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Tanner\Downloads\"/>
    </mc:Choice>
  </mc:AlternateContent>
  <xr:revisionPtr revIDLastSave="0" documentId="13_ncr:1_{778FC4EA-3CF9-4C99-82CD-533595887600}" xr6:coauthVersionLast="47" xr6:coauthVersionMax="47" xr10:uidLastSave="{00000000-0000-0000-0000-000000000000}"/>
  <bookViews>
    <workbookView xWindow="-108" yWindow="-108" windowWidth="23256" windowHeight="13896" activeTab="3" xr2:uid="{F75F4BF1-EA35-498A-A9A2-CA2F4E75B466}"/>
  </bookViews>
  <sheets>
    <sheet name="EV_Original" sheetId="3" r:id="rId1"/>
    <sheet name="EV_Working_All" sheetId="8" r:id="rId2"/>
    <sheet name="EV_Working_2023" sheetId="1" r:id="rId3"/>
    <sheet name="Pivot_Tables" sheetId="10" r:id="rId4"/>
    <sheet name="Dashboard_2023" sheetId="11" r:id="rId5"/>
    <sheet name="Dashboard_CA_Trends" sheetId="12" r:id="rId6"/>
  </sheets>
  <definedNames>
    <definedName name="_xlnm._FilterDatabase" localSheetId="2" hidden="1">EV_Working_2023!$B$1:$B$409</definedName>
    <definedName name="_xlnm._FilterDatabase" localSheetId="1" hidden="1">EV_Working_All!$B$1:$B$409</definedName>
    <definedName name="Slicer_Adoption_Rating">#N/A</definedName>
    <definedName name="Slicer_Dominant_Political_Party">#N/A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2" i="1"/>
  <c r="N3" i="1"/>
  <c r="N4" i="1"/>
  <c r="N5" i="1"/>
  <c r="N6" i="1"/>
  <c r="N7" i="1"/>
  <c r="N8" i="1"/>
  <c r="N9" i="1"/>
  <c r="N10" i="1"/>
  <c r="N11" i="1"/>
  <c r="N12" i="1"/>
  <c r="N13" i="1"/>
  <c r="N14" i="1"/>
  <c r="N15" i="1"/>
  <c r="F18" i="11" s="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2" i="1"/>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2" i="8"/>
  <c r="F11" i="1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F15" i="11"/>
  <c r="F13" i="11" s="1"/>
  <c r="F9" i="11"/>
  <c r="F7" i="1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2" i="1"/>
  <c r="G2" i="1"/>
  <c r="F19" i="11" l="1"/>
</calcChain>
</file>

<file path=xl/sharedStrings.xml><?xml version="1.0" encoding="utf-8"?>
<sst xmlns="http://schemas.openxmlformats.org/spreadsheetml/2006/main" count="1896" uniqueCount="127">
  <si>
    <t>Unnamed: 0</t>
  </si>
  <si>
    <t>state</t>
  </si>
  <si>
    <t>year</t>
  </si>
  <si>
    <t>EV Registrations</t>
  </si>
  <si>
    <t>Total Vehicles</t>
  </si>
  <si>
    <t>EV Share (%)</t>
  </si>
  <si>
    <t>Stations</t>
  </si>
  <si>
    <t>Total Charging Outlets</t>
  </si>
  <si>
    <t>Level 1</t>
  </si>
  <si>
    <t>Level 2</t>
  </si>
  <si>
    <t>DC Fast</t>
  </si>
  <si>
    <t>fuel_economy</t>
  </si>
  <si>
    <t>Incentives</t>
  </si>
  <si>
    <t>Number of Metro Organizing Committees</t>
  </si>
  <si>
    <t>Population_20_64</t>
  </si>
  <si>
    <t>Education_Bachelor</t>
  </si>
  <si>
    <t>Labour_Force_Participation_Rate</t>
  </si>
  <si>
    <t>Unemployment_Rate</t>
  </si>
  <si>
    <t>Bachelor_Attainment</t>
  </si>
  <si>
    <t>Per_Cap_Income</t>
  </si>
  <si>
    <t>affectweather</t>
  </si>
  <si>
    <t>devharm</t>
  </si>
  <si>
    <t>discuss</t>
  </si>
  <si>
    <t>exp</t>
  </si>
  <si>
    <t>localofficials</t>
  </si>
  <si>
    <t>personal</t>
  </si>
  <si>
    <t>reducetax</t>
  </si>
  <si>
    <t>regulate</t>
  </si>
  <si>
    <t>worried</t>
  </si>
  <si>
    <t>price_cents_per_kwh</t>
  </si>
  <si>
    <t>gasoline_price_per_gallon</t>
  </si>
  <si>
    <t>Total</t>
  </si>
  <si>
    <t>Trucks</t>
  </si>
  <si>
    <t>Trucks_Share</t>
  </si>
  <si>
    <t>Party</t>
  </si>
  <si>
    <t>Alabama</t>
  </si>
  <si>
    <t>Republican</t>
  </si>
  <si>
    <t>Alaska</t>
  </si>
  <si>
    <t>Arizona</t>
  </si>
  <si>
    <t>Democratic</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</si>
  <si>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</si>
  <si>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</si>
  <si>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</si>
  <si>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</si>
  <si>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</si>
  <si>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</si>
  <si>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</si>
  <si>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</si>
  <si>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</si>
  <si>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</si>
  <si>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</si>
  <si>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</si>
  <si>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</si>
  <si>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</si>
  <si>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</si>
  <si>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</si>
  <si>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</si>
  <si>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</si>
  <si>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</si>
  <si>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</si>
  <si>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</si>
  <si>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</si>
  <si>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</si>
  <si>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</si>
  <si>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</si>
  <si>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</si>
  <si>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</si>
  <si>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</si>
  <si>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</si>
  <si>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</si>
  <si>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</si>
  <si>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</si>
  <si>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</si>
  <si>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</si>
  <si>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</si>
  <si>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</si>
  <si>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</si>
  <si>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</si>
  <si>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</si>
  <si>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</si>
  <si>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</si>
  <si>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</si>
  <si>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</si>
  <si>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</si>
  <si>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</si>
  <si>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</si>
  <si>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</si>
  <si>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</si>
  <si>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</si>
  <si>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Year</t>
  </si>
  <si>
    <t>Work Force Participation</t>
  </si>
  <si>
    <t>Unemployment</t>
  </si>
  <si>
    <t>Average Income</t>
  </si>
  <si>
    <t>Price per kw</t>
  </si>
  <si>
    <t>Price per Gallon</t>
  </si>
  <si>
    <t>Dominant Political Party</t>
  </si>
  <si>
    <t>Adoption Rating</t>
  </si>
  <si>
    <t>N/A</t>
  </si>
  <si>
    <t>NULL</t>
  </si>
  <si>
    <t>#</t>
  </si>
  <si>
    <t>Grand Total</t>
  </si>
  <si>
    <t>High Adoption (2%+)</t>
  </si>
  <si>
    <t>Low Adoption (0-0.99%)</t>
  </si>
  <si>
    <t>Medium Adoption (1-1.99%)</t>
  </si>
  <si>
    <t>EV Adoption - Political Climate</t>
  </si>
  <si>
    <t>Income Brackets</t>
  </si>
  <si>
    <t>Political Majority</t>
  </si>
  <si>
    <t>Adoption Rate</t>
  </si>
  <si>
    <t>Highest EV Adoption:</t>
  </si>
  <si>
    <t>Lowest EV Adoption:</t>
  </si>
  <si>
    <t>2023 Electric Vehicle Adoption Patterns</t>
  </si>
  <si>
    <t>Greatest EV Quantity:</t>
  </si>
  <si>
    <t>Average U.S. Adoption:</t>
  </si>
  <si>
    <t xml:space="preserve">U.S. Classification: </t>
  </si>
  <si>
    <t>100 miles (kw)</t>
  </si>
  <si>
    <t>100 miles (gas)</t>
  </si>
  <si>
    <t>100 miles of travel cost</t>
  </si>
  <si>
    <t>(kw):</t>
  </si>
  <si>
    <t>(gas):</t>
  </si>
  <si>
    <t>Average of 100 miles (kw)</t>
  </si>
  <si>
    <t>Average of 100 miles (gas)</t>
  </si>
  <si>
    <t>Sum of EV Share (%)</t>
  </si>
  <si>
    <t>Sum of EV Registrations</t>
  </si>
  <si>
    <t>California EV Adoption Dashboard</t>
  </si>
  <si>
    <t>Adoption by Income Bracket</t>
  </si>
  <si>
    <t>Vehicle Count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</si>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</sst>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4"/>
      <name val="Segoe UI Black"/>
      <family val="2"/>
    </font>
    <font>
      <sz val="20"/>
      <color theme="9"/>
      <name val="HP Simplified Jpan"/>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indexed="64"/>
      </patternFill>
    </fill>
    <fill>
      <patternFill patternType="solid">
        <fgColor theme="0"/>
        <bgColor indexed="64"/>
      </patternFill>
    </fill>
    <fill>
      <patternFill patternType="solid">
        <fgColor theme="1"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Dashed">
        <color theme="8" tint="-0.249977111117893"/>
      </left>
      <right/>
      <top/>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0" fontId="0" fillId="0" borderId="0" xfId="2" applyNumberFormat="1" applyFont="1"/>
    <xf numFmtId="164" fontId="0" fillId="0" borderId="0" xfId="1" applyNumberFormat="1" applyFont="1"/>
    <xf numFmtId="165" fontId="0" fillId="0" borderId="0" xfId="2" applyNumberFormat="1" applyFont="1"/>
    <xf numFmtId="164" fontId="0" fillId="0" borderId="0" xfId="1" applyNumberFormat="1" applyFont="1" applyAlignment="1">
      <alignment horizontal="right"/>
    </xf>
    <xf numFmtId="1" fontId="0" fillId="0" borderId="0" xfId="0" applyNumberFormat="1"/>
    <xf numFmtId="49" fontId="0" fillId="0" borderId="0" xfId="0" applyNumberFormat="1"/>
    <xf numFmtId="49" fontId="0" fillId="0" borderId="0" xfId="0" applyNumberFormat="1" applyAlignment="1">
      <alignment horizontal="center"/>
    </xf>
    <xf numFmtId="49" fontId="0" fillId="0" borderId="0" xfId="1" applyNumberFormat="1" applyFont="1" applyAlignment="1">
      <alignment horizontal="center"/>
    </xf>
    <xf numFmtId="165" fontId="0" fillId="0" borderId="0" xfId="2" applyNumberFormat="1" applyFont="1" applyAlignment="1">
      <alignment horizontal="center"/>
    </xf>
    <xf numFmtId="0" fontId="0" fillId="0" borderId="0" xfId="0" pivotButton="1"/>
    <xf numFmtId="0" fontId="0" fillId="0" borderId="0" xfId="0" pivotButton="1" applyAlignment="1">
      <alignment horizontal="right"/>
    </xf>
    <xf numFmtId="0" fontId="0" fillId="0" borderId="0" xfId="0" applyAlignment="1">
      <alignment horizontal="right"/>
    </xf>
    <xf numFmtId="0" fontId="0" fillId="0" borderId="0" xfId="0" applyAlignment="1">
      <alignment horizontal="right" vertical="center"/>
    </xf>
    <xf numFmtId="10" fontId="0" fillId="0" borderId="0" xfId="0" applyNumberFormat="1"/>
    <xf numFmtId="10" fontId="0" fillId="0" borderId="0" xfId="0" applyNumberFormat="1" applyAlignment="1">
      <alignment horizontal="right"/>
    </xf>
    <xf numFmtId="10" fontId="0" fillId="0" borderId="0" xfId="0" applyNumberFormat="1" applyAlignment="1">
      <alignment horizontal="right" vertical="center"/>
    </xf>
    <xf numFmtId="164" fontId="0" fillId="0" borderId="0" xfId="0" applyNumberFormat="1" applyAlignment="1">
      <alignment horizontal="left"/>
    </xf>
    <xf numFmtId="10" fontId="0" fillId="33" borderId="0" xfId="0" applyNumberFormat="1" applyFill="1"/>
    <xf numFmtId="0" fontId="17" fillId="34" borderId="0" xfId="0" applyFont="1" applyFill="1"/>
    <xf numFmtId="0" fontId="13" fillId="34" borderId="0" xfId="0" applyFont="1" applyFill="1" applyAlignment="1">
      <alignment horizontal="left"/>
    </xf>
    <xf numFmtId="0" fontId="13" fillId="0" borderId="0" xfId="0" applyFont="1" applyAlignment="1">
      <alignment horizontal="left"/>
    </xf>
    <xf numFmtId="0" fontId="16" fillId="0" borderId="0" xfId="0" applyFont="1" applyAlignment="1">
      <alignment horizontal="left"/>
    </xf>
    <xf numFmtId="165" fontId="13" fillId="34" borderId="0" xfId="2" applyNumberFormat="1" applyFont="1" applyFill="1" applyAlignment="1">
      <alignment horizontal="left"/>
    </xf>
    <xf numFmtId="0" fontId="17" fillId="34" borderId="10" xfId="0" applyFont="1" applyFill="1" applyBorder="1"/>
    <xf numFmtId="1" fontId="13" fillId="34" borderId="0" xfId="0" applyNumberFormat="1" applyFont="1" applyFill="1" applyAlignment="1">
      <alignment horizontal="left"/>
    </xf>
    <xf numFmtId="164" fontId="0" fillId="0" borderId="0" xfId="0" applyNumberFormat="1"/>
    <xf numFmtId="1" fontId="0" fillId="0" borderId="0" xfId="0" applyNumberFormat="1" applyAlignment="1">
      <alignment horizontal="left"/>
    </xf>
    <xf numFmtId="0" fontId="17" fillId="34" borderId="10" xfId="0" applyFont="1" applyFill="1" applyBorder="1" applyAlignment="1">
      <alignment horizontal="right"/>
    </xf>
    <xf numFmtId="164" fontId="13" fillId="34" borderId="0" xfId="0" applyNumberFormat="1" applyFont="1" applyFill="1" applyAlignment="1">
      <alignment horizontal="left"/>
    </xf>
    <xf numFmtId="165" fontId="0" fillId="0" borderId="0" xfId="0" applyNumberFormat="1"/>
    <xf numFmtId="0" fontId="0" fillId="0" borderId="0" xfId="0" applyAlignment="1">
      <alignment horizontal="left"/>
    </xf>
    <xf numFmtId="0" fontId="18" fillId="35" borderId="11" xfId="0" applyFont="1" applyFill="1" applyBorder="1" applyAlignment="1">
      <alignment horizontal="center"/>
    </xf>
    <xf numFmtId="0" fontId="18" fillId="35" borderId="12" xfId="0" applyFont="1" applyFill="1" applyBorder="1" applyAlignment="1">
      <alignment horizontal="center"/>
    </xf>
    <xf numFmtId="0" fontId="18" fillId="35" borderId="13" xfId="0" applyFont="1" applyFill="1" applyBorder="1" applyAlignment="1">
      <alignment horizontal="center"/>
    </xf>
    <xf numFmtId="0" fontId="18" fillId="35" borderId="10" xfId="0" applyFont="1" applyFill="1" applyBorder="1" applyAlignment="1">
      <alignment horizontal="center"/>
    </xf>
    <xf numFmtId="0" fontId="18" fillId="35" borderId="0" xfId="0" applyFont="1" applyFill="1" applyAlignment="1">
      <alignment horizontal="center"/>
    </xf>
    <xf numFmtId="0" fontId="18" fillId="35" borderId="14" xfId="0" applyFont="1" applyFill="1" applyBorder="1" applyAlignment="1">
      <alignment horizontal="center"/>
    </xf>
    <xf numFmtId="0" fontId="19" fillId="36" borderId="15" xfId="0" applyFont="1" applyFill="1" applyBorder="1" applyAlignment="1">
      <alignment horizontal="center"/>
    </xf>
    <xf numFmtId="0" fontId="19" fillId="36" borderId="0" xfId="0" applyFont="1" applyFill="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33">
    <dxf>
      <font>
        <color auto="1"/>
      </font>
      <fill>
        <patternFill>
          <bgColor rgb="FFFF7979"/>
        </patternFill>
      </fill>
    </dxf>
    <dxf>
      <fill>
        <patternFill>
          <bgColor theme="4" tint="0.79998168889431442"/>
        </patternFill>
      </fill>
    </dxf>
    <dxf>
      <font>
        <b/>
        <i val="0"/>
      </font>
    </dxf>
    <dxf>
      <font>
        <color auto="1"/>
      </font>
      <fill>
        <patternFill>
          <bgColor rgb="FFFF7979"/>
        </patternFill>
      </fill>
    </dxf>
    <dxf>
      <fill>
        <patternFill>
          <bgColor theme="4" tint="0.79998168889431442"/>
        </patternFill>
      </fill>
    </dxf>
    <dxf>
      <font>
        <b/>
        <i val="0"/>
      </font>
    </dxf>
    <dxf>
      <numFmt numFmtId="14" formatCode="0.00%"/>
    </dxf>
    <dxf>
      <fill>
        <patternFill>
          <bgColor theme="4" tint="0.79998168889431442"/>
        </patternFill>
      </fill>
    </dxf>
    <dxf>
      <font>
        <b val="0"/>
      </font>
    </dxf>
    <dxf>
      <numFmt numFmtId="14" formatCode="0.00%"/>
    </dxf>
    <dxf>
      <alignment horizontal="right"/>
    </dxf>
    <dxf>
      <alignment horizontal="right"/>
    </dxf>
    <dxf>
      <alignment horizontal="right"/>
    </dxf>
    <dxf>
      <alignment horizontal="right"/>
    </dxf>
    <dxf>
      <alignment horizontal="right"/>
    </dxf>
    <dxf>
      <alignment horizontal="center"/>
    </dxf>
    <dxf>
      <alignment vertical="bottom"/>
    </dxf>
    <dxf>
      <alignment horizontal="center"/>
    </dxf>
    <dxf>
      <alignment horizontal="center"/>
    </dxf>
    <dxf>
      <alignment vertical="center"/>
    </dxf>
    <dxf>
      <alignment vertical="center"/>
    </dxf>
    <dxf>
      <alignment vertical="center"/>
    </dxf>
    <dxf>
      <alignment horizontal="center"/>
    </dxf>
    <dxf>
      <alignment vertical="bottom"/>
    </dxf>
    <dxf>
      <alignment vertical="bottom"/>
    </dxf>
    <dxf>
      <alignment vertical="bottom"/>
    </dxf>
    <dxf>
      <alignment vertical="bottom"/>
    </dxf>
    <dxf>
      <alignment vertical="bottom"/>
    </dxf>
    <dxf>
      <alignment horizontal="right"/>
    </dxf>
    <dxf>
      <alignment horizontal="right"/>
    </dxf>
    <dxf>
      <alignment horizontal="right"/>
    </dxf>
    <dxf>
      <alignment horizontal="right"/>
    </dxf>
    <dxf>
      <numFmt numFmtId="164" formatCode="&quot;$&quot;#,##0.00"/>
    </dxf>
  </dxfs>
  <tableStyles count="0" defaultTableStyle="TableStyleMedium2" defaultPivotStyle="PivotStyleLight16"/>
  <colors>
    <mruColors>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[ElectricVehicleProject.xlsx]Pivot_Tables!PivotTable2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Adoption by Political Climate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layout>
            <c:manualLayout>
              <c:x val="3.3333333333333333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5000000000000001E-2"/>
              <c:y val="-4.62962962962954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5000000000000001E-2"/>
              <c:y val="-4.62962962962954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layout>
            <c:manualLayout>
              <c:x val="3.3333333333333333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3510971786833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3.1347962382445138E-2"/>
              <c:y val="-4.59136822773186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Pivot_Tables!$B$1:$B$2</c:f>
              <c:strCache>
                <c:ptCount val="1"/>
                <c:pt idx="0">
                  <c:v>Democratic</c:v>
                </c:pt>
              </c:strCache>
            </c:strRef>
          </c:tx>
          <c:spPr>
            <a:solidFill>
              <a:schemeClr val="accent1"/>
            </a:solidFill>
            <a:ln>
              <a:noFill/>
            </a:ln>
            <a:effectLst/>
            <a:sp3d/>
          </c:spPr>
          <c:invertIfNegative val="0"/>
          <c:dPt>
            <c:idx val="2"/>
            <c:invertIfNegative val="0"/>
            <c:bubble3D val="0"/>
            <c:spPr>
              <a:solidFill>
                <a:schemeClr val="accent1"/>
              </a:solidFill>
              <a:ln>
                <a:noFill/>
              </a:ln>
              <a:effectLst/>
              <a:sp3d/>
            </c:spPr>
            <c:extLst>
              <c:ext xmlns:c16="http://schemas.microsoft.com/office/drawing/2014/chart" uri="{C3380CC4-5D6E-409C-BE32-E72D297353CC}">
                <c16:uniqueId val="{00000000-C08A-4ADA-BC85-5BF615ED9B8B}"/>
              </c:ext>
            </c:extLst>
          </c:dPt>
          <c:dLbls>
            <c:dLbl>
              <c:idx val="2"/>
              <c:layout>
                <c:manualLayout>
                  <c:x val="-2.351097178683385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8A-4ADA-BC85-5BF615ED9B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Pivot_Tables!$A$3:$A$6</c:f>
              <c:strCache>
                <c:ptCount val="3"/>
                <c:pt idx="0">
                  <c:v>High Adoption (2%+)</c:v>
                </c:pt>
                <c:pt idx="1">
                  <c:v>Medium Adoption (1-1.99%)</c:v>
                </c:pt>
                <c:pt idx="2">
                  <c:v>Low Adoption (0-0.99%)</c:v>
                </c:pt>
              </c:strCache>
            </c:strRef>
          </c:cat>
          <c:val>
            <c:numRef>
              <c:f>Pivot_Tables!$B$3:$B$6</c:f>
              <c:numCache>
                <c:formatCode>0.00%</c:formatCode>
                <c:ptCount val="3"/>
                <c:pt idx="0">
                  <c:v>0.75</c:v>
                </c:pt>
                <c:pt idx="1">
                  <c:v>0.84615384615384615</c:v>
                </c:pt>
                <c:pt idx="2">
                  <c:v>0.3235294117647059</c:v>
                </c:pt>
              </c:numCache>
            </c:numRef>
          </c:val>
          <c:extLst>
            <c:ext xmlns:c16="http://schemas.microsoft.com/office/drawing/2014/chart" uri="{C3380CC4-5D6E-409C-BE32-E72D297353CC}">
              <c16:uniqueId val="{00000001-C08A-4ADA-BC85-5BF615ED9B8B}"/>
            </c:ext>
          </c:extLst>
        </c:ser>
        <c:ser>
          <c:idx val="1"/>
          <c:order val="1"/>
          <c:tx>
            <c:strRef>
              <c:f>Pivot_Tables!$C$1:$C$2</c:f>
              <c:strCache>
                <c:ptCount val="1"/>
                <c:pt idx="0">
                  <c:v>Republican</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3-EACF-4786-B869-9F364331D117}"/>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5-EACF-4786-B869-9F364331D117}"/>
              </c:ext>
            </c:extLst>
          </c:dPt>
          <c:dLbls>
            <c:dLbl>
              <c:idx val="0"/>
              <c:delete val="1"/>
              <c:extLst>
                <c:ext xmlns:c15="http://schemas.microsoft.com/office/drawing/2012/chart" uri="{CE6537A1-D6FC-4f65-9D91-7224C49458BB}"/>
                <c:ext xmlns:c16="http://schemas.microsoft.com/office/drawing/2014/chart" uri="{C3380CC4-5D6E-409C-BE32-E72D297353CC}">
                  <c16:uniqueId val="{00000003-EACF-4786-B869-9F364331D117}"/>
                </c:ext>
              </c:extLst>
            </c:dLbl>
            <c:dLbl>
              <c:idx val="1"/>
              <c:layout>
                <c:manualLayout>
                  <c:x val="3.1347962382445138E-2"/>
                  <c:y val="-4.59136822773186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CF-4786-B869-9F364331D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Pivot_Tables!$A$3:$A$6</c:f>
              <c:strCache>
                <c:ptCount val="3"/>
                <c:pt idx="0">
                  <c:v>High Adoption (2%+)</c:v>
                </c:pt>
                <c:pt idx="1">
                  <c:v>Medium Adoption (1-1.99%)</c:v>
                </c:pt>
                <c:pt idx="2">
                  <c:v>Low Adoption (0-0.99%)</c:v>
                </c:pt>
              </c:strCache>
            </c:strRef>
          </c:cat>
          <c:val>
            <c:numRef>
              <c:f>Pivot_Tables!$C$3:$C$6</c:f>
              <c:numCache>
                <c:formatCode>0.00%</c:formatCode>
                <c:ptCount val="3"/>
                <c:pt idx="0">
                  <c:v>0</c:v>
                </c:pt>
                <c:pt idx="1">
                  <c:v>0.15384615384615385</c:v>
                </c:pt>
                <c:pt idx="2">
                  <c:v>0.67647058823529416</c:v>
                </c:pt>
              </c:numCache>
            </c:numRef>
          </c:val>
          <c:extLst>
            <c:ext xmlns:c16="http://schemas.microsoft.com/office/drawing/2014/chart" uri="{C3380CC4-5D6E-409C-BE32-E72D297353CC}">
              <c16:uniqueId val="{00000003-4862-42D6-8B2B-C8A406C011B4}"/>
            </c:ext>
          </c:extLst>
        </c:ser>
        <c:ser>
          <c:idx val="2"/>
          <c:order val="2"/>
          <c:tx>
            <c:strRef>
              <c:f>Pivot_Tables!$D$1:$D$2</c:f>
              <c:strCache>
                <c:ptCount val="1"/>
                <c:pt idx="0">
                  <c:v>N/A</c:v>
                </c:pt>
              </c:strCache>
            </c:strRef>
          </c:tx>
          <c:spPr>
            <a:solidFill>
              <a:schemeClr val="accent3"/>
            </a:solidFill>
            <a:ln>
              <a:noFill/>
            </a:ln>
            <a:effectLst/>
            <a:sp3d/>
          </c:spPr>
          <c:invertIfNegative val="0"/>
          <c:dPt>
            <c:idx val="1"/>
            <c:invertIfNegative val="0"/>
            <c:bubble3D val="0"/>
            <c:spPr>
              <a:solidFill>
                <a:schemeClr val="accent3"/>
              </a:solidFill>
              <a:ln>
                <a:noFill/>
              </a:ln>
              <a:effectLst/>
              <a:sp3d/>
            </c:spPr>
            <c:extLst>
              <c:ext xmlns:c16="http://schemas.microsoft.com/office/drawing/2014/chart" uri="{C3380CC4-5D6E-409C-BE32-E72D297353CC}">
                <c16:uniqueId val="{00000007-EACF-4786-B869-9F364331D117}"/>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9-EACF-4786-B869-9F364331D117}"/>
              </c:ext>
            </c:extLst>
          </c:dPt>
          <c:dLbls>
            <c:dLbl>
              <c:idx val="1"/>
              <c:delete val="1"/>
              <c:extLst>
                <c:ext xmlns:c15="http://schemas.microsoft.com/office/drawing/2012/chart" uri="{CE6537A1-D6FC-4f65-9D91-7224C49458BB}"/>
                <c:ext xmlns:c16="http://schemas.microsoft.com/office/drawing/2014/chart" uri="{C3380CC4-5D6E-409C-BE32-E72D297353CC}">
                  <c16:uniqueId val="{00000007-EACF-4786-B869-9F364331D117}"/>
                </c:ext>
              </c:extLst>
            </c:dLbl>
            <c:dLbl>
              <c:idx val="2"/>
              <c:delete val="1"/>
              <c:extLst>
                <c:ext xmlns:c15="http://schemas.microsoft.com/office/drawing/2012/chart" uri="{CE6537A1-D6FC-4f65-9D91-7224C49458BB}"/>
                <c:ext xmlns:c16="http://schemas.microsoft.com/office/drawing/2014/chart" uri="{C3380CC4-5D6E-409C-BE32-E72D297353CC}">
                  <c16:uniqueId val="{00000009-EACF-4786-B869-9F364331D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Pivot_Tables!$A$3:$A$6</c:f>
              <c:strCache>
                <c:ptCount val="3"/>
                <c:pt idx="0">
                  <c:v>High Adoption (2%+)</c:v>
                </c:pt>
                <c:pt idx="1">
                  <c:v>Medium Adoption (1-1.99%)</c:v>
                </c:pt>
                <c:pt idx="2">
                  <c:v>Low Adoption (0-0.99%)</c:v>
                </c:pt>
              </c:strCache>
            </c:strRef>
          </c:cat>
          <c:val>
            <c:numRef>
              <c:f>Pivot_Tables!$D$3:$D$6</c:f>
              <c:numCache>
                <c:formatCode>0.00%</c:formatCode>
                <c:ptCount val="3"/>
                <c:pt idx="0">
                  <c:v>0.25</c:v>
                </c:pt>
                <c:pt idx="1">
                  <c:v>0</c:v>
                </c:pt>
                <c:pt idx="2">
                  <c:v>0</c:v>
                </c:pt>
              </c:numCache>
            </c:numRef>
          </c:val>
          <c:extLst>
            <c:ext xmlns:c16="http://schemas.microsoft.com/office/drawing/2014/chart" uri="{C3380CC4-5D6E-409C-BE32-E72D297353CC}">
              <c16:uniqueId val="{00000005-4862-42D6-8B2B-C8A406C011B4}"/>
            </c:ext>
          </c:extLst>
        </c:ser>
        <c:dLbls>
          <c:showLegendKey val="0"/>
          <c:showVal val="1"/>
          <c:showCatName val="0"/>
          <c:showSerName val="0"/>
          <c:showPercent val="0"/>
          <c:showBubbleSize val="0"/>
        </c:dLbls>
        <c:gapWidth val="150"/>
        <c:shape val="box"/>
        <c:axId val="1577062240"/>
        <c:axId val="1577063680"/>
        <c:axId val="0"/>
      </c:bar3DChart>
      <c:catAx>
        <c:axId val="157706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63680"/>
        <c:crosses val="autoZero"/>
        <c:auto val="1"/>
        <c:lblAlgn val="ctr"/>
        <c:lblOffset val="100"/>
        <c:noMultiLvlLbl val="0"/>
      </c:catAx>
      <c:valAx>
        <c:axId val="157706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6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[ElectricVehicleProject.xlsx]Pivot_Tables!PivotTable11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Distribution</a:t>
            </a:r>
            <a:r>
              <a:rPr lang="en-US" baseline="0"/>
              <a:t> vs EV Adoption</a:t>
            </a:r>
            <a:endParaRPr lang="en-US"/>
          </a:p>
        </c:rich>
      </c:tx>
      <c:overlay val="0"/>
      <c:spPr>
        <a:noFill/>
        <a:ln>
          <a:noFill/>
        </a:ln>
        <a:effectLst/>
      </c:spPr>
    </c:title>
    <c:autoTitleDeleted val="0"/>
    <c:pivotFmts>
      <c:pivotFmt>
        <c:idx val="0"/>
        <c:spPr>
          <a:solidFill>
            <a:schemeClr val="accent1"/>
          </a:solidFill>
          <a:ln/>
          <a:effectLst/>
          <a:sp3d/>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
        <c:idx val="10"/>
        <c:spPr>
          <a:solidFill>
            <a:schemeClr val="accent1">
              <a:lumMod val="60000"/>
            </a:schemeClr>
          </a:solidFill>
          <a:ln/>
          <a:effectLst/>
          <a:sp3d/>
        </c:spPr>
      </c:pivotFmt>
      <c:pivotFmt>
        <c:idx val="1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1"/>
          </a:solidFill>
          <a:ln/>
          <a:effectLst/>
          <a:sp3d/>
        </c:spPr>
      </c:pivotFmt>
      <c:pivotFmt>
        <c:idx val="15"/>
        <c:spPr>
          <a:solidFill>
            <a:schemeClr val="accent2"/>
          </a:solidFill>
          <a:ln/>
          <a:effectLst/>
          <a:sp3d/>
        </c:spPr>
      </c:pivotFmt>
      <c:pivotFmt>
        <c:idx val="16"/>
        <c:spPr>
          <a:solidFill>
            <a:schemeClr val="accent3"/>
          </a:solidFill>
          <a:ln/>
          <a:effectLst/>
          <a:sp3d/>
        </c:spPr>
      </c:pivotFmt>
      <c:pivotFmt>
        <c:idx val="17"/>
        <c:spPr>
          <a:solidFill>
            <a:schemeClr val="accent4"/>
          </a:solidFill>
          <a:ln/>
          <a:effectLst/>
          <a:sp3d/>
        </c:spPr>
      </c:pivotFmt>
      <c:pivotFmt>
        <c:idx val="18"/>
        <c:spPr>
          <a:solidFill>
            <a:schemeClr val="accent5"/>
          </a:solidFill>
          <a:ln/>
          <a:effectLst/>
          <a:sp3d/>
        </c:spPr>
      </c:pivotFmt>
      <c:pivotFmt>
        <c:idx val="19"/>
        <c:spPr>
          <a:solidFill>
            <a:schemeClr val="accent6"/>
          </a:solidFill>
          <a:ln/>
          <a:effectLst/>
          <a:sp3d/>
        </c:spPr>
      </c:pivotFmt>
      <c:pivotFmt>
        <c:idx val="20"/>
        <c:spPr>
          <a:solidFill>
            <a:schemeClr val="accent1">
              <a:lumMod val="60000"/>
            </a:schemeClr>
          </a:solidFill>
          <a:ln/>
          <a:effectLst/>
          <a:sp3d/>
        </c:spPr>
      </c:pivotFmt>
      <c:pivotFmt>
        <c:idx val="2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094802665795801E-2"/>
          <c:y val="0.2150484115906916"/>
          <c:w val="0.5472212646806246"/>
          <c:h val="0.62925558218266198"/>
        </c:manualLayout>
      </c:layout>
      <c:surface3DChart>
        <c:wireframe val="0"/>
        <c:ser>
          <c:idx val="0"/>
          <c:order val="0"/>
          <c:tx>
            <c:strRef>
              <c:f>Pivot_Tables!$B$8:$B$9</c:f>
              <c:strCache>
                <c:ptCount val="1"/>
                <c:pt idx="0">
                  <c:v>High Adoption (2%+)</c:v>
                </c:pt>
              </c:strCache>
            </c:strRef>
          </c:tx>
          <c:spPr>
            <a:solidFill>
              <a:schemeClr val="accent1"/>
            </a:solidFill>
            <a:ln/>
            <a:effectLst/>
            <a:sp3d/>
          </c:spPr>
          <c:cat>
            <c:strRef>
              <c:f>Pivot_Tables!$A$10:$A$17</c:f>
              <c:strCache>
                <c:ptCount val="7"/>
                <c:pt idx="0">
                  <c:v>$30,000.00</c:v>
                </c:pt>
                <c:pt idx="1">
                  <c:v>$35,000.00</c:v>
                </c:pt>
                <c:pt idx="2">
                  <c:v>$40,000.00</c:v>
                </c:pt>
                <c:pt idx="3">
                  <c:v>$45,000.00</c:v>
                </c:pt>
                <c:pt idx="4">
                  <c:v>$50,000.00</c:v>
                </c:pt>
                <c:pt idx="5">
                  <c:v>$55,000.00</c:v>
                </c:pt>
                <c:pt idx="6">
                  <c:v>$75,000.00</c:v>
                </c:pt>
              </c:strCache>
            </c:strRef>
          </c:cat>
          <c:val>
            <c:numRef>
              <c:f>Pivot_Tables!$B$10:$B$17</c:f>
              <c:numCache>
                <c:formatCode>0.00%</c:formatCode>
                <c:ptCount val="7"/>
                <c:pt idx="0">
                  <c:v>0</c:v>
                </c:pt>
                <c:pt idx="1">
                  <c:v>0</c:v>
                </c:pt>
                <c:pt idx="2">
                  <c:v>1.9607843137254902E-2</c:v>
                </c:pt>
                <c:pt idx="3">
                  <c:v>1.9607843137254902E-2</c:v>
                </c:pt>
                <c:pt idx="4">
                  <c:v>1.9607843137254902E-2</c:v>
                </c:pt>
                <c:pt idx="5">
                  <c:v>0</c:v>
                </c:pt>
                <c:pt idx="6">
                  <c:v>1.9607843137254902E-2</c:v>
                </c:pt>
              </c:numCache>
            </c:numRef>
          </c:val>
          <c:extLst>
            <c:ext xmlns:c16="http://schemas.microsoft.com/office/drawing/2014/chart" uri="{C3380CC4-5D6E-409C-BE32-E72D297353CC}">
              <c16:uniqueId val="{00000000-A17F-4CFE-8275-73B6769818D3}"/>
            </c:ext>
          </c:extLst>
        </c:ser>
        <c:ser>
          <c:idx val="1"/>
          <c:order val="1"/>
          <c:tx>
            <c:strRef>
              <c:f>Pivot_Tables!$C$8:$C$9</c:f>
              <c:strCache>
                <c:ptCount val="1"/>
                <c:pt idx="0">
                  <c:v>Medium Adoption (1-1.99%)</c:v>
                </c:pt>
              </c:strCache>
            </c:strRef>
          </c:tx>
          <c:spPr>
            <a:solidFill>
              <a:schemeClr val="accent2"/>
            </a:solidFill>
            <a:ln/>
            <a:effectLst/>
            <a:sp3d/>
          </c:spPr>
          <c:cat>
            <c:strRef>
              <c:f>Pivot_Tables!$A$10:$A$17</c:f>
              <c:strCache>
                <c:ptCount val="7"/>
                <c:pt idx="0">
                  <c:v>$30,000.00</c:v>
                </c:pt>
                <c:pt idx="1">
                  <c:v>$35,000.00</c:v>
                </c:pt>
                <c:pt idx="2">
                  <c:v>$40,000.00</c:v>
                </c:pt>
                <c:pt idx="3">
                  <c:v>$45,000.00</c:v>
                </c:pt>
                <c:pt idx="4">
                  <c:v>$50,000.00</c:v>
                </c:pt>
                <c:pt idx="5">
                  <c:v>$55,000.00</c:v>
                </c:pt>
                <c:pt idx="6">
                  <c:v>$75,000.00</c:v>
                </c:pt>
              </c:strCache>
            </c:strRef>
          </c:cat>
          <c:val>
            <c:numRef>
              <c:f>Pivot_Tables!$C$10:$C$17</c:f>
              <c:numCache>
                <c:formatCode>0.00%</c:formatCode>
                <c:ptCount val="7"/>
                <c:pt idx="0">
                  <c:v>0</c:v>
                </c:pt>
                <c:pt idx="1">
                  <c:v>0</c:v>
                </c:pt>
                <c:pt idx="2">
                  <c:v>9.8039215686274508E-2</c:v>
                </c:pt>
                <c:pt idx="3">
                  <c:v>5.8823529411764705E-2</c:v>
                </c:pt>
                <c:pt idx="4">
                  <c:v>7.8431372549019607E-2</c:v>
                </c:pt>
                <c:pt idx="5">
                  <c:v>1.9607843137254902E-2</c:v>
                </c:pt>
                <c:pt idx="6">
                  <c:v>0</c:v>
                </c:pt>
              </c:numCache>
            </c:numRef>
          </c:val>
          <c:extLst>
            <c:ext xmlns:c16="http://schemas.microsoft.com/office/drawing/2014/chart" uri="{C3380CC4-5D6E-409C-BE32-E72D297353CC}">
              <c16:uniqueId val="{0000000B-A17F-4CFE-8275-73B6769818D3}"/>
            </c:ext>
          </c:extLst>
        </c:ser>
        <c:ser>
          <c:idx val="2"/>
          <c:order val="2"/>
          <c:tx>
            <c:strRef>
              <c:f>Pivot_Tables!$D$8:$D$9</c:f>
              <c:strCache>
                <c:ptCount val="1"/>
                <c:pt idx="0">
                  <c:v>Low Adoption (0-0.99%)</c:v>
                </c:pt>
              </c:strCache>
            </c:strRef>
          </c:tx>
          <c:spPr>
            <a:solidFill>
              <a:schemeClr val="accent3"/>
            </a:solidFill>
            <a:ln/>
            <a:effectLst/>
            <a:sp3d/>
          </c:spPr>
          <c:cat>
            <c:strRef>
              <c:f>Pivot_Tables!$A$10:$A$17</c:f>
              <c:strCache>
                <c:ptCount val="7"/>
                <c:pt idx="0">
                  <c:v>$30,000.00</c:v>
                </c:pt>
                <c:pt idx="1">
                  <c:v>$35,000.00</c:v>
                </c:pt>
                <c:pt idx="2">
                  <c:v>$40,000.00</c:v>
                </c:pt>
                <c:pt idx="3">
                  <c:v>$45,000.00</c:v>
                </c:pt>
                <c:pt idx="4">
                  <c:v>$50,000.00</c:v>
                </c:pt>
                <c:pt idx="5">
                  <c:v>$55,000.00</c:v>
                </c:pt>
                <c:pt idx="6">
                  <c:v>$75,000.00</c:v>
                </c:pt>
              </c:strCache>
            </c:strRef>
          </c:cat>
          <c:val>
            <c:numRef>
              <c:f>Pivot_Tables!$D$10:$D$17</c:f>
              <c:numCache>
                <c:formatCode>0.00%</c:formatCode>
                <c:ptCount val="7"/>
                <c:pt idx="0">
                  <c:v>0.11764705882352941</c:v>
                </c:pt>
                <c:pt idx="1">
                  <c:v>0.27450980392156865</c:v>
                </c:pt>
                <c:pt idx="2">
                  <c:v>0.17647058823529413</c:v>
                </c:pt>
                <c:pt idx="3">
                  <c:v>7.8431372549019607E-2</c:v>
                </c:pt>
                <c:pt idx="4">
                  <c:v>1.9607843137254902E-2</c:v>
                </c:pt>
                <c:pt idx="5">
                  <c:v>0</c:v>
                </c:pt>
                <c:pt idx="6">
                  <c:v>0</c:v>
                </c:pt>
              </c:numCache>
            </c:numRef>
          </c:val>
          <c:extLst>
            <c:ext xmlns:c16="http://schemas.microsoft.com/office/drawing/2014/chart" uri="{C3380CC4-5D6E-409C-BE32-E72D297353CC}">
              <c16:uniqueId val="{0000000C-A17F-4CFE-8275-73B6769818D3}"/>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s>
        <c:axId val="1544126128"/>
        <c:axId val="1544122768"/>
        <c:axId val="1260251856"/>
      </c:surface3DChart>
      <c:catAx>
        <c:axId val="1544126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2768"/>
        <c:crosses val="autoZero"/>
        <c:auto val="1"/>
        <c:lblAlgn val="ctr"/>
        <c:lblOffset val="100"/>
        <c:noMultiLvlLbl val="0"/>
      </c:catAx>
      <c:valAx>
        <c:axId val="1544122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6128"/>
        <c:crosses val="autoZero"/>
        <c:crossBetween val="midCat"/>
      </c:valAx>
      <c:serAx>
        <c:axId val="12602518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2768"/>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[ElectricVehicleProject.xlsx]Pivot_Tables!PivotTable7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lumMod val="95000"/>
                  </a:schemeClr>
                </a:solidFill>
              </a:rPr>
              <a:t>EV Registrations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Pivot_Tables!$I$16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Pivot_Tables!$H$17:$H$25</c:f>
              <c:strCache>
                <c:ptCount val="8"/>
                <c:pt idx="0">
                  <c:v>2016</c:v>
                </c:pt>
                <c:pt idx="1">
                  <c:v>2017</c:v>
                </c:pt>
                <c:pt idx="2">
                  <c:v>2018</c:v>
                </c:pt>
                <c:pt idx="3">
                  <c:v>2019</c:v>
                </c:pt>
                <c:pt idx="4">
                  <c:v>2020</c:v>
                </c:pt>
                <c:pt idx="5">
                  <c:v>2021</c:v>
                </c:pt>
                <c:pt idx="6">
                  <c:v>2022</c:v>
                </c:pt>
                <c:pt idx="7">
                  <c:v>2023</c:v>
                </c:pt>
              </c:strCache>
            </c:strRef>
          </c:cat>
          <c:val>
            <c:numRef>
              <c:f>Pivot_Tables!$I$17:$I$25</c:f>
              <c:numCache>
                <c:formatCode>0</c:formatCode>
                <c:ptCount val="8"/>
                <c:pt idx="0">
                  <c:v>141500</c:v>
                </c:pt>
                <c:pt idx="1">
                  <c:v>189700</c:v>
                </c:pt>
                <c:pt idx="2">
                  <c:v>273500</c:v>
                </c:pt>
                <c:pt idx="3">
                  <c:v>349700</c:v>
                </c:pt>
                <c:pt idx="4">
                  <c:v>425300</c:v>
                </c:pt>
                <c:pt idx="5">
                  <c:v>563100</c:v>
                </c:pt>
                <c:pt idx="6">
                  <c:v>903600</c:v>
                </c:pt>
                <c:pt idx="7">
                  <c:v>1256600</c:v>
                </c:pt>
              </c:numCache>
            </c:numRef>
          </c:val>
          <c:extLst>
            <c:ext xmlns:c16="http://schemas.microsoft.com/office/drawing/2014/chart" uri="{C3380CC4-5D6E-409C-BE32-E72D297353CC}">
              <c16:uniqueId val="{00000000-7601-4740-8368-D35D7374F918}"/>
            </c:ext>
          </c:extLst>
        </c:ser>
        <c:dLbls>
          <c:showLegendKey val="0"/>
          <c:showVal val="0"/>
          <c:showCatName val="0"/>
          <c:showSerName val="0"/>
          <c:showPercent val="0"/>
          <c:showBubbleSize val="0"/>
        </c:dLbls>
        <c:gapWidth val="150"/>
        <c:shape val="box"/>
        <c:axId val="1269420608"/>
        <c:axId val="1269421088"/>
        <c:axId val="0"/>
      </c:bar3DChart>
      <c:catAx>
        <c:axId val="1269420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421088"/>
        <c:crosses val="autoZero"/>
        <c:auto val="1"/>
        <c:lblAlgn val="ctr"/>
        <c:lblOffset val="100"/>
        <c:noMultiLvlLbl val="0"/>
      </c:catAx>
      <c:valAx>
        <c:axId val="1269421088"/>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4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solidFill>
        <a:schemeClr val="accent5">
          <a:lumMod val="75000"/>
        </a:schemeClr>
      </a:solidFill>
      <a:prstDash val="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[ElectricVehicleProject.xlsx]Pivot_Tables!PivotTable9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lumMod val="95000"/>
                  </a:schemeClr>
                </a:solidFill>
              </a:rPr>
              <a:t>Average</a:t>
            </a:r>
            <a:r>
              <a:rPr lang="en-US" baseline="0">
                <a:solidFill>
                  <a:schemeClr val="bg1">
                    <a:lumMod val="95000"/>
                  </a:schemeClr>
                </a:solidFill>
              </a:rPr>
              <a:t> Income vs % Adoption</a:t>
            </a:r>
            <a:endParaRPr lang="en-US">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Pivot_Tables!$L$16</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Pivot_Tables!$K$17:$K$25</c:f>
              <c:strCache>
                <c:ptCount val="8"/>
                <c:pt idx="0">
                  <c:v>$33,389.00</c:v>
                </c:pt>
                <c:pt idx="1">
                  <c:v>$35,046.00</c:v>
                </c:pt>
                <c:pt idx="2">
                  <c:v>$37,124.00</c:v>
                </c:pt>
                <c:pt idx="3">
                  <c:v>$39,393.00</c:v>
                </c:pt>
                <c:pt idx="4">
                  <c:v>$40,894.50</c:v>
                </c:pt>
                <c:pt idx="5">
                  <c:v>$42,396.00</c:v>
                </c:pt>
                <c:pt idx="6">
                  <c:v>$46,661.00</c:v>
                </c:pt>
                <c:pt idx="7">
                  <c:v>$48,013.00</c:v>
                </c:pt>
              </c:strCache>
            </c:strRef>
          </c:cat>
          <c:val>
            <c:numRef>
              <c:f>Pivot_Tables!$L$17:$L$25</c:f>
              <c:numCache>
                <c:formatCode>0.000%</c:formatCode>
                <c:ptCount val="8"/>
                <c:pt idx="0">
                  <c:v>4.5999999999999999E-3</c:v>
                </c:pt>
                <c:pt idx="1">
                  <c:v>5.8999999999999999E-3</c:v>
                </c:pt>
                <c:pt idx="2">
                  <c:v>8.3000000000000001E-3</c:v>
                </c:pt>
                <c:pt idx="3">
                  <c:v>1.04E-2</c:v>
                </c:pt>
                <c:pt idx="4">
                  <c:v>1.24E-2</c:v>
                </c:pt>
                <c:pt idx="5">
                  <c:v>1.61E-2</c:v>
                </c:pt>
                <c:pt idx="6">
                  <c:v>2.5000000000000001E-2</c:v>
                </c:pt>
                <c:pt idx="7">
                  <c:v>3.4099999999999998E-2</c:v>
                </c:pt>
              </c:numCache>
            </c:numRef>
          </c:val>
          <c:smooth val="0"/>
          <c:extLst>
            <c:ext xmlns:c16="http://schemas.microsoft.com/office/drawing/2014/chart" uri="{C3380CC4-5D6E-409C-BE32-E72D297353CC}">
              <c16:uniqueId val="{00000000-C6EB-4DA3-BBDA-2DB1BFDB9825}"/>
            </c:ext>
          </c:extLst>
        </c:ser>
        <c:dLbls>
          <c:showLegendKey val="0"/>
          <c:showVal val="0"/>
          <c:showCatName val="0"/>
          <c:showSerName val="0"/>
          <c:showPercent val="0"/>
          <c:showBubbleSize val="0"/>
        </c:dLbls>
        <c:marker val="1"/>
        <c:smooth val="0"/>
        <c:axId val="1269370688"/>
        <c:axId val="1269391328"/>
      </c:lineChart>
      <c:catAx>
        <c:axId val="1269370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accent5">
                <a:lumMod val="75000"/>
              </a:schemeClr>
            </a:solidFill>
            <a:prstDash val="dash"/>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391328"/>
        <c:crosses val="autoZero"/>
        <c:auto val="1"/>
        <c:lblAlgn val="ctr"/>
        <c:lblOffset val="100"/>
        <c:noMultiLvlLbl val="0"/>
      </c:catAx>
      <c:valAx>
        <c:axId val="1269391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3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accent5">
          <a:lumMod val="75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[ElectricVehicleProject.xlsx]Pivot_Tables!PivotTable3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per 100</a:t>
            </a:r>
          </a:p>
          <a:p>
            <a:pPr>
              <a:defRPr/>
            </a:pPr>
            <a:r>
              <a:rPr lang="en-US"/>
              <a:t>miles traveled</a:t>
            </a:r>
          </a:p>
        </c:rich>
      </c:tx>
      <c:layout>
        <c:manualLayout>
          <c:xMode val="edge"/>
          <c:yMode val="edge"/>
          <c:x val="0.65020289855072466"/>
          <c:y val="0.104440069991251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9459089352961"/>
          <c:y val="0.23191710411198599"/>
          <c:w val="0.5136195366883487"/>
          <c:h val="0.569481991834354"/>
        </c:manualLayout>
      </c:layout>
      <c:barChart>
        <c:barDir val="col"/>
        <c:grouping val="stacked"/>
        <c:varyColors val="0"/>
        <c:ser>
          <c:idx val="0"/>
          <c:order val="0"/>
          <c:tx>
            <c:strRef>
              <c:f>Pivot_Tables!$I$3</c:f>
              <c:strCache>
                <c:ptCount val="1"/>
                <c:pt idx="0">
                  <c:v>Average of 100 miles (kw)</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Pivot_Tables!$H$4:$H$12</c:f>
              <c:strCache>
                <c:ptCount val="8"/>
                <c:pt idx="0">
                  <c:v>2016</c:v>
                </c:pt>
                <c:pt idx="1">
                  <c:v>2017</c:v>
                </c:pt>
                <c:pt idx="2">
                  <c:v>2018</c:v>
                </c:pt>
                <c:pt idx="3">
                  <c:v>2019</c:v>
                </c:pt>
                <c:pt idx="4">
                  <c:v>2020</c:v>
                </c:pt>
                <c:pt idx="5">
                  <c:v>2021</c:v>
                </c:pt>
                <c:pt idx="6">
                  <c:v>2022</c:v>
                </c:pt>
                <c:pt idx="7">
                  <c:v>2023</c:v>
                </c:pt>
              </c:strCache>
            </c:strRef>
          </c:cat>
          <c:val>
            <c:numRef>
              <c:f>Pivot_Tables!$I$4:$I$12</c:f>
              <c:numCache>
                <c:formatCode>"$"#,##0.00</c:formatCode>
                <c:ptCount val="8"/>
                <c:pt idx="0">
                  <c:v>5.9396999999999993</c:v>
                </c:pt>
                <c:pt idx="1">
                  <c:v>6.2633999999999999</c:v>
                </c:pt>
                <c:pt idx="2">
                  <c:v>6.4661999999999988</c:v>
                </c:pt>
                <c:pt idx="3">
                  <c:v>6.5870999999999995</c:v>
                </c:pt>
                <c:pt idx="4">
                  <c:v>7.02</c:v>
                </c:pt>
                <c:pt idx="5">
                  <c:v>7.6634999999999991</c:v>
                </c:pt>
                <c:pt idx="6">
                  <c:v>8.7086999999999986</c:v>
                </c:pt>
                <c:pt idx="7">
                  <c:v>9.6993000000000009</c:v>
                </c:pt>
              </c:numCache>
            </c:numRef>
          </c:val>
          <c:extLst>
            <c:ext xmlns:c16="http://schemas.microsoft.com/office/drawing/2014/chart" uri="{C3380CC4-5D6E-409C-BE32-E72D297353CC}">
              <c16:uniqueId val="{00000000-3744-479B-AB0C-1006F42BB7D6}"/>
            </c:ext>
          </c:extLst>
        </c:ser>
        <c:ser>
          <c:idx val="1"/>
          <c:order val="1"/>
          <c:tx>
            <c:strRef>
              <c:f>Pivot_Tables!$J$3</c:f>
              <c:strCache>
                <c:ptCount val="1"/>
                <c:pt idx="0">
                  <c:v>Average of 100 miles (gas)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Pivot_Tables!$H$4:$H$12</c:f>
              <c:strCache>
                <c:ptCount val="8"/>
                <c:pt idx="0">
                  <c:v>2016</c:v>
                </c:pt>
                <c:pt idx="1">
                  <c:v>2017</c:v>
                </c:pt>
                <c:pt idx="2">
                  <c:v>2018</c:v>
                </c:pt>
                <c:pt idx="3">
                  <c:v>2019</c:v>
                </c:pt>
                <c:pt idx="4">
                  <c:v>2020</c:v>
                </c:pt>
                <c:pt idx="5">
                  <c:v>2021</c:v>
                </c:pt>
                <c:pt idx="6">
                  <c:v>2022</c:v>
                </c:pt>
                <c:pt idx="7">
                  <c:v>2023</c:v>
                </c:pt>
              </c:strCache>
            </c:strRef>
          </c:cat>
          <c:val>
            <c:numRef>
              <c:f>Pivot_Tables!$J$4:$J$12</c:f>
              <c:numCache>
                <c:formatCode>"$"#,##0.00</c:formatCode>
                <c:ptCount val="8"/>
                <c:pt idx="0">
                  <c:v>#N/A</c:v>
                </c:pt>
                <c:pt idx="1">
                  <c:v>#N/A</c:v>
                </c:pt>
                <c:pt idx="2">
                  <c:v>15.866999999999999</c:v>
                </c:pt>
                <c:pt idx="3">
                  <c:v>16.2319</c:v>
                </c:pt>
                <c:pt idx="4">
                  <c:v>16.461499999999997</c:v>
                </c:pt>
                <c:pt idx="5">
                  <c:v>17.613599999999998</c:v>
                </c:pt>
                <c:pt idx="6">
                  <c:v>18.7575</c:v>
                </c:pt>
                <c:pt idx="7">
                  <c:v>19.397099999999998</c:v>
                </c:pt>
              </c:numCache>
            </c:numRef>
          </c:val>
          <c:extLst>
            <c:ext xmlns:c16="http://schemas.microsoft.com/office/drawing/2014/chart" uri="{C3380CC4-5D6E-409C-BE32-E72D297353CC}">
              <c16:uniqueId val="{00000001-3744-479B-AB0C-1006F42BB7D6}"/>
            </c:ext>
          </c:extLst>
        </c:ser>
        <c:dLbls>
          <c:showLegendKey val="0"/>
          <c:showVal val="0"/>
          <c:showCatName val="0"/>
          <c:showSerName val="0"/>
          <c:showPercent val="0"/>
          <c:showBubbleSize val="0"/>
        </c:dLbls>
        <c:gapWidth val="150"/>
        <c:overlap val="100"/>
        <c:axId val="1269426368"/>
        <c:axId val="1269426848"/>
      </c:barChart>
      <c:catAx>
        <c:axId val="1269426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426848"/>
        <c:crosses val="autoZero"/>
        <c:auto val="1"/>
        <c:lblAlgn val="ctr"/>
        <c:lblOffset val="100"/>
        <c:noMultiLvlLbl val="0"/>
      </c:catAx>
      <c:valAx>
        <c:axId val="12694268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426368"/>
        <c:crosses val="autoZero"/>
        <c:crossBetween val="between"/>
      </c:valAx>
      <c:spPr>
        <a:noFill/>
        <a:ln>
          <a:noFill/>
        </a:ln>
        <a:effectLst/>
      </c:spPr>
    </c:plotArea>
    <c:legend>
      <c:legendPos val="r"/>
      <c:layout>
        <c:manualLayout>
          <c:xMode val="edge"/>
          <c:yMode val="edge"/>
          <c:x val="0.66419673627753051"/>
          <c:y val="0.39715223097112862"/>
          <c:w val="0.3213105100992810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solidFill>
        <a:schemeClr val="accent5">
          <a:lumMod val="75000"/>
        </a:schemeClr>
      </a:solidFill>
      <a:prstDash val="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[ElectricVehicleProject.xlsx]Pivot_Tables!PivotTable1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lumMod val="95000"/>
                  </a:schemeClr>
                </a:solidFill>
              </a:rPr>
              <a:t>EV</a:t>
            </a:r>
            <a:r>
              <a:rPr lang="en-US" b="1" baseline="0">
                <a:solidFill>
                  <a:schemeClr val="bg1">
                    <a:lumMod val="95000"/>
                  </a:schemeClr>
                </a:solidFill>
              </a:rPr>
              <a:t> National % Share</a:t>
            </a:r>
            <a:endParaRPr lang="en-US" b="1">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19050">
            <a:solidFill>
              <a:schemeClr val="lt1"/>
            </a:solidFill>
          </a:ln>
          <a:effectLst/>
          <a:sp3d contourW="25400">
            <a:contourClr>
              <a:schemeClr val="lt1"/>
            </a:contourClr>
          </a:sp3d>
        </c:spPr>
      </c:pivotFmt>
      <c:pivotFmt>
        <c:idx val="9"/>
        <c:spPr>
          <a:solidFill>
            <a:schemeClr val="accent6"/>
          </a:solidFill>
          <a:ln w="19050">
            <a:solidFill>
              <a:schemeClr val="lt1"/>
            </a:solidFill>
          </a:ln>
          <a:effectLst/>
          <a:sp3d contourW="25400">
            <a:contourClr>
              <a:schemeClr val="lt1"/>
            </a:contourClr>
          </a:sp3d>
        </c:spPr>
      </c:pivotFmt>
      <c:pivotFmt>
        <c:idx val="10"/>
        <c:spPr>
          <a:solidFill>
            <a:schemeClr val="accent6"/>
          </a:solidFill>
          <a:ln w="19050">
            <a:solidFill>
              <a:schemeClr val="lt1"/>
            </a:solidFill>
          </a:ln>
          <a:effectLst/>
          <a:sp3d contourW="25400">
            <a:contourClr>
              <a:schemeClr val="lt1"/>
            </a:contourClr>
          </a:sp3d>
        </c:spPr>
      </c:pivotFmt>
      <c:pivotFmt>
        <c:idx val="11"/>
        <c:spPr>
          <a:solidFill>
            <a:schemeClr val="accent6"/>
          </a:solidFill>
          <a:ln w="19050">
            <a:solidFill>
              <a:schemeClr val="lt1"/>
            </a:solidFill>
          </a:ln>
          <a:effectLst/>
          <a:sp3d contourW="25400">
            <a:contourClr>
              <a:schemeClr val="lt1"/>
            </a:contourClr>
          </a:sp3d>
        </c:spPr>
      </c:pivotFmt>
      <c:pivotFmt>
        <c:idx val="12"/>
        <c:spPr>
          <a:solidFill>
            <a:schemeClr val="accent6"/>
          </a:solidFill>
          <a:ln w="19050">
            <a:solidFill>
              <a:schemeClr val="lt1"/>
            </a:solidFill>
          </a:ln>
          <a:effectLst/>
          <a:sp3d contourW="25400">
            <a:contourClr>
              <a:schemeClr val="lt1"/>
            </a:contourClr>
          </a:sp3d>
        </c:spPr>
      </c:pivotFmt>
      <c:pivotFmt>
        <c:idx val="13"/>
        <c:spPr>
          <a:solidFill>
            <a:schemeClr val="accent6"/>
          </a:solidFill>
          <a:ln w="19050">
            <a:solidFill>
              <a:schemeClr val="lt1"/>
            </a:solidFill>
          </a:ln>
          <a:effectLst/>
          <a:sp3d contourW="25400">
            <a:contourClr>
              <a:schemeClr val="lt1"/>
            </a:contourClr>
          </a:sp3d>
        </c:spPr>
      </c:pivotFmt>
      <c:pivotFmt>
        <c:idx val="14"/>
        <c:spPr>
          <a:solidFill>
            <a:schemeClr val="accent6"/>
          </a:solidFill>
          <a:ln w="19050">
            <a:solidFill>
              <a:schemeClr val="lt1"/>
            </a:solidFill>
          </a:ln>
          <a:effectLst/>
          <a:sp3d contourW="25400">
            <a:contourClr>
              <a:schemeClr val="lt1"/>
            </a:contourClr>
          </a:sp3d>
        </c:spPr>
      </c:pivotFmt>
      <c:pivotFmt>
        <c:idx val="15"/>
        <c:spPr>
          <a:solidFill>
            <a:schemeClr val="accent6"/>
          </a:solidFill>
          <a:ln w="19050">
            <a:solidFill>
              <a:schemeClr val="lt1"/>
            </a:solidFill>
          </a:ln>
          <a:effectLst/>
          <a:sp3d contourW="25400">
            <a:contourClr>
              <a:schemeClr val="lt1"/>
            </a:contourClr>
          </a:sp3d>
        </c:spPr>
      </c:pivotFmt>
      <c:pivotFmt>
        <c:idx val="16"/>
        <c:spPr>
          <a:solidFill>
            <a:schemeClr val="accent6"/>
          </a:solidFill>
          <a:ln w="19050">
            <a:solidFill>
              <a:schemeClr val="lt1"/>
            </a:solidFill>
          </a:ln>
          <a:effectLst/>
          <a:sp3d contourW="25400">
            <a:contourClr>
              <a:schemeClr val="lt1"/>
            </a:contourClr>
          </a:sp3d>
        </c:spPr>
      </c:pivotFmt>
      <c:pivotFmt>
        <c:idx val="17"/>
        <c:spPr>
          <a:solidFill>
            <a:schemeClr val="accent6"/>
          </a:solidFill>
          <a:ln w="19050">
            <a:solidFill>
              <a:schemeClr val="lt1"/>
            </a:solidFill>
          </a:ln>
          <a:effectLst/>
          <a:sp3d contourW="25400">
            <a:contourClr>
              <a:schemeClr val="lt1"/>
            </a:contourClr>
          </a:sp3d>
        </c:spPr>
      </c:pivotFmt>
      <c:pivotFmt>
        <c:idx val="18"/>
        <c:spPr>
          <a:solidFill>
            <a:schemeClr val="accent6"/>
          </a:solidFill>
          <a:ln w="19050">
            <a:solidFill>
              <a:schemeClr val="lt1"/>
            </a:solidFill>
          </a:ln>
          <a:effectLst/>
          <a:sp3d contourW="25400">
            <a:contourClr>
              <a:schemeClr val="lt1"/>
            </a:contourClr>
          </a:sp3d>
        </c:spPr>
      </c:pivotFmt>
      <c:pivotFmt>
        <c:idx val="19"/>
        <c:spPr>
          <a:solidFill>
            <a:schemeClr val="accent6"/>
          </a:solidFill>
          <a:ln w="19050">
            <a:solidFill>
              <a:schemeClr val="lt1"/>
            </a:solidFill>
          </a:ln>
          <a:effectLst/>
          <a:sp3d contourW="25400">
            <a:contourClr>
              <a:schemeClr val="lt1"/>
            </a:contourClr>
          </a:sp3d>
        </c:spPr>
      </c:pivotFmt>
      <c:pivotFmt>
        <c:idx val="20"/>
        <c:spPr>
          <a:solidFill>
            <a:schemeClr val="accent6"/>
          </a:solidFill>
          <a:ln w="19050">
            <a:solidFill>
              <a:schemeClr val="lt1"/>
            </a:solidFill>
          </a:ln>
          <a:effectLst/>
          <a:sp3d contourW="25400">
            <a:contourClr>
              <a:schemeClr val="lt1"/>
            </a:contourClr>
          </a:sp3d>
        </c:spPr>
      </c:pivotFmt>
      <c:pivotFmt>
        <c:idx val="21"/>
        <c:spPr>
          <a:solidFill>
            <a:schemeClr val="accent6"/>
          </a:solidFill>
          <a:ln w="19050">
            <a:solidFill>
              <a:schemeClr val="lt1"/>
            </a:solidFill>
          </a:ln>
          <a:effectLst/>
          <a:sp3d contourW="25400">
            <a:contourClr>
              <a:schemeClr val="lt1"/>
            </a:contourClr>
          </a:sp3d>
        </c:spPr>
      </c:pivotFmt>
      <c:pivotFmt>
        <c:idx val="22"/>
        <c:spPr>
          <a:solidFill>
            <a:schemeClr val="accent6"/>
          </a:solidFill>
          <a:ln w="19050">
            <a:solidFill>
              <a:schemeClr val="lt1"/>
            </a:solidFill>
          </a:ln>
          <a:effectLst/>
          <a:sp3d contourW="25400">
            <a:contourClr>
              <a:schemeClr val="lt1"/>
            </a:contourClr>
          </a:sp3d>
        </c:spPr>
      </c:pivotFmt>
      <c:pivotFmt>
        <c:idx val="23"/>
        <c:spPr>
          <a:solidFill>
            <a:schemeClr val="accent6"/>
          </a:solidFill>
          <a:ln w="19050">
            <a:solidFill>
              <a:schemeClr val="lt1"/>
            </a:solidFill>
          </a:ln>
          <a:effectLst/>
          <a:sp3d contourW="25400">
            <a:contourClr>
              <a:schemeClr val="lt1"/>
            </a:contourClr>
          </a:sp3d>
        </c:spPr>
      </c:pivotFmt>
      <c:pivotFmt>
        <c:idx val="24"/>
        <c:spPr>
          <a:solidFill>
            <a:schemeClr val="accent6"/>
          </a:solidFill>
          <a:ln w="19050">
            <a:solidFill>
              <a:schemeClr val="lt1"/>
            </a:solidFill>
          </a:ln>
          <a:effectLst/>
          <a:sp3d contourW="25400">
            <a:contourClr>
              <a:schemeClr val="lt1"/>
            </a:contourClr>
          </a:sp3d>
        </c:spPr>
      </c:pivotFmt>
      <c:pivotFmt>
        <c:idx val="25"/>
        <c:spPr>
          <a:solidFill>
            <a:schemeClr val="accent6"/>
          </a:solidFill>
          <a:ln w="19050">
            <a:solidFill>
              <a:schemeClr val="lt1"/>
            </a:solidFill>
          </a:ln>
          <a:effectLst/>
          <a:sp3d contourW="25400">
            <a:contourClr>
              <a:schemeClr val="lt1"/>
            </a:contourClr>
          </a:sp3d>
        </c:spPr>
      </c:pivotFmt>
      <c:pivotFmt>
        <c:idx val="26"/>
        <c:spPr>
          <a:solidFill>
            <a:schemeClr val="accent6"/>
          </a:solidFill>
          <a:ln w="19050">
            <a:solidFill>
              <a:schemeClr val="lt1"/>
            </a:solidFill>
          </a:ln>
          <a:effectLst/>
          <a:sp3d contourW="25400">
            <a:contourClr>
              <a:schemeClr val="lt1"/>
            </a:contourClr>
          </a:sp3d>
        </c:spPr>
      </c:pivotFmt>
      <c:pivotFmt>
        <c:idx val="27"/>
        <c:spPr>
          <a:solidFill>
            <a:schemeClr val="accent6"/>
          </a:solidFill>
          <a:ln w="19050">
            <a:solidFill>
              <a:schemeClr val="lt1"/>
            </a:solidFill>
          </a:ln>
          <a:effectLst/>
          <a:sp3d contourW="25400">
            <a:contourClr>
              <a:schemeClr val="lt1"/>
            </a:contourClr>
          </a:sp3d>
        </c:spPr>
      </c:pivotFmt>
      <c:pivotFmt>
        <c:idx val="28"/>
        <c:spPr>
          <a:solidFill>
            <a:schemeClr val="accent6"/>
          </a:solidFill>
          <a:ln w="19050">
            <a:solidFill>
              <a:schemeClr val="lt1"/>
            </a:solidFill>
          </a:ln>
          <a:effectLst/>
          <a:sp3d contourW="25400">
            <a:contourClr>
              <a:schemeClr val="lt1"/>
            </a:contourClr>
          </a:sp3d>
        </c:spPr>
      </c:pivotFmt>
      <c:pivotFmt>
        <c:idx val="29"/>
        <c:spPr>
          <a:solidFill>
            <a:schemeClr val="accent6"/>
          </a:solidFill>
          <a:ln w="19050">
            <a:solidFill>
              <a:schemeClr val="lt1"/>
            </a:solidFill>
          </a:ln>
          <a:effectLst/>
          <a:sp3d contourW="25400">
            <a:contourClr>
              <a:schemeClr val="lt1"/>
            </a:contourClr>
          </a:sp3d>
        </c:spPr>
      </c:pivotFmt>
      <c:pivotFmt>
        <c:idx val="30"/>
        <c:spPr>
          <a:solidFill>
            <a:schemeClr val="accent6"/>
          </a:solidFill>
          <a:ln w="19050">
            <a:solidFill>
              <a:schemeClr val="lt1"/>
            </a:solidFill>
          </a:ln>
          <a:effectLst/>
          <a:sp3d contourW="25400">
            <a:contourClr>
              <a:schemeClr val="lt1"/>
            </a:contourClr>
          </a:sp3d>
        </c:spPr>
      </c:pivotFmt>
      <c:pivotFmt>
        <c:idx val="31"/>
        <c:spPr>
          <a:solidFill>
            <a:schemeClr val="accent6"/>
          </a:solidFill>
          <a:ln w="19050">
            <a:solidFill>
              <a:schemeClr val="lt1"/>
            </a:solidFill>
          </a:ln>
          <a:effectLst/>
          <a:sp3d contourW="25400">
            <a:contourClr>
              <a:schemeClr val="lt1"/>
            </a:contourClr>
          </a:sp3d>
        </c:spPr>
      </c:pivotFmt>
      <c:pivotFmt>
        <c:idx val="32"/>
        <c:spPr>
          <a:solidFill>
            <a:schemeClr val="accent6"/>
          </a:solidFill>
          <a:ln w="19050">
            <a:solidFill>
              <a:schemeClr val="lt1"/>
            </a:solidFill>
          </a:ln>
          <a:effectLst/>
          <a:sp3d contourW="25400">
            <a:contourClr>
              <a:schemeClr val="lt1"/>
            </a:contourClr>
          </a:sp3d>
        </c:spPr>
      </c:pivotFmt>
      <c:pivotFmt>
        <c:idx val="33"/>
        <c:spPr>
          <a:solidFill>
            <a:schemeClr val="accent6"/>
          </a:solidFill>
          <a:ln w="19050">
            <a:solidFill>
              <a:schemeClr val="lt1"/>
            </a:solidFill>
          </a:ln>
          <a:effectLst/>
          <a:sp3d contourW="25400">
            <a:contourClr>
              <a:schemeClr val="lt1"/>
            </a:contourClr>
          </a:sp3d>
        </c:spPr>
      </c:pivotFmt>
      <c:pivotFmt>
        <c:idx val="34"/>
        <c:spPr>
          <a:solidFill>
            <a:schemeClr val="accent6"/>
          </a:solidFill>
          <a:ln w="19050">
            <a:solidFill>
              <a:schemeClr val="lt1"/>
            </a:solidFill>
          </a:ln>
          <a:effectLst/>
          <a:sp3d contourW="25400">
            <a:contourClr>
              <a:schemeClr val="lt1"/>
            </a:contourClr>
          </a:sp3d>
        </c:spPr>
      </c:pivotFmt>
      <c:pivotFmt>
        <c:idx val="35"/>
        <c:spPr>
          <a:solidFill>
            <a:schemeClr val="accent6"/>
          </a:solidFill>
          <a:ln w="19050">
            <a:solidFill>
              <a:schemeClr val="lt1"/>
            </a:solidFill>
          </a:ln>
          <a:effectLst/>
          <a:sp3d contourW="25400">
            <a:contourClr>
              <a:schemeClr val="lt1"/>
            </a:contourClr>
          </a:sp3d>
        </c:spPr>
      </c:pivotFmt>
      <c:pivotFmt>
        <c:idx val="36"/>
        <c:spPr>
          <a:solidFill>
            <a:schemeClr val="accent6"/>
          </a:solidFill>
          <a:ln w="19050">
            <a:solidFill>
              <a:schemeClr val="lt1"/>
            </a:solidFill>
          </a:ln>
          <a:effectLst/>
          <a:sp3d contourW="25400">
            <a:contourClr>
              <a:schemeClr val="lt1"/>
            </a:contourClr>
          </a:sp3d>
        </c:spPr>
      </c:pivotFmt>
      <c:pivotFmt>
        <c:idx val="37"/>
        <c:spPr>
          <a:solidFill>
            <a:schemeClr val="accent6"/>
          </a:solidFill>
          <a:ln w="19050">
            <a:solidFill>
              <a:schemeClr val="lt1"/>
            </a:solidFill>
          </a:ln>
          <a:effectLst/>
          <a:sp3d contourW="25400">
            <a:contourClr>
              <a:schemeClr val="lt1"/>
            </a:contourClr>
          </a:sp3d>
        </c:spPr>
      </c:pivotFmt>
      <c:pivotFmt>
        <c:idx val="38"/>
        <c:spPr>
          <a:solidFill>
            <a:schemeClr val="accent6"/>
          </a:solidFill>
          <a:ln w="19050">
            <a:solidFill>
              <a:schemeClr val="lt1"/>
            </a:solidFill>
          </a:ln>
          <a:effectLst/>
          <a:sp3d contourW="25400">
            <a:contourClr>
              <a:schemeClr val="lt1"/>
            </a:contourClr>
          </a:sp3d>
        </c:spPr>
      </c:pivotFmt>
      <c:pivotFmt>
        <c:idx val="39"/>
        <c:spPr>
          <a:solidFill>
            <a:schemeClr val="accent6"/>
          </a:solidFill>
          <a:ln w="19050">
            <a:solidFill>
              <a:schemeClr val="lt1"/>
            </a:solidFill>
          </a:ln>
          <a:effectLst/>
          <a:sp3d contourW="25400">
            <a:contourClr>
              <a:schemeClr val="lt1"/>
            </a:contourClr>
          </a:sp3d>
        </c:spPr>
      </c:pivotFmt>
      <c:pivotFmt>
        <c:idx val="40"/>
        <c:spPr>
          <a:solidFill>
            <a:schemeClr val="accent6"/>
          </a:solidFill>
          <a:ln w="19050">
            <a:solidFill>
              <a:schemeClr val="lt1"/>
            </a:solidFill>
          </a:ln>
          <a:effectLst/>
          <a:sp3d contourW="25400">
            <a:contourClr>
              <a:schemeClr val="lt1"/>
            </a:contourClr>
          </a:sp3d>
        </c:spPr>
      </c:pivotFmt>
      <c:pivotFmt>
        <c:idx val="41"/>
        <c:spPr>
          <a:solidFill>
            <a:schemeClr val="accent6"/>
          </a:solidFill>
          <a:ln w="19050">
            <a:solidFill>
              <a:schemeClr val="lt1"/>
            </a:solidFill>
          </a:ln>
          <a:effectLst/>
          <a:sp3d contourW="25400">
            <a:contourClr>
              <a:schemeClr val="lt1"/>
            </a:contourClr>
          </a:sp3d>
        </c:spPr>
      </c:pivotFmt>
      <c:pivotFmt>
        <c:idx val="42"/>
        <c:spPr>
          <a:solidFill>
            <a:schemeClr val="accent6"/>
          </a:solidFill>
          <a:ln w="19050">
            <a:solidFill>
              <a:schemeClr val="lt1"/>
            </a:solidFill>
          </a:ln>
          <a:effectLst/>
          <a:sp3d contourW="25400">
            <a:contourClr>
              <a:schemeClr val="lt1"/>
            </a:contourClr>
          </a:sp3d>
        </c:spPr>
      </c:pivotFmt>
      <c:pivotFmt>
        <c:idx val="43"/>
        <c:spPr>
          <a:solidFill>
            <a:schemeClr val="accent6"/>
          </a:solidFill>
          <a:ln w="19050">
            <a:solidFill>
              <a:schemeClr val="lt1"/>
            </a:solidFill>
          </a:ln>
          <a:effectLst/>
          <a:sp3d contourW="25400">
            <a:contourClr>
              <a:schemeClr val="lt1"/>
            </a:contourClr>
          </a:sp3d>
        </c:spPr>
      </c:pivotFmt>
      <c:pivotFmt>
        <c:idx val="44"/>
        <c:spPr>
          <a:solidFill>
            <a:schemeClr val="accent6"/>
          </a:solidFill>
          <a:ln w="19050">
            <a:solidFill>
              <a:schemeClr val="lt1"/>
            </a:solidFill>
          </a:ln>
          <a:effectLst/>
          <a:sp3d contourW="25400">
            <a:contourClr>
              <a:schemeClr val="lt1"/>
            </a:contourClr>
          </a:sp3d>
        </c:spPr>
      </c:pivotFmt>
      <c:pivotFmt>
        <c:idx val="45"/>
        <c:spPr>
          <a:solidFill>
            <a:schemeClr val="accent6"/>
          </a:solidFill>
          <a:ln w="19050">
            <a:solidFill>
              <a:schemeClr val="lt1"/>
            </a:solidFill>
          </a:ln>
          <a:effectLst/>
          <a:sp3d contourW="25400">
            <a:contourClr>
              <a:schemeClr val="lt1"/>
            </a:contourClr>
          </a:sp3d>
        </c:spPr>
      </c:pivotFmt>
      <c:pivotFmt>
        <c:idx val="46"/>
        <c:spPr>
          <a:solidFill>
            <a:schemeClr val="accent6"/>
          </a:solidFill>
          <a:ln w="19050">
            <a:solidFill>
              <a:schemeClr val="lt1"/>
            </a:solidFill>
          </a:ln>
          <a:effectLst/>
          <a:sp3d contourW="25400">
            <a:contourClr>
              <a:schemeClr val="lt1"/>
            </a:contourClr>
          </a:sp3d>
        </c:spPr>
      </c:pivotFmt>
      <c:pivotFmt>
        <c:idx val="47"/>
        <c:spPr>
          <a:solidFill>
            <a:schemeClr val="accent6"/>
          </a:solidFill>
          <a:ln w="19050">
            <a:solidFill>
              <a:schemeClr val="lt1"/>
            </a:solidFill>
          </a:ln>
          <a:effectLst/>
          <a:sp3d contourW="25400">
            <a:contourClr>
              <a:schemeClr val="lt1"/>
            </a:contourClr>
          </a:sp3d>
        </c:spPr>
      </c:pivotFmt>
      <c:pivotFmt>
        <c:idx val="48"/>
        <c:spPr>
          <a:solidFill>
            <a:schemeClr val="accent6"/>
          </a:solidFill>
          <a:ln w="19050">
            <a:solidFill>
              <a:schemeClr val="lt1"/>
            </a:solidFill>
          </a:ln>
          <a:effectLst/>
          <a:sp3d contourW="25400">
            <a:contourClr>
              <a:schemeClr val="lt1"/>
            </a:contourClr>
          </a:sp3d>
        </c:spPr>
      </c:pivotFmt>
      <c:pivotFmt>
        <c:idx val="49"/>
        <c:spPr>
          <a:solidFill>
            <a:schemeClr val="accent6"/>
          </a:solidFill>
          <a:ln w="19050">
            <a:solidFill>
              <a:schemeClr val="lt1"/>
            </a:solidFill>
          </a:ln>
          <a:effectLst/>
          <a:sp3d contourW="25400">
            <a:contourClr>
              <a:schemeClr val="lt1"/>
            </a:contourClr>
          </a:sp3d>
        </c:spPr>
      </c:pivotFmt>
      <c:pivotFmt>
        <c:idx val="50"/>
        <c:spPr>
          <a:solidFill>
            <a:schemeClr val="accent6"/>
          </a:solidFill>
          <a:ln w="19050">
            <a:solidFill>
              <a:schemeClr val="lt1"/>
            </a:solidFill>
          </a:ln>
          <a:effectLst/>
          <a:sp3d contourW="25400">
            <a:contourClr>
              <a:schemeClr val="lt1"/>
            </a:contourClr>
          </a:sp3d>
        </c:spPr>
      </c:pivotFmt>
      <c:pivotFmt>
        <c:idx val="51"/>
        <c:spPr>
          <a:solidFill>
            <a:schemeClr val="accent6"/>
          </a:solidFill>
          <a:ln w="19050">
            <a:solidFill>
              <a:schemeClr val="lt1"/>
            </a:solidFill>
          </a:ln>
          <a:effectLst/>
          <a:sp3d contourW="25400">
            <a:contourClr>
              <a:schemeClr val="lt1"/>
            </a:contourClr>
          </a:sp3d>
        </c:spPr>
      </c:pivotFmt>
      <c:pivotFmt>
        <c:idx val="52"/>
        <c:spPr>
          <a:solidFill>
            <a:schemeClr val="accent6"/>
          </a:solidFill>
          <a:ln w="19050">
            <a:solidFill>
              <a:schemeClr val="lt1"/>
            </a:solidFill>
          </a:ln>
          <a:effectLst/>
          <a:sp3d contourW="25400">
            <a:contourClr>
              <a:schemeClr val="lt1"/>
            </a:contourClr>
          </a:sp3d>
        </c:spPr>
      </c:pivotFmt>
      <c:pivotFmt>
        <c:idx val="53"/>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w="25400">
            <a:solidFill>
              <a:schemeClr val="lt1"/>
            </a:solidFill>
          </a:ln>
          <a:effectLst/>
          <a:sp3d contourW="25400">
            <a:contourClr>
              <a:schemeClr val="lt1"/>
            </a:contourClr>
          </a:sp3d>
        </c:spPr>
      </c:pivotFmt>
      <c:pivotFmt>
        <c:idx val="55"/>
        <c:spPr>
          <a:solidFill>
            <a:schemeClr val="accent6"/>
          </a:solidFill>
          <a:ln w="25400">
            <a:solidFill>
              <a:schemeClr val="lt1"/>
            </a:solidFill>
          </a:ln>
          <a:effectLst/>
          <a:sp3d contourW="25400">
            <a:contourClr>
              <a:schemeClr val="lt1"/>
            </a:contourClr>
          </a:sp3d>
        </c:spPr>
      </c:pivotFmt>
      <c:pivotFmt>
        <c:idx val="56"/>
        <c:spPr>
          <a:solidFill>
            <a:schemeClr val="accent6"/>
          </a:solidFill>
          <a:ln w="25400">
            <a:solidFill>
              <a:schemeClr val="lt1"/>
            </a:solidFill>
          </a:ln>
          <a:effectLst/>
          <a:sp3d contourW="25400">
            <a:contourClr>
              <a:schemeClr val="lt1"/>
            </a:contourClr>
          </a:sp3d>
        </c:spPr>
      </c:pivotFmt>
      <c:pivotFmt>
        <c:idx val="57"/>
        <c:spPr>
          <a:solidFill>
            <a:schemeClr val="accent6"/>
          </a:solidFill>
          <a:ln w="25400">
            <a:solidFill>
              <a:schemeClr val="lt1"/>
            </a:solidFill>
          </a:ln>
          <a:effectLst/>
          <a:sp3d contourW="25400">
            <a:contourClr>
              <a:schemeClr val="lt1"/>
            </a:contourClr>
          </a:sp3d>
        </c:spPr>
      </c:pivotFmt>
      <c:pivotFmt>
        <c:idx val="58"/>
        <c:spPr>
          <a:solidFill>
            <a:schemeClr val="accent6"/>
          </a:solidFill>
          <a:ln w="25400">
            <a:solidFill>
              <a:schemeClr val="lt1"/>
            </a:solidFill>
          </a:ln>
          <a:effectLst/>
          <a:sp3d contourW="25400">
            <a:contourClr>
              <a:schemeClr val="lt1"/>
            </a:contourClr>
          </a:sp3d>
        </c:spPr>
        <c:dLbl>
          <c:idx val="0"/>
          <c:layout>
            <c:manualLayout>
              <c:x val="-9.4029179451160155E-2"/>
              <c:y val="7.71363949618029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C69F2C-A092-46C0-8D60-F9F1980D613C}" type="VALUE">
                  <a:rPr lang="en-US">
                    <a:solidFill>
                      <a:schemeClr val="bg1">
                        <a:lumMod val="8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6"/>
          </a:solidFill>
          <a:ln w="25400">
            <a:solidFill>
              <a:schemeClr val="lt1"/>
            </a:solidFill>
          </a:ln>
          <a:effectLst/>
          <a:sp3d contourW="25400">
            <a:contourClr>
              <a:schemeClr val="lt1"/>
            </a:contourClr>
          </a:sp3d>
        </c:spPr>
      </c:pivotFmt>
      <c:pivotFmt>
        <c:idx val="60"/>
        <c:spPr>
          <a:solidFill>
            <a:schemeClr val="accent6"/>
          </a:solidFill>
          <a:ln w="25400">
            <a:solidFill>
              <a:schemeClr val="lt1"/>
            </a:solidFill>
          </a:ln>
          <a:effectLst/>
          <a:sp3d contourW="25400">
            <a:contourClr>
              <a:schemeClr val="lt1"/>
            </a:contourClr>
          </a:sp3d>
        </c:spPr>
      </c:pivotFmt>
      <c:pivotFmt>
        <c:idx val="61"/>
        <c:spPr>
          <a:solidFill>
            <a:schemeClr val="accent6"/>
          </a:solidFill>
          <a:ln w="25400">
            <a:solidFill>
              <a:schemeClr val="lt1"/>
            </a:solidFill>
          </a:ln>
          <a:effectLst/>
          <a:sp3d contourW="25400">
            <a:contourClr>
              <a:schemeClr val="lt1"/>
            </a:contourClr>
          </a:sp3d>
        </c:spPr>
      </c:pivotFmt>
      <c:pivotFmt>
        <c:idx val="62"/>
        <c:spPr>
          <a:solidFill>
            <a:schemeClr val="accent6"/>
          </a:solidFill>
          <a:ln w="25400">
            <a:solidFill>
              <a:schemeClr val="lt1"/>
            </a:solidFill>
          </a:ln>
          <a:effectLst/>
          <a:sp3d contourW="25400">
            <a:contourClr>
              <a:schemeClr val="lt1"/>
            </a:contourClr>
          </a:sp3d>
        </c:spPr>
      </c:pivotFmt>
      <c:pivotFmt>
        <c:idx val="63"/>
        <c:spPr>
          <a:solidFill>
            <a:schemeClr val="accent6"/>
          </a:solidFill>
          <a:ln w="25400">
            <a:solidFill>
              <a:schemeClr val="lt1"/>
            </a:solidFill>
          </a:ln>
          <a:effectLst/>
          <a:sp3d contourW="25400">
            <a:contourClr>
              <a:schemeClr val="lt1"/>
            </a:contourClr>
          </a:sp3d>
        </c:spPr>
      </c:pivotFmt>
      <c:pivotFmt>
        <c:idx val="64"/>
        <c:spPr>
          <a:solidFill>
            <a:schemeClr val="accent6"/>
          </a:solidFill>
          <a:ln w="25400">
            <a:solidFill>
              <a:schemeClr val="lt1"/>
            </a:solidFill>
          </a:ln>
          <a:effectLst/>
          <a:sp3d contourW="25400">
            <a:contourClr>
              <a:schemeClr val="lt1"/>
            </a:contourClr>
          </a:sp3d>
        </c:spPr>
      </c:pivotFmt>
      <c:pivotFmt>
        <c:idx val="65"/>
        <c:spPr>
          <a:solidFill>
            <a:schemeClr val="accent6"/>
          </a:solidFill>
          <a:ln w="25400">
            <a:solidFill>
              <a:schemeClr val="lt1"/>
            </a:solidFill>
          </a:ln>
          <a:effectLst/>
          <a:sp3d contourW="25400">
            <a:contourClr>
              <a:schemeClr val="lt1"/>
            </a:contourClr>
          </a:sp3d>
        </c:spPr>
      </c:pivotFmt>
      <c:pivotFmt>
        <c:idx val="66"/>
        <c:spPr>
          <a:solidFill>
            <a:schemeClr val="accent6"/>
          </a:solidFill>
          <a:ln w="25400">
            <a:solidFill>
              <a:schemeClr val="lt1"/>
            </a:solidFill>
          </a:ln>
          <a:effectLst/>
          <a:sp3d contourW="25400">
            <a:contourClr>
              <a:schemeClr val="lt1"/>
            </a:contourClr>
          </a:sp3d>
        </c:spPr>
      </c:pivotFmt>
      <c:pivotFmt>
        <c:idx val="67"/>
        <c:spPr>
          <a:solidFill>
            <a:schemeClr val="accent6"/>
          </a:solidFill>
          <a:ln w="25400">
            <a:solidFill>
              <a:schemeClr val="lt1"/>
            </a:solidFill>
          </a:ln>
          <a:effectLst/>
          <a:sp3d contourW="25400">
            <a:contourClr>
              <a:schemeClr val="lt1"/>
            </a:contourClr>
          </a:sp3d>
        </c:spPr>
      </c:pivotFmt>
      <c:pivotFmt>
        <c:idx val="68"/>
        <c:spPr>
          <a:solidFill>
            <a:schemeClr val="accent6"/>
          </a:solidFill>
          <a:ln w="25400">
            <a:solidFill>
              <a:schemeClr val="lt1"/>
            </a:solidFill>
          </a:ln>
          <a:effectLst/>
          <a:sp3d contourW="25400">
            <a:contourClr>
              <a:schemeClr val="lt1"/>
            </a:contourClr>
          </a:sp3d>
        </c:spPr>
      </c:pivotFmt>
      <c:pivotFmt>
        <c:idx val="69"/>
        <c:spPr>
          <a:solidFill>
            <a:schemeClr val="accent6"/>
          </a:solidFill>
          <a:ln w="25400">
            <a:solidFill>
              <a:schemeClr val="lt1"/>
            </a:solidFill>
          </a:ln>
          <a:effectLst/>
          <a:sp3d contourW="25400">
            <a:contourClr>
              <a:schemeClr val="lt1"/>
            </a:contourClr>
          </a:sp3d>
        </c:spPr>
      </c:pivotFmt>
      <c:pivotFmt>
        <c:idx val="70"/>
        <c:spPr>
          <a:solidFill>
            <a:schemeClr val="accent6"/>
          </a:solidFill>
          <a:ln w="25400">
            <a:solidFill>
              <a:schemeClr val="lt1"/>
            </a:solidFill>
          </a:ln>
          <a:effectLst/>
          <a:sp3d contourW="25400">
            <a:contourClr>
              <a:schemeClr val="lt1"/>
            </a:contourClr>
          </a:sp3d>
        </c:spPr>
      </c:pivotFmt>
      <c:pivotFmt>
        <c:idx val="71"/>
        <c:spPr>
          <a:solidFill>
            <a:schemeClr val="accent6"/>
          </a:solidFill>
          <a:ln w="25400">
            <a:solidFill>
              <a:schemeClr val="lt1"/>
            </a:solidFill>
          </a:ln>
          <a:effectLst/>
          <a:sp3d contourW="25400">
            <a:contourClr>
              <a:schemeClr val="lt1"/>
            </a:contourClr>
          </a:sp3d>
        </c:spPr>
      </c:pivotFmt>
      <c:pivotFmt>
        <c:idx val="72"/>
        <c:spPr>
          <a:solidFill>
            <a:schemeClr val="accent6"/>
          </a:solidFill>
          <a:ln w="25400">
            <a:solidFill>
              <a:schemeClr val="lt1"/>
            </a:solidFill>
          </a:ln>
          <a:effectLst/>
          <a:sp3d contourW="25400">
            <a:contourClr>
              <a:schemeClr val="lt1"/>
            </a:contourClr>
          </a:sp3d>
        </c:spPr>
      </c:pivotFmt>
      <c:pivotFmt>
        <c:idx val="73"/>
        <c:spPr>
          <a:solidFill>
            <a:schemeClr val="accent6"/>
          </a:solidFill>
          <a:ln w="25400">
            <a:solidFill>
              <a:schemeClr val="lt1"/>
            </a:solidFill>
          </a:ln>
          <a:effectLst/>
          <a:sp3d contourW="25400">
            <a:contourClr>
              <a:schemeClr val="lt1"/>
            </a:contourClr>
          </a:sp3d>
        </c:spPr>
      </c:pivotFmt>
      <c:pivotFmt>
        <c:idx val="74"/>
        <c:spPr>
          <a:solidFill>
            <a:schemeClr val="accent6"/>
          </a:solidFill>
          <a:ln w="25400">
            <a:solidFill>
              <a:schemeClr val="lt1"/>
            </a:solidFill>
          </a:ln>
          <a:effectLst/>
          <a:sp3d contourW="25400">
            <a:contourClr>
              <a:schemeClr val="lt1"/>
            </a:contourClr>
          </a:sp3d>
        </c:spPr>
      </c:pivotFmt>
      <c:pivotFmt>
        <c:idx val="75"/>
        <c:spPr>
          <a:solidFill>
            <a:schemeClr val="accent6"/>
          </a:solidFill>
          <a:ln w="25400">
            <a:solidFill>
              <a:schemeClr val="lt1"/>
            </a:solidFill>
          </a:ln>
          <a:effectLst/>
          <a:sp3d contourW="25400">
            <a:contourClr>
              <a:schemeClr val="lt1"/>
            </a:contourClr>
          </a:sp3d>
        </c:spPr>
      </c:pivotFmt>
      <c:pivotFmt>
        <c:idx val="76"/>
        <c:spPr>
          <a:solidFill>
            <a:schemeClr val="accent6"/>
          </a:solidFill>
          <a:ln w="25400">
            <a:solidFill>
              <a:schemeClr val="lt1"/>
            </a:solidFill>
          </a:ln>
          <a:effectLst/>
          <a:sp3d contourW="25400">
            <a:contourClr>
              <a:schemeClr val="lt1"/>
            </a:contourClr>
          </a:sp3d>
        </c:spPr>
      </c:pivotFmt>
      <c:pivotFmt>
        <c:idx val="77"/>
        <c:spPr>
          <a:solidFill>
            <a:schemeClr val="accent6"/>
          </a:solidFill>
          <a:ln w="25400">
            <a:solidFill>
              <a:schemeClr val="lt1"/>
            </a:solidFill>
          </a:ln>
          <a:effectLst/>
          <a:sp3d contourW="25400">
            <a:contourClr>
              <a:schemeClr val="lt1"/>
            </a:contourClr>
          </a:sp3d>
        </c:spPr>
      </c:pivotFmt>
      <c:pivotFmt>
        <c:idx val="78"/>
        <c:spPr>
          <a:solidFill>
            <a:schemeClr val="accent6"/>
          </a:solidFill>
          <a:ln w="25400">
            <a:solidFill>
              <a:schemeClr val="lt1"/>
            </a:solidFill>
          </a:ln>
          <a:effectLst/>
          <a:sp3d contourW="25400">
            <a:contourClr>
              <a:schemeClr val="lt1"/>
            </a:contourClr>
          </a:sp3d>
        </c:spPr>
      </c:pivotFmt>
      <c:pivotFmt>
        <c:idx val="79"/>
        <c:spPr>
          <a:solidFill>
            <a:schemeClr val="accent6"/>
          </a:solidFill>
          <a:ln w="25400">
            <a:solidFill>
              <a:schemeClr val="lt1"/>
            </a:solidFill>
          </a:ln>
          <a:effectLst/>
          <a:sp3d contourW="25400">
            <a:contourClr>
              <a:schemeClr val="lt1"/>
            </a:contourClr>
          </a:sp3d>
        </c:spPr>
      </c:pivotFmt>
      <c:pivotFmt>
        <c:idx val="80"/>
        <c:spPr>
          <a:solidFill>
            <a:schemeClr val="accent6"/>
          </a:solidFill>
          <a:ln w="25400">
            <a:solidFill>
              <a:schemeClr val="lt1"/>
            </a:solidFill>
          </a:ln>
          <a:effectLst/>
          <a:sp3d contourW="25400">
            <a:contourClr>
              <a:schemeClr val="lt1"/>
            </a:contourClr>
          </a:sp3d>
        </c:spPr>
      </c:pivotFmt>
      <c:pivotFmt>
        <c:idx val="81"/>
        <c:spPr>
          <a:solidFill>
            <a:schemeClr val="accent6"/>
          </a:solidFill>
          <a:ln w="25400">
            <a:solidFill>
              <a:schemeClr val="lt1"/>
            </a:solidFill>
          </a:ln>
          <a:effectLst/>
          <a:sp3d contourW="25400">
            <a:contourClr>
              <a:schemeClr val="lt1"/>
            </a:contourClr>
          </a:sp3d>
        </c:spPr>
      </c:pivotFmt>
      <c:pivotFmt>
        <c:idx val="82"/>
        <c:spPr>
          <a:solidFill>
            <a:schemeClr val="accent6"/>
          </a:solidFill>
          <a:ln w="25400">
            <a:solidFill>
              <a:schemeClr val="lt1"/>
            </a:solidFill>
          </a:ln>
          <a:effectLst/>
          <a:sp3d contourW="25400">
            <a:contourClr>
              <a:schemeClr val="lt1"/>
            </a:contourClr>
          </a:sp3d>
        </c:spPr>
      </c:pivotFmt>
      <c:pivotFmt>
        <c:idx val="83"/>
        <c:spPr>
          <a:solidFill>
            <a:schemeClr val="accent6"/>
          </a:solidFill>
          <a:ln w="25400">
            <a:solidFill>
              <a:schemeClr val="lt1"/>
            </a:solidFill>
          </a:ln>
          <a:effectLst/>
          <a:sp3d contourW="25400">
            <a:contourClr>
              <a:schemeClr val="lt1"/>
            </a:contourClr>
          </a:sp3d>
        </c:spPr>
      </c:pivotFmt>
      <c:pivotFmt>
        <c:idx val="84"/>
        <c:spPr>
          <a:solidFill>
            <a:schemeClr val="accent6"/>
          </a:solidFill>
          <a:ln w="25400">
            <a:solidFill>
              <a:schemeClr val="lt1"/>
            </a:solidFill>
          </a:ln>
          <a:effectLst/>
          <a:sp3d contourW="25400">
            <a:contourClr>
              <a:schemeClr val="lt1"/>
            </a:contourClr>
          </a:sp3d>
        </c:spPr>
      </c:pivotFmt>
      <c:pivotFmt>
        <c:idx val="85"/>
        <c:spPr>
          <a:solidFill>
            <a:schemeClr val="accent6"/>
          </a:solidFill>
          <a:ln w="25400">
            <a:solidFill>
              <a:schemeClr val="lt1"/>
            </a:solidFill>
          </a:ln>
          <a:effectLst/>
          <a:sp3d contourW="25400">
            <a:contourClr>
              <a:schemeClr val="lt1"/>
            </a:contourClr>
          </a:sp3d>
        </c:spPr>
      </c:pivotFmt>
      <c:pivotFmt>
        <c:idx val="86"/>
        <c:spPr>
          <a:solidFill>
            <a:schemeClr val="accent6"/>
          </a:solidFill>
          <a:ln w="25400">
            <a:solidFill>
              <a:schemeClr val="lt1"/>
            </a:solidFill>
          </a:ln>
          <a:effectLst/>
          <a:sp3d contourW="25400">
            <a:contourClr>
              <a:schemeClr val="lt1"/>
            </a:contourClr>
          </a:sp3d>
        </c:spPr>
      </c:pivotFmt>
      <c:pivotFmt>
        <c:idx val="87"/>
        <c:spPr>
          <a:solidFill>
            <a:schemeClr val="accent6"/>
          </a:solidFill>
          <a:ln w="25400">
            <a:solidFill>
              <a:schemeClr val="lt1"/>
            </a:solidFill>
          </a:ln>
          <a:effectLst/>
          <a:sp3d contourW="25400">
            <a:contourClr>
              <a:schemeClr val="lt1"/>
            </a:contourClr>
          </a:sp3d>
        </c:spPr>
      </c:pivotFmt>
      <c:pivotFmt>
        <c:idx val="88"/>
        <c:spPr>
          <a:solidFill>
            <a:schemeClr val="accent6"/>
          </a:solidFill>
          <a:ln w="25400">
            <a:solidFill>
              <a:schemeClr val="lt1"/>
            </a:solidFill>
          </a:ln>
          <a:effectLst/>
          <a:sp3d contourW="25400">
            <a:contourClr>
              <a:schemeClr val="lt1"/>
            </a:contourClr>
          </a:sp3d>
        </c:spPr>
      </c:pivotFmt>
      <c:pivotFmt>
        <c:idx val="89"/>
        <c:spPr>
          <a:solidFill>
            <a:schemeClr val="accent6"/>
          </a:solidFill>
          <a:ln w="25400">
            <a:solidFill>
              <a:schemeClr val="lt1"/>
            </a:solidFill>
          </a:ln>
          <a:effectLst/>
          <a:sp3d contourW="25400">
            <a:contourClr>
              <a:schemeClr val="lt1"/>
            </a:contourClr>
          </a:sp3d>
        </c:spPr>
      </c:pivotFmt>
      <c:pivotFmt>
        <c:idx val="90"/>
        <c:spPr>
          <a:solidFill>
            <a:schemeClr val="accent6"/>
          </a:solidFill>
          <a:ln w="25400">
            <a:solidFill>
              <a:schemeClr val="lt1"/>
            </a:solidFill>
          </a:ln>
          <a:effectLst/>
          <a:sp3d contourW="25400">
            <a:contourClr>
              <a:schemeClr val="lt1"/>
            </a:contourClr>
          </a:sp3d>
        </c:spPr>
      </c:pivotFmt>
      <c:pivotFmt>
        <c:idx val="91"/>
        <c:spPr>
          <a:solidFill>
            <a:schemeClr val="accent6"/>
          </a:solidFill>
          <a:ln w="25400">
            <a:solidFill>
              <a:schemeClr val="lt1"/>
            </a:solidFill>
          </a:ln>
          <a:effectLst/>
          <a:sp3d contourW="25400">
            <a:contourClr>
              <a:schemeClr val="lt1"/>
            </a:contourClr>
          </a:sp3d>
        </c:spPr>
      </c:pivotFmt>
      <c:pivotFmt>
        <c:idx val="92"/>
        <c:spPr>
          <a:solidFill>
            <a:schemeClr val="accent6"/>
          </a:solidFill>
          <a:ln w="25400">
            <a:solidFill>
              <a:schemeClr val="lt1"/>
            </a:solidFill>
          </a:ln>
          <a:effectLst/>
          <a:sp3d contourW="25400">
            <a:contourClr>
              <a:schemeClr val="lt1"/>
            </a:contourClr>
          </a:sp3d>
        </c:spPr>
      </c:pivotFmt>
      <c:pivotFmt>
        <c:idx val="93"/>
        <c:spPr>
          <a:solidFill>
            <a:schemeClr val="accent6"/>
          </a:solidFill>
          <a:ln w="25400">
            <a:solidFill>
              <a:schemeClr val="lt1"/>
            </a:solidFill>
          </a:ln>
          <a:effectLst/>
          <a:sp3d contourW="25400">
            <a:contourClr>
              <a:schemeClr val="lt1"/>
            </a:contourClr>
          </a:sp3d>
        </c:spPr>
      </c:pivotFmt>
      <c:pivotFmt>
        <c:idx val="94"/>
        <c:spPr>
          <a:solidFill>
            <a:schemeClr val="accent6"/>
          </a:solidFill>
          <a:ln w="25400">
            <a:solidFill>
              <a:schemeClr val="lt1"/>
            </a:solidFill>
          </a:ln>
          <a:effectLst/>
          <a:sp3d contourW="25400">
            <a:contourClr>
              <a:schemeClr val="lt1"/>
            </a:contourClr>
          </a:sp3d>
        </c:spPr>
      </c:pivotFmt>
      <c:pivotFmt>
        <c:idx val="95"/>
        <c:spPr>
          <a:solidFill>
            <a:schemeClr val="accent6"/>
          </a:solidFill>
          <a:ln w="25400">
            <a:solidFill>
              <a:schemeClr val="lt1"/>
            </a:solidFill>
          </a:ln>
          <a:effectLst/>
          <a:sp3d contourW="25400">
            <a:contourClr>
              <a:schemeClr val="lt1"/>
            </a:contourClr>
          </a:sp3d>
        </c:spPr>
      </c:pivotFmt>
      <c:pivotFmt>
        <c:idx val="96"/>
        <c:spPr>
          <a:solidFill>
            <a:schemeClr val="accent6"/>
          </a:solidFill>
          <a:ln w="25400">
            <a:solidFill>
              <a:schemeClr val="lt1"/>
            </a:solidFill>
          </a:ln>
          <a:effectLst/>
          <a:sp3d contourW="25400">
            <a:contourClr>
              <a:schemeClr val="lt1"/>
            </a:contourClr>
          </a:sp3d>
        </c:spPr>
      </c:pivotFmt>
      <c:pivotFmt>
        <c:idx val="97"/>
        <c:spPr>
          <a:solidFill>
            <a:schemeClr val="accent6"/>
          </a:solidFill>
          <a:ln w="25400">
            <a:solidFill>
              <a:schemeClr val="lt1"/>
            </a:solidFill>
          </a:ln>
          <a:effectLst/>
          <a:sp3d contourW="25400">
            <a:contourClr>
              <a:schemeClr val="lt1"/>
            </a:contourClr>
          </a:sp3d>
        </c:spPr>
      </c:pivotFmt>
      <c:pivotFmt>
        <c:idx val="98"/>
        <c:spPr>
          <a:solidFill>
            <a:schemeClr val="accent6"/>
          </a:solidFill>
          <a:ln w="25400">
            <a:solidFill>
              <a:schemeClr val="lt1"/>
            </a:solidFill>
          </a:ln>
          <a:effectLst/>
          <a:sp3d contourW="25400">
            <a:contourClr>
              <a:schemeClr val="lt1"/>
            </a:contourClr>
          </a:sp3d>
        </c:spPr>
      </c:pivotFmt>
      <c:pivotFmt>
        <c:idx val="99"/>
        <c:spPr>
          <a:solidFill>
            <a:schemeClr val="accent6"/>
          </a:solidFill>
          <a:ln w="25400">
            <a:solidFill>
              <a:schemeClr val="lt1"/>
            </a:solidFill>
          </a:ln>
          <a:effectLst/>
          <a:sp3d contourW="25400">
            <a:contourClr>
              <a:schemeClr val="lt1"/>
            </a:contourClr>
          </a:sp3d>
        </c:spPr>
      </c:pivotFmt>
      <c:pivotFmt>
        <c:idx val="100"/>
        <c:spPr>
          <a:solidFill>
            <a:schemeClr val="accent6"/>
          </a:solidFill>
          <a:ln w="25400">
            <a:solidFill>
              <a:schemeClr val="lt1"/>
            </a:solidFill>
          </a:ln>
          <a:effectLst/>
          <a:sp3d contourW="25400">
            <a:contourClr>
              <a:schemeClr val="lt1"/>
            </a:contourClr>
          </a:sp3d>
        </c:spPr>
      </c:pivotFmt>
      <c:pivotFmt>
        <c:idx val="101"/>
        <c:spPr>
          <a:solidFill>
            <a:schemeClr val="accent6"/>
          </a:solidFill>
          <a:ln w="25400">
            <a:solidFill>
              <a:schemeClr val="lt1"/>
            </a:solidFill>
          </a:ln>
          <a:effectLst/>
          <a:sp3d contourW="25400">
            <a:contourClr>
              <a:schemeClr val="lt1"/>
            </a:contourClr>
          </a:sp3d>
        </c:spPr>
      </c:pivotFmt>
      <c:pivotFmt>
        <c:idx val="102"/>
        <c:spPr>
          <a:solidFill>
            <a:schemeClr val="accent6"/>
          </a:solidFill>
          <a:ln w="25400">
            <a:solidFill>
              <a:schemeClr val="lt1"/>
            </a:solidFill>
          </a:ln>
          <a:effectLst/>
          <a:sp3d contourW="25400">
            <a:contourClr>
              <a:schemeClr val="lt1"/>
            </a:contourClr>
          </a:sp3d>
        </c:spPr>
      </c:pivotFmt>
      <c:pivotFmt>
        <c:idx val="103"/>
        <c:spPr>
          <a:solidFill>
            <a:schemeClr val="accent6"/>
          </a:solidFill>
          <a:ln w="25400">
            <a:solidFill>
              <a:schemeClr val="lt1"/>
            </a:solidFill>
          </a:ln>
          <a:effectLst/>
          <a:sp3d contourW="25400">
            <a:contourClr>
              <a:schemeClr val="lt1"/>
            </a:contourClr>
          </a:sp3d>
        </c:spPr>
      </c:pivotFmt>
      <c:pivotFmt>
        <c:idx val="104"/>
        <c:spPr>
          <a:solidFill>
            <a:schemeClr val="accent6"/>
          </a:solidFill>
          <a:ln w="25400">
            <a:solidFill>
              <a:schemeClr val="lt1"/>
            </a:solidFill>
          </a:ln>
          <a:effectLst/>
          <a:sp3d contourW="25400">
            <a:contourClr>
              <a:schemeClr val="lt1"/>
            </a:contourClr>
          </a:sp3d>
        </c:spPr>
      </c:pivotFmt>
    </c:pivotFmts>
    <c:view3D>
      <c:rotX val="30"/>
      <c:rotY val="9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Pivot_Tables!$I$30</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D44A-4D34-839B-A95F92276D1C}"/>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D44A-4D34-839B-A95F92276D1C}"/>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44A-4D34-839B-A95F92276D1C}"/>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44A-4D34-839B-A95F92276D1C}"/>
              </c:ext>
            </c:extLst>
          </c:dPt>
          <c:dPt>
            <c:idx val="4"/>
            <c:bubble3D val="0"/>
            <c:explosion val="26"/>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D44A-4D34-839B-A95F92276D1C}"/>
              </c:ext>
            </c:extLst>
          </c:dPt>
          <c:dPt>
            <c:idx val="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D44A-4D34-839B-A95F92276D1C}"/>
              </c:ext>
            </c:extLst>
          </c:dPt>
          <c:dPt>
            <c:idx val="6"/>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44A-4D34-839B-A95F92276D1C}"/>
              </c:ext>
            </c:extLst>
          </c:dPt>
          <c:dPt>
            <c:idx val="7"/>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44A-4D34-839B-A95F92276D1C}"/>
              </c:ext>
            </c:extLst>
          </c:dPt>
          <c:dPt>
            <c:idx val="8"/>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44A-4D34-839B-A95F92276D1C}"/>
              </c:ext>
            </c:extLst>
          </c:dPt>
          <c:dPt>
            <c:idx val="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44A-4D34-839B-A95F92276D1C}"/>
              </c:ext>
            </c:extLst>
          </c:dPt>
          <c:dPt>
            <c:idx val="1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44A-4D34-839B-A95F92276D1C}"/>
              </c:ext>
            </c:extLst>
          </c:dPt>
          <c:dPt>
            <c:idx val="1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44A-4D34-839B-A95F92276D1C}"/>
              </c:ext>
            </c:extLst>
          </c:dPt>
          <c:dPt>
            <c:idx val="1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44A-4D34-839B-A95F92276D1C}"/>
              </c:ext>
            </c:extLst>
          </c:dPt>
          <c:dPt>
            <c:idx val="13"/>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44A-4D34-839B-A95F92276D1C}"/>
              </c:ext>
            </c:extLst>
          </c:dPt>
          <c:dPt>
            <c:idx val="14"/>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44A-4D34-839B-A95F92276D1C}"/>
              </c:ext>
            </c:extLst>
          </c:dPt>
          <c:dPt>
            <c:idx val="1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44A-4D34-839B-A95F92276D1C}"/>
              </c:ext>
            </c:extLst>
          </c:dPt>
          <c:dPt>
            <c:idx val="1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44A-4D34-839B-A95F92276D1C}"/>
              </c:ext>
            </c:extLst>
          </c:dPt>
          <c:dPt>
            <c:idx val="1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44A-4D34-839B-A95F92276D1C}"/>
              </c:ext>
            </c:extLst>
          </c:dPt>
          <c:dPt>
            <c:idx val="18"/>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44A-4D34-839B-A95F92276D1C}"/>
              </c:ext>
            </c:extLst>
          </c:dPt>
          <c:dPt>
            <c:idx val="19"/>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44A-4D34-839B-A95F92276D1C}"/>
              </c:ext>
            </c:extLst>
          </c:dPt>
          <c:dPt>
            <c:idx val="20"/>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44A-4D34-839B-A95F92276D1C}"/>
              </c:ext>
            </c:extLst>
          </c:dPt>
          <c:dPt>
            <c:idx val="2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44A-4D34-839B-A95F92276D1C}"/>
              </c:ext>
            </c:extLst>
          </c:dPt>
          <c:dPt>
            <c:idx val="2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44A-4D34-839B-A95F92276D1C}"/>
              </c:ext>
            </c:extLst>
          </c:dPt>
          <c:dPt>
            <c:idx val="2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44A-4D34-839B-A95F92276D1C}"/>
              </c:ext>
            </c:extLst>
          </c:dPt>
          <c:dPt>
            <c:idx val="24"/>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44A-4D34-839B-A95F92276D1C}"/>
              </c:ext>
            </c:extLst>
          </c:dPt>
          <c:dPt>
            <c:idx val="25"/>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44A-4D34-839B-A95F92276D1C}"/>
              </c:ext>
            </c:extLst>
          </c:dPt>
          <c:dPt>
            <c:idx val="26"/>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44A-4D34-839B-A95F92276D1C}"/>
              </c:ext>
            </c:extLst>
          </c:dPt>
          <c:dPt>
            <c:idx val="2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7-D44A-4D34-839B-A95F92276D1C}"/>
              </c:ext>
            </c:extLst>
          </c:dPt>
          <c:dPt>
            <c:idx val="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9-D44A-4D34-839B-A95F92276D1C}"/>
              </c:ext>
            </c:extLst>
          </c:dPt>
          <c:dPt>
            <c:idx val="2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B-D44A-4D34-839B-A95F92276D1C}"/>
              </c:ext>
            </c:extLst>
          </c:dPt>
          <c:dPt>
            <c:idx val="30"/>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D44A-4D34-839B-A95F92276D1C}"/>
              </c:ext>
            </c:extLst>
          </c:dPt>
          <c:dPt>
            <c:idx val="31"/>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D44A-4D34-839B-A95F92276D1C}"/>
              </c:ext>
            </c:extLst>
          </c:dPt>
          <c:dPt>
            <c:idx val="32"/>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D44A-4D34-839B-A95F92276D1C}"/>
              </c:ext>
            </c:extLst>
          </c:dPt>
          <c:dPt>
            <c:idx val="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D44A-4D34-839B-A95F92276D1C}"/>
              </c:ext>
            </c:extLst>
          </c:dPt>
          <c:dPt>
            <c:idx val="3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D44A-4D34-839B-A95F92276D1C}"/>
              </c:ext>
            </c:extLst>
          </c:dPt>
          <c:dPt>
            <c:idx val="3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D44A-4D34-839B-A95F92276D1C}"/>
              </c:ext>
            </c:extLst>
          </c:dPt>
          <c:dPt>
            <c:idx val="36"/>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D44A-4D34-839B-A95F92276D1C}"/>
              </c:ext>
            </c:extLst>
          </c:dPt>
          <c:dPt>
            <c:idx val="37"/>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D44A-4D34-839B-A95F92276D1C}"/>
              </c:ext>
            </c:extLst>
          </c:dPt>
          <c:dPt>
            <c:idx val="38"/>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D44A-4D34-839B-A95F92276D1C}"/>
              </c:ext>
            </c:extLst>
          </c:dPt>
          <c:dPt>
            <c:idx val="3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D44A-4D34-839B-A95F92276D1C}"/>
              </c:ext>
            </c:extLst>
          </c:dPt>
          <c:dPt>
            <c:idx val="4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D44A-4D34-839B-A95F92276D1C}"/>
              </c:ext>
            </c:extLst>
          </c:dPt>
          <c:dPt>
            <c:idx val="4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D44A-4D34-839B-A95F92276D1C}"/>
              </c:ext>
            </c:extLst>
          </c:dPt>
          <c:dPt>
            <c:idx val="42"/>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D44A-4D34-839B-A95F92276D1C}"/>
              </c:ext>
            </c:extLst>
          </c:dPt>
          <c:dPt>
            <c:idx val="43"/>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D44A-4D34-839B-A95F92276D1C}"/>
              </c:ext>
            </c:extLst>
          </c:dPt>
          <c:dPt>
            <c:idx val="44"/>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D44A-4D34-839B-A95F92276D1C}"/>
              </c:ext>
            </c:extLst>
          </c:dPt>
          <c:dPt>
            <c:idx val="4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D44A-4D34-839B-A95F92276D1C}"/>
              </c:ext>
            </c:extLst>
          </c:dPt>
          <c:dPt>
            <c:idx val="4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D44A-4D34-839B-A95F92276D1C}"/>
              </c:ext>
            </c:extLst>
          </c:dPt>
          <c:dPt>
            <c:idx val="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D44A-4D34-839B-A95F92276D1C}"/>
              </c:ext>
            </c:extLst>
          </c:dPt>
          <c:dPt>
            <c:idx val="48"/>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D44A-4D34-839B-A95F92276D1C}"/>
              </c:ext>
            </c:extLst>
          </c:dPt>
          <c:dPt>
            <c:idx val="49"/>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D44A-4D34-839B-A95F92276D1C}"/>
              </c:ext>
            </c:extLst>
          </c:dPt>
          <c:dPt>
            <c:idx val="50"/>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D44A-4D34-839B-A95F92276D1C}"/>
              </c:ext>
            </c:extLst>
          </c:dPt>
          <c:dLbls>
            <c:dLbl>
              <c:idx val="4"/>
              <c:layout>
                <c:manualLayout>
                  <c:x val="-9.4029179451160155E-2"/>
                  <c:y val="7.7136394961802954E-2"/>
                </c:manualLayout>
              </c:layout>
              <c:tx>
                <c:rich>
                  <a:bodyPr/>
                  <a:lstStyle/>
                  <a:p>
                    <a:fld id="{BAC69F2C-A092-46C0-8D60-F9F1980D613C}" type="VALUE">
                      <a:rPr lang="en-US">
                        <a:solidFill>
                          <a:schemeClr val="bg1">
                            <a:lumMod val="85000"/>
                          </a:schemeClr>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44A-4D34-839B-A95F92276D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Pivot_Tables!$H$31:$H$82</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Pivot_Tables!$I$31:$I$82</c:f>
              <c:numCache>
                <c:formatCode>0</c:formatCode>
                <c:ptCount val="51"/>
                <c:pt idx="0">
                  <c:v>37027600</c:v>
                </c:pt>
                <c:pt idx="1">
                  <c:v>4785700</c:v>
                </c:pt>
                <c:pt idx="2">
                  <c:v>49402500</c:v>
                </c:pt>
                <c:pt idx="3">
                  <c:v>21087700</c:v>
                </c:pt>
                <c:pt idx="4">
                  <c:v>271492800</c:v>
                </c:pt>
                <c:pt idx="5">
                  <c:v>41716800</c:v>
                </c:pt>
                <c:pt idx="6">
                  <c:v>23666000</c:v>
                </c:pt>
                <c:pt idx="7">
                  <c:v>7148800</c:v>
                </c:pt>
                <c:pt idx="8">
                  <c:v>2578300</c:v>
                </c:pt>
                <c:pt idx="9">
                  <c:v>137814100</c:v>
                </c:pt>
                <c:pt idx="10">
                  <c:v>72683100</c:v>
                </c:pt>
                <c:pt idx="11">
                  <c:v>8596500</c:v>
                </c:pt>
                <c:pt idx="12">
                  <c:v>14627200</c:v>
                </c:pt>
                <c:pt idx="13">
                  <c:v>81338700</c:v>
                </c:pt>
                <c:pt idx="14">
                  <c:v>47880000</c:v>
                </c:pt>
                <c:pt idx="15">
                  <c:v>24702500</c:v>
                </c:pt>
                <c:pt idx="16">
                  <c:v>20618800</c:v>
                </c:pt>
                <c:pt idx="17">
                  <c:v>31659100</c:v>
                </c:pt>
                <c:pt idx="18">
                  <c:v>30335100</c:v>
                </c:pt>
                <c:pt idx="19">
                  <c:v>9715600</c:v>
                </c:pt>
                <c:pt idx="20">
                  <c:v>38781900</c:v>
                </c:pt>
                <c:pt idx="21">
                  <c:v>42714400</c:v>
                </c:pt>
                <c:pt idx="22">
                  <c:v>68263500</c:v>
                </c:pt>
                <c:pt idx="23">
                  <c:v>40387200</c:v>
                </c:pt>
                <c:pt idx="24">
                  <c:v>21222900</c:v>
                </c:pt>
                <c:pt idx="25">
                  <c:v>44966400</c:v>
                </c:pt>
                <c:pt idx="26">
                  <c:v>7895700</c:v>
                </c:pt>
                <c:pt idx="27">
                  <c:v>15155900</c:v>
                </c:pt>
                <c:pt idx="28">
                  <c:v>19233700</c:v>
                </c:pt>
                <c:pt idx="29">
                  <c:v>10859200</c:v>
                </c:pt>
                <c:pt idx="30">
                  <c:v>56682800</c:v>
                </c:pt>
                <c:pt idx="31">
                  <c:v>14826200</c:v>
                </c:pt>
                <c:pt idx="32">
                  <c:v>91316800</c:v>
                </c:pt>
                <c:pt idx="33">
                  <c:v>69469100</c:v>
                </c:pt>
                <c:pt idx="34">
                  <c:v>6233200</c:v>
                </c:pt>
                <c:pt idx="35">
                  <c:v>82183200</c:v>
                </c:pt>
                <c:pt idx="36">
                  <c:v>33257500</c:v>
                </c:pt>
                <c:pt idx="37">
                  <c:v>30192700</c:v>
                </c:pt>
                <c:pt idx="38">
                  <c:v>80959200</c:v>
                </c:pt>
                <c:pt idx="39">
                  <c:v>7003100</c:v>
                </c:pt>
                <c:pt idx="40">
                  <c:v>37866200</c:v>
                </c:pt>
                <c:pt idx="41">
                  <c:v>7321600</c:v>
                </c:pt>
                <c:pt idx="42">
                  <c:v>48503000</c:v>
                </c:pt>
                <c:pt idx="43">
                  <c:v>192280300</c:v>
                </c:pt>
                <c:pt idx="44">
                  <c:v>22464800</c:v>
                </c:pt>
                <c:pt idx="45">
                  <c:v>4851900</c:v>
                </c:pt>
                <c:pt idx="46">
                  <c:v>61187000</c:v>
                </c:pt>
                <c:pt idx="47">
                  <c:v>53459000</c:v>
                </c:pt>
                <c:pt idx="48">
                  <c:v>12035300</c:v>
                </c:pt>
                <c:pt idx="49">
                  <c:v>44014800</c:v>
                </c:pt>
                <c:pt idx="50">
                  <c:v>5067300</c:v>
                </c:pt>
              </c:numCache>
            </c:numRef>
          </c:val>
          <c:extLst>
            <c:ext xmlns:c16="http://schemas.microsoft.com/office/drawing/2014/chart" uri="{C3380CC4-5D6E-409C-BE32-E72D297353CC}">
              <c16:uniqueId val="{00000066-D44A-4D34-839B-A95F92276D1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accent5">
          <a:lumMod val="75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7620</xdr:colOff>
      <xdr:row>5</xdr:row>
      <xdr:rowOff>0</xdr:rowOff>
    </xdr:from>
    <xdr:to>
      <xdr:col>13</xdr:col>
      <xdr:colOff>601980</xdr:colOff>
      <xdr:row>20</xdr:row>
      <xdr:rowOff>22860</xdr:rowOff>
    </xdr:to>
    <xdr:graphicFrame macro="">
      <xdr:nvGraphicFramePr>
        <xdr:cNvPr id="2" name="Chart 1">
          <a:extLst>
            <a:ext uri="{FF2B5EF4-FFF2-40B4-BE49-F238E27FC236}">
              <a16:creationId xmlns:a16="http://schemas.microsoft.com/office/drawing/2014/main" id="{86369DF7-B5C8-4819-9DFA-E3591F69C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20</xdr:row>
      <xdr:rowOff>7620</xdr:rowOff>
    </xdr:from>
    <xdr:to>
      <xdr:col>17</xdr:col>
      <xdr:colOff>0</xdr:colOff>
      <xdr:row>38</xdr:row>
      <xdr:rowOff>148590</xdr:rowOff>
    </xdr:to>
    <xdr:graphicFrame macro="">
      <xdr:nvGraphicFramePr>
        <xdr:cNvPr id="3" name="Chart 2">
          <a:extLst>
            <a:ext uri="{FF2B5EF4-FFF2-40B4-BE49-F238E27FC236}">
              <a16:creationId xmlns:a16="http://schemas.microsoft.com/office/drawing/2014/main" id="{BF2F64F5-EFDC-49BA-9723-14D04E92E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601980</xdr:colOff>
      <xdr:row>11</xdr:row>
      <xdr:rowOff>129541</xdr:rowOff>
    </xdr:from>
    <xdr:to>
      <xdr:col>17</xdr:col>
      <xdr:colOff>7620</xdr:colOff>
      <xdr:row>20</xdr:row>
      <xdr:rowOff>7621</xdr:rowOff>
    </xdr:to>
    <mc:AlternateContent xmlns:mc="http://schemas.openxmlformats.org/markup-compatibility/2006" xmlns:a14="http://schemas.microsoft.com/office/drawing/2010/main">
      <mc:Choice Requires="a14">
        <xdr:graphicFrame macro="">
          <xdr:nvGraphicFramePr>
            <xdr:cNvPr id="7" name="Adoption Rating">
              <a:extLst>
                <a:ext uri="{FF2B5EF4-FFF2-40B4-BE49-F238E27FC236}">
                  <a16:creationId xmlns:a16="http://schemas.microsoft.com/office/drawing/2014/main" id="{30046C3B-6A35-FEB9-F201-257A106619DC}"/>
                </a:ext>
              </a:extLst>
            </xdr:cNvPr>
            <xdr:cNvGraphicFramePr/>
          </xdr:nvGraphicFramePr>
          <xdr:xfrm>
            <a:off x="0" y="0"/>
            <a:ext cx="0" cy="0"/>
          </xdr:xfrm>
          <a:graphic>
            <a:graphicData uri="http://schemas.microsoft.com/office/drawing/2010/slicer">
              <sle:slicer xmlns:sle="http://schemas.microsoft.com/office/drawing/2010/slicer" name="Adoption Rating"/>
            </a:graphicData>
          </a:graphic>
        </xdr:graphicFrame>
      </mc:Choice>
      <mc:Fallback xmlns="">
        <xdr:sp macro="" textlink="">
          <xdr:nvSpPr>
            <xdr:cNvPr id="0" name=""/>
            <xdr:cNvSpPr>
              <a:spLocks noTextEdit="1"/>
            </xdr:cNvSpPr>
          </xdr:nvSpPr>
          <xdr:spPr>
            <a:xfrm>
              <a:off x="9509760" y="2141221"/>
              <a:ext cx="184404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594360</xdr:colOff>
      <xdr:row>5</xdr:row>
      <xdr:rowOff>0</xdr:rowOff>
    </xdr:from>
    <xdr:to>
      <xdr:col>17</xdr:col>
      <xdr:colOff>7620</xdr:colOff>
      <xdr:row>11</xdr:row>
      <xdr:rowOff>129540</xdr:rowOff>
    </xdr:to>
    <mc:AlternateContent xmlns:mc="http://schemas.openxmlformats.org/markup-compatibility/2006" xmlns:a14="http://schemas.microsoft.com/office/drawing/2010/main">
      <mc:Choice Requires="a14">
        <xdr:graphicFrame macro="">
          <xdr:nvGraphicFramePr>
            <xdr:cNvPr id="8" name="Dominant Political Party">
              <a:extLst>
                <a:ext uri="{FF2B5EF4-FFF2-40B4-BE49-F238E27FC236}">
                  <a16:creationId xmlns:a16="http://schemas.microsoft.com/office/drawing/2014/main" id="{9DB7BB58-0A93-B4A9-9C02-3FC00CD6631A}"/>
                </a:ext>
              </a:extLst>
            </xdr:cNvPr>
            <xdr:cNvGraphicFramePr/>
          </xdr:nvGraphicFramePr>
          <xdr:xfrm>
            <a:off x="0" y="0"/>
            <a:ext cx="0" cy="0"/>
          </xdr:xfrm>
          <a:graphic>
            <a:graphicData uri="http://schemas.microsoft.com/office/drawing/2010/slicer">
              <sle:slicer xmlns:sle="http://schemas.microsoft.com/office/drawing/2010/slicer" name="Dominant Political Party"/>
            </a:graphicData>
          </a:graphic>
        </xdr:graphicFrame>
      </mc:Choice>
      <mc:Fallback xmlns="">
        <xdr:sp macro="" textlink="">
          <xdr:nvSpPr>
            <xdr:cNvPr id="0" name=""/>
            <xdr:cNvSpPr>
              <a:spLocks noTextEdit="1"/>
            </xdr:cNvSpPr>
          </xdr:nvSpPr>
          <xdr:spPr>
            <a:xfrm>
              <a:off x="9502140" y="914400"/>
              <a:ext cx="185166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0</xdr:rowOff>
    </xdr:from>
    <xdr:to>
      <xdr:col>8</xdr:col>
      <xdr:colOff>304800</xdr:colOff>
      <xdr:row>18</xdr:row>
      <xdr:rowOff>175260</xdr:rowOff>
    </xdr:to>
    <xdr:graphicFrame macro="">
      <xdr:nvGraphicFramePr>
        <xdr:cNvPr id="6" name="Chart 5">
          <a:extLst>
            <a:ext uri="{FF2B5EF4-FFF2-40B4-BE49-F238E27FC236}">
              <a16:creationId xmlns:a16="http://schemas.microsoft.com/office/drawing/2014/main" id="{6A350C79-6A38-4BC7-8394-AF6C2317A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297180</xdr:colOff>
      <xdr:row>4</xdr:row>
      <xdr:rowOff>7620</xdr:rowOff>
    </xdr:from>
    <xdr:to>
      <xdr:col>16</xdr:col>
      <xdr:colOff>0</xdr:colOff>
      <xdr:row>19</xdr:row>
      <xdr:rowOff>7620</xdr:rowOff>
    </xdr:to>
    <xdr:graphicFrame macro="">
      <xdr:nvGraphicFramePr>
        <xdr:cNvPr id="8" name="Chart 7">
          <a:extLst>
            <a:ext uri="{FF2B5EF4-FFF2-40B4-BE49-F238E27FC236}">
              <a16:creationId xmlns:a16="http://schemas.microsoft.com/office/drawing/2014/main" id="{CA3DD744-870D-47E5-B754-83A1E3FA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18</xdr:row>
      <xdr:rowOff>167640</xdr:rowOff>
    </xdr:from>
    <xdr:to>
      <xdr:col>16</xdr:col>
      <xdr:colOff>0</xdr:colOff>
      <xdr:row>36</xdr:row>
      <xdr:rowOff>0</xdr:rowOff>
    </xdr:to>
    <xdr:graphicFrame macro="">
      <xdr:nvGraphicFramePr>
        <xdr:cNvPr id="9" name="Chart 8">
          <a:extLst>
            <a:ext uri="{FF2B5EF4-FFF2-40B4-BE49-F238E27FC236}">
              <a16:creationId xmlns:a16="http://schemas.microsoft.com/office/drawing/2014/main" id="{59159D55-78F7-4460-9E61-14EDD4231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396641</xdr:colOff>
      <xdr:row>11</xdr:row>
      <xdr:rowOff>96838</xdr:rowOff>
    </xdr:from>
    <xdr:to>
      <xdr:col>14</xdr:col>
      <xdr:colOff>267101</xdr:colOff>
      <xdr:row>12</xdr:row>
      <xdr:rowOff>43702</xdr:rowOff>
    </xdr:to>
    <xdr:sp macro="" textlink="">
      <xdr:nvSpPr>
        <xdr:cNvPr id="4" name="Arrow: Notched Right 3">
          <a:extLst>
            <a:ext uri="{FF2B5EF4-FFF2-40B4-BE49-F238E27FC236}">
              <a16:creationId xmlns:a16="http://schemas.microsoft.com/office/drawing/2014/main" id="{685184D3-D6F8-8A70-7ACA-2F85E27F92EE}"/>
            </a:ext>
          </a:extLst>
        </xdr:cNvPr>
        <xdr:cNvSpPr/>
      </xdr:nvSpPr>
      <xdr:spPr>
        <a:xfrm rot="19978465">
          <a:off x="8618621" y="2108518"/>
          <a:ext cx="480060" cy="129744"/>
        </a:xfrm>
        <a:prstGeom prst="notchedRightArrow">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solidFill>
            <a:schemeClr val="accent5">
              <a:lumMod val="75000"/>
            </a:schemeClr>
          </a:solidFill>
        </a:ln>
        <a:effectLst>
          <a:glow rad="63500">
            <a:schemeClr val="accent6">
              <a:satMod val="175000"/>
              <a:alpha val="5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xdr:colOff>
      <xdr:row>18</xdr:row>
      <xdr:rowOff>167640</xdr:rowOff>
    </xdr:from>
    <xdr:to>
      <xdr:col>8</xdr:col>
      <xdr:colOff>0</xdr:colOff>
      <xdr:row>36</xdr:row>
      <xdr:rowOff>0</xdr:rowOff>
    </xdr:to>
    <xdr:graphicFrame macro="">
      <xdr:nvGraphicFramePr>
        <xdr:cNvPr id="2" name="Chart 1">
          <a:extLst>
            <a:ext uri="{FF2B5EF4-FFF2-40B4-BE49-F238E27FC236}">
              <a16:creationId xmlns:a16="http://schemas.microsoft.com/office/drawing/2014/main" id="{7AC2BA11-BA92-4C05-B794-F724F1BDD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ner Earsley" refreshedDate="45826.637782523147" createdVersion="8" refreshedVersion="8" minRefreshableVersion="3" recordCount="51" xr:uid="{C5029300-B646-4015-9277-F441956AA19E}">
  <cacheSource type="worksheet">
    <worksheetSource ref="A1:Q52" sheet="EV_Working_2023"/>
  </cacheSource>
  <cacheFields count="18">
    <cacheField name="#" numFmtId="1">
      <sharedItems containsSemiMixedTypes="0" containsString="0" containsNumber="1" containsInteger="1" minValue="0" maxValue="50"/>
    </cacheField>
    <cacheField name="State" numFmtId="49">
      <sharedItems/>
    </cacheField>
    <cacheField name="Year" numFmtId="1">
      <sharedItems containsSemiMixedTypes="0" containsString="0" containsNumber="1" containsInteger="1" minValue="2023" maxValue="2023"/>
    </cacheField>
    <cacheField name="EV Registrations" numFmtId="1">
      <sharedItems containsSemiMixedTypes="0" containsString="0" containsNumber="1" containsInteger="1" minValue="1000" maxValue="1256600"/>
    </cacheField>
    <cacheField name="Total Vehicles" numFmtId="1">
      <sharedItems containsSemiMixedTypes="0" containsString="0" containsNumber="1" containsInteger="1" minValue="312100" maxValue="36850300"/>
    </cacheField>
    <cacheField name="EV Share (%)" numFmtId="165">
      <sharedItems containsSemiMixedTypes="0" containsString="0" containsNumber="1" minValue="1.2999999999999999E-3" maxValue="3.4099999999999998E-2" count="43">
        <n v="2.7000000000000001E-3"/>
        <n v="4.7999999999999996E-3"/>
        <n v="1.38E-2"/>
        <n v="2.5999999999999999E-3"/>
        <n v="3.4099999999999998E-2"/>
        <n v="1.66E-2"/>
        <n v="1.0700000000000001E-2"/>
        <n v="9.1999999999999998E-3"/>
        <n v="2.6000000000000002E-2"/>
        <n v="1.37E-2"/>
        <n v="9.5999999999999992E-3"/>
        <n v="2.3700000000000002E-2"/>
        <n v="4.3E-3"/>
        <n v="9.8999999999999991E-3"/>
        <n v="4.1999999999999997E-3"/>
        <n v="2.8999999999999998E-3"/>
        <n v="2.2000000000000001E-3"/>
        <n v="6.0000000000000001E-3"/>
        <n v="1.4199999999999999E-2"/>
        <n v="1.34E-2"/>
        <n v="5.8999999999999999E-3"/>
        <n v="7.1999999999999998E-3"/>
        <n v="1.2999999999999999E-3"/>
        <n v="4.5000000000000005E-3"/>
        <n v="3.4999999999999996E-3"/>
        <n v="1.8500000000000003E-2"/>
        <n v="1.84E-2"/>
        <n v="5.3E-3"/>
        <n v="1.1599999999999999E-2"/>
        <n v="7.7000000000000002E-3"/>
        <n v="4.8999999999999998E-3"/>
        <n v="1.6799999999999999E-2"/>
        <n v="6.8999999999999999E-3"/>
        <n v="7.3000000000000001E-3"/>
        <n v="4.0999999999999995E-3"/>
        <n v="1.9E-3"/>
        <n v="5.1000000000000004E-3"/>
        <n v="8.8999999999999999E-3"/>
        <n v="1.3000000000000001E-2"/>
        <n v="1.32E-2"/>
        <n v="1.1000000000000001E-2"/>
        <n v="2.23E-2"/>
        <n v="1.7000000000000001E-3"/>
      </sharedItems>
    </cacheField>
    <cacheField name="Adoption Rating" numFmtId="165">
      <sharedItems count="3">
        <s v="Low Adoption (0-0.99%)"/>
        <s v="Medium Adoption (1-1.99%)"/>
        <s v="High Adoption (2%+)"/>
      </sharedItems>
    </cacheField>
    <cacheField name="Stations" numFmtId="1">
      <sharedItems containsSemiMixedTypes="0" containsString="0" containsNumber="1" containsInteger="1" minValue="65" maxValue="16381"/>
    </cacheField>
    <cacheField name="Work Force Participation" numFmtId="10">
      <sharedItems containsSemiMixedTypes="0" containsString="0" containsNumber="1" minValue="0.71700000000000008" maxValue="0.8590000000000001"/>
    </cacheField>
    <cacheField name="Unemployment" numFmtId="10">
      <sharedItems containsSemiMixedTypes="0" containsString="0" containsNumber="1" minValue="2.2000000000000002E-2" maxValue="5.2000000000000005E-2"/>
    </cacheField>
    <cacheField name="Average Income" numFmtId="164">
      <sharedItems containsSemiMixedTypes="0" containsString="0" containsNumber="1" containsInteger="1" minValue="30807" maxValue="78479"/>
    </cacheField>
    <cacheField name="Income Brackets" numFmtId="164">
      <sharedItems containsSemiMixedTypes="0" containsString="0" containsNumber="1" containsInteger="1" minValue="30000" maxValue="75000" count="7">
        <n v="35000"/>
        <n v="45000"/>
        <n v="40000"/>
        <n v="30000"/>
        <n v="50000"/>
        <n v="75000"/>
        <n v="55000"/>
      </sharedItems>
    </cacheField>
    <cacheField name="Price per kw" numFmtId="164">
      <sharedItems containsSemiMixedTypes="0" containsString="0" containsNumber="1" minValue="8.0299999999999996E-2" maxValue="0.38600000000000001"/>
    </cacheField>
    <cacheField name="100 miles (kw)" numFmtId="164">
      <sharedItems containsSemiMixedTypes="0" containsString="0" containsNumber="1" minValue="3.1316999999999999" maxValue="15.054"/>
    </cacheField>
    <cacheField name="Price per Gallon" numFmtId="164">
      <sharedItems containsSemiMixedTypes="0" containsString="0" containsNumber="1" minValue="2.6429999999999998" maxValue="4.7309999999999999"/>
    </cacheField>
    <cacheField name="100 miles (gas)" numFmtId="164">
      <sharedItems containsSemiMixedTypes="0" containsString="0" containsNumber="1" minValue="10.836299999999998" maxValue="19.397099999999998"/>
    </cacheField>
    <cacheField name="Dominant Political Party" numFmtId="49">
      <sharedItems count="3">
        <s v="Republican"/>
        <s v="Democratic"/>
        <s v="N/A"/>
      </sharedItems>
    </cacheField>
    <cacheField name="Field1" numFmtId="0" formula="COUNT('EV Registrations')/100" databaseField="0"/>
  </cacheFields>
  <extLst>
    <ext xmlns:x14="http://schemas.microsoft.com/office/spreadsheetml/2009/9/main" uri="{725AE2AE-9491-48be-B2B4-4EB974FC3084}">
      <x14:pivotCacheDefinition pivotCacheId="6445561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ner Earsley" refreshedDate="45826.713519560188" createdVersion="8" refreshedVersion="8" minRefreshableVersion="3" recordCount="408" xr:uid="{B4AA0775-06FB-437A-A008-DC6AB22A91A5}">
  <cacheSource type="worksheet">
    <worksheetSource ref="A1:O409" sheet="EV_Working_All"/>
  </cacheSource>
  <cacheFields count="15">
    <cacheField name="#" numFmtId="1">
      <sharedItems containsSemiMixedTypes="0" containsString="0" containsNumber="1" containsInteger="1" minValue="0" maxValue="407"/>
    </cacheField>
    <cacheField name="State" numFmtId="49">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1">
      <sharedItems containsSemiMixedTypes="0" containsString="0" containsNumber="1" containsInteger="1" minValue="2016" maxValue="2023" count="8">
        <n v="2023"/>
        <n v="2022"/>
        <n v="2021"/>
        <n v="2020"/>
        <n v="2019"/>
        <n v="2018"/>
        <n v="2017"/>
        <n v="2016"/>
      </sharedItems>
    </cacheField>
    <cacheField name="EV Registrations" numFmtId="1">
      <sharedItems containsSemiMixedTypes="0" containsString="0" containsNumber="1" containsInteger="1" minValue="0" maxValue="1256600"/>
    </cacheField>
    <cacheField name="Total Vehicles" numFmtId="1">
      <sharedItems containsSemiMixedTypes="0" containsString="0" containsNumber="1" containsInteger="1" minValue="312100" maxValue="36850300"/>
    </cacheField>
    <cacheField name="EV Share (%)" numFmtId="165">
      <sharedItems containsSemiMixedTypes="0" containsString="0" containsNumber="1" minValue="0" maxValue="3.4099999999999998E-2"/>
    </cacheField>
    <cacheField name="Stations" numFmtId="1">
      <sharedItems containsSemiMixedTypes="0" containsString="0" containsNumber="1" containsInteger="1" minValue="3" maxValue="16381"/>
    </cacheField>
    <cacheField name="Work Force Participation" numFmtId="10">
      <sharedItems containsSemiMixedTypes="0" containsString="0" containsNumber="1" minValue="0.67200000000000004" maxValue="0.8590000000000001"/>
    </cacheField>
    <cacheField name="Unemployment" numFmtId="10">
      <sharedItems containsSemiMixedTypes="0" containsString="0" containsNumber="1" minValue="1.9E-2" maxValue="9.1999999999999998E-2"/>
    </cacheField>
    <cacheField name="Average Income" numFmtId="164">
      <sharedItems containsSemiMixedTypes="0" containsString="0" containsNumber="1" minValue="22694" maxValue="78479" count="402">
        <n v="35046"/>
        <n v="45792"/>
        <n v="41290"/>
        <n v="33012"/>
        <n v="48013"/>
        <n v="51768"/>
        <n v="53119"/>
        <n v="44350"/>
        <n v="78479"/>
        <n v="41902"/>
        <n v="39685"/>
        <n v="43794"/>
        <n v="37426"/>
        <n v="45043"/>
        <n v="37299"/>
        <n v="39518"/>
        <n v="38361"/>
        <n v="34676"/>
        <n v="34102"/>
        <n v="42936"/>
        <n v="50728"/>
        <n v="55897"/>
        <n v="38952"/>
        <n v="46530"/>
        <n v="30807"/>
        <n v="38699"/>
        <n v="40197"/>
        <n v="41436"/>
        <n v="40463"/>
        <n v="51587"/>
        <n v="52583"/>
        <n v="35510"/>
        <n v="48847"/>
        <n v="40414"/>
        <n v="42814"/>
        <n v="39395"/>
        <n v="34206"/>
        <n v="44623"/>
        <n v="42605"/>
        <n v="46525"/>
        <n v="38097"/>
        <n v="40263"/>
        <n v="38538"/>
        <n v="39775"/>
        <n v="40096"/>
        <n v="46029"/>
        <n v="48689"/>
        <n v="52011"/>
        <n v="32766"/>
        <n v="41785"/>
        <n v="39966"/>
        <n v="33777"/>
        <n v="43054"/>
        <n v="39819"/>
        <n v="31380"/>
        <n v="46661"/>
        <n v="49071"/>
        <n v="51581"/>
        <n v="42571"/>
        <n v="71699"/>
        <n v="40278"/>
        <n v="38378"/>
        <n v="42710"/>
        <n v="35980"/>
        <n v="43317"/>
        <n v="35984"/>
        <n v="38917"/>
        <n v="37919"/>
        <n v="33980"/>
        <n v="32171"/>
        <n v="41188"/>
        <n v="49236"/>
        <n v="54025"/>
        <n v="38151"/>
        <n v="45021"/>
        <n v="29045"/>
        <n v="36640"/>
        <n v="38329"/>
        <n v="38997"/>
        <n v="38183"/>
        <n v="49281"/>
        <n v="51272"/>
        <n v="33916"/>
        <n v="47421"/>
        <n v="38701"/>
        <n v="41800"/>
        <n v="37932"/>
        <n v="32930"/>
        <n v="42474"/>
        <n v="41489"/>
        <n v="44538"/>
        <n v="36675"/>
        <n v="37618"/>
        <n v="36704"/>
        <n v="38123"/>
        <n v="38514"/>
        <n v="42251"/>
        <n v="47199"/>
        <n v="50764"/>
        <n v="31922"/>
        <n v="40188"/>
        <n v="38114"/>
        <n v="30608"/>
        <n v="39509"/>
        <n v="36295"/>
        <n v="29252"/>
        <n v="42396"/>
        <n v="44617"/>
        <n v="48146"/>
        <n v="38797"/>
        <n v="65808"/>
        <n v="36196"/>
        <n v="35086"/>
        <n v="38614"/>
        <n v="33841"/>
        <n v="39794"/>
        <n v="33054"/>
        <n v="35715"/>
        <n v="35028"/>
        <n v="30728"/>
        <n v="30117"/>
        <n v="38483"/>
        <n v="46500"/>
        <n v="49746"/>
        <n v="35353"/>
        <n v="41753"/>
        <n v="26941"/>
        <n v="34593"/>
        <n v="36020"/>
        <n v="36227"/>
        <n v="34933"/>
        <n v="45365"/>
        <n v="47338"/>
        <n v="31043"/>
        <n v="43078"/>
        <n v="35254"/>
        <n v="36497"/>
        <n v="35119"/>
        <n v="29969"/>
        <n v="38975"/>
        <n v="38315"/>
        <n v="40382"/>
        <n v="33339"/>
        <n v="35135"/>
        <n v="33904"/>
        <n v="34717"/>
        <n v="35220"/>
        <n v="40016"/>
        <n v="43756"/>
        <n v="46177"/>
        <n v="30195"/>
        <n v="37221"/>
        <n v="37156"/>
        <n v="29629"/>
        <n v="38243.5"/>
        <n v="34234"/>
        <n v="28263"/>
        <n v="40894.5"/>
        <n v="42835"/>
        <n v="46752.5"/>
        <n v="37827.5"/>
        <n v="62808"/>
        <n v="34541.5"/>
        <n v="33871.5"/>
        <n v="37801.5"/>
        <n v="31723.5"/>
        <n v="38761"/>
        <n v="32021"/>
        <n v="34411"/>
        <n v="33956.5"/>
        <n v="29878.5"/>
        <n v="29389.5"/>
        <n v="36280.5"/>
        <n v="44912.5"/>
        <n v="47993.5"/>
        <n v="34122.5"/>
        <n v="40389"/>
        <n v="26121"/>
        <n v="33174.5"/>
        <n v="34322.5"/>
        <n v="34749.5"/>
        <n v="34254"/>
        <n v="43303"/>
        <n v="46113"/>
        <n v="29733"/>
        <n v="42467.5"/>
        <n v="33637.5"/>
        <n v="36554"/>
        <n v="33949.5"/>
        <n v="29817.5"/>
        <n v="37253"/>
        <n v="37059.5"/>
        <n v="38953.5"/>
        <n v="32317"/>
        <n v="33342.5"/>
        <n v="32564"/>
        <n v="33492"/>
        <n v="33495.5"/>
        <n v="37859"/>
        <n v="42195.5"/>
        <n v="43849"/>
        <n v="28820.5"/>
        <n v="35894.5"/>
        <n v="35630"/>
        <n v="28650"/>
        <n v="36978"/>
        <n v="32173"/>
        <n v="27274"/>
        <n v="39393"/>
        <n v="41053"/>
        <n v="45359"/>
        <n v="36858"/>
        <n v="59808"/>
        <n v="32887"/>
        <n v="32657"/>
        <n v="36989"/>
        <n v="29606"/>
        <n v="37728"/>
        <n v="30988"/>
        <n v="33107"/>
        <n v="32885"/>
        <n v="29029"/>
        <n v="28662"/>
        <n v="34078"/>
        <n v="43325"/>
        <n v="46241"/>
        <n v="32892"/>
        <n v="39025"/>
        <n v="25301"/>
        <n v="31756"/>
        <n v="32625"/>
        <n v="33272"/>
        <n v="33575"/>
        <n v="41241"/>
        <n v="44888"/>
        <n v="28423"/>
        <n v="41857"/>
        <n v="36611"/>
        <n v="32780"/>
        <n v="29666"/>
        <n v="35531"/>
        <n v="35804"/>
        <n v="37525"/>
        <n v="31295"/>
        <n v="31550"/>
        <n v="31224"/>
        <n v="32267"/>
        <n v="31771"/>
        <n v="35702"/>
        <n v="40635"/>
        <n v="41521"/>
        <n v="27446"/>
        <n v="34568"/>
        <n v="34104"/>
        <n v="27525"/>
        <n v="35735"/>
        <n v="30530"/>
        <n v="26626"/>
        <n v="37124"/>
        <n v="38057"/>
        <n v="44026"/>
        <n v="33745"/>
        <n v="55328"/>
        <n v="31359"/>
        <n v="31187"/>
        <n v="35255"/>
        <n v="27816"/>
        <n v="35801"/>
        <n v="29369"/>
        <n v="31559"/>
        <n v="31456"/>
        <n v="27823"/>
        <n v="32095"/>
        <n v="41522"/>
        <n v="43349"/>
        <n v="31508"/>
        <n v="37192"/>
        <n v="24160"/>
        <n v="30498"/>
        <n v="30680"/>
        <n v="31604"/>
        <n v="39521"/>
        <n v="42815"/>
        <n v="26529"/>
        <n v="38884"/>
        <n v="30737"/>
        <n v="34848"/>
        <n v="31293"/>
        <n v="28011"/>
        <n v="34058"/>
        <n v="33960"/>
        <n v="34999"/>
        <n v="28957"/>
        <n v="29953"/>
        <n v="29284"/>
        <n v="30641"/>
        <n v="29756"/>
        <n v="33956"/>
        <n v="38900"/>
        <n v="39119"/>
        <n v="26179"/>
        <n v="33032"/>
        <n v="33522"/>
        <n v="26498"/>
        <n v="34222"/>
        <n v="29420"/>
        <n v="25316"/>
        <n v="36345"/>
        <n v="42029"/>
        <n v="33887"/>
        <n v="52500"/>
        <n v="29838"/>
        <n v="29668"/>
        <n v="33882"/>
        <n v="26386"/>
        <n v="34196"/>
        <n v="28323"/>
        <n v="30865"/>
        <n v="30146"/>
        <n v="26779"/>
        <n v="25885"/>
        <n v="31088"/>
        <n v="39960"/>
        <n v="41821"/>
        <n v="30488"/>
        <n v="36156"/>
        <n v="23121"/>
        <n v="29438"/>
        <n v="29428"/>
        <n v="30915"/>
        <n v="30166"/>
        <n v="38237"/>
        <n v="40567"/>
        <n v="25311"/>
        <n v="29560"/>
        <n v="34041"/>
        <n v="30038"/>
        <n v="26472"/>
        <n v="31950"/>
        <n v="32711"/>
        <n v="34511"/>
        <n v="27909"/>
        <n v="29611"/>
        <n v="28764"/>
        <n v="29525"/>
        <n v="28085"/>
        <n v="32443"/>
        <n v="37442"/>
        <n v="36975"/>
        <n v="24478"/>
        <n v="31998"/>
        <n v="30883"/>
        <n v="25810"/>
        <n v="34187"/>
        <n v="27997"/>
        <n v="24264"/>
        <n v="33389"/>
        <n v="34542"/>
        <n v="41087"/>
        <n v="31712"/>
        <n v="50567"/>
        <n v="28621"/>
        <n v="28183"/>
        <n v="32634"/>
        <n v="25678"/>
        <n v="32849"/>
        <n v="27464"/>
        <n v="30047"/>
        <n v="28950"/>
        <n v="26046"/>
        <n v="25664"/>
        <n v="29604"/>
        <n v="38662"/>
        <n v="39771"/>
        <n v="29128"/>
        <n v="34515"/>
        <n v="22694"/>
        <n v="28406"/>
        <n v="28933"/>
        <n v="29910"/>
        <n v="28117"/>
        <n v="36320"/>
        <n v="38911"/>
        <n v="25146"/>
        <n v="35534"/>
        <n v="28156"/>
        <n v="29164"/>
        <n v="25880"/>
        <n v="30822"/>
        <n v="31272"/>
        <n v="33008"/>
        <n v="27016"/>
        <n v="28585"/>
        <n v="27087"/>
        <n v="28714"/>
        <n v="26993"/>
        <n v="31836"/>
        <n v="36206"/>
        <n v="35284"/>
        <n v="24769"/>
        <n v="30902"/>
        <n v="30042"/>
      </sharedItems>
    </cacheField>
    <cacheField name="Price per kw" numFmtId="164">
      <sharedItems containsSemiMixedTypes="0" containsString="0" containsNumber="1" minValue="7.46E-2" maxValue="0.3972"/>
    </cacheField>
    <cacheField name="100 miles (kw)" numFmtId="164">
      <sharedItems containsSemiMixedTypes="0" containsString="0" containsNumber="1" minValue="2.9093999999999998" maxValue="15.4908"/>
    </cacheField>
    <cacheField name="Price per Gallon" numFmtId="164">
      <sharedItems containsMixedTypes="1" containsNumber="1" minValue="2.1619999999999999" maxValue="4.7309999999999999"/>
    </cacheField>
    <cacheField name="100 miles (gas)" numFmtId="164">
      <sharedItems containsMixedTypes="1" containsNumber="1" minValue="8.8641999999999985" maxValue="19.397099999999998"/>
    </cacheField>
    <cacheField name="Dominant Political Party" numFmtId="49">
      <sharedItems/>
    </cacheField>
  </cacheFields>
  <extLst>
    <ext xmlns:x14="http://schemas.microsoft.com/office/spreadsheetml/2009/9/main" uri="{725AE2AE-9491-48be-B2B4-4EB974FC3084}">
      <x14:pivotCacheDefinition pivotCacheId="182268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0"/>
    <s v="Alabama"/>
    <n v="2023"/>
    <n v="13000"/>
    <n v="4835900"/>
    <x v="0"/>
    <x v="0"/>
    <n v="424"/>
    <n v="0.74099999999999999"/>
    <n v="3.5000000000000003E-2"/>
    <n v="35046"/>
    <x v="0"/>
    <n v="0.11470000000000001"/>
    <n v="4.4733000000000001"/>
    <n v="2.742"/>
    <n v="11.242199999999999"/>
    <x v="0"/>
  </r>
  <r>
    <n v="1"/>
    <s v="Alaska"/>
    <n v="2023"/>
    <n v="2700"/>
    <n v="559800"/>
    <x v="1"/>
    <x v="0"/>
    <n v="65"/>
    <n v="0.79200000000000004"/>
    <n v="4.4999999999999998E-2"/>
    <n v="45792"/>
    <x v="1"/>
    <n v="0.21410000000000001"/>
    <n v="8.3498999999999999"/>
    <n v="3.5939999999999999"/>
    <n v="14.735399999999998"/>
    <x v="0"/>
  </r>
  <r>
    <n v="2"/>
    <s v="Arizona"/>
    <n v="2023"/>
    <n v="89800"/>
    <n v="6529000"/>
    <x v="2"/>
    <x v="1"/>
    <n v="1198"/>
    <n v="0.77900000000000003"/>
    <n v="3.7999999999999999E-2"/>
    <n v="41290"/>
    <x v="2"/>
    <n v="0.12189999999999999"/>
    <n v="4.7541000000000002"/>
    <n v="3.278"/>
    <n v="13.439799999999998"/>
    <x v="1"/>
  </r>
  <r>
    <n v="3"/>
    <s v="Arkansas"/>
    <n v="2023"/>
    <n v="7100"/>
    <n v="2708300"/>
    <x v="3"/>
    <x v="0"/>
    <n v="334"/>
    <n v="0.745"/>
    <n v="3.9E-2"/>
    <n v="33012"/>
    <x v="3"/>
    <n v="9.7299999999999998E-2"/>
    <n v="3.7946999999999997"/>
    <n v="2.76"/>
    <n v="11.315999999999999"/>
    <x v="0"/>
  </r>
  <r>
    <n v="4"/>
    <s v="California"/>
    <n v="2023"/>
    <n v="1256600"/>
    <n v="36850300"/>
    <x v="4"/>
    <x v="2"/>
    <n v="16381"/>
    <n v="0.79200000000000004"/>
    <n v="5.2000000000000005E-2"/>
    <n v="48013"/>
    <x v="1"/>
    <n v="0.2487"/>
    <n v="9.6993000000000009"/>
    <n v="4.7309999999999999"/>
    <n v="19.397099999999998"/>
    <x v="1"/>
  </r>
  <r>
    <n v="5"/>
    <s v="Colorado"/>
    <n v="2023"/>
    <n v="90100"/>
    <n v="5441800"/>
    <x v="5"/>
    <x v="1"/>
    <n v="2165"/>
    <n v="0.83400000000000007"/>
    <n v="3.4000000000000002E-2"/>
    <n v="51768"/>
    <x v="4"/>
    <n v="0.1176"/>
    <n v="4.5864000000000003"/>
    <n v="3.1520000000000001"/>
    <n v="12.9232"/>
    <x v="1"/>
  </r>
  <r>
    <n v="6"/>
    <s v="Connecticut"/>
    <n v="2023"/>
    <n v="31600"/>
    <n v="2945700"/>
    <x v="6"/>
    <x v="1"/>
    <n v="865"/>
    <n v="0.82700000000000007"/>
    <n v="4.2999999999999997E-2"/>
    <n v="53119"/>
    <x v="4"/>
    <n v="0.24239999999999998"/>
    <n v="9.4535999999999998"/>
    <n v="3.0430000000000001"/>
    <n v="12.4763"/>
    <x v="1"/>
  </r>
  <r>
    <n v="7"/>
    <s v="Delaware"/>
    <n v="2023"/>
    <n v="8400"/>
    <n v="914700"/>
    <x v="7"/>
    <x v="0"/>
    <n v="197"/>
    <n v="0.80799999999999994"/>
    <n v="3.3000000000000002E-2"/>
    <n v="44350"/>
    <x v="2"/>
    <n v="0.1285"/>
    <n v="5.0114999999999998"/>
    <n v="2.964"/>
    <n v="12.152399999999998"/>
    <x v="1"/>
  </r>
  <r>
    <n v="8"/>
    <s v="District Of Columbia"/>
    <n v="2023"/>
    <n v="8100"/>
    <n v="312100"/>
    <x v="8"/>
    <x v="2"/>
    <n v="369"/>
    <n v="0.85599999999999998"/>
    <n v="5.0999999999999997E-2"/>
    <n v="78479"/>
    <x v="5"/>
    <n v="0.16500000000000001"/>
    <n v="6.4350000000000005"/>
    <n v="3.1739999999999999"/>
    <n v="13.013399999999999"/>
    <x v="2"/>
  </r>
  <r>
    <n v="9"/>
    <s v="Florida"/>
    <n v="2023"/>
    <n v="254900"/>
    <n v="18583200"/>
    <x v="9"/>
    <x v="1"/>
    <n v="3430"/>
    <n v="0.78500000000000003"/>
    <n v="3.7999999999999999E-2"/>
    <n v="41902"/>
    <x v="2"/>
    <n v="0.1353"/>
    <n v="5.2766999999999999"/>
    <n v="3.117"/>
    <n v="12.779699999999998"/>
    <x v="0"/>
  </r>
  <r>
    <n v="10"/>
    <s v="Georgia"/>
    <n v="2023"/>
    <n v="92400"/>
    <n v="9642400"/>
    <x v="10"/>
    <x v="0"/>
    <n v="1886"/>
    <n v="0.78299999999999992"/>
    <n v="4.2000000000000003E-2"/>
    <n v="39685"/>
    <x v="0"/>
    <n v="0.1106"/>
    <n v="4.3134000000000006"/>
    <n v="2.9079999999999999"/>
    <n v="11.922799999999999"/>
    <x v="1"/>
  </r>
  <r>
    <n v="11"/>
    <s v="Hawaii"/>
    <n v="2023"/>
    <n v="25600"/>
    <n v="1080100"/>
    <x v="11"/>
    <x v="2"/>
    <n v="384"/>
    <n v="0.80400000000000005"/>
    <n v="3.4000000000000002E-2"/>
    <n v="43794"/>
    <x v="2"/>
    <n v="0.38600000000000001"/>
    <n v="15.054"/>
    <n v="4.4580000000000002"/>
    <n v="18.277799999999999"/>
    <x v="1"/>
  </r>
  <r>
    <n v="12"/>
    <s v="Idaho"/>
    <n v="2023"/>
    <n v="8500"/>
    <n v="1974600"/>
    <x v="12"/>
    <x v="0"/>
    <n v="205"/>
    <n v="0.78500000000000003"/>
    <n v="0.03"/>
    <n v="37426"/>
    <x v="0"/>
    <n v="9.0800000000000006E-2"/>
    <n v="3.5412000000000003"/>
    <n v="3.3"/>
    <n v="13.529999999999998"/>
    <x v="0"/>
  </r>
  <r>
    <n v="13"/>
    <s v="Illinois"/>
    <n v="2023"/>
    <n v="99600"/>
    <n v="10043200"/>
    <x v="13"/>
    <x v="0"/>
    <n v="1337"/>
    <n v="0.81400000000000006"/>
    <n v="4.4999999999999998E-2"/>
    <n v="45043"/>
    <x v="1"/>
    <n v="0.11749999999999999"/>
    <n v="4.5824999999999996"/>
    <n v="3.3730000000000002"/>
    <n v="13.8293"/>
    <x v="1"/>
  </r>
  <r>
    <n v="14"/>
    <s v="Indiana"/>
    <n v="2023"/>
    <n v="26100"/>
    <n v="6172100"/>
    <x v="14"/>
    <x v="0"/>
    <n v="565"/>
    <n v="0.80099999999999993"/>
    <n v="3.3000000000000002E-2"/>
    <n v="37299"/>
    <x v="0"/>
    <n v="0.1149"/>
    <n v="4.4810999999999996"/>
    <n v="3.1349999999999998"/>
    <n v="12.853499999999999"/>
    <x v="0"/>
  </r>
  <r>
    <n v="15"/>
    <s v="Iowa"/>
    <n v="2023"/>
    <n v="9000"/>
    <n v="3153300"/>
    <x v="15"/>
    <x v="0"/>
    <n v="371"/>
    <n v="0.83200000000000007"/>
    <n v="2.5000000000000001E-2"/>
    <n v="39518"/>
    <x v="0"/>
    <n v="9.4200000000000006E-2"/>
    <n v="3.6738000000000004"/>
    <n v="2.9430000000000001"/>
    <n v="12.0663"/>
    <x v="0"/>
  </r>
  <r>
    <n v="16"/>
    <s v="Kansas"/>
    <n v="2023"/>
    <n v="11300"/>
    <n v="2621100"/>
    <x v="12"/>
    <x v="0"/>
    <n v="547"/>
    <n v="0.81700000000000006"/>
    <n v="2.8999999999999998E-2"/>
    <n v="38361"/>
    <x v="0"/>
    <n v="0.10800000000000001"/>
    <n v="4.2120000000000006"/>
    <n v="2.8220000000000001"/>
    <n v="11.5702"/>
    <x v="0"/>
  </r>
  <r>
    <n v="17"/>
    <s v="Kentucky"/>
    <n v="2023"/>
    <n v="11600"/>
    <n v="4039700"/>
    <x v="15"/>
    <x v="0"/>
    <n v="328"/>
    <n v="0.75"/>
    <n v="3.7999999999999999E-2"/>
    <n v="34676"/>
    <x v="3"/>
    <n v="9.9600000000000008E-2"/>
    <n v="3.8844000000000003"/>
    <n v="2.85"/>
    <n v="11.684999999999999"/>
    <x v="0"/>
  </r>
  <r>
    <n v="18"/>
    <s v="Louisiana"/>
    <n v="2023"/>
    <n v="8200"/>
    <n v="3774200"/>
    <x v="16"/>
    <x v="0"/>
    <n v="265"/>
    <n v="0.74"/>
    <n v="4.5999999999999999E-2"/>
    <n v="34102"/>
    <x v="3"/>
    <n v="8.9099999999999999E-2"/>
    <n v="3.4748999999999999"/>
    <n v="2.7069999999999999"/>
    <n v="11.098699999999999"/>
    <x v="0"/>
  </r>
  <r>
    <n v="19"/>
    <s v="Maine"/>
    <n v="2023"/>
    <n v="7400"/>
    <n v="1236000"/>
    <x v="17"/>
    <x v="0"/>
    <n v="486"/>
    <n v="0.79900000000000004"/>
    <n v="2.8999999999999998E-2"/>
    <n v="42936"/>
    <x v="2"/>
    <n v="0.2084"/>
    <n v="8.1275999999999993"/>
    <n v="2.9670000000000001"/>
    <n v="12.1647"/>
    <x v="1"/>
  </r>
  <r>
    <n v="20"/>
    <s v="Maryland"/>
    <n v="2023"/>
    <n v="72100"/>
    <n v="5060000"/>
    <x v="18"/>
    <x v="1"/>
    <n v="1726"/>
    <n v="0.82799999999999996"/>
    <n v="3.7000000000000005E-2"/>
    <n v="50728"/>
    <x v="4"/>
    <n v="0.1434"/>
    <n v="5.5926"/>
    <n v="3.0579999999999998"/>
    <n v="12.537799999999999"/>
    <x v="1"/>
  </r>
  <r>
    <n v="21"/>
    <s v="Massachusetts"/>
    <n v="2023"/>
    <n v="73800"/>
    <n v="5491100"/>
    <x v="19"/>
    <x v="1"/>
    <n v="2965"/>
    <n v="0.82900000000000007"/>
    <n v="3.7000000000000005E-2"/>
    <n v="55897"/>
    <x v="6"/>
    <n v="0.2321"/>
    <n v="9.0518999999999998"/>
    <n v="2.9470000000000001"/>
    <n v="12.082699999999999"/>
    <x v="1"/>
  </r>
  <r>
    <n v="22"/>
    <s v="Michigan"/>
    <n v="2023"/>
    <n v="50300"/>
    <n v="8525400"/>
    <x v="20"/>
    <x v="0"/>
    <n v="1447"/>
    <n v="0.78200000000000003"/>
    <n v="4.0999999999999995E-2"/>
    <n v="38952"/>
    <x v="0"/>
    <n v="0.1368"/>
    <n v="5.3352000000000004"/>
    <n v="3.1989999999999998"/>
    <n v="13.115899999999998"/>
    <x v="1"/>
  </r>
  <r>
    <n v="23"/>
    <s v="Minnesota"/>
    <n v="2023"/>
    <n v="37100"/>
    <n v="5118500"/>
    <x v="21"/>
    <x v="0"/>
    <n v="773"/>
    <n v="0.85099999999999998"/>
    <n v="2.7000000000000003E-2"/>
    <n v="46530"/>
    <x v="1"/>
    <n v="0.12210000000000001"/>
    <n v="4.7619000000000007"/>
    <n v="2.9769999999999999"/>
    <n v="12.205699999999998"/>
    <x v="1"/>
  </r>
  <r>
    <n v="24"/>
    <s v="Mississippi"/>
    <n v="2023"/>
    <n v="3600"/>
    <n v="2723300"/>
    <x v="22"/>
    <x v="0"/>
    <n v="163"/>
    <n v="0.7340000000000001"/>
    <n v="4.2999999999999997E-2"/>
    <n v="30807"/>
    <x v="3"/>
    <n v="0.10949999999999999"/>
    <n v="4.2704999999999993"/>
    <n v="2.6429999999999998"/>
    <n v="10.836299999999998"/>
    <x v="0"/>
  </r>
  <r>
    <n v="25"/>
    <s v="Missouri"/>
    <n v="2023"/>
    <n v="26900"/>
    <n v="5626000"/>
    <x v="1"/>
    <x v="0"/>
    <n v="1240"/>
    <n v="0.8"/>
    <n v="0.03"/>
    <n v="38699"/>
    <x v="0"/>
    <n v="0.10869999999999999"/>
    <n v="4.2393000000000001"/>
    <n v="2.8330000000000002"/>
    <n v="11.6153"/>
    <x v="0"/>
  </r>
  <r>
    <n v="26"/>
    <s v="Montana"/>
    <n v="2023"/>
    <n v="4600"/>
    <n v="1021700"/>
    <x v="23"/>
    <x v="0"/>
    <n v="126"/>
    <n v="0.79799999999999993"/>
    <n v="2.6000000000000002E-2"/>
    <n v="40197"/>
    <x v="2"/>
    <n v="0.10970000000000001"/>
    <n v="4.2783000000000007"/>
    <n v="3.15"/>
    <n v="12.914999999999999"/>
    <x v="0"/>
  </r>
  <r>
    <n v="27"/>
    <s v="Nebraska"/>
    <n v="2023"/>
    <n v="6900"/>
    <n v="1971200"/>
    <x v="24"/>
    <x v="0"/>
    <n v="260"/>
    <n v="0.84799999999999998"/>
    <n v="2.3E-2"/>
    <n v="41436"/>
    <x v="2"/>
    <n v="9.1400000000000009E-2"/>
    <n v="3.5646000000000004"/>
    <n v="3.0009999999999999"/>
    <n v="12.304099999999998"/>
    <x v="0"/>
  </r>
  <r>
    <n v="28"/>
    <s v="Nevada"/>
    <n v="2023"/>
    <n v="47400"/>
    <n v="2556100"/>
    <x v="25"/>
    <x v="1"/>
    <n v="596"/>
    <n v="0.78799999999999992"/>
    <n v="4.2999999999999997E-2"/>
    <n v="40463"/>
    <x v="2"/>
    <n v="0.13089999999999999"/>
    <n v="5.1050999999999993"/>
    <n v="3.8039999999999998"/>
    <n v="15.596399999999997"/>
    <x v="1"/>
  </r>
  <r>
    <n v="29"/>
    <s v="New Hampshire"/>
    <n v="2023"/>
    <n v="9900"/>
    <n v="1383700"/>
    <x v="21"/>
    <x v="0"/>
    <n v="261"/>
    <n v="0.82400000000000007"/>
    <n v="2.3E-2"/>
    <n v="51587"/>
    <x v="4"/>
    <n v="0.2296"/>
    <n v="8.9543999999999997"/>
    <n v="2.8570000000000002"/>
    <n v="11.713699999999999"/>
    <x v="1"/>
  </r>
  <r>
    <n v="30"/>
    <s v="New Jersey"/>
    <n v="2023"/>
    <n v="134800"/>
    <n v="7324100"/>
    <x v="26"/>
    <x v="1"/>
    <n v="1299"/>
    <n v="0.82499999999999996"/>
    <n v="4.4000000000000004E-2"/>
    <n v="52583"/>
    <x v="4"/>
    <n v="0.1527"/>
    <n v="5.9553000000000003"/>
    <n v="2.97"/>
    <n v="12.177"/>
    <x v="1"/>
  </r>
  <r>
    <n v="31"/>
    <s v="New Mexico"/>
    <n v="2023"/>
    <n v="10300"/>
    <n v="1952400"/>
    <x v="27"/>
    <x v="0"/>
    <n v="278"/>
    <n v="0.75099999999999989"/>
    <n v="4.8000000000000001E-2"/>
    <n v="35510"/>
    <x v="0"/>
    <n v="9.4700000000000006E-2"/>
    <n v="3.6933000000000002"/>
    <n v="2.8719999999999999"/>
    <n v="11.775199999999998"/>
    <x v="1"/>
  </r>
  <r>
    <n v="32"/>
    <s v="New York"/>
    <n v="2023"/>
    <n v="131300"/>
    <n v="11318600"/>
    <x v="28"/>
    <x v="1"/>
    <n v="3898"/>
    <n v="0.79299999999999993"/>
    <n v="4.7E-2"/>
    <n v="48847"/>
    <x v="1"/>
    <n v="0.18280000000000002"/>
    <n v="7.1292000000000009"/>
    <n v="3.0710000000000002"/>
    <n v="12.591099999999999"/>
    <x v="1"/>
  </r>
  <r>
    <n v="33"/>
    <s v="North Carolina"/>
    <n v="2023"/>
    <n v="70200"/>
    <n v="9085500"/>
    <x v="29"/>
    <x v="0"/>
    <n v="1595"/>
    <n v="0.78900000000000003"/>
    <n v="3.7000000000000005E-2"/>
    <n v="40414"/>
    <x v="2"/>
    <n v="0.1061"/>
    <n v="4.1379000000000001"/>
    <n v="2.9129999999999998"/>
    <n v="11.943299999999999"/>
    <x v="0"/>
  </r>
  <r>
    <n v="34"/>
    <s v="North Dakota"/>
    <n v="2023"/>
    <n v="1000"/>
    <n v="797400"/>
    <x v="22"/>
    <x v="0"/>
    <n v="98"/>
    <n v="0.8590000000000001"/>
    <n v="2.4E-2"/>
    <n v="42814"/>
    <x v="2"/>
    <n v="8.0299999999999996E-2"/>
    <n v="3.1316999999999999"/>
    <n v="2.9630000000000001"/>
    <n v="12.148299999999999"/>
    <x v="0"/>
  </r>
  <r>
    <n v="35"/>
    <s v="Ohio"/>
    <n v="2023"/>
    <n v="50400"/>
    <n v="10317300"/>
    <x v="30"/>
    <x v="0"/>
    <n v="1586"/>
    <n v="0.79799999999999993"/>
    <n v="3.7999999999999999E-2"/>
    <n v="39395"/>
    <x v="0"/>
    <n v="0.1104"/>
    <n v="4.3056000000000001"/>
    <n v="3.1309999999999998"/>
    <n v="12.837099999999998"/>
    <x v="0"/>
  </r>
  <r>
    <n v="36"/>
    <s v="Oklahoma"/>
    <n v="2023"/>
    <n v="22800"/>
    <n v="4287900"/>
    <x v="27"/>
    <x v="0"/>
    <n v="358"/>
    <n v="0.75900000000000001"/>
    <n v="4.2000000000000003E-2"/>
    <n v="34206"/>
    <x v="3"/>
    <n v="9.3000000000000013E-2"/>
    <n v="3.6270000000000007"/>
    <n v="2.762"/>
    <n v="11.324199999999999"/>
    <x v="0"/>
  </r>
  <r>
    <n v="37"/>
    <s v="Oregon"/>
    <n v="2023"/>
    <n v="64400"/>
    <n v="3832700"/>
    <x v="31"/>
    <x v="1"/>
    <n v="1263"/>
    <n v="0.79500000000000004"/>
    <n v="3.7000000000000005E-2"/>
    <n v="44623"/>
    <x v="2"/>
    <n v="0.1032"/>
    <n v="4.0247999999999999"/>
    <n v="3.871"/>
    <n v="15.871099999999998"/>
    <x v="1"/>
  </r>
  <r>
    <n v="38"/>
    <s v="Pennsylvania"/>
    <n v="2023"/>
    <n v="70200"/>
    <n v="10211000"/>
    <x v="32"/>
    <x v="0"/>
    <n v="1712"/>
    <n v="0.8"/>
    <n v="0.04"/>
    <n v="42605"/>
    <x v="2"/>
    <n v="0.12570000000000001"/>
    <n v="4.9023000000000003"/>
    <n v="3.3279999999999998"/>
    <n v="13.644799999999998"/>
    <x v="1"/>
  </r>
  <r>
    <n v="39"/>
    <s v="Rhode Island"/>
    <n v="2023"/>
    <n v="6400"/>
    <n v="877600"/>
    <x v="33"/>
    <x v="0"/>
    <n v="317"/>
    <n v="0.80900000000000005"/>
    <n v="4.2000000000000003E-2"/>
    <n v="46525"/>
    <x v="1"/>
    <n v="0.2162"/>
    <n v="8.4318000000000008"/>
    <n v="2.9390000000000001"/>
    <n v="12.049899999999999"/>
    <x v="1"/>
  </r>
  <r>
    <n v="40"/>
    <s v="South Carolina"/>
    <n v="2023"/>
    <n v="20900"/>
    <n v="5042400"/>
    <x v="34"/>
    <x v="0"/>
    <n v="559"/>
    <n v="0.77700000000000002"/>
    <n v="3.7999999999999999E-2"/>
    <n v="38097"/>
    <x v="0"/>
    <n v="0.105"/>
    <n v="4.0949999999999998"/>
    <n v="2.7989999999999999"/>
    <n v="11.475899999999999"/>
    <x v="0"/>
  </r>
  <r>
    <n v="41"/>
    <s v="South Dakota"/>
    <n v="2023"/>
    <n v="1700"/>
    <n v="918000"/>
    <x v="35"/>
    <x v="0"/>
    <n v="98"/>
    <n v="0.83099999999999996"/>
    <n v="2.2000000000000002E-2"/>
    <n v="40263"/>
    <x v="2"/>
    <n v="0.10490000000000001"/>
    <n v="4.0911"/>
    <n v="3.0390000000000001"/>
    <n v="12.459899999999999"/>
    <x v="0"/>
  </r>
  <r>
    <n v="42"/>
    <s v="Tennessee"/>
    <n v="2023"/>
    <n v="33200"/>
    <n v="6538800"/>
    <x v="36"/>
    <x v="0"/>
    <n v="918"/>
    <n v="0.77599999999999991"/>
    <n v="3.7000000000000005E-2"/>
    <n v="38538"/>
    <x v="0"/>
    <n v="0.1069"/>
    <n v="4.1691000000000003"/>
    <n v="2.726"/>
    <n v="11.176599999999999"/>
    <x v="0"/>
  </r>
  <r>
    <n v="43"/>
    <s v="Texas"/>
    <n v="2023"/>
    <n v="230100"/>
    <n v="25796600"/>
    <x v="37"/>
    <x v="0"/>
    <n v="3104"/>
    <n v="0.79299999999999993"/>
    <n v="0.04"/>
    <n v="39775"/>
    <x v="0"/>
    <n v="0.10039999999999999"/>
    <n v="3.9155999999999995"/>
    <n v="2.734"/>
    <n v="11.209399999999999"/>
    <x v="0"/>
  </r>
  <r>
    <n v="44"/>
    <s v="Utah"/>
    <n v="2023"/>
    <n v="40000"/>
    <n v="3076200"/>
    <x v="38"/>
    <x v="1"/>
    <n v="893"/>
    <n v="0.82400000000000007"/>
    <n v="2.8999999999999998E-2"/>
    <n v="40096"/>
    <x v="2"/>
    <n v="9.0299999999999991E-2"/>
    <n v="3.5216999999999996"/>
    <n v="3.2850000000000001"/>
    <n v="13.468499999999999"/>
    <x v="0"/>
  </r>
  <r>
    <n v="45"/>
    <s v="Vermont"/>
    <n v="2023"/>
    <n v="7800"/>
    <n v="593100"/>
    <x v="39"/>
    <x v="1"/>
    <n v="381"/>
    <n v="0.82700000000000007"/>
    <n v="2.4E-2"/>
    <n v="46029"/>
    <x v="1"/>
    <n v="0.17530000000000001"/>
    <n v="6.8367000000000004"/>
    <n v="3.0579999999999998"/>
    <n v="12.537799999999999"/>
    <x v="1"/>
  </r>
  <r>
    <n v="46"/>
    <s v="Virginia"/>
    <n v="2023"/>
    <n v="84900"/>
    <n v="7723500"/>
    <x v="40"/>
    <x v="1"/>
    <n v="1562"/>
    <n v="0.80599999999999994"/>
    <n v="3.4000000000000002E-2"/>
    <n v="48689"/>
    <x v="1"/>
    <n v="0.10679999999999999"/>
    <n v="4.1651999999999996"/>
    <n v="3.0070000000000001"/>
    <n v="12.3287"/>
    <x v="1"/>
  </r>
  <r>
    <n v="47"/>
    <s v="Washington"/>
    <n v="2023"/>
    <n v="152100"/>
    <n v="6816100"/>
    <x v="41"/>
    <x v="2"/>
    <n v="2202"/>
    <n v="0.80700000000000005"/>
    <n v="4.0999999999999995E-2"/>
    <n v="52011"/>
    <x v="4"/>
    <n v="9.5799999999999996E-2"/>
    <n v="3.7361999999999997"/>
    <n v="4.2309999999999999"/>
    <n v="17.347099999999998"/>
    <x v="1"/>
  </r>
  <r>
    <n v="48"/>
    <s v="West Virginia"/>
    <n v="2023"/>
    <n v="2800"/>
    <n v="1510900"/>
    <x v="35"/>
    <x v="0"/>
    <n v="155"/>
    <n v="0.71700000000000008"/>
    <n v="4.2000000000000003E-2"/>
    <n v="32766"/>
    <x v="3"/>
    <n v="0.1026"/>
    <n v="4.0014000000000003"/>
    <n v="3.0950000000000002"/>
    <n v="12.689499999999999"/>
    <x v="0"/>
  </r>
  <r>
    <n v="49"/>
    <s v="Wisconsin"/>
    <n v="2023"/>
    <n v="24900"/>
    <n v="5529000"/>
    <x v="23"/>
    <x v="0"/>
    <n v="577"/>
    <n v="0.82499999999999996"/>
    <n v="2.5000000000000001E-2"/>
    <n v="41785"/>
    <x v="2"/>
    <n v="0.12720000000000001"/>
    <n v="4.9607999999999999"/>
    <n v="2.9430000000000001"/>
    <n v="12.0663"/>
    <x v="1"/>
  </r>
  <r>
    <n v="50"/>
    <s v="Wyoming"/>
    <n v="2023"/>
    <n v="1100"/>
    <n v="652900"/>
    <x v="42"/>
    <x v="0"/>
    <n v="103"/>
    <n v="0.80500000000000005"/>
    <n v="2.5000000000000001E-2"/>
    <n v="39966"/>
    <x v="0"/>
    <n v="8.3900000000000002E-2"/>
    <n v="3.2721"/>
    <n v="3.15"/>
    <n v="12.914999999999999"/>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n v="0"/>
    <x v="0"/>
    <x v="0"/>
    <n v="13000"/>
    <n v="4835900"/>
    <n v="2.7000000000000001E-3"/>
    <n v="424"/>
    <n v="0.74099999999999999"/>
    <n v="3.5000000000000003E-2"/>
    <x v="0"/>
    <n v="0.11470000000000001"/>
    <n v="4.4733000000000001"/>
    <n v="2.742"/>
    <n v="11.242199999999999"/>
    <s v="Republican"/>
  </r>
  <r>
    <n v="1"/>
    <x v="1"/>
    <x v="0"/>
    <n v="2700"/>
    <n v="559800"/>
    <n v="4.7999999999999996E-3"/>
    <n v="65"/>
    <n v="0.79200000000000004"/>
    <n v="4.4999999999999998E-2"/>
    <x v="1"/>
    <n v="0.21410000000000001"/>
    <n v="8.3498999999999999"/>
    <n v="3.5939999999999999"/>
    <n v="14.735399999999998"/>
    <s v="Republican"/>
  </r>
  <r>
    <n v="2"/>
    <x v="2"/>
    <x v="0"/>
    <n v="89800"/>
    <n v="6529000"/>
    <n v="1.38E-2"/>
    <n v="1198"/>
    <n v="0.77900000000000003"/>
    <n v="3.7999999999999999E-2"/>
    <x v="2"/>
    <n v="0.12189999999999999"/>
    <n v="4.7541000000000002"/>
    <n v="3.278"/>
    <n v="13.439799999999998"/>
    <s v="Democratic"/>
  </r>
  <r>
    <n v="3"/>
    <x v="3"/>
    <x v="0"/>
    <n v="7100"/>
    <n v="2708300"/>
    <n v="2.5999999999999999E-3"/>
    <n v="334"/>
    <n v="0.745"/>
    <n v="3.9E-2"/>
    <x v="3"/>
    <n v="9.7299999999999998E-2"/>
    <n v="3.7946999999999997"/>
    <n v="2.76"/>
    <n v="11.315999999999999"/>
    <s v="Republican"/>
  </r>
  <r>
    <n v="4"/>
    <x v="4"/>
    <x v="0"/>
    <n v="1256600"/>
    <n v="36850300"/>
    <n v="3.4099999999999998E-2"/>
    <n v="16381"/>
    <n v="0.79200000000000004"/>
    <n v="5.2000000000000005E-2"/>
    <x v="4"/>
    <n v="0.2487"/>
    <n v="9.6993000000000009"/>
    <n v="4.7309999999999999"/>
    <n v="19.397099999999998"/>
    <s v="Democratic"/>
  </r>
  <r>
    <n v="5"/>
    <x v="5"/>
    <x v="0"/>
    <n v="90100"/>
    <n v="5441800"/>
    <n v="1.66E-2"/>
    <n v="2165"/>
    <n v="0.83400000000000007"/>
    <n v="3.4000000000000002E-2"/>
    <x v="5"/>
    <n v="0.1176"/>
    <n v="4.5864000000000003"/>
    <n v="3.1520000000000001"/>
    <n v="12.9232"/>
    <s v="Democratic"/>
  </r>
  <r>
    <n v="6"/>
    <x v="6"/>
    <x v="0"/>
    <n v="31600"/>
    <n v="2945700"/>
    <n v="1.0700000000000001E-2"/>
    <n v="865"/>
    <n v="0.82700000000000007"/>
    <n v="4.2999999999999997E-2"/>
    <x v="6"/>
    <n v="0.24239999999999998"/>
    <n v="9.4535999999999998"/>
    <n v="3.0430000000000001"/>
    <n v="12.4763"/>
    <s v="Democratic"/>
  </r>
  <r>
    <n v="7"/>
    <x v="7"/>
    <x v="0"/>
    <n v="8400"/>
    <n v="914700"/>
    <n v="9.1999999999999998E-3"/>
    <n v="197"/>
    <n v="0.80799999999999994"/>
    <n v="3.3000000000000002E-2"/>
    <x v="7"/>
    <n v="0.1285"/>
    <n v="5.0114999999999998"/>
    <n v="2.964"/>
    <n v="12.152399999999998"/>
    <s v="Democratic"/>
  </r>
  <r>
    <n v="8"/>
    <x v="8"/>
    <x v="0"/>
    <n v="8100"/>
    <n v="312100"/>
    <n v="2.6000000000000002E-2"/>
    <n v="369"/>
    <n v="0.85599999999999998"/>
    <n v="5.0999999999999997E-2"/>
    <x v="8"/>
    <n v="0.16500000000000001"/>
    <n v="6.4350000000000005"/>
    <n v="3.1739999999999999"/>
    <n v="13.013399999999999"/>
    <s v="N/A"/>
  </r>
  <r>
    <n v="9"/>
    <x v="9"/>
    <x v="0"/>
    <n v="254900"/>
    <n v="18583200"/>
    <n v="1.37E-2"/>
    <n v="3430"/>
    <n v="0.78500000000000003"/>
    <n v="3.7999999999999999E-2"/>
    <x v="9"/>
    <n v="0.1353"/>
    <n v="5.2766999999999999"/>
    <n v="3.117"/>
    <n v="12.779699999999998"/>
    <s v="Republican"/>
  </r>
  <r>
    <n v="10"/>
    <x v="10"/>
    <x v="0"/>
    <n v="92400"/>
    <n v="9642400"/>
    <n v="9.5999999999999992E-3"/>
    <n v="1886"/>
    <n v="0.78299999999999992"/>
    <n v="4.2000000000000003E-2"/>
    <x v="10"/>
    <n v="0.1106"/>
    <n v="4.3134000000000006"/>
    <n v="2.9079999999999999"/>
    <n v="11.922799999999999"/>
    <s v="Democratic"/>
  </r>
  <r>
    <n v="11"/>
    <x v="11"/>
    <x v="0"/>
    <n v="25600"/>
    <n v="1080100"/>
    <n v="2.3700000000000002E-2"/>
    <n v="384"/>
    <n v="0.80400000000000005"/>
    <n v="3.4000000000000002E-2"/>
    <x v="11"/>
    <n v="0.38600000000000001"/>
    <n v="15.054"/>
    <n v="4.4580000000000002"/>
    <n v="18.277799999999999"/>
    <s v="Democratic"/>
  </r>
  <r>
    <n v="12"/>
    <x v="12"/>
    <x v="0"/>
    <n v="8500"/>
    <n v="1974600"/>
    <n v="4.3E-3"/>
    <n v="205"/>
    <n v="0.78500000000000003"/>
    <n v="0.03"/>
    <x v="12"/>
    <n v="9.0800000000000006E-2"/>
    <n v="3.5412000000000003"/>
    <n v="3.3"/>
    <n v="13.529999999999998"/>
    <s v="Republican"/>
  </r>
  <r>
    <n v="13"/>
    <x v="13"/>
    <x v="0"/>
    <n v="99600"/>
    <n v="10043200"/>
    <n v="9.8999999999999991E-3"/>
    <n v="1337"/>
    <n v="0.81400000000000006"/>
    <n v="4.4999999999999998E-2"/>
    <x v="13"/>
    <n v="0.11749999999999999"/>
    <n v="4.5824999999999996"/>
    <n v="3.3730000000000002"/>
    <n v="13.8293"/>
    <s v="Democratic"/>
  </r>
  <r>
    <n v="14"/>
    <x v="14"/>
    <x v="0"/>
    <n v="26100"/>
    <n v="6172100"/>
    <n v="4.1999999999999997E-3"/>
    <n v="565"/>
    <n v="0.80099999999999993"/>
    <n v="3.3000000000000002E-2"/>
    <x v="14"/>
    <n v="0.1149"/>
    <n v="4.4810999999999996"/>
    <n v="3.1349999999999998"/>
    <n v="12.853499999999999"/>
    <s v="Republican"/>
  </r>
  <r>
    <n v="15"/>
    <x v="15"/>
    <x v="0"/>
    <n v="9000"/>
    <n v="3153300"/>
    <n v="2.8999999999999998E-3"/>
    <n v="371"/>
    <n v="0.83200000000000007"/>
    <n v="2.5000000000000001E-2"/>
    <x v="15"/>
    <n v="9.4200000000000006E-2"/>
    <n v="3.6738000000000004"/>
    <n v="2.9430000000000001"/>
    <n v="12.0663"/>
    <s v="Republican"/>
  </r>
  <r>
    <n v="16"/>
    <x v="16"/>
    <x v="0"/>
    <n v="11300"/>
    <n v="2621100"/>
    <n v="4.3E-3"/>
    <n v="547"/>
    <n v="0.81700000000000006"/>
    <n v="2.8999999999999998E-2"/>
    <x v="16"/>
    <n v="0.10800000000000001"/>
    <n v="4.2120000000000006"/>
    <n v="2.8220000000000001"/>
    <n v="11.5702"/>
    <s v="Republican"/>
  </r>
  <r>
    <n v="17"/>
    <x v="17"/>
    <x v="0"/>
    <n v="11600"/>
    <n v="4039700"/>
    <n v="2.8999999999999998E-3"/>
    <n v="328"/>
    <n v="0.75"/>
    <n v="3.7999999999999999E-2"/>
    <x v="17"/>
    <n v="9.9600000000000008E-2"/>
    <n v="3.8844000000000003"/>
    <n v="2.85"/>
    <n v="11.684999999999999"/>
    <s v="Republican"/>
  </r>
  <r>
    <n v="18"/>
    <x v="18"/>
    <x v="0"/>
    <n v="8200"/>
    <n v="3774200"/>
    <n v="2.2000000000000001E-3"/>
    <n v="265"/>
    <n v="0.74"/>
    <n v="4.5999999999999999E-2"/>
    <x v="18"/>
    <n v="8.9099999999999999E-2"/>
    <n v="3.4748999999999999"/>
    <n v="2.7069999999999999"/>
    <n v="11.098699999999999"/>
    <s v="Republican"/>
  </r>
  <r>
    <n v="19"/>
    <x v="19"/>
    <x v="0"/>
    <n v="7400"/>
    <n v="1236000"/>
    <n v="6.0000000000000001E-3"/>
    <n v="486"/>
    <n v="0.79900000000000004"/>
    <n v="2.8999999999999998E-2"/>
    <x v="19"/>
    <n v="0.2084"/>
    <n v="8.1275999999999993"/>
    <n v="2.9670000000000001"/>
    <n v="12.1647"/>
    <s v="Democratic"/>
  </r>
  <r>
    <n v="20"/>
    <x v="20"/>
    <x v="0"/>
    <n v="72100"/>
    <n v="5060000"/>
    <n v="1.4199999999999999E-2"/>
    <n v="1726"/>
    <n v="0.82799999999999996"/>
    <n v="3.7000000000000005E-2"/>
    <x v="20"/>
    <n v="0.1434"/>
    <n v="5.5926"/>
    <n v="3.0579999999999998"/>
    <n v="12.537799999999999"/>
    <s v="Democratic"/>
  </r>
  <r>
    <n v="21"/>
    <x v="21"/>
    <x v="0"/>
    <n v="73800"/>
    <n v="5491100"/>
    <n v="1.34E-2"/>
    <n v="2965"/>
    <n v="0.82900000000000007"/>
    <n v="3.7000000000000005E-2"/>
    <x v="21"/>
    <n v="0.2321"/>
    <n v="9.0518999999999998"/>
    <n v="2.9470000000000001"/>
    <n v="12.082699999999999"/>
    <s v="Democratic"/>
  </r>
  <r>
    <n v="22"/>
    <x v="22"/>
    <x v="0"/>
    <n v="50300"/>
    <n v="8525400"/>
    <n v="5.8999999999999999E-3"/>
    <n v="1447"/>
    <n v="0.78200000000000003"/>
    <n v="4.0999999999999995E-2"/>
    <x v="22"/>
    <n v="0.1368"/>
    <n v="5.3352000000000004"/>
    <n v="3.1989999999999998"/>
    <n v="13.115899999999998"/>
    <s v="Democratic"/>
  </r>
  <r>
    <n v="23"/>
    <x v="23"/>
    <x v="0"/>
    <n v="37100"/>
    <n v="5118500"/>
    <n v="7.1999999999999998E-3"/>
    <n v="773"/>
    <n v="0.85099999999999998"/>
    <n v="2.7000000000000003E-2"/>
    <x v="23"/>
    <n v="0.12210000000000001"/>
    <n v="4.7619000000000007"/>
    <n v="2.9769999999999999"/>
    <n v="12.205699999999998"/>
    <s v="Democratic"/>
  </r>
  <r>
    <n v="24"/>
    <x v="24"/>
    <x v="0"/>
    <n v="3600"/>
    <n v="2723300"/>
    <n v="1.2999999999999999E-3"/>
    <n v="163"/>
    <n v="0.7340000000000001"/>
    <n v="4.2999999999999997E-2"/>
    <x v="24"/>
    <n v="0.10949999999999999"/>
    <n v="4.2704999999999993"/>
    <n v="2.6429999999999998"/>
    <n v="10.836299999999998"/>
    <s v="Republican"/>
  </r>
  <r>
    <n v="25"/>
    <x v="25"/>
    <x v="0"/>
    <n v="26900"/>
    <n v="5626000"/>
    <n v="4.7999999999999996E-3"/>
    <n v="1240"/>
    <n v="0.8"/>
    <n v="0.03"/>
    <x v="25"/>
    <n v="0.10869999999999999"/>
    <n v="4.2393000000000001"/>
    <n v="2.8330000000000002"/>
    <n v="11.6153"/>
    <s v="Republican"/>
  </r>
  <r>
    <n v="26"/>
    <x v="26"/>
    <x v="0"/>
    <n v="4600"/>
    <n v="1021700"/>
    <n v="4.5000000000000005E-3"/>
    <n v="126"/>
    <n v="0.79799999999999993"/>
    <n v="2.6000000000000002E-2"/>
    <x v="26"/>
    <n v="0.10970000000000001"/>
    <n v="4.2783000000000007"/>
    <n v="3.15"/>
    <n v="12.914999999999999"/>
    <s v="Republican"/>
  </r>
  <r>
    <n v="27"/>
    <x v="27"/>
    <x v="0"/>
    <n v="6900"/>
    <n v="1971200"/>
    <n v="3.4999999999999996E-3"/>
    <n v="260"/>
    <n v="0.84799999999999998"/>
    <n v="2.3E-2"/>
    <x v="27"/>
    <n v="9.1400000000000009E-2"/>
    <n v="3.5646000000000004"/>
    <n v="3.0009999999999999"/>
    <n v="12.304099999999998"/>
    <s v="Republican"/>
  </r>
  <r>
    <n v="28"/>
    <x v="28"/>
    <x v="0"/>
    <n v="47400"/>
    <n v="2556100"/>
    <n v="1.8500000000000003E-2"/>
    <n v="596"/>
    <n v="0.78799999999999992"/>
    <n v="4.2999999999999997E-2"/>
    <x v="28"/>
    <n v="0.13089999999999999"/>
    <n v="5.1050999999999993"/>
    <n v="3.8039999999999998"/>
    <n v="15.596399999999997"/>
    <s v="Democratic"/>
  </r>
  <r>
    <n v="29"/>
    <x v="29"/>
    <x v="0"/>
    <n v="9900"/>
    <n v="1383700"/>
    <n v="7.1999999999999998E-3"/>
    <n v="261"/>
    <n v="0.82400000000000007"/>
    <n v="2.3E-2"/>
    <x v="29"/>
    <n v="0.2296"/>
    <n v="8.9543999999999997"/>
    <n v="2.8570000000000002"/>
    <n v="11.713699999999999"/>
    <s v="Democratic"/>
  </r>
  <r>
    <n v="30"/>
    <x v="30"/>
    <x v="0"/>
    <n v="134800"/>
    <n v="7324100"/>
    <n v="1.84E-2"/>
    <n v="1299"/>
    <n v="0.82499999999999996"/>
    <n v="4.4000000000000004E-2"/>
    <x v="30"/>
    <n v="0.1527"/>
    <n v="5.9553000000000003"/>
    <n v="2.97"/>
    <n v="12.177"/>
    <s v="Democratic"/>
  </r>
  <r>
    <n v="31"/>
    <x v="31"/>
    <x v="0"/>
    <n v="10300"/>
    <n v="1952400"/>
    <n v="5.3E-3"/>
    <n v="278"/>
    <n v="0.75099999999999989"/>
    <n v="4.8000000000000001E-2"/>
    <x v="31"/>
    <n v="9.4700000000000006E-2"/>
    <n v="3.6933000000000002"/>
    <n v="2.8719999999999999"/>
    <n v="11.775199999999998"/>
    <s v="Democratic"/>
  </r>
  <r>
    <n v="32"/>
    <x v="32"/>
    <x v="0"/>
    <n v="131300"/>
    <n v="11318600"/>
    <n v="1.1599999999999999E-2"/>
    <n v="3898"/>
    <n v="0.79299999999999993"/>
    <n v="4.7E-2"/>
    <x v="32"/>
    <n v="0.18280000000000002"/>
    <n v="7.1292000000000009"/>
    <n v="3.0710000000000002"/>
    <n v="12.591099999999999"/>
    <s v="Democratic"/>
  </r>
  <r>
    <n v="33"/>
    <x v="33"/>
    <x v="0"/>
    <n v="70200"/>
    <n v="9085500"/>
    <n v="7.7000000000000002E-3"/>
    <n v="1595"/>
    <n v="0.78900000000000003"/>
    <n v="3.7000000000000005E-2"/>
    <x v="33"/>
    <n v="0.1061"/>
    <n v="4.1379000000000001"/>
    <n v="2.9129999999999998"/>
    <n v="11.943299999999999"/>
    <s v="Republican"/>
  </r>
  <r>
    <n v="34"/>
    <x v="34"/>
    <x v="0"/>
    <n v="1000"/>
    <n v="797400"/>
    <n v="1.2999999999999999E-3"/>
    <n v="98"/>
    <n v="0.8590000000000001"/>
    <n v="2.4E-2"/>
    <x v="34"/>
    <n v="8.0299999999999996E-2"/>
    <n v="3.1316999999999999"/>
    <n v="2.9630000000000001"/>
    <n v="12.148299999999999"/>
    <s v="Republican"/>
  </r>
  <r>
    <n v="35"/>
    <x v="35"/>
    <x v="0"/>
    <n v="50400"/>
    <n v="10317300"/>
    <n v="4.8999999999999998E-3"/>
    <n v="1586"/>
    <n v="0.79799999999999993"/>
    <n v="3.7999999999999999E-2"/>
    <x v="35"/>
    <n v="0.1104"/>
    <n v="4.3056000000000001"/>
    <n v="3.1309999999999998"/>
    <n v="12.837099999999998"/>
    <s v="Republican"/>
  </r>
  <r>
    <n v="36"/>
    <x v="36"/>
    <x v="0"/>
    <n v="22800"/>
    <n v="4287900"/>
    <n v="5.3E-3"/>
    <n v="358"/>
    <n v="0.75900000000000001"/>
    <n v="4.2000000000000003E-2"/>
    <x v="36"/>
    <n v="9.3000000000000013E-2"/>
    <n v="3.6270000000000007"/>
    <n v="2.762"/>
    <n v="11.324199999999999"/>
    <s v="Republican"/>
  </r>
  <r>
    <n v="37"/>
    <x v="37"/>
    <x v="0"/>
    <n v="64400"/>
    <n v="3832700"/>
    <n v="1.6799999999999999E-2"/>
    <n v="1263"/>
    <n v="0.79500000000000004"/>
    <n v="3.7000000000000005E-2"/>
    <x v="37"/>
    <n v="0.1032"/>
    <n v="4.0247999999999999"/>
    <n v="3.871"/>
    <n v="15.871099999999998"/>
    <s v="Democratic"/>
  </r>
  <r>
    <n v="38"/>
    <x v="38"/>
    <x v="0"/>
    <n v="70200"/>
    <n v="10211000"/>
    <n v="6.8999999999999999E-3"/>
    <n v="1712"/>
    <n v="0.8"/>
    <n v="0.04"/>
    <x v="38"/>
    <n v="0.12570000000000001"/>
    <n v="4.9023000000000003"/>
    <n v="3.3279999999999998"/>
    <n v="13.644799999999998"/>
    <s v="Democratic"/>
  </r>
  <r>
    <n v="39"/>
    <x v="39"/>
    <x v="0"/>
    <n v="6400"/>
    <n v="877600"/>
    <n v="7.3000000000000001E-3"/>
    <n v="317"/>
    <n v="0.80900000000000005"/>
    <n v="4.2000000000000003E-2"/>
    <x v="39"/>
    <n v="0.2162"/>
    <n v="8.4318000000000008"/>
    <n v="2.9390000000000001"/>
    <n v="12.049899999999999"/>
    <s v="Democratic"/>
  </r>
  <r>
    <n v="40"/>
    <x v="40"/>
    <x v="0"/>
    <n v="20900"/>
    <n v="5042400"/>
    <n v="4.0999999999999995E-3"/>
    <n v="559"/>
    <n v="0.77700000000000002"/>
    <n v="3.7999999999999999E-2"/>
    <x v="40"/>
    <n v="0.105"/>
    <n v="4.0949999999999998"/>
    <n v="2.7989999999999999"/>
    <n v="11.475899999999999"/>
    <s v="Republican"/>
  </r>
  <r>
    <n v="41"/>
    <x v="41"/>
    <x v="0"/>
    <n v="1700"/>
    <n v="918000"/>
    <n v="1.9E-3"/>
    <n v="98"/>
    <n v="0.83099999999999996"/>
    <n v="2.2000000000000002E-2"/>
    <x v="41"/>
    <n v="0.10490000000000001"/>
    <n v="4.0911"/>
    <n v="3.0390000000000001"/>
    <n v="12.459899999999999"/>
    <s v="Republican"/>
  </r>
  <r>
    <n v="42"/>
    <x v="42"/>
    <x v="0"/>
    <n v="33200"/>
    <n v="6538800"/>
    <n v="5.1000000000000004E-3"/>
    <n v="918"/>
    <n v="0.77599999999999991"/>
    <n v="3.7000000000000005E-2"/>
    <x v="42"/>
    <n v="0.1069"/>
    <n v="4.1691000000000003"/>
    <n v="2.726"/>
    <n v="11.176599999999999"/>
    <s v="Republican"/>
  </r>
  <r>
    <n v="43"/>
    <x v="43"/>
    <x v="0"/>
    <n v="230100"/>
    <n v="25796600"/>
    <n v="8.8999999999999999E-3"/>
    <n v="3104"/>
    <n v="0.79299999999999993"/>
    <n v="0.04"/>
    <x v="43"/>
    <n v="0.10039999999999999"/>
    <n v="3.9155999999999995"/>
    <n v="2.734"/>
    <n v="11.209399999999999"/>
    <s v="Republican"/>
  </r>
  <r>
    <n v="44"/>
    <x v="44"/>
    <x v="0"/>
    <n v="40000"/>
    <n v="3076200"/>
    <n v="1.3000000000000001E-2"/>
    <n v="893"/>
    <n v="0.82400000000000007"/>
    <n v="2.8999999999999998E-2"/>
    <x v="44"/>
    <n v="9.0299999999999991E-2"/>
    <n v="3.5216999999999996"/>
    <n v="3.2850000000000001"/>
    <n v="13.468499999999999"/>
    <s v="Republican"/>
  </r>
  <r>
    <n v="45"/>
    <x v="45"/>
    <x v="0"/>
    <n v="7800"/>
    <n v="593100"/>
    <n v="1.32E-2"/>
    <n v="381"/>
    <n v="0.82700000000000007"/>
    <n v="2.4E-2"/>
    <x v="45"/>
    <n v="0.17530000000000001"/>
    <n v="6.8367000000000004"/>
    <n v="3.0579999999999998"/>
    <n v="12.537799999999999"/>
    <s v="Democratic"/>
  </r>
  <r>
    <n v="46"/>
    <x v="46"/>
    <x v="0"/>
    <n v="84900"/>
    <n v="7723500"/>
    <n v="1.1000000000000001E-2"/>
    <n v="1562"/>
    <n v="0.80599999999999994"/>
    <n v="3.4000000000000002E-2"/>
    <x v="46"/>
    <n v="0.10679999999999999"/>
    <n v="4.1651999999999996"/>
    <n v="3.0070000000000001"/>
    <n v="12.3287"/>
    <s v="Democratic"/>
  </r>
  <r>
    <n v="47"/>
    <x v="47"/>
    <x v="0"/>
    <n v="152100"/>
    <n v="6816100"/>
    <n v="2.23E-2"/>
    <n v="2202"/>
    <n v="0.80700000000000005"/>
    <n v="4.0999999999999995E-2"/>
    <x v="47"/>
    <n v="9.5799999999999996E-2"/>
    <n v="3.7361999999999997"/>
    <n v="4.2309999999999999"/>
    <n v="17.347099999999998"/>
    <s v="Democratic"/>
  </r>
  <r>
    <n v="48"/>
    <x v="48"/>
    <x v="0"/>
    <n v="2800"/>
    <n v="1510900"/>
    <n v="1.9E-3"/>
    <n v="155"/>
    <n v="0.71700000000000008"/>
    <n v="4.2000000000000003E-2"/>
    <x v="48"/>
    <n v="0.1026"/>
    <n v="4.0014000000000003"/>
    <n v="3.0950000000000002"/>
    <n v="12.689499999999999"/>
    <s v="Republican"/>
  </r>
  <r>
    <n v="49"/>
    <x v="49"/>
    <x v="0"/>
    <n v="24900"/>
    <n v="5529000"/>
    <n v="4.5000000000000005E-3"/>
    <n v="577"/>
    <n v="0.82499999999999996"/>
    <n v="2.5000000000000001E-2"/>
    <x v="49"/>
    <n v="0.12720000000000001"/>
    <n v="4.9607999999999999"/>
    <n v="2.9430000000000001"/>
    <n v="12.0663"/>
    <s v="Democratic"/>
  </r>
  <r>
    <n v="50"/>
    <x v="50"/>
    <x v="0"/>
    <n v="1100"/>
    <n v="652900"/>
    <n v="1.7000000000000001E-3"/>
    <n v="103"/>
    <n v="0.80500000000000005"/>
    <n v="2.5000000000000001E-2"/>
    <x v="50"/>
    <n v="8.3900000000000002E-2"/>
    <n v="3.2721"/>
    <n v="3.15"/>
    <n v="12.914999999999999"/>
    <s v="Republican"/>
  </r>
  <r>
    <n v="51"/>
    <x v="0"/>
    <x v="1"/>
    <n v="8700"/>
    <n v="4795500"/>
    <n v="1.8E-3"/>
    <n v="327"/>
    <n v="0.73799999999999999"/>
    <n v="4.2000000000000003E-2"/>
    <x v="51"/>
    <n v="0.1159"/>
    <n v="4.5201000000000002"/>
    <n v="2.6509999999999998"/>
    <n v="10.869099999999998"/>
    <s v="Republican"/>
  </r>
  <r>
    <n v="52"/>
    <x v="1"/>
    <x v="1"/>
    <n v="2000"/>
    <n v="562100"/>
    <n v="3.5999999999999999E-3"/>
    <n v="61"/>
    <n v="0.79599999999999993"/>
    <n v="4.2000000000000003E-2"/>
    <x v="52"/>
    <n v="0.20730000000000001"/>
    <n v="8.0846999999999998"/>
    <n v="3.476"/>
    <n v="14.251599999999998"/>
    <s v="Republican"/>
  </r>
  <r>
    <n v="53"/>
    <x v="2"/>
    <x v="1"/>
    <n v="65800"/>
    <n v="6490500"/>
    <n v="1.01E-2"/>
    <n v="984"/>
    <n v="0.77500000000000002"/>
    <n v="3.9E-2"/>
    <x v="53"/>
    <n v="0.11310000000000001"/>
    <n v="4.4108999999999998"/>
    <n v="3.17"/>
    <n v="12.996999999999998"/>
    <s v="Democratic"/>
  </r>
  <r>
    <n v="54"/>
    <x v="3"/>
    <x v="1"/>
    <n v="5100"/>
    <n v="2685400"/>
    <n v="1.9E-3"/>
    <n v="218"/>
    <n v="0.72699999999999998"/>
    <n v="4.2000000000000003E-2"/>
    <x v="54"/>
    <n v="9.9100000000000008E-2"/>
    <n v="3.8649000000000004"/>
    <n v="2.67"/>
    <n v="10.946999999999999"/>
    <s v="Republican"/>
  </r>
  <r>
    <n v="55"/>
    <x v="4"/>
    <x v="1"/>
    <n v="903600"/>
    <n v="36119800"/>
    <n v="2.5000000000000001E-2"/>
    <n v="14609"/>
    <n v="0.78400000000000003"/>
    <n v="0.05"/>
    <x v="55"/>
    <n v="0.22329999999999997"/>
    <n v="8.7086999999999986"/>
    <n v="4.5750000000000002"/>
    <n v="18.7575"/>
    <s v="Democratic"/>
  </r>
  <r>
    <n v="56"/>
    <x v="5"/>
    <x v="1"/>
    <n v="59900"/>
    <n v="5387100"/>
    <n v="1.11E-2"/>
    <n v="1787"/>
    <n v="0.83"/>
    <n v="3.1E-2"/>
    <x v="56"/>
    <n v="0.11749999999999999"/>
    <n v="4.5824999999999996"/>
    <n v="3.0489999999999999"/>
    <n v="12.500899999999998"/>
    <s v="Democratic"/>
  </r>
  <r>
    <n v="57"/>
    <x v="6"/>
    <x v="1"/>
    <n v="22000"/>
    <n v="2951300"/>
    <n v="7.4999999999999997E-3"/>
    <n v="598"/>
    <n v="0.81400000000000006"/>
    <n v="4.4000000000000004E-2"/>
    <x v="57"/>
    <n v="0.21079999999999999"/>
    <n v="8.2211999999999996"/>
    <n v="2.9430000000000001"/>
    <n v="12.0663"/>
    <s v="Democratic"/>
  </r>
  <r>
    <n v="58"/>
    <x v="7"/>
    <x v="1"/>
    <n v="5400"/>
    <n v="913600"/>
    <n v="5.8999999999999999E-3"/>
    <n v="156"/>
    <n v="0.81"/>
    <n v="4.2000000000000003E-2"/>
    <x v="58"/>
    <n v="0.1183"/>
    <n v="4.6136999999999997"/>
    <n v="2.867"/>
    <n v="11.7547"/>
    <s v="Democratic"/>
  </r>
  <r>
    <n v="59"/>
    <x v="8"/>
    <x v="1"/>
    <n v="5900"/>
    <n v="319400"/>
    <n v="1.8500000000000003E-2"/>
    <n v="301"/>
    <n v="0.84299999999999997"/>
    <n v="4.7E-2"/>
    <x v="59"/>
    <n v="0.14940000000000001"/>
    <n v="5.8266"/>
    <n v="3.07"/>
    <n v="12.586999999999998"/>
    <s v="N/A"/>
  </r>
  <r>
    <n v="60"/>
    <x v="9"/>
    <x v="1"/>
    <n v="168000"/>
    <n v="18128300"/>
    <n v="9.300000000000001E-3"/>
    <n v="2923"/>
    <n v="0.77700000000000002"/>
    <n v="3.7000000000000005E-2"/>
    <x v="60"/>
    <n v="0.12509999999999999"/>
    <n v="4.8788999999999998"/>
    <n v="3.0139999999999998"/>
    <n v="12.357399999999998"/>
    <s v="Republican"/>
  </r>
  <r>
    <n v="61"/>
    <x v="10"/>
    <x v="1"/>
    <n v="60100"/>
    <n v="9542400"/>
    <n v="6.3E-3"/>
    <n v="1552"/>
    <n v="0.78099999999999992"/>
    <n v="3.9E-2"/>
    <x v="61"/>
    <n v="0.12"/>
    <n v="4.68"/>
    <n v="2.8119999999999998"/>
    <n v="11.529199999999998"/>
    <s v="Democratic"/>
  </r>
  <r>
    <n v="62"/>
    <x v="11"/>
    <x v="1"/>
    <n v="19800"/>
    <n v="1080500"/>
    <n v="1.83E-2"/>
    <n v="405"/>
    <n v="0.80400000000000005"/>
    <n v="3.5000000000000003E-2"/>
    <x v="62"/>
    <n v="0.3972"/>
    <n v="15.4908"/>
    <n v="4.3120000000000003"/>
    <n v="17.679199999999998"/>
    <s v="Democratic"/>
  </r>
  <r>
    <n v="63"/>
    <x v="12"/>
    <x v="1"/>
    <n v="5900"/>
    <n v="1934200"/>
    <n v="3.0999999999999999E-3"/>
    <n v="155"/>
    <n v="0.77599999999999991"/>
    <n v="2.6000000000000002E-2"/>
    <x v="63"/>
    <n v="8.5099999999999995E-2"/>
    <n v="3.3188999999999997"/>
    <n v="3.1909999999999998"/>
    <n v="13.083099999999998"/>
    <s v="Republican"/>
  </r>
  <r>
    <n v="64"/>
    <x v="13"/>
    <x v="1"/>
    <n v="66900"/>
    <n v="10037500"/>
    <n v="6.7000000000000002E-3"/>
    <n v="1342"/>
    <n v="0.80599999999999994"/>
    <n v="4.4999999999999998E-2"/>
    <x v="64"/>
    <n v="0.11939999999999999"/>
    <n v="4.6566000000000001"/>
    <n v="3.262"/>
    <n v="13.374199999999998"/>
    <s v="Democratic"/>
  </r>
  <r>
    <n v="65"/>
    <x v="14"/>
    <x v="1"/>
    <n v="17700"/>
    <n v="6094400"/>
    <n v="2.8999999999999998E-3"/>
    <n v="404"/>
    <n v="0.79200000000000004"/>
    <n v="3.4000000000000002E-2"/>
    <x v="65"/>
    <n v="0.1166"/>
    <n v="4.5473999999999997"/>
    <n v="3.032"/>
    <n v="12.431199999999999"/>
    <s v="Republican"/>
  </r>
  <r>
    <n v="66"/>
    <x v="15"/>
    <x v="1"/>
    <n v="6200"/>
    <n v="3118200"/>
    <n v="2E-3"/>
    <n v="305"/>
    <n v="0.83400000000000007"/>
    <n v="2.6000000000000002E-2"/>
    <x v="66"/>
    <n v="9.5700000000000007E-2"/>
    <n v="3.7323000000000004"/>
    <n v="2.8460000000000001"/>
    <n v="11.6686"/>
    <s v="Republican"/>
  </r>
  <r>
    <n v="67"/>
    <x v="16"/>
    <x v="1"/>
    <n v="7600"/>
    <n v="2604600"/>
    <n v="2.8999999999999998E-3"/>
    <n v="489"/>
    <n v="0.81099999999999994"/>
    <n v="3.4000000000000002E-2"/>
    <x v="67"/>
    <n v="0.11470000000000001"/>
    <n v="4.4733000000000001"/>
    <n v="2.7290000000000001"/>
    <n v="11.1889"/>
    <s v="Republican"/>
  </r>
  <r>
    <n v="68"/>
    <x v="17"/>
    <x v="1"/>
    <n v="7600"/>
    <n v="3974600"/>
    <n v="1.9E-3"/>
    <n v="256"/>
    <n v="0.74400000000000011"/>
    <n v="0.04"/>
    <x v="68"/>
    <n v="0.1051"/>
    <n v="4.0988999999999995"/>
    <n v="2.7559999999999998"/>
    <n v="11.299599999999998"/>
    <s v="Republican"/>
  </r>
  <r>
    <n v="69"/>
    <x v="18"/>
    <x v="1"/>
    <n v="5900"/>
    <n v="3792200"/>
    <n v="1.6000000000000001E-3"/>
    <n v="193"/>
    <n v="0.73799999999999999"/>
    <n v="5.2999999999999999E-2"/>
    <x v="69"/>
    <n v="0.1041"/>
    <n v="4.0598999999999998"/>
    <n v="2.6179999999999999"/>
    <n v="10.733799999999999"/>
    <s v="Republican"/>
  </r>
  <r>
    <n v="70"/>
    <x v="19"/>
    <x v="1"/>
    <n v="5000"/>
    <n v="1222000"/>
    <n v="4.0999999999999995E-3"/>
    <n v="412"/>
    <n v="0.79099999999999993"/>
    <n v="0.03"/>
    <x v="70"/>
    <n v="0.1744"/>
    <n v="6.8015999999999996"/>
    <n v="2.87"/>
    <n v="11.766999999999999"/>
    <s v="Democratic"/>
  </r>
  <r>
    <n v="71"/>
    <x v="20"/>
    <x v="1"/>
    <n v="46100"/>
    <n v="5066800"/>
    <n v="9.1000000000000004E-3"/>
    <n v="1384"/>
    <n v="0.82400000000000007"/>
    <n v="3.7000000000000005E-2"/>
    <x v="71"/>
    <n v="0.13320000000000001"/>
    <n v="5.1948000000000008"/>
    <n v="2.9580000000000002"/>
    <n v="12.127800000000001"/>
    <s v="Democratic"/>
  </r>
  <r>
    <n v="72"/>
    <x v="21"/>
    <x v="1"/>
    <n v="49400"/>
    <n v="5422300"/>
    <n v="9.1000000000000004E-3"/>
    <n v="2406"/>
    <n v="0.81900000000000006"/>
    <n v="3.7999999999999999E-2"/>
    <x v="72"/>
    <n v="0.2127"/>
    <n v="8.2952999999999992"/>
    <n v="2.85"/>
    <n v="11.684999999999999"/>
    <s v="Democratic"/>
  </r>
  <r>
    <n v="73"/>
    <x v="22"/>
    <x v="1"/>
    <n v="33100"/>
    <n v="8445900"/>
    <n v="3.9000000000000003E-3"/>
    <n v="1149"/>
    <n v="0.77700000000000002"/>
    <n v="4.4000000000000004E-2"/>
    <x v="73"/>
    <n v="0.13200000000000001"/>
    <n v="5.1480000000000006"/>
    <n v="3.0939999999999999"/>
    <n v="12.685399999999998"/>
    <s v="Democratic"/>
  </r>
  <r>
    <n v="74"/>
    <x v="23"/>
    <x v="1"/>
    <n v="24300"/>
    <n v="5053400"/>
    <n v="4.7999999999999996E-3"/>
    <n v="601"/>
    <n v="0.84200000000000008"/>
    <n v="2.8999999999999998E-2"/>
    <x v="74"/>
    <n v="0.12039999999999999"/>
    <n v="4.6955999999999998"/>
    <n v="2.879"/>
    <n v="11.803899999999999"/>
    <s v="Democratic"/>
  </r>
  <r>
    <n v="75"/>
    <x v="24"/>
    <x v="1"/>
    <n v="2400"/>
    <n v="2719900"/>
    <n v="8.9999999999999998E-4"/>
    <n v="114"/>
    <n v="0.72199999999999998"/>
    <n v="4.4000000000000004E-2"/>
    <x v="75"/>
    <n v="0.1036"/>
    <n v="4.0404"/>
    <n v="2.556"/>
    <n v="10.4796"/>
    <s v="Republican"/>
  </r>
  <r>
    <n v="76"/>
    <x v="25"/>
    <x v="1"/>
    <n v="17900"/>
    <n v="5422400"/>
    <n v="3.3E-3"/>
    <n v="1029"/>
    <n v="0.78799999999999992"/>
    <n v="3.4000000000000002E-2"/>
    <x v="76"/>
    <n v="0.1026"/>
    <n v="4.0014000000000003"/>
    <n v="2.74"/>
    <n v="11.234"/>
    <s v="Republican"/>
  </r>
  <r>
    <n v="77"/>
    <x v="26"/>
    <x v="1"/>
    <n v="3300"/>
    <n v="999600"/>
    <n v="3.3E-3"/>
    <n v="98"/>
    <n v="0.80299999999999994"/>
    <n v="2.7000000000000003E-2"/>
    <x v="77"/>
    <n v="9.9700000000000011E-2"/>
    <n v="3.8883000000000005"/>
    <n v="3.0459999999999998"/>
    <n v="12.488599999999998"/>
    <s v="Republican"/>
  </r>
  <r>
    <n v="78"/>
    <x v="27"/>
    <x v="1"/>
    <n v="4600"/>
    <n v="1940200"/>
    <n v="2.3999999999999998E-3"/>
    <n v="214"/>
    <n v="0.83499999999999996"/>
    <n v="0.02"/>
    <x v="78"/>
    <n v="8.8300000000000003E-2"/>
    <n v="3.4437000000000002"/>
    <n v="2.9020000000000001"/>
    <n v="11.898199999999999"/>
    <s v="Republican"/>
  </r>
  <r>
    <n v="79"/>
    <x v="28"/>
    <x v="1"/>
    <n v="32900"/>
    <n v="2520700"/>
    <n v="1.3100000000000001E-2"/>
    <n v="478"/>
    <n v="0.78299999999999992"/>
    <n v="5.0999999999999997E-2"/>
    <x v="79"/>
    <n v="0.1094"/>
    <n v="4.2665999999999995"/>
    <n v="3.6789999999999998"/>
    <n v="15.083899999999998"/>
    <s v="Democratic"/>
  </r>
  <r>
    <n v="80"/>
    <x v="29"/>
    <x v="1"/>
    <n v="7000"/>
    <n v="1373700"/>
    <n v="5.1000000000000004E-3"/>
    <n v="201"/>
    <n v="0.81700000000000006"/>
    <n v="2.4E-2"/>
    <x v="80"/>
    <n v="0.2107"/>
    <n v="8.2172999999999998"/>
    <n v="2.7629999999999999"/>
    <n v="11.328299999999999"/>
    <s v="Democratic"/>
  </r>
  <r>
    <n v="81"/>
    <x v="30"/>
    <x v="1"/>
    <n v="87000"/>
    <n v="7148700"/>
    <n v="1.2199999999999999E-2"/>
    <n v="938"/>
    <n v="0.81799999999999995"/>
    <n v="4.8000000000000001E-2"/>
    <x v="81"/>
    <n v="0.14800000000000002"/>
    <n v="5.7720000000000011"/>
    <n v="2.8730000000000002"/>
    <n v="11.779299999999999"/>
    <s v="Democratic"/>
  </r>
  <r>
    <n v="82"/>
    <x v="31"/>
    <x v="1"/>
    <n v="7100"/>
    <n v="1929400"/>
    <n v="3.7000000000000002E-3"/>
    <n v="211"/>
    <n v="0.74099999999999999"/>
    <n v="4.8000000000000001E-2"/>
    <x v="82"/>
    <n v="0.1002"/>
    <n v="3.9077999999999999"/>
    <n v="2.778"/>
    <n v="11.389799999999999"/>
    <s v="Democratic"/>
  </r>
  <r>
    <n v="83"/>
    <x v="32"/>
    <x v="1"/>
    <n v="84700"/>
    <n v="11306300"/>
    <n v="7.4999999999999997E-3"/>
    <n v="3326"/>
    <n v="0.78500000000000003"/>
    <n v="4.9000000000000002E-2"/>
    <x v="83"/>
    <n v="0.18329999999999999"/>
    <n v="7.1486999999999998"/>
    <n v="2.97"/>
    <n v="12.177"/>
    <s v="Democratic"/>
  </r>
  <r>
    <n v="84"/>
    <x v="33"/>
    <x v="1"/>
    <n v="45600"/>
    <n v="8970300"/>
    <n v="5.1000000000000004E-3"/>
    <n v="1166"/>
    <n v="0.78299999999999992"/>
    <n v="3.5000000000000003E-2"/>
    <x v="84"/>
    <n v="9.6000000000000002E-2"/>
    <n v="3.7440000000000002"/>
    <n v="2.8170000000000002"/>
    <n v="11.5497"/>
    <s v="Republican"/>
  </r>
  <r>
    <n v="85"/>
    <x v="34"/>
    <x v="1"/>
    <n v="600"/>
    <n v="785500"/>
    <n v="8.0000000000000004E-4"/>
    <n v="80"/>
    <n v="0.84299999999999997"/>
    <n v="1.9E-2"/>
    <x v="85"/>
    <n v="8.4199999999999997E-2"/>
    <n v="3.2837999999999998"/>
    <n v="2.8660000000000001"/>
    <n v="11.750599999999999"/>
    <s v="Republican"/>
  </r>
  <r>
    <n v="86"/>
    <x v="35"/>
    <x v="1"/>
    <n v="34100"/>
    <n v="10278300"/>
    <n v="3.3E-3"/>
    <n v="1247"/>
    <n v="0.79"/>
    <n v="3.5000000000000003E-2"/>
    <x v="86"/>
    <n v="0.10640000000000001"/>
    <n v="4.1496000000000004"/>
    <n v="3.028"/>
    <n v="12.4148"/>
    <s v="Republican"/>
  </r>
  <r>
    <n v="87"/>
    <x v="36"/>
    <x v="1"/>
    <n v="16300"/>
    <n v="4249900"/>
    <n v="3.8E-3"/>
    <n v="340"/>
    <n v="0.753"/>
    <n v="3.9E-2"/>
    <x v="87"/>
    <n v="0.10050000000000001"/>
    <n v="3.9195000000000002"/>
    <n v="2.6720000000000002"/>
    <n v="10.9552"/>
    <s v="Republican"/>
  </r>
  <r>
    <n v="88"/>
    <x v="37"/>
    <x v="1"/>
    <n v="47000"/>
    <n v="3779800"/>
    <n v="1.24E-2"/>
    <n v="1009"/>
    <n v="0.79"/>
    <n v="0.04"/>
    <x v="88"/>
    <n v="9.2600000000000002E-2"/>
    <n v="3.6114000000000002"/>
    <n v="3.7440000000000002"/>
    <n v="15.350399999999999"/>
    <s v="Democratic"/>
  </r>
  <r>
    <n v="89"/>
    <x v="38"/>
    <x v="1"/>
    <n v="47400"/>
    <n v="10165300"/>
    <n v="4.6999999999999993E-3"/>
    <n v="1326"/>
    <n v="0.79500000000000004"/>
    <n v="0.04"/>
    <x v="89"/>
    <n v="0.1186"/>
    <n v="4.6254"/>
    <n v="3.218"/>
    <n v="13.1938"/>
    <s v="Democratic"/>
  </r>
  <r>
    <n v="90"/>
    <x v="39"/>
    <x v="1"/>
    <n v="4300"/>
    <n v="872000"/>
    <n v="4.8999999999999998E-3"/>
    <n v="297"/>
    <n v="0.80799999999999994"/>
    <n v="4.2999999999999997E-2"/>
    <x v="90"/>
    <n v="0.193"/>
    <n v="7.5270000000000001"/>
    <n v="2.8420000000000001"/>
    <n v="11.652199999999999"/>
    <s v="Democratic"/>
  </r>
  <r>
    <n v="91"/>
    <x v="40"/>
    <x v="1"/>
    <n v="13500"/>
    <n v="4944700"/>
    <n v="2.7000000000000001E-3"/>
    <n v="413"/>
    <n v="0.77099999999999991"/>
    <n v="3.9E-2"/>
    <x v="91"/>
    <n v="0.1074"/>
    <n v="4.1886000000000001"/>
    <n v="2.7069999999999999"/>
    <n v="11.098699999999999"/>
    <s v="Republican"/>
  </r>
  <r>
    <n v="92"/>
    <x v="41"/>
    <x v="1"/>
    <n v="1200"/>
    <n v="945100"/>
    <n v="1.2999999999999999E-3"/>
    <n v="69"/>
    <n v="0.83"/>
    <n v="2.5000000000000001E-2"/>
    <x v="92"/>
    <n v="0.10439999999999999"/>
    <n v="4.0716000000000001"/>
    <n v="2.9390000000000001"/>
    <n v="12.049899999999999"/>
    <s v="Republican"/>
  </r>
  <r>
    <n v="93"/>
    <x v="42"/>
    <x v="1"/>
    <n v="22000"/>
    <n v="6422600"/>
    <n v="3.4000000000000002E-3"/>
    <n v="695"/>
    <n v="0.77200000000000002"/>
    <n v="3.2000000000000001E-2"/>
    <x v="93"/>
    <n v="0.10890000000000001"/>
    <n v="4.2471000000000005"/>
    <n v="2.6360000000000001"/>
    <n v="10.807599999999999"/>
    <s v="Republican"/>
  </r>
  <r>
    <n v="94"/>
    <x v="43"/>
    <x v="1"/>
    <n v="149000"/>
    <n v="25346000"/>
    <n v="5.8999999999999999E-3"/>
    <n v="2471"/>
    <n v="0.78599999999999992"/>
    <n v="0.04"/>
    <x v="94"/>
    <n v="0.1016"/>
    <n v="3.9623999999999997"/>
    <n v="2.6440000000000001"/>
    <n v="10.840399999999999"/>
    <s v="Republican"/>
  </r>
  <r>
    <n v="95"/>
    <x v="44"/>
    <x v="1"/>
    <n v="28000"/>
    <n v="2997500"/>
    <n v="9.300000000000001E-3"/>
    <n v="780"/>
    <n v="0.81700000000000006"/>
    <n v="2.3E-2"/>
    <x v="95"/>
    <n v="8.8000000000000009E-2"/>
    <n v="3.4320000000000004"/>
    <n v="3.177"/>
    <n v="13.025699999999999"/>
    <s v="Republican"/>
  </r>
  <r>
    <n v="96"/>
    <x v="45"/>
    <x v="1"/>
    <n v="5300"/>
    <n v="595000"/>
    <n v="8.8999999999999999E-3"/>
    <n v="351"/>
    <n v="0.81900000000000006"/>
    <n v="2.4E-2"/>
    <x v="96"/>
    <n v="0.1699"/>
    <n v="6.6261000000000001"/>
    <n v="2.9580000000000002"/>
    <n v="12.127800000000001"/>
    <s v="Democratic"/>
  </r>
  <r>
    <n v="97"/>
    <x v="46"/>
    <x v="1"/>
    <n v="56600"/>
    <n v="7642100"/>
    <n v="7.4000000000000003E-3"/>
    <n v="1221"/>
    <n v="0.80400000000000005"/>
    <n v="3.3000000000000002E-2"/>
    <x v="97"/>
    <n v="0.1075"/>
    <n v="4.1924999999999999"/>
    <n v="2.9079999999999999"/>
    <n v="11.922799999999999"/>
    <s v="Democratic"/>
  </r>
  <r>
    <n v="98"/>
    <x v="47"/>
    <x v="1"/>
    <n v="104100"/>
    <n v="6802500"/>
    <n v="1.5300000000000001E-2"/>
    <n v="1784"/>
    <n v="0.79900000000000004"/>
    <n v="3.7999999999999999E-2"/>
    <x v="98"/>
    <n v="9.0500000000000011E-2"/>
    <n v="3.5295000000000005"/>
    <n v="4.0919999999999996"/>
    <n v="16.777199999999997"/>
    <s v="Democratic"/>
  </r>
  <r>
    <n v="99"/>
    <x v="48"/>
    <x v="1"/>
    <n v="1900"/>
    <n v="1488900"/>
    <n v="1.2999999999999999E-3"/>
    <n v="137"/>
    <n v="0.69200000000000006"/>
    <n v="4.4999999999999998E-2"/>
    <x v="99"/>
    <n v="9.74E-2"/>
    <n v="3.7986"/>
    <n v="2.9929999999999999"/>
    <n v="12.271299999999998"/>
    <s v="Republican"/>
  </r>
  <r>
    <n v="100"/>
    <x v="49"/>
    <x v="1"/>
    <n v="15700"/>
    <n v="5476200"/>
    <n v="2.8999999999999998E-3"/>
    <n v="470"/>
    <n v="0.81900000000000006"/>
    <n v="2.6000000000000002E-2"/>
    <x v="100"/>
    <n v="0.1195"/>
    <n v="4.6604999999999999"/>
    <n v="2.8460000000000001"/>
    <n v="11.6686"/>
    <s v="Democratic"/>
  </r>
  <r>
    <n v="101"/>
    <x v="50"/>
    <x v="1"/>
    <n v="800"/>
    <n v="644400"/>
    <n v="1.1999999999999999E-3"/>
    <n v="86"/>
    <n v="0.81400000000000006"/>
    <n v="3.6000000000000004E-2"/>
    <x v="101"/>
    <n v="8.2400000000000001E-2"/>
    <n v="3.2136"/>
    <n v="3.0459999999999998"/>
    <n v="12.488599999999998"/>
    <s v="Republican"/>
  </r>
  <r>
    <n v="102"/>
    <x v="0"/>
    <x v="2"/>
    <n v="4700"/>
    <n v="4747600"/>
    <n v="1E-3"/>
    <n v="277"/>
    <n v="0.72499999999999998"/>
    <n v="5.0999999999999997E-2"/>
    <x v="102"/>
    <n v="0.1018"/>
    <n v="3.9702000000000002"/>
    <n v="2.4900000000000002"/>
    <n v="10.209"/>
    <s v="Republican"/>
  </r>
  <r>
    <n v="103"/>
    <x v="1"/>
    <x v="2"/>
    <n v="1300"/>
    <n v="569100"/>
    <n v="2.3E-3"/>
    <n v="52"/>
    <n v="0.78200000000000003"/>
    <n v="6.6000000000000003E-2"/>
    <x v="103"/>
    <n v="0.20019999999999999"/>
    <n v="7.8077999999999994"/>
    <n v="3.2639999999999998"/>
    <n v="13.382399999999999"/>
    <s v="Republican"/>
  </r>
  <r>
    <n v="104"/>
    <x v="2"/>
    <x v="2"/>
    <n v="40700"/>
    <n v="6359200"/>
    <n v="6.4000000000000003E-3"/>
    <n v="890"/>
    <n v="0.76700000000000002"/>
    <n v="5.4000000000000006E-2"/>
    <x v="104"/>
    <n v="0.10730000000000001"/>
    <n v="4.1847000000000003"/>
    <n v="2.9769999999999999"/>
    <n v="12.205699999999998"/>
    <s v="Democratic"/>
  </r>
  <r>
    <n v="105"/>
    <x v="3"/>
    <x v="2"/>
    <n v="2400"/>
    <n v="2690900"/>
    <n v="8.9999999999999998E-4"/>
    <n v="164"/>
    <n v="0.745"/>
    <n v="5.2999999999999999E-2"/>
    <x v="105"/>
    <n v="9.0999999999999998E-2"/>
    <n v="3.5489999999999999"/>
    <n v="2.5070000000000001"/>
    <n v="10.278699999999999"/>
    <s v="Republican"/>
  </r>
  <r>
    <n v="106"/>
    <x v="4"/>
    <x v="2"/>
    <n v="563100"/>
    <n v="35000500"/>
    <n v="1.61E-2"/>
    <n v="14607"/>
    <n v="0.77400000000000002"/>
    <n v="0.08"/>
    <x v="106"/>
    <n v="0.19649999999999998"/>
    <n v="7.6634999999999991"/>
    <n v="4.2960000000000003"/>
    <n v="17.613599999999998"/>
    <s v="Democratic"/>
  </r>
  <r>
    <n v="107"/>
    <x v="5"/>
    <x v="2"/>
    <n v="37000"/>
    <n v="5286400"/>
    <n v="6.9999999999999993E-3"/>
    <n v="1619"/>
    <n v="0.81799999999999995"/>
    <n v="0.05"/>
    <x v="107"/>
    <n v="0.109"/>
    <n v="4.2510000000000003"/>
    <n v="2.863"/>
    <n v="11.738299999999999"/>
    <s v="Democratic"/>
  </r>
  <r>
    <n v="108"/>
    <x v="6"/>
    <x v="2"/>
    <n v="13300"/>
    <n v="2872000"/>
    <n v="4.5999999999999999E-3"/>
    <n v="533"/>
    <n v="0.81"/>
    <n v="6.3E-2"/>
    <x v="108"/>
    <n v="0.1832"/>
    <n v="7.1448"/>
    <n v="2.7629999999999999"/>
    <n v="11.328299999999999"/>
    <s v="Democratic"/>
  </r>
  <r>
    <n v="109"/>
    <x v="7"/>
    <x v="2"/>
    <n v="3000"/>
    <n v="909600"/>
    <n v="3.3E-3"/>
    <n v="134"/>
    <n v="0.77099999999999991"/>
    <n v="5.5E-2"/>
    <x v="109"/>
    <n v="0.105"/>
    <n v="4.0949999999999998"/>
    <n v="2.6920000000000002"/>
    <n v="11.0372"/>
    <s v="Democratic"/>
  </r>
  <r>
    <n v="110"/>
    <x v="8"/>
    <x v="2"/>
    <n v="3700"/>
    <n v="321700"/>
    <n v="1.15E-2"/>
    <n v="291"/>
    <n v="0.82099999999999995"/>
    <n v="7.6999999999999999E-2"/>
    <x v="110"/>
    <n v="0.12809999999999999"/>
    <n v="4.9958999999999998"/>
    <n v="2.883"/>
    <n v="11.8203"/>
    <s v="N/A"/>
  </r>
  <r>
    <n v="111"/>
    <x v="9"/>
    <x v="2"/>
    <n v="95600"/>
    <n v="17729600"/>
    <n v="5.4000000000000003E-3"/>
    <n v="2636"/>
    <n v="0.76900000000000002"/>
    <n v="5.4000000000000006E-2"/>
    <x v="111"/>
    <n v="0.1067"/>
    <n v="4.1612999999999998"/>
    <n v="2.83"/>
    <n v="11.603"/>
    <s v="Republican"/>
  </r>
  <r>
    <n v="112"/>
    <x v="10"/>
    <x v="2"/>
    <n v="34000"/>
    <n v="9399700"/>
    <n v="3.5999999999999999E-3"/>
    <n v="1585"/>
    <n v="0.7659999999999999"/>
    <n v="5.2999999999999999E-2"/>
    <x v="112"/>
    <n v="0.1043"/>
    <n v="4.0677000000000003"/>
    <n v="2.641"/>
    <n v="10.828099999999999"/>
    <s v="Democratic"/>
  </r>
  <r>
    <n v="113"/>
    <x v="11"/>
    <x v="2"/>
    <n v="14200"/>
    <n v="1080800"/>
    <n v="1.3100000000000001E-2"/>
    <n v="386"/>
    <n v="0.79599999999999993"/>
    <n v="7.400000000000001E-2"/>
    <x v="113"/>
    <n v="0.30309999999999998"/>
    <n v="11.8209"/>
    <n v="4.0490000000000004"/>
    <n v="16.600899999999999"/>
    <s v="Democratic"/>
  </r>
  <r>
    <n v="114"/>
    <x v="12"/>
    <x v="2"/>
    <n v="3500"/>
    <n v="1911100"/>
    <n v="1.8E-3"/>
    <n v="139"/>
    <n v="0.78"/>
    <n v="0.03"/>
    <x v="114"/>
    <n v="8.1699999999999995E-2"/>
    <n v="3.1862999999999997"/>
    <n v="2.9969999999999999"/>
    <n v="12.287699999999999"/>
    <s v="Republican"/>
  </r>
  <r>
    <n v="115"/>
    <x v="13"/>
    <x v="2"/>
    <n v="36500"/>
    <n v="10027700"/>
    <n v="3.5999999999999999E-3"/>
    <n v="1079"/>
    <n v="0.79599999999999993"/>
    <n v="7.0000000000000007E-2"/>
    <x v="115"/>
    <n v="0.1014"/>
    <n v="3.9546000000000001"/>
    <n v="3.0630000000000002"/>
    <n v="12.558299999999999"/>
    <s v="Democratic"/>
  </r>
  <r>
    <n v="116"/>
    <x v="14"/>
    <x v="2"/>
    <n v="10400"/>
    <n v="6097100"/>
    <n v="1.7000000000000001E-3"/>
    <n v="357"/>
    <n v="0.78299999999999992"/>
    <n v="4.5999999999999999E-2"/>
    <x v="116"/>
    <n v="0.1036"/>
    <n v="4.0404"/>
    <n v="2.847"/>
    <n v="11.672699999999999"/>
    <s v="Republican"/>
  </r>
  <r>
    <n v="117"/>
    <x v="15"/>
    <x v="2"/>
    <n v="3700"/>
    <n v="3110700"/>
    <n v="1.1999999999999999E-3"/>
    <n v="281"/>
    <n v="0.82299999999999995"/>
    <n v="3.4000000000000002E-2"/>
    <x v="117"/>
    <n v="9.1300000000000006E-2"/>
    <n v="3.5607000000000002"/>
    <n v="2.6720000000000002"/>
    <n v="10.9552"/>
    <s v="Republican"/>
  </r>
  <r>
    <n v="118"/>
    <x v="16"/>
    <x v="2"/>
    <n v="4500"/>
    <n v="2592800"/>
    <n v="1.7000000000000001E-3"/>
    <n v="493"/>
    <n v="0.80400000000000005"/>
    <n v="3.9E-2"/>
    <x v="118"/>
    <n v="0.1047"/>
    <n v="4.0833000000000004"/>
    <n v="2.5619999999999998"/>
    <n v="10.504199999999999"/>
    <s v="Republican"/>
  </r>
  <r>
    <n v="119"/>
    <x v="17"/>
    <x v="2"/>
    <n v="4200"/>
    <n v="4016500"/>
    <n v="1E-3"/>
    <n v="225"/>
    <n v="0.72900000000000009"/>
    <n v="4.9000000000000002E-2"/>
    <x v="119"/>
    <n v="9.1199999999999989E-2"/>
    <n v="3.5567999999999995"/>
    <n v="2.5880000000000001"/>
    <n v="10.610799999999999"/>
    <s v="Republican"/>
  </r>
  <r>
    <n v="120"/>
    <x v="18"/>
    <x v="2"/>
    <n v="3200"/>
    <n v="3820000"/>
    <n v="8.0000000000000004E-4"/>
    <n v="159"/>
    <n v="0.72299999999999998"/>
    <n v="7.400000000000001E-2"/>
    <x v="120"/>
    <n v="8.8200000000000001E-2"/>
    <n v="3.4398"/>
    <n v="2.4580000000000002"/>
    <n v="10.0778"/>
    <s v="Republican"/>
  </r>
  <r>
    <n v="121"/>
    <x v="19"/>
    <x v="2"/>
    <n v="3000"/>
    <n v="1234700"/>
    <n v="2.3999999999999998E-3"/>
    <n v="301"/>
    <n v="0.78200000000000003"/>
    <n v="4.4000000000000004E-2"/>
    <x v="121"/>
    <n v="0.1396"/>
    <n v="5.4443999999999999"/>
    <n v="2.6949999999999998"/>
    <n v="11.049499999999998"/>
    <s v="Democratic"/>
  </r>
  <r>
    <n v="122"/>
    <x v="20"/>
    <x v="2"/>
    <n v="25600"/>
    <n v="5051200"/>
    <n v="5.1000000000000004E-3"/>
    <n v="1257"/>
    <n v="0.81200000000000006"/>
    <n v="5.7000000000000002E-2"/>
    <x v="122"/>
    <n v="0.1148"/>
    <n v="4.4771999999999998"/>
    <n v="2.7770000000000001"/>
    <n v="11.3857"/>
    <s v="Democratic"/>
  </r>
  <r>
    <n v="123"/>
    <x v="21"/>
    <x v="2"/>
    <n v="30500"/>
    <n v="5423200"/>
    <n v="5.6000000000000008E-3"/>
    <n v="2176"/>
    <n v="0.81900000000000006"/>
    <n v="6.2E-2"/>
    <x v="123"/>
    <n v="0.19059999999999999"/>
    <n v="7.4333999999999998"/>
    <n v="2.6760000000000002"/>
    <n v="10.9716"/>
    <s v="Democratic"/>
  </r>
  <r>
    <n v="124"/>
    <x v="22"/>
    <x v="2"/>
    <n v="17500"/>
    <n v="8398200"/>
    <n v="2.0999999999999999E-3"/>
    <n v="817"/>
    <n v="0.76500000000000001"/>
    <n v="6.6000000000000003E-2"/>
    <x v="124"/>
    <n v="0.1293"/>
    <n v="5.0427"/>
    <n v="2.9049999999999998"/>
    <n v="11.910499999999999"/>
    <s v="Democratic"/>
  </r>
  <r>
    <n v="125"/>
    <x v="23"/>
    <x v="2"/>
    <n v="15000"/>
    <n v="5209500"/>
    <n v="2.8999999999999998E-3"/>
    <n v="586"/>
    <n v="0.84099999999999997"/>
    <n v="4.4999999999999998E-2"/>
    <x v="125"/>
    <n v="0.1108"/>
    <n v="4.3212000000000002"/>
    <n v="2.7040000000000002"/>
    <n v="11.086399999999999"/>
    <s v="Democratic"/>
  </r>
  <r>
    <n v="126"/>
    <x v="24"/>
    <x v="2"/>
    <n v="1300"/>
    <n v="2729200"/>
    <n v="5.0000000000000001E-4"/>
    <n v="112"/>
    <n v="0.71200000000000008"/>
    <n v="6.3E-2"/>
    <x v="126"/>
    <n v="9.5000000000000001E-2"/>
    <n v="3.7050000000000001"/>
    <n v="2.4"/>
    <n v="9.8399999999999981"/>
    <s v="Republican"/>
  </r>
  <r>
    <n v="127"/>
    <x v="25"/>
    <x v="2"/>
    <n v="10000"/>
    <n v="5557900"/>
    <n v="1.8E-3"/>
    <n v="1047"/>
    <n v="0.78299999999999992"/>
    <n v="4.4000000000000004E-2"/>
    <x v="127"/>
    <n v="9.849999999999999E-2"/>
    <n v="3.8414999999999995"/>
    <n v="2.5720000000000001"/>
    <n v="10.545199999999999"/>
    <s v="Republican"/>
  </r>
  <r>
    <n v="128"/>
    <x v="26"/>
    <x v="2"/>
    <n v="1600"/>
    <n v="989600"/>
    <n v="1.6000000000000001E-3"/>
    <n v="75"/>
    <n v="0.78"/>
    <n v="3.7000000000000005E-2"/>
    <x v="128"/>
    <n v="9.5000000000000001E-2"/>
    <n v="3.7050000000000001"/>
    <n v="2.86"/>
    <n v="11.725999999999999"/>
    <s v="Republican"/>
  </r>
  <r>
    <n v="129"/>
    <x v="27"/>
    <x v="2"/>
    <n v="2700"/>
    <n v="1928700"/>
    <n v="1.4000000000000002E-3"/>
    <n v="182"/>
    <n v="0.83700000000000008"/>
    <n v="2.5000000000000001E-2"/>
    <x v="129"/>
    <n v="8.8399999999999992E-2"/>
    <n v="3.4475999999999996"/>
    <n v="2.7250000000000001"/>
    <n v="11.172499999999999"/>
    <s v="Republican"/>
  </r>
  <r>
    <n v="130"/>
    <x v="28"/>
    <x v="2"/>
    <n v="17400"/>
    <n v="2477400"/>
    <n v="6.9999999999999993E-3"/>
    <n v="451"/>
    <n v="0.77400000000000002"/>
    <n v="9.1999999999999998E-2"/>
    <x v="130"/>
    <n v="8.5800000000000001E-2"/>
    <n v="3.3462000000000001"/>
    <n v="3.4540000000000002"/>
    <n v="14.161399999999999"/>
    <s v="Democratic"/>
  </r>
  <r>
    <n v="131"/>
    <x v="29"/>
    <x v="2"/>
    <n v="4000"/>
    <n v="1378200"/>
    <n v="2.8999999999999998E-3"/>
    <n v="164"/>
    <n v="0.81799999999999995"/>
    <n v="3.5000000000000003E-2"/>
    <x v="131"/>
    <n v="0.17370000000000002"/>
    <n v="6.7743000000000011"/>
    <n v="2.5950000000000002"/>
    <n v="10.6395"/>
    <s v="Democratic"/>
  </r>
  <r>
    <n v="132"/>
    <x v="30"/>
    <x v="2"/>
    <n v="47800"/>
    <n v="7095100"/>
    <n v="6.7000000000000002E-3"/>
    <n v="749"/>
    <n v="0.80599999999999994"/>
    <n v="7.5999999999999998E-2"/>
    <x v="132"/>
    <n v="0.1401"/>
    <n v="5.4638999999999998"/>
    <n v="2.6970000000000001"/>
    <n v="11.057699999999999"/>
    <s v="Democratic"/>
  </r>
  <r>
    <n v="133"/>
    <x v="31"/>
    <x v="2"/>
    <n v="4200"/>
    <n v="1903300"/>
    <n v="2.2000000000000001E-3"/>
    <n v="189"/>
    <n v="0.72299999999999998"/>
    <n v="7.400000000000001E-2"/>
    <x v="133"/>
    <n v="9.7899999999999987E-2"/>
    <n v="3.8180999999999994"/>
    <n v="2.6080000000000001"/>
    <n v="10.6928"/>
    <s v="Democratic"/>
  </r>
  <r>
    <n v="134"/>
    <x v="32"/>
    <x v="2"/>
    <n v="51900"/>
    <n v="11377800"/>
    <n v="4.5999999999999999E-3"/>
    <n v="2983"/>
    <n v="0.77800000000000002"/>
    <n v="8.5000000000000006E-2"/>
    <x v="134"/>
    <n v="0.16109999999999999"/>
    <n v="6.2828999999999997"/>
    <n v="2.7890000000000001"/>
    <n v="11.434899999999999"/>
    <s v="Democratic"/>
  </r>
  <r>
    <n v="135"/>
    <x v="33"/>
    <x v="2"/>
    <n v="25200"/>
    <n v="8912800"/>
    <n v="2.8000000000000004E-3"/>
    <n v="1120"/>
    <n v="0.77300000000000002"/>
    <n v="5.5E-2"/>
    <x v="135"/>
    <n v="9.2899999999999996E-2"/>
    <n v="3.6231"/>
    <n v="2.645"/>
    <n v="10.844499999999998"/>
    <s v="Republican"/>
  </r>
  <r>
    <n v="136"/>
    <x v="34"/>
    <x v="2"/>
    <n v="400"/>
    <n v="776800"/>
    <n v="5.0000000000000001E-4"/>
    <n v="61"/>
    <n v="0.83"/>
    <n v="2.8999999999999998E-2"/>
    <x v="136"/>
    <n v="8.6500000000000007E-2"/>
    <n v="3.3735000000000004"/>
    <n v="2.6909999999999998"/>
    <n v="11.033099999999999"/>
    <s v="Republican"/>
  </r>
  <r>
    <n v="137"/>
    <x v="35"/>
    <x v="2"/>
    <n v="21200"/>
    <n v="10396200"/>
    <n v="2E-3"/>
    <n v="957"/>
    <n v="0.78099999999999992"/>
    <n v="5.2000000000000005E-2"/>
    <x v="137"/>
    <n v="9.7599999999999992E-2"/>
    <n v="3.8063999999999996"/>
    <n v="2.843"/>
    <n v="11.656299999999998"/>
    <s v="Republican"/>
  </r>
  <r>
    <n v="138"/>
    <x v="36"/>
    <x v="2"/>
    <n v="7100"/>
    <n v="4124100"/>
    <n v="1.7000000000000001E-3"/>
    <n v="313"/>
    <n v="0.753"/>
    <n v="5.5999999999999994E-2"/>
    <x v="138"/>
    <n v="8.5199999999999998E-2"/>
    <n v="3.3228"/>
    <n v="2.508"/>
    <n v="10.2828"/>
    <s v="Republican"/>
  </r>
  <r>
    <n v="139"/>
    <x v="37"/>
    <x v="2"/>
    <n v="30300"/>
    <n v="3784800"/>
    <n v="8.0000000000000002E-3"/>
    <n v="994"/>
    <n v="0.77400000000000002"/>
    <n v="6.0999999999999999E-2"/>
    <x v="139"/>
    <n v="8.9499999999999996E-2"/>
    <n v="3.4904999999999999"/>
    <n v="3.5150000000000001"/>
    <n v="14.411499999999998"/>
    <s v="Democratic"/>
  </r>
  <r>
    <n v="140"/>
    <x v="38"/>
    <x v="2"/>
    <n v="26800"/>
    <n v="10277200"/>
    <n v="2.5999999999999999E-3"/>
    <n v="1148"/>
    <n v="0.78599999999999992"/>
    <n v="6.0999999999999999E-2"/>
    <x v="140"/>
    <n v="9.9700000000000011E-2"/>
    <n v="3.8883000000000005"/>
    <n v="3.0219999999999998"/>
    <n v="12.390199999999998"/>
    <s v="Democratic"/>
  </r>
  <r>
    <n v="141"/>
    <x v="39"/>
    <x v="2"/>
    <n v="2500"/>
    <n v="881600"/>
    <n v="2.8000000000000004E-3"/>
    <n v="255"/>
    <n v="0.80599999999999994"/>
    <n v="7.2000000000000008E-2"/>
    <x v="141"/>
    <n v="0.18440000000000001"/>
    <n v="7.1916000000000002"/>
    <n v="2.669"/>
    <n v="10.9429"/>
    <s v="Democratic"/>
  </r>
  <r>
    <n v="142"/>
    <x v="40"/>
    <x v="2"/>
    <n v="7400"/>
    <n v="4865400"/>
    <n v="1.5E-3"/>
    <n v="385"/>
    <n v="0.754"/>
    <n v="5.2999999999999999E-2"/>
    <x v="142"/>
    <n v="9.9600000000000008E-2"/>
    <n v="3.8844000000000003"/>
    <n v="2.5419999999999998"/>
    <n v="10.422199999999998"/>
    <s v="Republican"/>
  </r>
  <r>
    <n v="143"/>
    <x v="41"/>
    <x v="2"/>
    <n v="700"/>
    <n v="925100"/>
    <n v="8.0000000000000004E-4"/>
    <n v="58"/>
    <n v="0.82499999999999996"/>
    <n v="2.6000000000000002E-2"/>
    <x v="143"/>
    <n v="0.1043"/>
    <n v="4.0677000000000003"/>
    <n v="2.7589999999999999"/>
    <n v="11.311899999999998"/>
    <s v="Republican"/>
  </r>
  <r>
    <n v="144"/>
    <x v="42"/>
    <x v="2"/>
    <n v="12200"/>
    <n v="6234200"/>
    <n v="2E-3"/>
    <n v="685"/>
    <n v="0.75700000000000001"/>
    <n v="0.05"/>
    <x v="144"/>
    <n v="9.7799999999999998E-2"/>
    <n v="3.8142"/>
    <n v="2.4750000000000001"/>
    <n v="10.147499999999999"/>
    <s v="Republican"/>
  </r>
  <r>
    <n v="145"/>
    <x v="43"/>
    <x v="2"/>
    <n v="80900"/>
    <n v="24713900"/>
    <n v="3.3E-3"/>
    <n v="2320"/>
    <n v="0.77599999999999991"/>
    <n v="5.9000000000000004E-2"/>
    <x v="145"/>
    <n v="9.1400000000000009E-2"/>
    <n v="3.5646000000000004"/>
    <n v="2.4820000000000002"/>
    <n v="10.1762"/>
    <s v="Republican"/>
  </r>
  <r>
    <n v="146"/>
    <x v="44"/>
    <x v="2"/>
    <n v="16500"/>
    <n v="2937700"/>
    <n v="5.6000000000000008E-3"/>
    <n v="909"/>
    <n v="0.80299999999999994"/>
    <n v="3.3000000000000002E-2"/>
    <x v="146"/>
    <n v="8.3400000000000002E-2"/>
    <n v="3.2526000000000002"/>
    <n v="2.9830000000000001"/>
    <n v="12.2303"/>
    <s v="Republican"/>
  </r>
  <r>
    <n v="147"/>
    <x v="45"/>
    <x v="2"/>
    <n v="3400"/>
    <n v="602400"/>
    <n v="5.6000000000000008E-3"/>
    <n v="329"/>
    <n v="0.81200000000000006"/>
    <n v="4.0999999999999995E-2"/>
    <x v="147"/>
    <n v="0.16339999999999999"/>
    <n v="6.3725999999999994"/>
    <n v="2.7770000000000001"/>
    <n v="11.3857"/>
    <s v="Democratic"/>
  </r>
  <r>
    <n v="148"/>
    <x v="46"/>
    <x v="2"/>
    <n v="30700"/>
    <n v="7613600"/>
    <n v="4.0000000000000001E-3"/>
    <n v="1139"/>
    <n v="0.79900000000000004"/>
    <n v="4.4999999999999998E-2"/>
    <x v="148"/>
    <n v="9.1400000000000009E-2"/>
    <n v="3.5646000000000004"/>
    <n v="2.7309999999999999"/>
    <n v="11.197099999999999"/>
    <s v="Democratic"/>
  </r>
  <r>
    <n v="149"/>
    <x v="47"/>
    <x v="2"/>
    <n v="66800"/>
    <n v="6890500"/>
    <n v="9.7000000000000003E-3"/>
    <n v="1773"/>
    <n v="0.78400000000000003"/>
    <n v="5.5E-2"/>
    <x v="149"/>
    <n v="8.7499999999999994E-2"/>
    <n v="3.4124999999999996"/>
    <n v="3.8420000000000001"/>
    <n v="15.752199999999998"/>
    <s v="Democratic"/>
  </r>
  <r>
    <n v="150"/>
    <x v="48"/>
    <x v="2"/>
    <n v="1000"/>
    <n v="1485700"/>
    <n v="7.000000000000001E-4"/>
    <n v="110"/>
    <n v="0.68400000000000005"/>
    <n v="5.9000000000000004E-2"/>
    <x v="150"/>
    <n v="8.8699999999999987E-2"/>
    <n v="3.4592999999999994"/>
    <n v="2.8109999999999999"/>
    <n v="11.525099999999998"/>
    <s v="Republican"/>
  </r>
  <r>
    <n v="151"/>
    <x v="49"/>
    <x v="2"/>
    <n v="9300"/>
    <n v="5519900"/>
    <n v="1.7000000000000001E-3"/>
    <n v="475"/>
    <n v="0.81099999999999994"/>
    <n v="3.4000000000000002E-2"/>
    <x v="151"/>
    <n v="0.1101"/>
    <n v="4.2938999999999998"/>
    <n v="2.6720000000000002"/>
    <n v="10.9552"/>
    <s v="Democratic"/>
  </r>
  <r>
    <n v="152"/>
    <x v="50"/>
    <x v="2"/>
    <n v="500"/>
    <n v="643300"/>
    <n v="8.0000000000000004E-4"/>
    <n v="70"/>
    <n v="0.80799999999999994"/>
    <n v="3.2000000000000001E-2"/>
    <x v="152"/>
    <n v="8.2500000000000004E-2"/>
    <n v="3.2175000000000002"/>
    <n v="2.86"/>
    <n v="11.725999999999999"/>
    <s v="Republican"/>
  </r>
  <r>
    <n v="153"/>
    <x v="0"/>
    <x v="3"/>
    <n v="2900"/>
    <n v="4683200"/>
    <n v="5.9999999999999995E-4"/>
    <n v="224"/>
    <n v="0.72549999999999992"/>
    <n v="4.9000000000000002E-2"/>
    <x v="153"/>
    <n v="9.8400000000000001E-2"/>
    <n v="3.8376000000000001"/>
    <n v="2.327"/>
    <n v="9.5406999999999993"/>
    <s v="Republican"/>
  </r>
  <r>
    <n v="154"/>
    <x v="1"/>
    <x v="3"/>
    <n v="900"/>
    <n v="586100"/>
    <n v="1.5E-3"/>
    <n v="37"/>
    <n v="0.77650000000000008"/>
    <n v="5.9500000000000004E-2"/>
    <x v="154"/>
    <n v="0.19820000000000002"/>
    <n v="7.7298000000000009"/>
    <n v="3.05"/>
    <n v="12.504999999999999"/>
    <s v="Republican"/>
  </r>
  <r>
    <n v="155"/>
    <x v="2"/>
    <x v="3"/>
    <n v="28800"/>
    <n v="6285600"/>
    <n v="4.5999999999999999E-3"/>
    <n v="573"/>
    <n v="0.76400000000000001"/>
    <n v="4.9500000000000002E-2"/>
    <x v="155"/>
    <n v="0.10439999999999999"/>
    <n v="4.0716000000000001"/>
    <n v="2.782"/>
    <n v="11.406199999999998"/>
    <s v="Democratic"/>
  </r>
  <r>
    <n v="156"/>
    <x v="3"/>
    <x v="3"/>
    <n v="1300"/>
    <n v="2645300"/>
    <n v="5.0000000000000001E-4"/>
    <n v="112"/>
    <n v="0.73950000000000005"/>
    <n v="4.7500000000000001E-2"/>
    <x v="156"/>
    <n v="8.3199999999999996E-2"/>
    <n v="3.2447999999999997"/>
    <n v="2.343"/>
    <n v="9.6062999999999992"/>
    <s v="Republican"/>
  </r>
  <r>
    <n v="157"/>
    <x v="4"/>
    <x v="3"/>
    <n v="425300"/>
    <n v="34339500"/>
    <n v="1.24E-2"/>
    <n v="7689"/>
    <n v="0.77700000000000002"/>
    <n v="6.3500000000000001E-2"/>
    <x v="157"/>
    <n v="0.18"/>
    <n v="7.02"/>
    <n v="4.0149999999999997"/>
    <n v="16.461499999999997"/>
    <s v="Democratic"/>
  </r>
  <r>
    <n v="158"/>
    <x v="5"/>
    <x v="3"/>
    <n v="24700"/>
    <n v="5193000"/>
    <n v="4.7999999999999996E-3"/>
    <n v="1066"/>
    <n v="0.8175"/>
    <n v="4.1500000000000002E-2"/>
    <x v="158"/>
    <n v="0.1027"/>
    <n v="4.0053000000000001"/>
    <n v="2.6749999999999998"/>
    <n v="10.967499999999998"/>
    <s v="Democratic"/>
  </r>
  <r>
    <n v="159"/>
    <x v="6"/>
    <x v="3"/>
    <n v="9000"/>
    <n v="2922800"/>
    <n v="3.0999999999999999E-3"/>
    <n v="456"/>
    <n v="0.81200000000000006"/>
    <n v="5.6500000000000002E-2"/>
    <x v="159"/>
    <n v="0.1913"/>
    <n v="7.4607000000000001"/>
    <n v="2.5819999999999999"/>
    <n v="10.586199999999998"/>
    <s v="Democratic"/>
  </r>
  <r>
    <n v="160"/>
    <x v="7"/>
    <x v="3"/>
    <n v="1900"/>
    <n v="914000"/>
    <n v="2.0999999999999999E-3"/>
    <n v="70"/>
    <n v="0.78249999999999997"/>
    <n v="4.8499999999999995E-2"/>
    <x v="160"/>
    <n v="0.1024"/>
    <n v="3.9936000000000003"/>
    <n v="2.516"/>
    <n v="10.3156"/>
    <s v="Democratic"/>
  </r>
  <r>
    <n v="161"/>
    <x v="8"/>
    <x v="3"/>
    <n v="2400"/>
    <n v="318300"/>
    <n v="7.4999999999999997E-3"/>
    <n v="189"/>
    <n v="0.82250000000000001"/>
    <n v="6.8499999999999991E-2"/>
    <x v="161"/>
    <n v="0.11900000000000001"/>
    <n v="4.641"/>
    <n v="2.694"/>
    <n v="11.045399999999999"/>
    <s v="N/A"/>
  </r>
  <r>
    <n v="162"/>
    <x v="9"/>
    <x v="3"/>
    <n v="58200"/>
    <n v="17341700"/>
    <n v="3.4000000000000002E-3"/>
    <n v="1836"/>
    <n v="0.77"/>
    <n v="4.8000000000000001E-2"/>
    <x v="162"/>
    <n v="0.10060000000000001"/>
    <n v="3.9234000000000004"/>
    <n v="2.645"/>
    <n v="10.844499999999998"/>
    <s v="Republican"/>
  </r>
  <r>
    <n v="163"/>
    <x v="10"/>
    <x v="3"/>
    <n v="23500"/>
    <n v="9097800"/>
    <n v="2.5999999999999999E-3"/>
    <n v="1008"/>
    <n v="0.76700000000000002"/>
    <n v="4.8499999999999995E-2"/>
    <x v="163"/>
    <n v="9.9299999999999999E-2"/>
    <n v="3.8727"/>
    <n v="2.468"/>
    <n v="10.118799999999998"/>
    <s v="Democratic"/>
  </r>
  <r>
    <n v="164"/>
    <x v="11"/>
    <x v="3"/>
    <n v="10700"/>
    <n v="1066300"/>
    <n v="0.01"/>
    <n v="320"/>
    <n v="0.8015000000000001"/>
    <n v="5.2499999999999998E-2"/>
    <x v="164"/>
    <n v="0.27550000000000002"/>
    <n v="10.7445"/>
    <n v="3.7839999999999998"/>
    <n v="15.514399999999998"/>
    <s v="Democratic"/>
  </r>
  <r>
    <n v="165"/>
    <x v="12"/>
    <x v="3"/>
    <n v="2300"/>
    <n v="1858400"/>
    <n v="1.1999999999999999E-3"/>
    <n v="113"/>
    <n v="0.78049999999999997"/>
    <n v="2.8999999999999998E-2"/>
    <x v="165"/>
    <n v="7.9899999999999999E-2"/>
    <n v="3.1160999999999999"/>
    <n v="2.8010000000000002"/>
    <n v="11.4841"/>
    <s v="Republican"/>
  </r>
  <r>
    <n v="166"/>
    <x v="13"/>
    <x v="3"/>
    <n v="26000"/>
    <n v="10234200"/>
    <n v="2.5000000000000001E-3"/>
    <n v="805"/>
    <n v="0.79749999999999999"/>
    <n v="5.7999999999999996E-2"/>
    <x v="166"/>
    <n v="9.7500000000000003E-2"/>
    <n v="3.8025000000000002"/>
    <n v="2.863"/>
    <n v="11.738299999999999"/>
    <s v="Democratic"/>
  </r>
  <r>
    <n v="167"/>
    <x v="14"/>
    <x v="3"/>
    <n v="7000"/>
    <n v="6046100"/>
    <n v="1.1999999999999999E-3"/>
    <n v="282"/>
    <n v="0.78349999999999997"/>
    <n v="4.2000000000000003E-2"/>
    <x v="167"/>
    <n v="9.9199999999999997E-2"/>
    <n v="3.8687999999999998"/>
    <n v="2.66"/>
    <n v="10.905999999999999"/>
    <s v="Republican"/>
  </r>
  <r>
    <n v="168"/>
    <x v="15"/>
    <x v="3"/>
    <n v="2300"/>
    <n v="3107300"/>
    <n v="7.000000000000001E-4"/>
    <n v="188"/>
    <n v="0.82700000000000007"/>
    <n v="3.3000000000000002E-2"/>
    <x v="168"/>
    <n v="8.9700000000000002E-2"/>
    <n v="3.4983"/>
    <n v="2.4969999999999999"/>
    <n v="10.237699999999998"/>
    <s v="Republican"/>
  </r>
  <r>
    <n v="169"/>
    <x v="16"/>
    <x v="3"/>
    <n v="3100"/>
    <n v="2592200"/>
    <n v="1.1999999999999999E-3"/>
    <n v="246"/>
    <n v="0.81"/>
    <n v="3.6000000000000004E-2"/>
    <x v="169"/>
    <n v="0.1038"/>
    <n v="4.0482000000000005"/>
    <n v="2.395"/>
    <n v="9.8194999999999997"/>
    <s v="Republican"/>
  </r>
  <r>
    <n v="170"/>
    <x v="17"/>
    <x v="3"/>
    <n v="2600"/>
    <n v="3967200"/>
    <n v="7.000000000000001E-4"/>
    <n v="168"/>
    <n v="0.72849999999999993"/>
    <n v="4.6500000000000007E-2"/>
    <x v="170"/>
    <n v="8.5800000000000001E-2"/>
    <n v="3.3462000000000001"/>
    <n v="2.4180000000000001"/>
    <n v="9.9138000000000002"/>
    <s v="Republican"/>
  </r>
  <r>
    <n v="171"/>
    <x v="18"/>
    <x v="3"/>
    <n v="2000"/>
    <n v="3821100"/>
    <n v="5.0000000000000001E-4"/>
    <n v="141"/>
    <n v="0.72349999999999992"/>
    <n v="6.3E-2"/>
    <x v="171"/>
    <n v="7.51E-2"/>
    <n v="2.9289000000000001"/>
    <n v="2.2970000000000002"/>
    <n v="9.4177"/>
    <s v="Republican"/>
  </r>
  <r>
    <n v="172"/>
    <x v="19"/>
    <x v="3"/>
    <n v="1900"/>
    <n v="1224000"/>
    <n v="1.6000000000000001E-3"/>
    <n v="220"/>
    <n v="0.78799999999999992"/>
    <n v="3.7000000000000005E-2"/>
    <x v="172"/>
    <n v="0.13539999999999999"/>
    <n v="5.2805999999999997"/>
    <n v="2.5179999999999998"/>
    <n v="10.323799999999999"/>
    <s v="Democratic"/>
  </r>
  <r>
    <n v="173"/>
    <x v="20"/>
    <x v="3"/>
    <n v="18000"/>
    <n v="4835900"/>
    <n v="3.7000000000000002E-3"/>
    <n v="884"/>
    <n v="0.8155"/>
    <n v="4.9500000000000002E-2"/>
    <x v="173"/>
    <n v="0.1115"/>
    <n v="4.3485000000000005"/>
    <n v="2.5960000000000001"/>
    <n v="10.643599999999999"/>
    <s v="Democratic"/>
  </r>
  <r>
    <n v="174"/>
    <x v="21"/>
    <x v="3"/>
    <n v="21000"/>
    <n v="5389500"/>
    <n v="3.9000000000000003E-3"/>
    <n v="1038"/>
    <n v="0.82150000000000001"/>
    <n v="4.9500000000000002E-2"/>
    <x v="174"/>
    <n v="0.18190000000000001"/>
    <n v="7.0941000000000001"/>
    <n v="2.5009999999999999"/>
    <n v="10.254099999999999"/>
    <s v="Democratic"/>
  </r>
  <r>
    <n v="175"/>
    <x v="22"/>
    <x v="3"/>
    <n v="10600"/>
    <n v="8484700"/>
    <n v="1.1999999999999999E-3"/>
    <n v="567"/>
    <n v="0.76900000000000002"/>
    <n v="5.6500000000000002E-2"/>
    <x v="175"/>
    <n v="0.12210000000000001"/>
    <n v="4.7619000000000007"/>
    <n v="2.7149999999999999"/>
    <n v="11.131499999999999"/>
    <s v="Democratic"/>
  </r>
  <r>
    <n v="176"/>
    <x v="23"/>
    <x v="3"/>
    <n v="10400"/>
    <n v="5199900"/>
    <n v="2E-3"/>
    <n v="445"/>
    <n v="0.84549999999999992"/>
    <n v="3.6499999999999998E-2"/>
    <x v="176"/>
    <n v="0.1057"/>
    <n v="4.1223000000000001"/>
    <n v="2.5270000000000001"/>
    <n v="10.3607"/>
    <s v="Democratic"/>
  </r>
  <r>
    <n v="177"/>
    <x v="24"/>
    <x v="3"/>
    <n v="800"/>
    <n v="2714500"/>
    <n v="2.9999999999999997E-4"/>
    <n v="104"/>
    <n v="0.71150000000000002"/>
    <n v="6.2E-2"/>
    <x v="177"/>
    <n v="9.1300000000000006E-2"/>
    <n v="3.5607000000000002"/>
    <n v="2.2429999999999999"/>
    <n v="9.196299999999999"/>
    <s v="Republican"/>
  </r>
  <r>
    <n v="178"/>
    <x v="25"/>
    <x v="3"/>
    <n v="6700"/>
    <n v="5554300"/>
    <n v="1.1999999999999999E-3"/>
    <n v="508"/>
    <n v="0.78"/>
    <n v="3.9E-2"/>
    <x v="178"/>
    <n v="9.64E-2"/>
    <n v="3.7595999999999998"/>
    <n v="2.4039999999999999"/>
    <n v="9.8563999999999989"/>
    <s v="Republican"/>
  </r>
  <r>
    <n v="179"/>
    <x v="26"/>
    <x v="3"/>
    <n v="900"/>
    <n v="970400"/>
    <n v="8.9999999999999998E-4"/>
    <n v="65"/>
    <n v="0.78500000000000003"/>
    <n v="3.6000000000000004E-2"/>
    <x v="179"/>
    <n v="9.1300000000000006E-2"/>
    <n v="3.5607000000000002"/>
    <n v="2.673"/>
    <n v="10.959299999999999"/>
    <s v="Republican"/>
  </r>
  <r>
    <n v="180"/>
    <x v="27"/>
    <x v="3"/>
    <n v="1800"/>
    <n v="1897900"/>
    <n v="8.9999999999999998E-4"/>
    <n v="115"/>
    <n v="0.84299999999999997"/>
    <n v="2.6499999999999999E-2"/>
    <x v="180"/>
    <n v="8.9700000000000002E-2"/>
    <n v="3.4983"/>
    <n v="2.5470000000000002"/>
    <n v="10.4427"/>
    <s v="Republican"/>
  </r>
  <r>
    <n v="181"/>
    <x v="28"/>
    <x v="3"/>
    <n v="11000"/>
    <n v="2411300"/>
    <n v="4.5999999999999999E-3"/>
    <n v="299"/>
    <n v="0.77749999999999997"/>
    <n v="6.8499999999999991E-2"/>
    <x v="181"/>
    <n v="8.3299999999999999E-2"/>
    <n v="3.2486999999999999"/>
    <n v="3.2280000000000002"/>
    <n v="13.2348"/>
    <s v="Democratic"/>
  </r>
  <r>
    <n v="182"/>
    <x v="29"/>
    <x v="3"/>
    <n v="2700"/>
    <n v="1378600"/>
    <n v="2E-3"/>
    <n v="131"/>
    <n v="0.82150000000000001"/>
    <n v="3.1E-2"/>
    <x v="182"/>
    <n v="0.1663"/>
    <n v="6.4857000000000005"/>
    <n v="2.4249999999999998"/>
    <n v="9.942499999999999"/>
    <s v="Democratic"/>
  </r>
  <r>
    <n v="183"/>
    <x v="30"/>
    <x v="3"/>
    <n v="30400"/>
    <n v="7080100"/>
    <n v="4.3E-3"/>
    <n v="553"/>
    <n v="0.80799999999999994"/>
    <n v="0.06"/>
    <x v="183"/>
    <n v="0.1363"/>
    <n v="5.3157000000000005"/>
    <n v="2.5209999999999999"/>
    <n v="10.336099999999998"/>
    <s v="Democratic"/>
  </r>
  <r>
    <n v="184"/>
    <x v="31"/>
    <x v="3"/>
    <n v="2600"/>
    <n v="1866000"/>
    <n v="1.4000000000000002E-3"/>
    <n v="120"/>
    <n v="0.72549999999999992"/>
    <n v="6.25E-2"/>
    <x v="184"/>
    <n v="9.3299999999999994E-2"/>
    <n v="3.6386999999999996"/>
    <n v="2.4380000000000002"/>
    <n v="9.9957999999999991"/>
    <s v="Democratic"/>
  </r>
  <r>
    <n v="185"/>
    <x v="32"/>
    <x v="3"/>
    <n v="32600"/>
    <n v="11467900"/>
    <n v="2.8000000000000004E-3"/>
    <n v="2036"/>
    <n v="0.78200000000000003"/>
    <n v="6.3500000000000001E-2"/>
    <x v="185"/>
    <n v="0.1487"/>
    <n v="5.7992999999999997"/>
    <n v="2.6070000000000002"/>
    <n v="10.688700000000001"/>
    <s v="Democratic"/>
  </r>
  <r>
    <n v="186"/>
    <x v="33"/>
    <x v="3"/>
    <n v="16200"/>
    <n v="8783700"/>
    <n v="1.8E-3"/>
    <n v="813"/>
    <n v="0.77249999999999996"/>
    <n v="4.8499999999999995E-2"/>
    <x v="186"/>
    <n v="9.4299999999999995E-2"/>
    <n v="3.6776999999999997"/>
    <n v="2.472"/>
    <n v="10.135199999999999"/>
    <s v="Republican"/>
  </r>
  <r>
    <n v="187"/>
    <x v="34"/>
    <x v="3"/>
    <n v="200"/>
    <n v="781600"/>
    <n v="2.9999999999999997E-4"/>
    <n v="42"/>
    <n v="0.84050000000000002"/>
    <n v="2.6499999999999999E-2"/>
    <x v="187"/>
    <n v="8.5299999999999987E-2"/>
    <n v="3.3266999999999993"/>
    <n v="2.5150000000000001"/>
    <n v="10.311499999999999"/>
    <s v="Republican"/>
  </r>
  <r>
    <n v="188"/>
    <x v="35"/>
    <x v="3"/>
    <n v="14500"/>
    <n v="10336400"/>
    <n v="1.4000000000000002E-3"/>
    <n v="656"/>
    <n v="0.78349999999999997"/>
    <n v="4.6500000000000007E-2"/>
    <x v="188"/>
    <n v="9.4399999999999998E-2"/>
    <n v="3.6816"/>
    <n v="2.657"/>
    <n v="10.893699999999999"/>
    <s v="Republican"/>
  </r>
  <r>
    <n v="189"/>
    <x v="36"/>
    <x v="3"/>
    <n v="3400"/>
    <n v="4001700"/>
    <n v="8.0000000000000004E-4"/>
    <n v="263"/>
    <n v="0.75099999999999989"/>
    <n v="4.8000000000000001E-2"/>
    <x v="189"/>
    <n v="7.6299999999999993E-2"/>
    <n v="2.9756999999999998"/>
    <n v="2.3439999999999999"/>
    <n v="9.6103999999999985"/>
    <s v="Republican"/>
  </r>
  <r>
    <n v="190"/>
    <x v="37"/>
    <x v="3"/>
    <n v="22800"/>
    <n v="3692600"/>
    <n v="6.1999999999999998E-3"/>
    <n v="745"/>
    <n v="0.77849999999999997"/>
    <n v="5.2999999999999999E-2"/>
    <x v="190"/>
    <n v="8.8200000000000001E-2"/>
    <n v="3.4398"/>
    <n v="3.2850000000000001"/>
    <n v="13.468499999999999"/>
    <s v="Democratic"/>
  </r>
  <r>
    <n v="191"/>
    <x v="38"/>
    <x v="3"/>
    <n v="17500"/>
    <n v="10225900"/>
    <n v="1.7000000000000001E-3"/>
    <n v="757"/>
    <n v="0.78650000000000009"/>
    <n v="5.1500000000000004E-2"/>
    <x v="191"/>
    <n v="9.6999999999999989E-2"/>
    <n v="3.7829999999999995"/>
    <n v="2.8239999999999998"/>
    <n v="11.578399999999998"/>
    <s v="Democratic"/>
  </r>
  <r>
    <n v="192"/>
    <x v="39"/>
    <x v="3"/>
    <n v="1600"/>
    <n v="883100"/>
    <n v="1.8E-3"/>
    <n v="148"/>
    <n v="0.80500000000000005"/>
    <n v="5.45E-2"/>
    <x v="192"/>
    <n v="0.18539999999999998"/>
    <n v="7.230599999999999"/>
    <n v="2.4940000000000002"/>
    <n v="10.2254"/>
    <s v="Democratic"/>
  </r>
  <r>
    <n v="193"/>
    <x v="40"/>
    <x v="3"/>
    <n v="4400"/>
    <n v="4772400"/>
    <n v="8.9999999999999998E-4"/>
    <n v="309"/>
    <n v="0.75749999999999995"/>
    <n v="4.8000000000000001E-2"/>
    <x v="193"/>
    <n v="9.9000000000000005E-2"/>
    <n v="3.8610000000000002"/>
    <n v="2.375"/>
    <n v="9.7374999999999989"/>
    <s v="Republican"/>
  </r>
  <r>
    <n v="194"/>
    <x v="41"/>
    <x v="3"/>
    <n v="400"/>
    <n v="925000"/>
    <n v="4.0000000000000002E-4"/>
    <n v="45"/>
    <n v="0.82750000000000001"/>
    <n v="2.7000000000000003E-2"/>
    <x v="194"/>
    <n v="0.10060000000000001"/>
    <n v="3.9234000000000004"/>
    <n v="2.5790000000000002"/>
    <n v="10.5739"/>
    <s v="Republican"/>
  </r>
  <r>
    <n v="195"/>
    <x v="42"/>
    <x v="3"/>
    <n v="7800"/>
    <n v="6186800"/>
    <n v="1.2999999999999999E-3"/>
    <n v="494"/>
    <n v="0.75849999999999995"/>
    <n v="4.5999999999999999E-2"/>
    <x v="195"/>
    <n v="9.5199999999999993E-2"/>
    <n v="3.7127999999999997"/>
    <n v="2.3130000000000002"/>
    <n v="9.4832999999999998"/>
    <s v="Republican"/>
  </r>
  <r>
    <n v="196"/>
    <x v="43"/>
    <x v="3"/>
    <n v="52200"/>
    <n v="24508900"/>
    <n v="2.0999999999999999E-3"/>
    <n v="1579"/>
    <n v="0.77599999999999991"/>
    <n v="4.9500000000000002E-2"/>
    <x v="196"/>
    <n v="8.3599999999999994E-2"/>
    <n v="3.2603999999999997"/>
    <n v="2.3199999999999998"/>
    <n v="9.5119999999999987"/>
    <s v="Republican"/>
  </r>
  <r>
    <n v="197"/>
    <x v="44"/>
    <x v="3"/>
    <n v="11200"/>
    <n v="2879700"/>
    <n v="3.9000000000000003E-3"/>
    <n v="444"/>
    <n v="0.8075"/>
    <n v="2.9500000000000002E-2"/>
    <x v="197"/>
    <n v="8.2699999999999996E-2"/>
    <n v="3.2252999999999998"/>
    <n v="2.7879999999999998"/>
    <n v="11.430799999999998"/>
    <s v="Republican"/>
  </r>
  <r>
    <n v="198"/>
    <x v="45"/>
    <x v="3"/>
    <n v="2200"/>
    <n v="605200"/>
    <n v="3.5999999999999999E-3"/>
    <n v="264"/>
    <n v="0.81299999999999994"/>
    <n v="3.6499999999999998E-2"/>
    <x v="198"/>
    <n v="0.16329999999999997"/>
    <n v="6.3686999999999987"/>
    <n v="2.5960000000000001"/>
    <n v="10.643599999999999"/>
    <s v="Democratic"/>
  </r>
  <r>
    <n v="199"/>
    <x v="46"/>
    <x v="3"/>
    <n v="20500"/>
    <n v="7697200"/>
    <n v="2.7000000000000001E-3"/>
    <n v="814"/>
    <n v="0.8"/>
    <n v="4.0500000000000001E-2"/>
    <x v="199"/>
    <n v="9.1600000000000001E-2"/>
    <n v="3.5724"/>
    <n v="2.552"/>
    <n v="10.463199999999999"/>
    <s v="Democratic"/>
  </r>
  <r>
    <n v="200"/>
    <x v="47"/>
    <x v="3"/>
    <n v="50500"/>
    <n v="6832100"/>
    <n v="7.4000000000000003E-3"/>
    <n v="1235"/>
    <n v="0.78949999999999998"/>
    <n v="4.8000000000000001E-2"/>
    <x v="200"/>
    <n v="8.3299999999999999E-2"/>
    <n v="3.2486999999999999"/>
    <n v="3.5910000000000002"/>
    <n v="14.723099999999999"/>
    <s v="Democratic"/>
  </r>
  <r>
    <n v="201"/>
    <x v="48"/>
    <x v="3"/>
    <n v="600"/>
    <n v="1482700"/>
    <n v="4.0000000000000002E-4"/>
    <n v="93"/>
    <n v="0.69"/>
    <n v="5.7999999999999996E-2"/>
    <x v="201"/>
    <n v="8.7499999999999994E-2"/>
    <n v="3.4124999999999996"/>
    <n v="2.6269999999999998"/>
    <n v="10.770699999999998"/>
    <s v="Republican"/>
  </r>
  <r>
    <n v="202"/>
    <x v="49"/>
    <x v="3"/>
    <n v="6300"/>
    <n v="5570800"/>
    <n v="1.1000000000000001E-3"/>
    <n v="381"/>
    <n v="0.81499999999999995"/>
    <n v="3.15E-2"/>
    <x v="202"/>
    <n v="0.1082"/>
    <n v="4.2198000000000002"/>
    <n v="2.4969999999999999"/>
    <n v="10.237699999999998"/>
    <s v="Democratic"/>
  </r>
  <r>
    <n v="203"/>
    <x v="50"/>
    <x v="3"/>
    <n v="300"/>
    <n v="638300"/>
    <n v="5.0000000000000001E-4"/>
    <n v="61"/>
    <n v="0.80449999999999999"/>
    <n v="3.15E-2"/>
    <x v="203"/>
    <n v="8.2699999999999996E-2"/>
    <n v="3.2252999999999998"/>
    <n v="2.673"/>
    <n v="10.959299999999999"/>
    <s v="Republican"/>
  </r>
  <r>
    <n v="204"/>
    <x v="0"/>
    <x v="4"/>
    <n v="2000"/>
    <n v="4593200"/>
    <n v="4.0000000000000002E-4"/>
    <n v="195"/>
    <n v="0.72599999999999998"/>
    <n v="4.7E-2"/>
    <x v="204"/>
    <n v="9.8299999999999998E-2"/>
    <n v="3.8336999999999999"/>
    <n v="2.2949999999999999"/>
    <n v="9.4094999999999995"/>
    <s v="Republican"/>
  </r>
  <r>
    <n v="205"/>
    <x v="1"/>
    <x v="4"/>
    <n v="700"/>
    <n v="602500"/>
    <n v="1.1999999999999999E-3"/>
    <n v="19"/>
    <n v="0.77099999999999991"/>
    <n v="5.2999999999999999E-2"/>
    <x v="205"/>
    <n v="0.20219999999999999"/>
    <n v="7.8857999999999997"/>
    <n v="3.008"/>
    <n v="12.332799999999999"/>
    <s v="Republican"/>
  </r>
  <r>
    <n v="206"/>
    <x v="2"/>
    <x v="4"/>
    <n v="19500"/>
    <n v="6217700"/>
    <n v="3.0999999999999999E-3"/>
    <n v="522"/>
    <n v="0.7609999999999999"/>
    <n v="4.4999999999999998E-2"/>
    <x v="206"/>
    <n v="0.1052"/>
    <n v="4.1028000000000002"/>
    <n v="2.7440000000000002"/>
    <n v="11.250399999999999"/>
    <s v="Republican"/>
  </r>
  <r>
    <n v="207"/>
    <x v="3"/>
    <x v="4"/>
    <n v="900"/>
    <n v="2594900"/>
    <n v="2.9999999999999997E-4"/>
    <n v="98"/>
    <n v="0.7340000000000001"/>
    <n v="4.2000000000000003E-2"/>
    <x v="207"/>
    <n v="8.2200000000000009E-2"/>
    <n v="3.2058000000000004"/>
    <n v="2.31"/>
    <n v="9.4710000000000001"/>
    <s v="Republican"/>
  </r>
  <r>
    <n v="208"/>
    <x v="4"/>
    <x v="4"/>
    <n v="349700"/>
    <n v="33671900"/>
    <n v="1.04E-2"/>
    <n v="6439"/>
    <n v="0.78"/>
    <n v="4.7E-2"/>
    <x v="208"/>
    <n v="0.16889999999999999"/>
    <n v="6.5870999999999995"/>
    <n v="3.9590000000000001"/>
    <n v="16.2319"/>
    <s v="Democratic"/>
  </r>
  <r>
    <n v="209"/>
    <x v="5"/>
    <x v="4"/>
    <n v="19200"/>
    <n v="5249400"/>
    <n v="3.7000000000000002E-3"/>
    <n v="861"/>
    <n v="0.81700000000000006"/>
    <n v="3.3000000000000002E-2"/>
    <x v="209"/>
    <n v="0.1017"/>
    <n v="3.9662999999999999"/>
    <n v="2.6389999999999998"/>
    <n v="10.819899999999999"/>
    <s v="Democratic"/>
  </r>
  <r>
    <n v="210"/>
    <x v="6"/>
    <x v="4"/>
    <n v="6900"/>
    <n v="2972700"/>
    <n v="2.3E-3"/>
    <n v="422"/>
    <n v="0.81400000000000006"/>
    <n v="0.05"/>
    <x v="210"/>
    <n v="0.18659999999999999"/>
    <n v="7.2773999999999992"/>
    <n v="2.5470000000000002"/>
    <n v="10.4427"/>
    <s v="Democratic"/>
  </r>
  <r>
    <n v="211"/>
    <x v="7"/>
    <x v="4"/>
    <n v="1300"/>
    <n v="894900"/>
    <n v="1.5E-3"/>
    <n v="57"/>
    <n v="0.79400000000000004"/>
    <n v="4.2000000000000003E-2"/>
    <x v="211"/>
    <n v="0.1052"/>
    <n v="4.1028000000000002"/>
    <n v="2.4809999999999999"/>
    <n v="10.172099999999999"/>
    <s v="Democratic"/>
  </r>
  <r>
    <n v="212"/>
    <x v="8"/>
    <x v="4"/>
    <n v="1800"/>
    <n v="329300"/>
    <n v="5.5000000000000005E-3"/>
    <n v="172"/>
    <n v="0.82400000000000007"/>
    <n v="0.06"/>
    <x v="212"/>
    <n v="0.12269999999999999"/>
    <n v="4.7852999999999994"/>
    <n v="2.657"/>
    <n v="10.893699999999999"/>
    <s v="N/A"/>
  </r>
  <r>
    <n v="213"/>
    <x v="9"/>
    <x v="4"/>
    <n v="40300"/>
    <n v="17071200"/>
    <n v="2.3999999999999998E-3"/>
    <n v="1562"/>
    <n v="0.77099999999999991"/>
    <n v="4.2000000000000003E-2"/>
    <x v="213"/>
    <n v="0.10439999999999999"/>
    <n v="4.0716000000000001"/>
    <n v="2.609"/>
    <n v="10.696899999999999"/>
    <s v="Republican"/>
  </r>
  <r>
    <n v="214"/>
    <x v="10"/>
    <x v="4"/>
    <n v="19000"/>
    <n v="8933600"/>
    <n v="2.0999999999999999E-3"/>
    <n v="882"/>
    <n v="0.76800000000000002"/>
    <n v="4.4000000000000004E-2"/>
    <x v="214"/>
    <n v="9.8599999999999993E-2"/>
    <n v="3.8453999999999997"/>
    <n v="2.4340000000000002"/>
    <n v="9.9794"/>
    <s v="Republican"/>
  </r>
  <r>
    <n v="215"/>
    <x v="11"/>
    <x v="4"/>
    <n v="8800"/>
    <n v="1089700"/>
    <n v="8.1000000000000013E-3"/>
    <n v="296"/>
    <n v="0.80700000000000005"/>
    <n v="3.1E-2"/>
    <x v="215"/>
    <n v="0.28720000000000001"/>
    <n v="11.200800000000001"/>
    <n v="3.7320000000000002"/>
    <n v="15.3012"/>
    <s v="Democratic"/>
  </r>
  <r>
    <n v="216"/>
    <x v="12"/>
    <x v="4"/>
    <n v="1600"/>
    <n v="1810300"/>
    <n v="8.9999999999999998E-4"/>
    <n v="95"/>
    <n v="0.78099999999999992"/>
    <n v="2.7999999999999997E-2"/>
    <x v="216"/>
    <n v="7.8899999999999998E-2"/>
    <n v="3.0770999999999997"/>
    <n v="2.762"/>
    <n v="11.324199999999999"/>
    <s v="Republican"/>
  </r>
  <r>
    <n v="217"/>
    <x v="13"/>
    <x v="4"/>
    <n v="19300"/>
    <n v="10348100"/>
    <n v="1.9E-3"/>
    <n v="663"/>
    <n v="0.79900000000000004"/>
    <n v="4.5999999999999999E-2"/>
    <x v="217"/>
    <n v="9.5600000000000004E-2"/>
    <n v="3.7284000000000002"/>
    <n v="2.823"/>
    <n v="11.574299999999999"/>
    <s v="Democratic"/>
  </r>
  <r>
    <n v="218"/>
    <x v="14"/>
    <x v="4"/>
    <n v="5100"/>
    <n v="5972800"/>
    <n v="8.9999999999999998E-4"/>
    <n v="239"/>
    <n v="0.78400000000000003"/>
    <n v="3.7999999999999999E-2"/>
    <x v="218"/>
    <n v="9.9100000000000008E-2"/>
    <n v="3.8649000000000004"/>
    <n v="2.6240000000000001"/>
    <n v="10.7584"/>
    <s v="Republican"/>
  </r>
  <r>
    <n v="219"/>
    <x v="15"/>
    <x v="4"/>
    <n v="1600"/>
    <n v="3085400"/>
    <n v="5.0000000000000001E-4"/>
    <n v="141"/>
    <n v="0.83099999999999996"/>
    <n v="3.2000000000000001E-2"/>
    <x v="219"/>
    <n v="9.0800000000000006E-2"/>
    <n v="3.5412000000000003"/>
    <n v="2.4630000000000001"/>
    <n v="10.0983"/>
    <s v="Republican"/>
  </r>
  <r>
    <n v="220"/>
    <x v="16"/>
    <x v="4"/>
    <n v="2300"/>
    <n v="2583300"/>
    <n v="8.9999999999999998E-4"/>
    <n v="234"/>
    <n v="0.81599999999999995"/>
    <n v="3.3000000000000002E-2"/>
    <x v="220"/>
    <n v="0.1026"/>
    <n v="4.0014000000000003"/>
    <n v="2.3620000000000001"/>
    <n v="9.6841999999999988"/>
    <s v="Republican"/>
  </r>
  <r>
    <n v="221"/>
    <x v="17"/>
    <x v="4"/>
    <n v="1900"/>
    <n v="3973600"/>
    <n v="5.0000000000000001E-4"/>
    <n v="133"/>
    <n v="0.72799999999999998"/>
    <n v="4.4000000000000004E-2"/>
    <x v="221"/>
    <n v="8.6099999999999996E-2"/>
    <n v="3.3578999999999999"/>
    <n v="2.3849999999999998"/>
    <n v="9.7784999999999975"/>
    <s v="Republican"/>
  </r>
  <r>
    <n v="222"/>
    <x v="18"/>
    <x v="4"/>
    <n v="1400"/>
    <n v="3808600"/>
    <n v="4.0000000000000002E-4"/>
    <n v="107"/>
    <n v="0.72400000000000009"/>
    <n v="5.2000000000000005E-2"/>
    <x v="222"/>
    <n v="7.7100000000000002E-2"/>
    <n v="3.0068999999999999"/>
    <n v="2.266"/>
    <n v="9.2905999999999995"/>
    <s v="Republican"/>
  </r>
  <r>
    <n v="223"/>
    <x v="19"/>
    <x v="4"/>
    <n v="1300"/>
    <n v="1212400"/>
    <n v="1.1000000000000001E-3"/>
    <n v="184"/>
    <n v="0.79400000000000004"/>
    <n v="0.03"/>
    <x v="223"/>
    <n v="0.1404"/>
    <n v="5.4756"/>
    <n v="2.484"/>
    <n v="10.184399999999998"/>
    <s v="Democratic"/>
  </r>
  <r>
    <n v="224"/>
    <x v="20"/>
    <x v="4"/>
    <n v="13200"/>
    <n v="4744200"/>
    <n v="2.8000000000000004E-3"/>
    <n v="738"/>
    <n v="0.81900000000000006"/>
    <n v="4.2000000000000003E-2"/>
    <x v="224"/>
    <n v="0.1124"/>
    <n v="4.3836000000000004"/>
    <n v="2.56"/>
    <n v="10.495999999999999"/>
    <s v="Democratic"/>
  </r>
  <r>
    <n v="225"/>
    <x v="21"/>
    <x v="4"/>
    <n v="14100"/>
    <n v="5264200"/>
    <n v="2.7000000000000001E-3"/>
    <n v="811"/>
    <n v="0.82400000000000007"/>
    <n v="3.7000000000000005E-2"/>
    <x v="225"/>
    <n v="0.184"/>
    <n v="7.1760000000000002"/>
    <n v="2.4660000000000002"/>
    <n v="10.1106"/>
    <s v="Democratic"/>
  </r>
  <r>
    <n v="226"/>
    <x v="22"/>
    <x v="4"/>
    <n v="6600"/>
    <n v="8551500"/>
    <n v="8.0000000000000004E-4"/>
    <n v="616"/>
    <n v="0.77300000000000002"/>
    <n v="4.7E-2"/>
    <x v="226"/>
    <n v="0.11560000000000001"/>
    <n v="4.5084"/>
    <n v="2.677"/>
    <n v="10.9757"/>
    <s v="Democratic"/>
  </r>
  <r>
    <n v="227"/>
    <x v="23"/>
    <x v="4"/>
    <n v="7700"/>
    <n v="5178900"/>
    <n v="1.5E-3"/>
    <n v="380"/>
    <n v="0.85"/>
    <n v="2.7999999999999997E-2"/>
    <x v="227"/>
    <n v="0.1033"/>
    <n v="4.0286999999999997"/>
    <n v="2.492"/>
    <n v="10.217199999999998"/>
    <s v="Democratic"/>
  </r>
  <r>
    <n v="228"/>
    <x v="24"/>
    <x v="4"/>
    <n v="500"/>
    <n v="2664300"/>
    <n v="2.0000000000000001E-4"/>
    <n v="81"/>
    <n v="0.71099999999999997"/>
    <n v="6.0999999999999999E-2"/>
    <x v="228"/>
    <n v="9.2799999999999994E-2"/>
    <n v="3.6191999999999998"/>
    <n v="2.2120000000000002"/>
    <n v="9.0692000000000004"/>
    <s v="Republican"/>
  </r>
  <r>
    <n v="229"/>
    <x v="25"/>
    <x v="4"/>
    <n v="4900"/>
    <n v="5743200"/>
    <n v="8.9999999999999998E-4"/>
    <n v="452"/>
    <n v="0.77700000000000002"/>
    <n v="3.4000000000000002E-2"/>
    <x v="229"/>
    <n v="9.6799999999999997E-2"/>
    <n v="3.7751999999999999"/>
    <n v="2.371"/>
    <n v="9.7210999999999999"/>
    <s v="Republican"/>
  </r>
  <r>
    <n v="230"/>
    <x v="26"/>
    <x v="4"/>
    <n v="700"/>
    <n v="970100"/>
    <n v="7.000000000000001E-4"/>
    <n v="55"/>
    <n v="0.79"/>
    <n v="3.5000000000000003E-2"/>
    <x v="230"/>
    <n v="9.0200000000000002E-2"/>
    <n v="3.5178000000000003"/>
    <n v="2.6360000000000001"/>
    <n v="10.807599999999999"/>
    <s v="Republican"/>
  </r>
  <r>
    <n v="231"/>
    <x v="27"/>
    <x v="4"/>
    <n v="1300"/>
    <n v="1881100"/>
    <n v="7.000000000000001E-4"/>
    <n v="95"/>
    <n v="0.84900000000000009"/>
    <n v="2.7999999999999997E-2"/>
    <x v="231"/>
    <n v="9.0800000000000006E-2"/>
    <n v="3.5412000000000003"/>
    <n v="2.512"/>
    <n v="10.299199999999999"/>
    <s v="Republican"/>
  </r>
  <r>
    <n v="232"/>
    <x v="28"/>
    <x v="4"/>
    <n v="7900"/>
    <n v="2403700"/>
    <n v="3.3E-3"/>
    <n v="284"/>
    <n v="0.78099999999999992"/>
    <n v="4.4999999999999998E-2"/>
    <x v="232"/>
    <n v="8.7799999999999989E-2"/>
    <n v="3.4241999999999995"/>
    <n v="3.1840000000000002"/>
    <n v="13.054399999999999"/>
    <s v="Democratic"/>
  </r>
  <r>
    <n v="233"/>
    <x v="29"/>
    <x v="4"/>
    <n v="1900"/>
    <n v="1367900"/>
    <n v="1.4000000000000002E-3"/>
    <n v="121"/>
    <n v="0.82499999999999996"/>
    <n v="2.7000000000000003E-2"/>
    <x v="233"/>
    <n v="0.17149999999999999"/>
    <n v="6.6884999999999994"/>
    <n v="2.3919999999999999"/>
    <n v="9.8071999999999981"/>
    <s v="Democratic"/>
  </r>
  <r>
    <n v="234"/>
    <x v="30"/>
    <x v="4"/>
    <n v="20200"/>
    <n v="7242600"/>
    <n v="2.8000000000000004E-3"/>
    <n v="457"/>
    <n v="0.81"/>
    <n v="4.4000000000000004E-2"/>
    <x v="234"/>
    <n v="0.13419999999999999"/>
    <n v="5.2337999999999996"/>
    <n v="2.4860000000000002"/>
    <n v="10.192600000000001"/>
    <s v="Democratic"/>
  </r>
  <r>
    <n v="235"/>
    <x v="31"/>
    <x v="4"/>
    <n v="1900"/>
    <n v="1857100"/>
    <n v="1E-3"/>
    <n v="82"/>
    <n v="0.72799999999999998"/>
    <n v="5.0999999999999997E-2"/>
    <x v="235"/>
    <n v="8.9900000000000008E-2"/>
    <n v="3.5061000000000004"/>
    <n v="2.4039999999999999"/>
    <n v="9.8563999999999989"/>
    <s v="Democratic"/>
  </r>
  <r>
    <n v="236"/>
    <x v="32"/>
    <x v="4"/>
    <n v="23000"/>
    <n v="11497200"/>
    <n v="2E-3"/>
    <n v="1655"/>
    <n v="0.78599999999999992"/>
    <n v="4.2000000000000003E-2"/>
    <x v="236"/>
    <n v="0.1434"/>
    <n v="5.5926"/>
    <n v="2.5710000000000002"/>
    <n v="10.5411"/>
    <s v="Democratic"/>
  </r>
  <r>
    <n v="237"/>
    <x v="33"/>
    <x v="4"/>
    <n v="11600"/>
    <n v="8663300"/>
    <n v="1.2999999999999999E-3"/>
    <n v="732"/>
    <n v="0.77200000000000002"/>
    <n v="4.2000000000000003E-2"/>
    <x v="167"/>
    <n v="9.4499999999999987E-2"/>
    <n v="3.6854999999999993"/>
    <n v="2.4380000000000002"/>
    <n v="9.9957999999999991"/>
    <s v="Republican"/>
  </r>
  <r>
    <n v="238"/>
    <x v="34"/>
    <x v="4"/>
    <n v="200"/>
    <n v="778800"/>
    <n v="2.9999999999999997E-4"/>
    <n v="28"/>
    <n v="0.85099999999999998"/>
    <n v="2.4E-2"/>
    <x v="237"/>
    <n v="8.8499999999999995E-2"/>
    <n v="3.4514999999999998"/>
    <n v="2.48"/>
    <n v="10.167999999999999"/>
    <s v="Republican"/>
  </r>
  <r>
    <n v="239"/>
    <x v="35"/>
    <x v="4"/>
    <n v="10200"/>
    <n v="10336000"/>
    <n v="1E-3"/>
    <n v="544"/>
    <n v="0.78599999999999992"/>
    <n v="4.0999999999999995E-2"/>
    <x v="238"/>
    <n v="9.5799999999999996E-2"/>
    <n v="3.7361999999999997"/>
    <n v="2.62"/>
    <n v="10.741999999999999"/>
    <s v="Republican"/>
  </r>
  <r>
    <n v="240"/>
    <x v="36"/>
    <x v="4"/>
    <n v="3400"/>
    <n v="4147800"/>
    <n v="8.0000000000000004E-4"/>
    <n v="131"/>
    <n v="0.74900000000000011"/>
    <n v="0.04"/>
    <x v="239"/>
    <n v="7.8600000000000003E-2"/>
    <n v="3.0654000000000003"/>
    <n v="2.3119999999999998"/>
    <n v="9.4791999999999987"/>
    <s v="Republican"/>
  </r>
  <r>
    <n v="241"/>
    <x v="37"/>
    <x v="4"/>
    <n v="18800"/>
    <n v="3815100"/>
    <n v="4.8999999999999998E-3"/>
    <n v="722"/>
    <n v="0.78299999999999992"/>
    <n v="4.4999999999999998E-2"/>
    <x v="240"/>
    <n v="8.8100000000000012E-2"/>
    <n v="3.4359000000000006"/>
    <n v="3.24"/>
    <n v="13.283999999999999"/>
    <s v="Democratic"/>
  </r>
  <r>
    <n v="242"/>
    <x v="38"/>
    <x v="4"/>
    <n v="12000"/>
    <n v="10075600"/>
    <n v="1.1999999999999999E-3"/>
    <n v="572"/>
    <n v="0.78700000000000003"/>
    <n v="4.2000000000000003E-2"/>
    <x v="241"/>
    <n v="9.8100000000000007E-2"/>
    <n v="3.8259000000000003"/>
    <n v="2.7850000000000001"/>
    <n v="11.4185"/>
    <s v="Democratic"/>
  </r>
  <r>
    <n v="243"/>
    <x v="39"/>
    <x v="4"/>
    <n v="1100"/>
    <n v="886600"/>
    <n v="1.1999999999999999E-3"/>
    <n v="113"/>
    <n v="0.80400000000000005"/>
    <n v="3.7000000000000005E-2"/>
    <x v="242"/>
    <n v="0.18489999999999998"/>
    <n v="7.2110999999999992"/>
    <n v="2.46"/>
    <n v="10.085999999999999"/>
    <s v="Democratic"/>
  </r>
  <r>
    <n v="244"/>
    <x v="40"/>
    <x v="4"/>
    <n v="3000"/>
    <n v="4692100"/>
    <n v="5.9999999999999995E-4"/>
    <n v="286"/>
    <n v="0.7609999999999999"/>
    <n v="4.2999999999999997E-2"/>
    <x v="243"/>
    <n v="0.1002"/>
    <n v="3.9077999999999999"/>
    <n v="2.343"/>
    <n v="9.6062999999999992"/>
    <s v="Republican"/>
  </r>
  <r>
    <n v="245"/>
    <x v="41"/>
    <x v="4"/>
    <n v="300"/>
    <n v="915200"/>
    <n v="2.9999999999999997E-4"/>
    <n v="41"/>
    <n v="0.83"/>
    <n v="2.7999999999999997E-2"/>
    <x v="244"/>
    <n v="9.9600000000000008E-2"/>
    <n v="3.8844000000000003"/>
    <n v="2.5430000000000001"/>
    <n v="10.426299999999999"/>
    <s v="Republican"/>
  </r>
  <r>
    <n v="246"/>
    <x v="42"/>
    <x v="4"/>
    <n v="5700"/>
    <n v="6089500"/>
    <n v="8.9999999999999998E-4"/>
    <n v="453"/>
    <n v="0.76"/>
    <n v="4.2000000000000003E-2"/>
    <x v="245"/>
    <n v="9.69E-2"/>
    <n v="3.7791000000000001"/>
    <n v="2.2810000000000001"/>
    <n v="9.3521000000000001"/>
    <s v="Republican"/>
  </r>
  <r>
    <n v="247"/>
    <x v="43"/>
    <x v="4"/>
    <n v="38400"/>
    <n v="24091300"/>
    <n v="1.6000000000000001E-3"/>
    <n v="1376"/>
    <n v="0.77599999999999991"/>
    <n v="0.04"/>
    <x v="246"/>
    <n v="8.5999999999999993E-2"/>
    <n v="3.3539999999999996"/>
    <n v="2.2879999999999998"/>
    <n v="9.3807999999999989"/>
    <s v="Republican"/>
  </r>
  <r>
    <n v="248"/>
    <x v="44"/>
    <x v="4"/>
    <n v="8000"/>
    <n v="2807700"/>
    <n v="2.8000000000000004E-3"/>
    <n v="289"/>
    <n v="0.81200000000000006"/>
    <n v="2.6000000000000002E-2"/>
    <x v="247"/>
    <n v="8.2400000000000001E-2"/>
    <n v="3.2136"/>
    <n v="2.75"/>
    <n v="11.274999999999999"/>
    <s v="Republican"/>
  </r>
  <r>
    <n v="249"/>
    <x v="45"/>
    <x v="4"/>
    <n v="1700"/>
    <n v="612500"/>
    <n v="2.8000000000000004E-3"/>
    <n v="237"/>
    <n v="0.81400000000000006"/>
    <n v="3.2000000000000001E-2"/>
    <x v="248"/>
    <n v="0.15359999999999999"/>
    <n v="5.9903999999999993"/>
    <n v="2.56"/>
    <n v="10.495999999999999"/>
    <s v="Democratic"/>
  </r>
  <r>
    <n v="250"/>
    <x v="46"/>
    <x v="4"/>
    <n v="15000"/>
    <n v="7773500"/>
    <n v="1.9E-3"/>
    <n v="710"/>
    <n v="0.80099999999999993"/>
    <n v="3.6000000000000004E-2"/>
    <x v="249"/>
    <n v="9.5199999999999993E-2"/>
    <n v="3.7127999999999997"/>
    <n v="2.5169999999999999"/>
    <n v="10.319699999999999"/>
    <s v="Democratic"/>
  </r>
  <r>
    <n v="251"/>
    <x v="47"/>
    <x v="4"/>
    <n v="40400"/>
    <n v="6699400"/>
    <n v="6.0000000000000001E-3"/>
    <n v="1095"/>
    <n v="0.79500000000000004"/>
    <n v="4.0999999999999995E-2"/>
    <x v="250"/>
    <n v="8.0399999999999985E-2"/>
    <n v="3.1355999999999993"/>
    <n v="3.5409999999999999"/>
    <n v="14.518099999999999"/>
    <s v="Democratic"/>
  </r>
  <r>
    <n v="252"/>
    <x v="48"/>
    <x v="4"/>
    <n v="400"/>
    <n v="1498300"/>
    <n v="2.9999999999999997E-4"/>
    <n v="89"/>
    <n v="0.69599999999999995"/>
    <n v="5.7000000000000002E-2"/>
    <x v="251"/>
    <n v="8.4900000000000003E-2"/>
    <n v="3.3111000000000002"/>
    <n v="2.59"/>
    <n v="10.618999999999998"/>
    <s v="Republican"/>
  </r>
  <r>
    <n v="253"/>
    <x v="49"/>
    <x v="4"/>
    <n v="4700"/>
    <n v="5563900"/>
    <n v="8.0000000000000004E-4"/>
    <n v="345"/>
    <n v="0.81900000000000006"/>
    <n v="2.8999999999999998E-2"/>
    <x v="252"/>
    <n v="0.1066"/>
    <n v="4.1574"/>
    <n v="2.4630000000000001"/>
    <n v="10.0983"/>
    <s v="Democratic"/>
  </r>
  <r>
    <n v="254"/>
    <x v="50"/>
    <x v="4"/>
    <n v="200"/>
    <n v="630800"/>
    <n v="2.9999999999999997E-4"/>
    <n v="57"/>
    <n v="0.80099999999999993"/>
    <n v="3.1E-2"/>
    <x v="253"/>
    <n v="8.1000000000000003E-2"/>
    <n v="3.1590000000000003"/>
    <n v="2.6360000000000001"/>
    <n v="10.807599999999999"/>
    <s v="Republican"/>
  </r>
  <r>
    <n v="255"/>
    <x v="0"/>
    <x v="5"/>
    <n v="1300"/>
    <n v="4476700"/>
    <n v="2.9999999999999997E-4"/>
    <n v="165"/>
    <n v="0.71299999999999997"/>
    <n v="5.2000000000000005E-2"/>
    <x v="254"/>
    <n v="9.6300000000000011E-2"/>
    <n v="3.7557000000000005"/>
    <n v="2.2429999999999999"/>
    <n v="9.196299999999999"/>
    <s v="Republican"/>
  </r>
  <r>
    <n v="256"/>
    <x v="1"/>
    <x v="5"/>
    <n v="500"/>
    <n v="613900"/>
    <n v="8.0000000000000004E-4"/>
    <n v="7"/>
    <n v="0.78599999999999992"/>
    <n v="6.3E-2"/>
    <x v="255"/>
    <n v="0.19359999999999999"/>
    <n v="7.5503999999999998"/>
    <n v="2.94"/>
    <n v="12.053999999999998"/>
    <s v="Republican"/>
  </r>
  <r>
    <n v="257"/>
    <x v="2"/>
    <x v="5"/>
    <n v="12600"/>
    <n v="6033300"/>
    <n v="2.0999999999999999E-3"/>
    <n v="480"/>
    <n v="0.755"/>
    <n v="4.8000000000000001E-2"/>
    <x v="256"/>
    <n v="0.1085"/>
    <n v="4.2314999999999996"/>
    <n v="2.6819999999999999"/>
    <n v="10.996199999999998"/>
    <s v="Republican"/>
  </r>
  <r>
    <n v="258"/>
    <x v="3"/>
    <x v="5"/>
    <n v="600"/>
    <n v="2591500"/>
    <n v="2.0000000000000001E-4"/>
    <n v="70"/>
    <n v="0.72400000000000009"/>
    <n v="0.04"/>
    <x v="257"/>
    <n v="7.7800000000000008E-2"/>
    <n v="3.0342000000000002"/>
    <n v="2.258"/>
    <n v="9.2577999999999996"/>
    <s v="Republican"/>
  </r>
  <r>
    <n v="259"/>
    <x v="4"/>
    <x v="5"/>
    <n v="273500"/>
    <n v="32814500"/>
    <n v="8.3000000000000001E-3"/>
    <n v="5480"/>
    <n v="0.77500000000000002"/>
    <n v="5.2000000000000005E-2"/>
    <x v="258"/>
    <n v="0.16579999999999998"/>
    <n v="6.4661999999999988"/>
    <n v="3.87"/>
    <n v="15.866999999999999"/>
    <s v="Democratic"/>
  </r>
  <r>
    <n v="260"/>
    <x v="5"/>
    <x v="5"/>
    <n v="12500"/>
    <n v="5131900"/>
    <n v="2.3999999999999998E-3"/>
    <n v="707"/>
    <n v="0.81499999999999995"/>
    <n v="3.5000000000000003E-2"/>
    <x v="259"/>
    <n v="0.1002"/>
    <n v="3.9077999999999999"/>
    <n v="2.5790000000000002"/>
    <n v="10.5739"/>
    <s v="Democratic"/>
  </r>
  <r>
    <n v="261"/>
    <x v="6"/>
    <x v="5"/>
    <n v="5000"/>
    <n v="2971400"/>
    <n v="1.7000000000000001E-3"/>
    <n v="383"/>
    <n v="0.81200000000000006"/>
    <n v="5.0999999999999997E-2"/>
    <x v="260"/>
    <n v="0.18410000000000001"/>
    <n v="7.1799000000000008"/>
    <n v="2.4889999999999999"/>
    <n v="10.204899999999999"/>
    <s v="Democratic"/>
  </r>
  <r>
    <n v="262"/>
    <x v="7"/>
    <x v="5"/>
    <n v="800"/>
    <n v="878600"/>
    <n v="8.9999999999999998E-4"/>
    <n v="50"/>
    <n v="0.77300000000000002"/>
    <n v="5.2999999999999999E-2"/>
    <x v="261"/>
    <n v="0.10550000000000001"/>
    <n v="4.1145000000000005"/>
    <n v="2.4249999999999998"/>
    <n v="9.942499999999999"/>
    <s v="Democratic"/>
  </r>
  <r>
    <n v="263"/>
    <x v="8"/>
    <x v="5"/>
    <n v="1100"/>
    <n v="334400"/>
    <n v="3.3E-3"/>
    <n v="124"/>
    <n v="0.82700000000000007"/>
    <n v="7.2999999999999995E-2"/>
    <x v="262"/>
    <n v="0.12029999999999999"/>
    <n v="4.6917"/>
    <n v="2.597"/>
    <n v="10.647699999999999"/>
    <s v="N/A"/>
  </r>
  <r>
    <n v="264"/>
    <x v="9"/>
    <x v="5"/>
    <n v="27400"/>
    <n v="16774700"/>
    <n v="1.6000000000000001E-3"/>
    <n v="1265"/>
    <n v="0.76200000000000001"/>
    <n v="4.7E-2"/>
    <x v="263"/>
    <n v="0.1032"/>
    <n v="4.0247999999999999"/>
    <n v="2.5499999999999998"/>
    <n v="10.454999999999998"/>
    <s v="Republican"/>
  </r>
  <r>
    <n v="265"/>
    <x v="10"/>
    <x v="5"/>
    <n v="15900"/>
    <n v="8830100"/>
    <n v="1.8E-3"/>
    <n v="772"/>
    <n v="0.7659999999999999"/>
    <n v="4.4000000000000004E-2"/>
    <x v="264"/>
    <n v="9.6199999999999994E-2"/>
    <n v="3.7517999999999998"/>
    <n v="2.379"/>
    <n v="9.7538999999999998"/>
    <s v="Republican"/>
  </r>
  <r>
    <n v="266"/>
    <x v="11"/>
    <x v="5"/>
    <n v="6600"/>
    <n v="1080700"/>
    <n v="6.0999999999999995E-3"/>
    <n v="278"/>
    <n v="0.81200000000000006"/>
    <n v="3.7000000000000005E-2"/>
    <x v="265"/>
    <n v="0.2918"/>
    <n v="11.3802"/>
    <n v="3.6480000000000001"/>
    <n v="14.956799999999999"/>
    <s v="Democratic"/>
  </r>
  <r>
    <n v="267"/>
    <x v="12"/>
    <x v="5"/>
    <n v="1100"/>
    <n v="1760600"/>
    <n v="5.9999999999999995E-4"/>
    <n v="87"/>
    <n v="0.76900000000000002"/>
    <n v="3.5000000000000003E-2"/>
    <x v="266"/>
    <n v="8.1699999999999995E-2"/>
    <n v="3.1862999999999997"/>
    <n v="2.7"/>
    <n v="11.07"/>
    <s v="Republican"/>
  </r>
  <r>
    <n v="268"/>
    <x v="13"/>
    <x v="5"/>
    <n v="13600"/>
    <n v="10234400"/>
    <n v="1.2999999999999999E-3"/>
    <n v="579"/>
    <n v="0.79900000000000004"/>
    <n v="5.2000000000000005E-2"/>
    <x v="267"/>
    <n v="9.6000000000000002E-2"/>
    <n v="3.7440000000000002"/>
    <n v="2.76"/>
    <n v="11.315999999999999"/>
    <s v="Democratic"/>
  </r>
  <r>
    <n v="269"/>
    <x v="14"/>
    <x v="5"/>
    <n v="3400"/>
    <n v="5908700"/>
    <n v="5.9999999999999995E-4"/>
    <n v="225"/>
    <n v="0.78200000000000003"/>
    <n v="0.04"/>
    <x v="268"/>
    <n v="9.7500000000000003E-2"/>
    <n v="3.8025000000000002"/>
    <n v="2.5649999999999999"/>
    <n v="10.516499999999999"/>
    <s v="Republican"/>
  </r>
  <r>
    <n v="270"/>
    <x v="15"/>
    <x v="5"/>
    <n v="1100"/>
    <n v="3061200"/>
    <n v="4.0000000000000002E-4"/>
    <n v="129"/>
    <n v="0.82700000000000007"/>
    <n v="3.2000000000000001E-2"/>
    <x v="269"/>
    <n v="8.9200000000000002E-2"/>
    <n v="3.4788000000000001"/>
    <n v="2.407"/>
    <n v="9.8686999999999987"/>
    <s v="Republican"/>
  </r>
  <r>
    <n v="271"/>
    <x v="16"/>
    <x v="5"/>
    <n v="1700"/>
    <n v="2554800"/>
    <n v="7.000000000000001E-4"/>
    <n v="198"/>
    <n v="0.81"/>
    <n v="3.3000000000000002E-2"/>
    <x v="270"/>
    <n v="0.1072"/>
    <n v="4.1808000000000005"/>
    <n v="2.3090000000000002"/>
    <n v="9.466899999999999"/>
    <s v="Republican"/>
  </r>
  <r>
    <n v="272"/>
    <x v="17"/>
    <x v="5"/>
    <n v="1200"/>
    <n v="3939400"/>
    <n v="2.9999999999999997E-4"/>
    <n v="114"/>
    <n v="0.72599999999999998"/>
    <n v="4.8000000000000001E-2"/>
    <x v="271"/>
    <n v="8.5199999999999998E-2"/>
    <n v="3.3228"/>
    <n v="2.331"/>
    <n v="9.5570999999999984"/>
    <s v="Republican"/>
  </r>
  <r>
    <n v="273"/>
    <x v="18"/>
    <x v="5"/>
    <n v="900"/>
    <n v="3794800"/>
    <n v="2.0000000000000001E-4"/>
    <n v="102"/>
    <n v="0.72400000000000009"/>
    <n v="5.9000000000000004E-2"/>
    <x v="207"/>
    <n v="7.7100000000000002E-2"/>
    <n v="3.0068999999999999"/>
    <n v="2.2149999999999999"/>
    <n v="9.0814999999999984"/>
    <s v="Republican"/>
  </r>
  <r>
    <n v="274"/>
    <x v="19"/>
    <x v="5"/>
    <n v="800"/>
    <n v="1205600"/>
    <n v="7.000000000000001E-4"/>
    <n v="151"/>
    <n v="0.79299999999999993"/>
    <n v="0.03"/>
    <x v="272"/>
    <n v="0.13439999999999999"/>
    <n v="5.2416"/>
    <n v="2.4279999999999999"/>
    <n v="9.9547999999999988"/>
    <s v="Democratic"/>
  </r>
  <r>
    <n v="275"/>
    <x v="20"/>
    <x v="5"/>
    <n v="8400"/>
    <n v="4726400"/>
    <n v="1.8E-3"/>
    <n v="665"/>
    <n v="0.81900000000000006"/>
    <n v="4.5999999999999999E-2"/>
    <x v="273"/>
    <n v="0.1157"/>
    <n v="4.5122999999999998"/>
    <n v="2.5019999999999998"/>
    <n v="10.258199999999999"/>
    <s v="Democratic"/>
  </r>
  <r>
    <n v="276"/>
    <x v="21"/>
    <x v="5"/>
    <n v="10300"/>
    <n v="5298100"/>
    <n v="1.9E-3"/>
    <n v="649"/>
    <n v="0.81099999999999994"/>
    <n v="4.2999999999999997E-2"/>
    <x v="274"/>
    <n v="0.185"/>
    <n v="7.2149999999999999"/>
    <n v="2.411"/>
    <n v="9.8850999999999996"/>
    <s v="Democratic"/>
  </r>
  <r>
    <n v="277"/>
    <x v="22"/>
    <x v="5"/>
    <n v="4200"/>
    <n v="8698100"/>
    <n v="5.0000000000000001E-4"/>
    <n v="606"/>
    <n v="0.76700000000000002"/>
    <n v="4.9000000000000002E-2"/>
    <x v="275"/>
    <n v="0.114"/>
    <n v="4.4459999999999997"/>
    <n v="2.617"/>
    <n v="10.729699999999999"/>
    <s v="Democratic"/>
  </r>
  <r>
    <n v="278"/>
    <x v="23"/>
    <x v="5"/>
    <n v="4900"/>
    <n v="5012200"/>
    <n v="1E-3"/>
    <n v="318"/>
    <n v="0.84299999999999997"/>
    <n v="3.2000000000000001E-2"/>
    <x v="276"/>
    <n v="0.10369999999999999"/>
    <n v="4.0442999999999998"/>
    <n v="2.4359999999999999"/>
    <n v="9.9875999999999987"/>
    <s v="Democratic"/>
  </r>
  <r>
    <n v="279"/>
    <x v="24"/>
    <x v="5"/>
    <n v="300"/>
    <n v="2593600"/>
    <n v="1E-4"/>
    <n v="58"/>
    <n v="0.70700000000000007"/>
    <n v="6.6000000000000003E-2"/>
    <x v="277"/>
    <n v="9.2399999999999996E-2"/>
    <n v="3.6035999999999997"/>
    <n v="2.1619999999999999"/>
    <n v="8.8641999999999985"/>
    <s v="Republican"/>
  </r>
  <r>
    <n v="280"/>
    <x v="25"/>
    <x v="5"/>
    <n v="3500"/>
    <n v="5780400"/>
    <n v="5.9999999999999995E-4"/>
    <n v="409"/>
    <n v="0.77400000000000002"/>
    <n v="3.9E-2"/>
    <x v="278"/>
    <n v="9.9299999999999999E-2"/>
    <n v="3.8727"/>
    <n v="2.3180000000000001"/>
    <n v="9.5038"/>
    <s v="Republican"/>
  </r>
  <r>
    <n v="281"/>
    <x v="26"/>
    <x v="5"/>
    <n v="500"/>
    <n v="976000"/>
    <n v="5.0000000000000001E-4"/>
    <n v="43"/>
    <n v="0.79299999999999993"/>
    <n v="3.1E-2"/>
    <x v="279"/>
    <n v="8.8399999999999992E-2"/>
    <n v="3.4475999999999996"/>
    <n v="2.577"/>
    <n v="10.5657"/>
    <s v="Republican"/>
  </r>
  <r>
    <n v="282"/>
    <x v="27"/>
    <x v="5"/>
    <n v="900"/>
    <n v="1866000"/>
    <n v="5.0000000000000001E-4"/>
    <n v="78"/>
    <n v="0.83499999999999996"/>
    <n v="0.03"/>
    <x v="247"/>
    <n v="9.0200000000000002E-2"/>
    <n v="3.5178000000000003"/>
    <n v="2.4550000000000001"/>
    <n v="10.0655"/>
    <s v="Republican"/>
  </r>
  <r>
    <n v="283"/>
    <x v="28"/>
    <x v="5"/>
    <n v="5100"/>
    <n v="2352400"/>
    <n v="2.2000000000000001E-3"/>
    <n v="226"/>
    <n v="0.77700000000000002"/>
    <n v="5.0999999999999997E-2"/>
    <x v="280"/>
    <n v="8.6699999999999999E-2"/>
    <n v="3.3813"/>
    <n v="3.1120000000000001"/>
    <n v="12.7592"/>
    <s v="Democratic"/>
  </r>
  <r>
    <n v="284"/>
    <x v="29"/>
    <x v="5"/>
    <n v="1200"/>
    <n v="1345000"/>
    <n v="8.9999999999999998E-4"/>
    <n v="126"/>
    <n v="0.81799999999999995"/>
    <n v="3.4000000000000002E-2"/>
    <x v="281"/>
    <n v="0.17010000000000003"/>
    <n v="6.6339000000000015"/>
    <n v="2.3380000000000001"/>
    <n v="9.585799999999999"/>
    <s v="Democratic"/>
  </r>
  <r>
    <n v="285"/>
    <x v="30"/>
    <x v="5"/>
    <n v="13400"/>
    <n v="7151100"/>
    <n v="1.9E-3"/>
    <n v="309"/>
    <n v="0.80599999999999994"/>
    <n v="4.5999999999999999E-2"/>
    <x v="282"/>
    <n v="0.1323"/>
    <n v="5.1597"/>
    <n v="2.4300000000000002"/>
    <n v="9.9629999999999992"/>
    <s v="Democratic"/>
  </r>
  <r>
    <n v="286"/>
    <x v="31"/>
    <x v="5"/>
    <n v="1300"/>
    <n v="1830400"/>
    <n v="7.000000000000001E-4"/>
    <n v="70"/>
    <n v="0.71200000000000008"/>
    <n v="5.7000000000000002E-2"/>
    <x v="283"/>
    <n v="9.35E-2"/>
    <n v="3.6465000000000001"/>
    <n v="2.35"/>
    <n v="9.6349999999999998"/>
    <s v="Democratic"/>
  </r>
  <r>
    <n v="287"/>
    <x v="32"/>
    <x v="5"/>
    <n v="15500"/>
    <n v="11483600"/>
    <n v="1.2999999999999999E-3"/>
    <n v="1157"/>
    <n v="0.77800000000000002"/>
    <n v="4.7E-2"/>
    <x v="284"/>
    <n v="0.14829999999999999"/>
    <n v="5.7836999999999996"/>
    <n v="2.5129999999999999"/>
    <n v="10.303299999999998"/>
    <s v="Democratic"/>
  </r>
  <r>
    <n v="288"/>
    <x v="33"/>
    <x v="5"/>
    <n v="7300"/>
    <n v="8480900"/>
    <n v="8.9999999999999998E-4"/>
    <n v="666"/>
    <n v="0.77099999999999991"/>
    <n v="4.4999999999999998E-2"/>
    <x v="285"/>
    <n v="9.2499999999999999E-2"/>
    <n v="3.6074999999999999"/>
    <n v="2.383"/>
    <n v="9.7702999999999989"/>
    <s v="Republican"/>
  </r>
  <r>
    <n v="289"/>
    <x v="34"/>
    <x v="5"/>
    <n v="100"/>
    <n v="772500"/>
    <n v="1E-4"/>
    <n v="20"/>
    <n v="0.83900000000000008"/>
    <n v="2.5000000000000001E-2"/>
    <x v="286"/>
    <n v="8.9099999999999999E-2"/>
    <n v="3.4748999999999999"/>
    <n v="2.4239999999999999"/>
    <n v="9.9383999999999997"/>
    <s v="Republican"/>
  </r>
  <r>
    <n v="290"/>
    <x v="35"/>
    <x v="5"/>
    <n v="6400"/>
    <n v="10254200"/>
    <n v="5.9999999999999995E-4"/>
    <n v="441"/>
    <n v="0.78299999999999992"/>
    <n v="4.4999999999999998E-2"/>
    <x v="287"/>
    <n v="9.9399999999999988E-2"/>
    <n v="3.8765999999999994"/>
    <n v="2.5609999999999999"/>
    <n v="10.500099999999998"/>
    <s v="Republican"/>
  </r>
  <r>
    <n v="291"/>
    <x v="36"/>
    <x v="5"/>
    <n v="3700"/>
    <n v="4126000"/>
    <n v="8.9999999999999998E-4"/>
    <n v="65"/>
    <n v="0.747"/>
    <n v="0.04"/>
    <x v="288"/>
    <n v="8.09E-2"/>
    <n v="3.1551"/>
    <n v="2.2599999999999998"/>
    <n v="9.2659999999999982"/>
    <s v="Republican"/>
  </r>
  <r>
    <n v="292"/>
    <x v="37"/>
    <x v="5"/>
    <n v="13800"/>
    <n v="3843700"/>
    <n v="3.5999999999999999E-3"/>
    <n v="669"/>
    <n v="0.77900000000000003"/>
    <n v="4.4999999999999998E-2"/>
    <x v="289"/>
    <n v="8.8499999999999995E-2"/>
    <n v="3.4514999999999998"/>
    <n v="3.1669999999999998"/>
    <n v="12.984699999999998"/>
    <s v="Democratic"/>
  </r>
  <r>
    <n v="293"/>
    <x v="38"/>
    <x v="5"/>
    <n v="8000"/>
    <n v="10003000"/>
    <n v="8.0000000000000004E-4"/>
    <n v="453"/>
    <n v="0.78599999999999992"/>
    <n v="4.4999999999999998E-2"/>
    <x v="290"/>
    <n v="0.10099999999999999"/>
    <n v="3.9389999999999996"/>
    <n v="2.7229999999999999"/>
    <n v="11.164299999999999"/>
    <s v="Democratic"/>
  </r>
  <r>
    <n v="294"/>
    <x v="39"/>
    <x v="5"/>
    <n v="700"/>
    <n v="883400"/>
    <n v="8.0000000000000004E-4"/>
    <n v="89"/>
    <n v="0.79500000000000004"/>
    <n v="5.2000000000000005E-2"/>
    <x v="291"/>
    <n v="0.18100000000000002"/>
    <n v="7.0590000000000011"/>
    <n v="2.4039999999999999"/>
    <n v="9.8563999999999989"/>
    <s v="Democratic"/>
  </r>
  <r>
    <n v="295"/>
    <x v="40"/>
    <x v="5"/>
    <n v="2000"/>
    <n v="4604500"/>
    <n v="4.0000000000000002E-4"/>
    <n v="270"/>
    <n v="0.75800000000000001"/>
    <n v="4.9000000000000002E-2"/>
    <x v="292"/>
    <n v="9.6699999999999994E-2"/>
    <n v="3.7712999999999997"/>
    <n v="2.29"/>
    <n v="9.3889999999999993"/>
    <s v="Republican"/>
  </r>
  <r>
    <n v="296"/>
    <x v="41"/>
    <x v="5"/>
    <n v="200"/>
    <n v="919800"/>
    <n v="2.0000000000000001E-4"/>
    <n v="33"/>
    <n v="0.82400000000000007"/>
    <n v="2.7000000000000003E-2"/>
    <x v="293"/>
    <n v="9.9700000000000011E-2"/>
    <n v="3.8883000000000005"/>
    <n v="2.4860000000000002"/>
    <n v="10.192600000000001"/>
    <s v="Republican"/>
  </r>
  <r>
    <n v="297"/>
    <x v="42"/>
    <x v="5"/>
    <n v="3900"/>
    <n v="5931800"/>
    <n v="7.000000000000001E-4"/>
    <n v="458"/>
    <n v="0.753"/>
    <n v="5.0999999999999997E-2"/>
    <x v="294"/>
    <n v="9.5799999999999996E-2"/>
    <n v="3.7361999999999997"/>
    <n v="2.23"/>
    <n v="9.1429999999999989"/>
    <s v="Republican"/>
  </r>
  <r>
    <n v="298"/>
    <x v="43"/>
    <x v="5"/>
    <n v="24500"/>
    <n v="22972500"/>
    <n v="1.1000000000000001E-3"/>
    <n v="1180"/>
    <n v="0.76900000000000002"/>
    <n v="4.4999999999999998E-2"/>
    <x v="295"/>
    <n v="8.48E-2"/>
    <n v="3.3071999999999999"/>
    <n v="2.2370000000000001"/>
    <n v="9.1716999999999995"/>
    <s v="Republican"/>
  </r>
  <r>
    <n v="299"/>
    <x v="44"/>
    <x v="5"/>
    <n v="5600"/>
    <n v="2705100"/>
    <n v="2.0999999999999999E-3"/>
    <n v="196"/>
    <n v="0.79599999999999993"/>
    <n v="2.7999999999999997E-2"/>
    <x v="296"/>
    <n v="8.2100000000000006E-2"/>
    <n v="3.2019000000000002"/>
    <n v="2.6880000000000002"/>
    <n v="11.020799999999999"/>
    <s v="Republican"/>
  </r>
  <r>
    <n v="300"/>
    <x v="45"/>
    <x v="5"/>
    <n v="1100"/>
    <n v="614200"/>
    <n v="1.8E-3"/>
    <n v="209"/>
    <n v="0.81400000000000006"/>
    <n v="3.5000000000000003E-2"/>
    <x v="297"/>
    <n v="0.15130000000000002"/>
    <n v="5.9007000000000005"/>
    <n v="2.5019999999999998"/>
    <n v="10.258199999999999"/>
    <s v="Democratic"/>
  </r>
  <r>
    <n v="301"/>
    <x v="46"/>
    <x v="5"/>
    <n v="9900"/>
    <n v="7694500"/>
    <n v="1.2999999999999999E-3"/>
    <n v="615"/>
    <n v="0.79500000000000004"/>
    <n v="3.9E-2"/>
    <x v="298"/>
    <n v="9.4800000000000009E-2"/>
    <n v="3.6972000000000005"/>
    <n v="2.46"/>
    <n v="10.085999999999999"/>
    <s v="Democratic"/>
  </r>
  <r>
    <n v="302"/>
    <x v="47"/>
    <x v="5"/>
    <n v="30200"/>
    <n v="6644500"/>
    <n v="4.5000000000000005E-3"/>
    <n v="961"/>
    <n v="0.78799999999999992"/>
    <n v="3.9E-2"/>
    <x v="299"/>
    <n v="0.08"/>
    <n v="3.12"/>
    <n v="3.4609999999999999"/>
    <n v="14.190099999999997"/>
    <s v="Democratic"/>
  </r>
  <r>
    <n v="303"/>
    <x v="48"/>
    <x v="5"/>
    <n v="200"/>
    <n v="1515200"/>
    <n v="1E-4"/>
    <n v="89"/>
    <n v="0.68299999999999994"/>
    <n v="5.4000000000000006E-2"/>
    <x v="300"/>
    <n v="8.72E-2"/>
    <n v="3.4007999999999998"/>
    <n v="2.532"/>
    <n v="10.3812"/>
    <s v="Republican"/>
  </r>
  <r>
    <n v="304"/>
    <x v="49"/>
    <x v="5"/>
    <n v="3700"/>
    <n v="5512200"/>
    <n v="7.000000000000001E-4"/>
    <n v="306"/>
    <n v="0.81599999999999995"/>
    <n v="2.8999999999999998E-2"/>
    <x v="301"/>
    <n v="0.10580000000000001"/>
    <n v="4.1261999999999999"/>
    <n v="2.407"/>
    <n v="9.8686999999999987"/>
    <s v="Democratic"/>
  </r>
  <r>
    <n v="305"/>
    <x v="50"/>
    <x v="5"/>
    <n v="200"/>
    <n v="623600"/>
    <n v="2.9999999999999997E-4"/>
    <n v="45"/>
    <n v="0.80500000000000005"/>
    <n v="3.4000000000000002E-2"/>
    <x v="302"/>
    <n v="8.09E-2"/>
    <n v="3.1551"/>
    <n v="2.577"/>
    <n v="10.5657"/>
    <s v="Republican"/>
  </r>
  <r>
    <n v="306"/>
    <x v="0"/>
    <x v="6"/>
    <n v="800"/>
    <n v="4458900"/>
    <n v="2.0000000000000001E-4"/>
    <n v="145"/>
    <n v="0.70499999999999996"/>
    <n v="5.4000000000000006E-2"/>
    <x v="303"/>
    <n v="9.8299999999999998E-2"/>
    <n v="3.8336999999999999"/>
    <s v="NULL"/>
    <e v="#VALUE!"/>
    <s v="NULL"/>
  </r>
  <r>
    <n v="307"/>
    <x v="1"/>
    <x v="6"/>
    <n v="400"/>
    <n v="636100"/>
    <n v="5.9999999999999995E-4"/>
    <n v="7"/>
    <n v="0.78500000000000003"/>
    <n v="7.400000000000001E-2"/>
    <x v="304"/>
    <n v="0.191"/>
    <n v="7.4489999999999998"/>
    <s v="NULL"/>
    <e v="#VALUE!"/>
    <s v="NULL"/>
  </r>
  <r>
    <n v="308"/>
    <x v="2"/>
    <x v="6"/>
    <n v="7200"/>
    <n v="5846300"/>
    <n v="1.1999999999999999E-3"/>
    <n v="432"/>
    <n v="0.752"/>
    <n v="5.2000000000000005E-2"/>
    <x v="305"/>
    <n v="0.10640000000000001"/>
    <n v="4.1496000000000004"/>
    <s v="NULL"/>
    <e v="#VALUE!"/>
    <s v="NULL"/>
  </r>
  <r>
    <n v="309"/>
    <x v="3"/>
    <x v="6"/>
    <n v="300"/>
    <n v="2601700"/>
    <n v="1E-4"/>
    <n v="62"/>
    <n v="0.72400000000000009"/>
    <n v="0.05"/>
    <x v="306"/>
    <n v="8.2599999999999993E-2"/>
    <n v="3.2213999999999996"/>
    <s v="NULL"/>
    <e v="#VALUE!"/>
    <s v="NULL"/>
  </r>
  <r>
    <n v="310"/>
    <x v="4"/>
    <x v="6"/>
    <n v="189700"/>
    <n v="31999600"/>
    <n v="5.8999999999999999E-3"/>
    <n v="4683"/>
    <n v="0.77"/>
    <n v="5.5E-2"/>
    <x v="0"/>
    <n v="0.16059999999999999"/>
    <n v="6.2633999999999999"/>
    <s v="NULL"/>
    <e v="#VALUE!"/>
    <s v="NULL"/>
  </r>
  <r>
    <n v="311"/>
    <x v="5"/>
    <x v="6"/>
    <n v="8000"/>
    <n v="5075500"/>
    <n v="1.6000000000000001E-3"/>
    <n v="567"/>
    <n v="0.80799999999999994"/>
    <n v="3.7999999999999999E-2"/>
    <x v="307"/>
    <n v="9.9900000000000003E-2"/>
    <n v="3.8961000000000001"/>
    <s v="NULL"/>
    <e v="#VALUE!"/>
    <s v="NULL"/>
  </r>
  <r>
    <n v="312"/>
    <x v="6"/>
    <x v="6"/>
    <n v="3000"/>
    <n v="3037300"/>
    <n v="1E-3"/>
    <n v="358"/>
    <n v="0.80599999999999994"/>
    <n v="5.7999999999999996E-2"/>
    <x v="308"/>
    <n v="0.17550000000000002"/>
    <n v="6.8445000000000009"/>
    <s v="NULL"/>
    <e v="#VALUE!"/>
    <s v="NULL"/>
  </r>
  <r>
    <n v="313"/>
    <x v="7"/>
    <x v="6"/>
    <n v="400"/>
    <n v="867500"/>
    <n v="5.0000000000000001E-4"/>
    <n v="41"/>
    <n v="0.74400000000000011"/>
    <n v="4.9000000000000002E-2"/>
    <x v="309"/>
    <n v="0.1091"/>
    <n v="4.2549000000000001"/>
    <s v="NULL"/>
    <e v="#VALUE!"/>
    <s v="NULL"/>
  </r>
  <r>
    <n v="314"/>
    <x v="8"/>
    <x v="6"/>
    <n v="800"/>
    <n v="330000"/>
    <n v="2.3999999999999998E-3"/>
    <n v="97"/>
    <n v="0.81200000000000006"/>
    <n v="6.4000000000000001E-2"/>
    <x v="310"/>
    <n v="0.11800000000000001"/>
    <n v="4.6020000000000003"/>
    <s v="NULL"/>
    <e v="#VALUE!"/>
    <s v="NULL"/>
  </r>
  <r>
    <n v="315"/>
    <x v="9"/>
    <x v="6"/>
    <n v="15900"/>
    <n v="16353600"/>
    <n v="1E-3"/>
    <n v="1134"/>
    <n v="0.75700000000000001"/>
    <n v="5.2000000000000005E-2"/>
    <x v="311"/>
    <n v="0.1042"/>
    <n v="4.0637999999999996"/>
    <s v="NULL"/>
    <e v="#VALUE!"/>
    <s v="NULL"/>
  </r>
  <r>
    <n v="316"/>
    <x v="10"/>
    <x v="6"/>
    <n v="14400"/>
    <n v="8691900"/>
    <n v="1.7000000000000001E-3"/>
    <n v="698"/>
    <n v="0.76300000000000001"/>
    <n v="5.2999999999999999E-2"/>
    <x v="312"/>
    <n v="9.8299999999999998E-2"/>
    <n v="3.8336999999999999"/>
    <s v="NULL"/>
    <e v="#VALUE!"/>
    <s v="NULL"/>
  </r>
  <r>
    <n v="317"/>
    <x v="11"/>
    <x v="6"/>
    <n v="5400"/>
    <n v="1066800"/>
    <n v="5.1000000000000004E-3"/>
    <n v="275"/>
    <n v="0.80900000000000005"/>
    <n v="4.0999999999999995E-2"/>
    <x v="313"/>
    <n v="0.26050000000000001"/>
    <n v="10.1595"/>
    <s v="NULL"/>
    <e v="#VALUE!"/>
    <s v="NULL"/>
  </r>
  <r>
    <n v="318"/>
    <x v="12"/>
    <x v="6"/>
    <n v="700"/>
    <n v="1707300"/>
    <n v="4.0000000000000002E-4"/>
    <n v="77"/>
    <n v="0.75800000000000001"/>
    <n v="3.7000000000000005E-2"/>
    <x v="314"/>
    <n v="8.2599999999999993E-2"/>
    <n v="3.2213999999999996"/>
    <s v="NULL"/>
    <e v="#VALUE!"/>
    <s v="NULL"/>
  </r>
  <r>
    <n v="319"/>
    <x v="13"/>
    <x v="6"/>
    <n v="8300"/>
    <n v="10224200"/>
    <n v="8.0000000000000004E-4"/>
    <n v="543"/>
    <n v="0.79099999999999993"/>
    <n v="5.7000000000000002E-2"/>
    <x v="315"/>
    <n v="9.4899999999999998E-2"/>
    <n v="3.7010999999999998"/>
    <s v="NULL"/>
    <e v="#VALUE!"/>
    <s v="NULL"/>
  </r>
  <r>
    <n v="320"/>
    <x v="14"/>
    <x v="6"/>
    <n v="1900"/>
    <n v="5846900"/>
    <n v="2.9999999999999997E-4"/>
    <n v="198"/>
    <n v="0.77500000000000002"/>
    <n v="4.2999999999999997E-2"/>
    <x v="316"/>
    <n v="9.7699999999999995E-2"/>
    <n v="3.8102999999999998"/>
    <s v="NULL"/>
    <e v="#VALUE!"/>
    <s v="NULL"/>
  </r>
  <r>
    <n v="321"/>
    <x v="15"/>
    <x v="6"/>
    <n v="600"/>
    <n v="3050300"/>
    <n v="2.0000000000000001E-4"/>
    <n v="117"/>
    <n v="0.82700000000000007"/>
    <n v="3.2000000000000001E-2"/>
    <x v="317"/>
    <n v="8.7300000000000003E-2"/>
    <n v="3.4047000000000001"/>
    <s v="NULL"/>
    <e v="#VALUE!"/>
    <s v="NULL"/>
  </r>
  <r>
    <n v="322"/>
    <x v="16"/>
    <x v="6"/>
    <n v="1000"/>
    <n v="2550000"/>
    <n v="4.0000000000000002E-4"/>
    <n v="194"/>
    <n v="0.80500000000000005"/>
    <n v="3.7000000000000005E-2"/>
    <x v="318"/>
    <n v="0.106"/>
    <n v="4.1339999999999995"/>
    <s v="NULL"/>
    <e v="#VALUE!"/>
    <s v="NULL"/>
  </r>
  <r>
    <n v="323"/>
    <x v="17"/>
    <x v="6"/>
    <n v="700"/>
    <n v="3916200"/>
    <n v="2.0000000000000001E-4"/>
    <n v="95"/>
    <n v="0.72599999999999998"/>
    <n v="5.0999999999999997E-2"/>
    <x v="319"/>
    <n v="8.5699999999999998E-2"/>
    <n v="3.3422999999999998"/>
    <s v="NULL"/>
    <e v="#VALUE!"/>
    <s v="NULL"/>
  </r>
  <r>
    <n v="324"/>
    <x v="18"/>
    <x v="6"/>
    <n v="600"/>
    <n v="3787700"/>
    <n v="2.0000000000000001E-4"/>
    <n v="88"/>
    <n v="0.72"/>
    <n v="6.2E-2"/>
    <x v="320"/>
    <n v="7.7899999999999997E-2"/>
    <n v="3.0381"/>
    <s v="NULL"/>
    <e v="#VALUE!"/>
    <s v="NULL"/>
  </r>
  <r>
    <n v="325"/>
    <x v="19"/>
    <x v="6"/>
    <n v="500"/>
    <n v="1199700"/>
    <n v="4.0000000000000002E-4"/>
    <n v="129"/>
    <n v="0.78700000000000003"/>
    <n v="3.7999999999999999E-2"/>
    <x v="321"/>
    <n v="0.13019999999999998"/>
    <n v="5.077799999999999"/>
    <s v="NULL"/>
    <e v="#VALUE!"/>
    <s v="NULL"/>
  </r>
  <r>
    <n v="326"/>
    <x v="20"/>
    <x v="6"/>
    <n v="4400"/>
    <n v="4680600"/>
    <n v="8.9999999999999998E-4"/>
    <n v="563"/>
    <n v="0.81499999999999995"/>
    <n v="4.8000000000000001E-2"/>
    <x v="322"/>
    <n v="0.1198"/>
    <n v="4.6722000000000001"/>
    <s v="NULL"/>
    <e v="#VALUE!"/>
    <s v="NULL"/>
  </r>
  <r>
    <n v="327"/>
    <x v="21"/>
    <x v="6"/>
    <n v="5600"/>
    <n v="5258200"/>
    <n v="1.1000000000000001E-3"/>
    <n v="586"/>
    <n v="0.80799999999999994"/>
    <n v="4.2000000000000003E-2"/>
    <x v="323"/>
    <n v="0.17120000000000002"/>
    <n v="6.676800000000001"/>
    <s v="NULL"/>
    <e v="#VALUE!"/>
    <s v="NULL"/>
  </r>
  <r>
    <n v="328"/>
    <x v="22"/>
    <x v="6"/>
    <n v="2500"/>
    <n v="8701000"/>
    <n v="2.9999999999999997E-4"/>
    <n v="554"/>
    <n v="0.76400000000000001"/>
    <n v="5.4000000000000006E-2"/>
    <x v="324"/>
    <n v="0.1128"/>
    <n v="4.3991999999999996"/>
    <s v="NULL"/>
    <e v="#VALUE!"/>
    <s v="NULL"/>
  </r>
  <r>
    <n v="329"/>
    <x v="23"/>
    <x v="6"/>
    <n v="2300"/>
    <n v="4820300"/>
    <n v="5.0000000000000001E-4"/>
    <n v="294"/>
    <n v="0.84200000000000008"/>
    <n v="3.2000000000000001E-2"/>
    <x v="325"/>
    <n v="0.1027"/>
    <n v="4.0053000000000001"/>
    <s v="NULL"/>
    <e v="#VALUE!"/>
    <s v="NULL"/>
  </r>
  <r>
    <n v="330"/>
    <x v="24"/>
    <x v="6"/>
    <n v="200"/>
    <n v="2575600"/>
    <n v="1E-4"/>
    <n v="57"/>
    <n v="0.70599999999999996"/>
    <n v="6.6000000000000003E-2"/>
    <x v="326"/>
    <n v="9.0899999999999995E-2"/>
    <n v="3.5450999999999997"/>
    <s v="NULL"/>
    <e v="#VALUE!"/>
    <s v="NULL"/>
  </r>
  <r>
    <n v="331"/>
    <x v="25"/>
    <x v="6"/>
    <n v="2100"/>
    <n v="5740700"/>
    <n v="4.0000000000000002E-4"/>
    <n v="377"/>
    <n v="0.77700000000000002"/>
    <n v="4.2000000000000003E-2"/>
    <x v="327"/>
    <n v="0.1003"/>
    <n v="3.9117000000000002"/>
    <s v="NULL"/>
    <e v="#VALUE!"/>
    <s v="NULL"/>
  </r>
  <r>
    <n v="332"/>
    <x v="26"/>
    <x v="6"/>
    <n v="300"/>
    <n v="980200"/>
    <n v="2.9999999999999997E-4"/>
    <n v="33"/>
    <n v="0.79400000000000004"/>
    <n v="3.5000000000000003E-2"/>
    <x v="328"/>
    <n v="8.9200000000000002E-2"/>
    <n v="3.4788000000000001"/>
    <s v="NULL"/>
    <e v="#VALUE!"/>
    <s v="NULL"/>
  </r>
  <r>
    <n v="333"/>
    <x v="27"/>
    <x v="6"/>
    <n v="500"/>
    <n v="1850200"/>
    <n v="2.9999999999999997E-4"/>
    <n v="64"/>
    <n v="0.84299999999999997"/>
    <n v="2.7999999999999997E-2"/>
    <x v="329"/>
    <n v="9.0800000000000006E-2"/>
    <n v="3.5412000000000003"/>
    <s v="NULL"/>
    <e v="#VALUE!"/>
    <s v="NULL"/>
  </r>
  <r>
    <n v="334"/>
    <x v="28"/>
    <x v="6"/>
    <n v="3100"/>
    <n v="2289500"/>
    <n v="1.4000000000000002E-3"/>
    <n v="229"/>
    <n v="0.77700000000000002"/>
    <n v="5.4000000000000006E-2"/>
    <x v="330"/>
    <n v="8.7599999999999997E-2"/>
    <n v="3.4163999999999999"/>
    <s v="NULL"/>
    <e v="#VALUE!"/>
    <s v="NULL"/>
  </r>
  <r>
    <n v="335"/>
    <x v="29"/>
    <x v="6"/>
    <n v="600"/>
    <n v="1325000"/>
    <n v="5.0000000000000001E-4"/>
    <n v="100"/>
    <n v="0.82799999999999996"/>
    <n v="3.4000000000000002E-2"/>
    <x v="331"/>
    <n v="0.16170000000000001"/>
    <n v="6.3063000000000002"/>
    <s v="NULL"/>
    <e v="#VALUE!"/>
    <s v="NULL"/>
  </r>
  <r>
    <n v="336"/>
    <x v="30"/>
    <x v="6"/>
    <n v="6900"/>
    <n v="6911300"/>
    <n v="1E-3"/>
    <n v="265"/>
    <n v="0.80200000000000005"/>
    <n v="0.05"/>
    <x v="332"/>
    <n v="0.13320000000000001"/>
    <n v="5.1948000000000008"/>
    <s v="NULL"/>
    <e v="#VALUE!"/>
    <s v="NULL"/>
  </r>
  <r>
    <n v="337"/>
    <x v="31"/>
    <x v="6"/>
    <n v="700"/>
    <n v="1814100"/>
    <n v="4.0000000000000002E-4"/>
    <n v="61"/>
    <n v="0.70799999999999996"/>
    <n v="6.3E-2"/>
    <x v="333"/>
    <n v="9.5899999999999999E-2"/>
    <n v="3.7401"/>
    <s v="NULL"/>
    <e v="#VALUE!"/>
    <s v="NULL"/>
  </r>
  <r>
    <n v="338"/>
    <x v="32"/>
    <x v="6"/>
    <n v="9400"/>
    <n v="11457800"/>
    <n v="8.0000000000000004E-4"/>
    <n v="954"/>
    <n v="0.77500000000000002"/>
    <n v="5.2000000000000005E-2"/>
    <x v="152"/>
    <n v="0.1474"/>
    <n v="5.7485999999999997"/>
    <s v="NULL"/>
    <e v="#VALUE!"/>
    <s v="NULL"/>
  </r>
  <r>
    <n v="339"/>
    <x v="33"/>
    <x v="6"/>
    <n v="4400"/>
    <n v="8366300"/>
    <n v="5.0000000000000001E-4"/>
    <n v="595"/>
    <n v="0.76800000000000002"/>
    <n v="4.8000000000000001E-2"/>
    <x v="334"/>
    <n v="9.0399999999999994E-2"/>
    <n v="3.5255999999999998"/>
    <s v="NULL"/>
    <e v="#VALUE!"/>
    <s v="NULL"/>
  </r>
  <r>
    <n v="340"/>
    <x v="34"/>
    <x v="6"/>
    <n v="100"/>
    <n v="775100"/>
    <n v="1E-4"/>
    <n v="10"/>
    <n v="0.85099999999999998"/>
    <n v="2.7000000000000003E-2"/>
    <x v="335"/>
    <n v="8.7799999999999989E-2"/>
    <n v="3.4241999999999995"/>
    <s v="NULL"/>
    <e v="#VALUE!"/>
    <s v="NULL"/>
  </r>
  <r>
    <n v="341"/>
    <x v="35"/>
    <x v="6"/>
    <n v="3700"/>
    <n v="10176000"/>
    <n v="4.0000000000000002E-4"/>
    <n v="378"/>
    <n v="0.77599999999999991"/>
    <n v="4.7E-2"/>
    <x v="336"/>
    <n v="9.8400000000000001E-2"/>
    <n v="3.8376000000000001"/>
    <s v="NULL"/>
    <e v="#VALUE!"/>
    <s v="NULL"/>
  </r>
  <r>
    <n v="342"/>
    <x v="36"/>
    <x v="6"/>
    <n v="1200"/>
    <n v="4151800"/>
    <n v="2.9999999999999997E-4"/>
    <n v="60"/>
    <n v="0.74299999999999999"/>
    <n v="4.9000000000000002E-2"/>
    <x v="337"/>
    <n v="8.199999999999999E-2"/>
    <n v="3.1979999999999995"/>
    <s v="NULL"/>
    <e v="#VALUE!"/>
    <s v="NULL"/>
  </r>
  <r>
    <n v="343"/>
    <x v="37"/>
    <x v="6"/>
    <n v="10000"/>
    <n v="3765500"/>
    <n v="2.7000000000000001E-3"/>
    <n v="564"/>
    <n v="0.77700000000000002"/>
    <n v="4.7E-2"/>
    <x v="338"/>
    <n v="8.8100000000000012E-2"/>
    <n v="3.4359000000000006"/>
    <s v="NULL"/>
    <e v="#VALUE!"/>
    <s v="NULL"/>
  </r>
  <r>
    <n v="344"/>
    <x v="38"/>
    <x v="6"/>
    <n v="4400"/>
    <n v="10017000"/>
    <n v="4.0000000000000002E-4"/>
    <n v="388"/>
    <n v="0.77700000000000002"/>
    <n v="4.8000000000000001E-2"/>
    <x v="339"/>
    <n v="0.1013"/>
    <n v="3.9506999999999999"/>
    <s v="NULL"/>
    <e v="#VALUE!"/>
    <s v="NULL"/>
  </r>
  <r>
    <n v="345"/>
    <x v="39"/>
    <x v="6"/>
    <n v="400"/>
    <n v="861200"/>
    <n v="5.0000000000000001E-4"/>
    <n v="85"/>
    <n v="0.79900000000000004"/>
    <n v="5.2999999999999999E-2"/>
    <x v="340"/>
    <n v="0.16420000000000001"/>
    <n v="6.4038000000000004"/>
    <s v="NULL"/>
    <e v="#VALUE!"/>
    <s v="NULL"/>
  </r>
  <r>
    <n v="346"/>
    <x v="40"/>
    <x v="6"/>
    <n v="1200"/>
    <n v="4527900"/>
    <n v="2.9999999999999997E-4"/>
    <n v="243"/>
    <n v="0.755"/>
    <n v="5.4000000000000006E-2"/>
    <x v="341"/>
    <n v="9.9700000000000011E-2"/>
    <n v="3.8883000000000005"/>
    <s v="NULL"/>
    <e v="#VALUE!"/>
    <s v="NULL"/>
  </r>
  <r>
    <n v="347"/>
    <x v="41"/>
    <x v="6"/>
    <n v="100"/>
    <n v="901400"/>
    <n v="1E-4"/>
    <n v="26"/>
    <n v="0.82200000000000006"/>
    <n v="3.2000000000000001E-2"/>
    <x v="342"/>
    <n v="0.10050000000000001"/>
    <n v="3.9195000000000002"/>
    <s v="NULL"/>
    <e v="#VALUE!"/>
    <s v="NULL"/>
  </r>
  <r>
    <n v="348"/>
    <x v="42"/>
    <x v="6"/>
    <n v="2900"/>
    <n v="5612600"/>
    <n v="5.0000000000000001E-4"/>
    <n v="450"/>
    <n v="0.755"/>
    <n v="4.4999999999999998E-2"/>
    <x v="343"/>
    <n v="9.4499999999999987E-2"/>
    <n v="3.6854999999999993"/>
    <s v="NULL"/>
    <e v="#VALUE!"/>
    <s v="NULL"/>
  </r>
  <r>
    <n v="349"/>
    <x v="43"/>
    <x v="6"/>
    <n v="16100"/>
    <n v="22544400"/>
    <n v="7.000000000000001E-4"/>
    <n v="1073"/>
    <n v="0.7659999999999999"/>
    <n v="4.7E-2"/>
    <x v="344"/>
    <n v="8.3800000000000013E-2"/>
    <n v="3.2682000000000007"/>
    <s v="NULL"/>
    <e v="#VALUE!"/>
    <s v="NULL"/>
  </r>
  <r>
    <n v="350"/>
    <x v="44"/>
    <x v="6"/>
    <n v="3600"/>
    <n v="2578700"/>
    <n v="1.4000000000000002E-3"/>
    <n v="145"/>
    <n v="0.8"/>
    <n v="3.1E-2"/>
    <x v="345"/>
    <n v="8.5999999999999993E-2"/>
    <n v="3.3539999999999996"/>
    <s v="NULL"/>
    <e v="#VALUE!"/>
    <s v="NULL"/>
  </r>
  <r>
    <n v="351"/>
    <x v="45"/>
    <x v="6"/>
    <n v="700"/>
    <n v="616100"/>
    <n v="1.1000000000000001E-3"/>
    <n v="173"/>
    <n v="0.80299999999999994"/>
    <n v="3.5000000000000003E-2"/>
    <x v="346"/>
    <n v="0.14599999999999999"/>
    <n v="5.694"/>
    <s v="NULL"/>
    <e v="#VALUE!"/>
    <s v="NULL"/>
  </r>
  <r>
    <n v="352"/>
    <x v="46"/>
    <x v="6"/>
    <n v="5100"/>
    <n v="7639400"/>
    <n v="7.000000000000001E-4"/>
    <n v="474"/>
    <n v="0.79500000000000004"/>
    <n v="4.2000000000000003E-2"/>
    <x v="347"/>
    <n v="9.1799999999999993E-2"/>
    <n v="3.5801999999999996"/>
    <s v="NULL"/>
    <e v="#VALUE!"/>
    <s v="NULL"/>
  </r>
  <r>
    <n v="353"/>
    <x v="47"/>
    <x v="6"/>
    <n v="21000"/>
    <n v="6545500"/>
    <n v="3.2000000000000002E-3"/>
    <n v="810"/>
    <n v="0.78500000000000003"/>
    <n v="4.4999999999999998E-2"/>
    <x v="348"/>
    <n v="7.9399999999999998E-2"/>
    <n v="3.0966"/>
    <s v="NULL"/>
    <e v="#VALUE!"/>
    <s v="NULL"/>
  </r>
  <r>
    <n v="354"/>
    <x v="48"/>
    <x v="6"/>
    <n v="100"/>
    <n v="1529200"/>
    <n v="1E-4"/>
    <n v="69"/>
    <n v="0.67200000000000004"/>
    <n v="6.3E-2"/>
    <x v="349"/>
    <n v="0.09"/>
    <n v="3.51"/>
    <s v="NULL"/>
    <e v="#VALUE!"/>
    <s v="NULL"/>
  </r>
  <r>
    <n v="355"/>
    <x v="49"/>
    <x v="6"/>
    <n v="2800"/>
    <n v="5474500"/>
    <n v="5.0000000000000001E-4"/>
    <n v="283"/>
    <n v="0.81499999999999995"/>
    <n v="3.2000000000000001E-2"/>
    <x v="350"/>
    <n v="0.1076"/>
    <n v="4.1963999999999997"/>
    <s v="NULL"/>
    <e v="#VALUE!"/>
    <s v="NULL"/>
  </r>
  <r>
    <n v="356"/>
    <x v="50"/>
    <x v="6"/>
    <n v="100"/>
    <n v="618900"/>
    <n v="2.0000000000000001E-4"/>
    <n v="37"/>
    <n v="0.80200000000000005"/>
    <n v="4.4000000000000004E-2"/>
    <x v="351"/>
    <n v="8.2799999999999999E-2"/>
    <n v="3.2292000000000001"/>
    <s v="NULL"/>
    <e v="#VALUE!"/>
    <s v="NULL"/>
  </r>
  <r>
    <n v="357"/>
    <x v="0"/>
    <x v="7"/>
    <n v="500"/>
    <n v="4436600"/>
    <n v="1E-4"/>
    <n v="113"/>
    <n v="0.71"/>
    <n v="5.7999999999999996E-2"/>
    <x v="352"/>
    <n v="9.5600000000000004E-2"/>
    <n v="3.7284000000000002"/>
    <s v="NULL"/>
    <e v="#VALUE!"/>
    <s v="NULL"/>
  </r>
  <r>
    <n v="358"/>
    <x v="1"/>
    <x v="7"/>
    <n v="200"/>
    <n v="656100"/>
    <n v="2.9999999999999997E-4"/>
    <n v="3"/>
    <n v="0.80099999999999993"/>
    <n v="7.4999999999999997E-2"/>
    <x v="353"/>
    <n v="0.17929999999999999"/>
    <n v="6.9926999999999992"/>
    <s v="NULL"/>
    <e v="#VALUE!"/>
    <s v="NULL"/>
  </r>
  <r>
    <n v="359"/>
    <x v="2"/>
    <x v="7"/>
    <n v="4700"/>
    <n v="5640900"/>
    <n v="8.0000000000000004E-4"/>
    <n v="424"/>
    <n v="0.746"/>
    <n v="5.9000000000000004E-2"/>
    <x v="354"/>
    <n v="0.1033"/>
    <n v="4.0286999999999997"/>
    <s v="NULL"/>
    <e v="#VALUE!"/>
    <s v="NULL"/>
  </r>
  <r>
    <n v="360"/>
    <x v="3"/>
    <x v="7"/>
    <n v="200"/>
    <n v="2569700"/>
    <n v="1E-4"/>
    <n v="63"/>
    <n v="0.71900000000000008"/>
    <n v="4.7E-2"/>
    <x v="355"/>
    <n v="8.1300000000000011E-2"/>
    <n v="3.1707000000000005"/>
    <s v="NULL"/>
    <e v="#VALUE!"/>
    <s v="NULL"/>
  </r>
  <r>
    <n v="361"/>
    <x v="4"/>
    <x v="7"/>
    <n v="141500"/>
    <n v="30696700"/>
    <n v="4.5999999999999999E-3"/>
    <n v="4184"/>
    <n v="0.76400000000000001"/>
    <n v="6.0999999999999999E-2"/>
    <x v="356"/>
    <n v="0.15229999999999999"/>
    <n v="5.9396999999999993"/>
    <s v="NULL"/>
    <e v="#VALUE!"/>
    <s v="NULL"/>
  </r>
  <r>
    <n v="362"/>
    <x v="5"/>
    <x v="7"/>
    <n v="5300"/>
    <n v="4951700"/>
    <n v="1.1000000000000001E-3"/>
    <n v="445"/>
    <n v="0.80400000000000005"/>
    <n v="4.2999999999999997E-2"/>
    <x v="357"/>
    <n v="9.8299999999999998E-2"/>
    <n v="3.8336999999999999"/>
    <s v="NULL"/>
    <e v="#VALUE!"/>
    <s v="NULL"/>
  </r>
  <r>
    <n v="363"/>
    <x v="6"/>
    <x v="7"/>
    <n v="2000"/>
    <n v="2992800"/>
    <n v="7.000000000000001E-4"/>
    <n v="341"/>
    <n v="0.80900000000000005"/>
    <n v="5.7999999999999996E-2"/>
    <x v="358"/>
    <n v="0.1724"/>
    <n v="6.7236000000000002"/>
    <s v="NULL"/>
    <e v="#VALUE!"/>
    <s v="NULL"/>
  </r>
  <r>
    <n v="364"/>
    <x v="7"/>
    <x v="7"/>
    <n v="300"/>
    <n v="855900"/>
    <n v="4.0000000000000002E-4"/>
    <n v="30"/>
    <n v="0.77099999999999991"/>
    <n v="5.5E-2"/>
    <x v="359"/>
    <n v="0.1109"/>
    <n v="4.3250999999999999"/>
    <s v="NULL"/>
    <e v="#VALUE!"/>
    <s v="NULL"/>
  </r>
  <r>
    <n v="365"/>
    <x v="8"/>
    <x v="7"/>
    <n v="600"/>
    <n v="313100"/>
    <n v="1.9E-3"/>
    <n v="102"/>
    <n v="0.79900000000000004"/>
    <n v="6.5000000000000002E-2"/>
    <x v="360"/>
    <n v="0.1173"/>
    <n v="4.5747"/>
    <s v="NULL"/>
    <e v="#VALUE!"/>
    <s v="NULL"/>
  </r>
  <r>
    <n v="366"/>
    <x v="9"/>
    <x v="7"/>
    <n v="11600"/>
    <n v="15831800"/>
    <n v="7.000000000000001E-4"/>
    <n v="965"/>
    <n v="0.754"/>
    <n v="5.5999999999999994E-2"/>
    <x v="361"/>
    <n v="9.9100000000000008E-2"/>
    <n v="3.8649000000000004"/>
    <s v="NULL"/>
    <e v="#VALUE!"/>
    <s v="NULL"/>
  </r>
  <r>
    <n v="367"/>
    <x v="10"/>
    <x v="7"/>
    <n v="18000"/>
    <n v="8545200"/>
    <n v="2.0999999999999999E-3"/>
    <n v="591"/>
    <n v="0.75599999999999989"/>
    <n v="5.5E-2"/>
    <x v="362"/>
    <n v="9.5899999999999999E-2"/>
    <n v="3.7401"/>
    <s v="NULL"/>
    <e v="#VALUE!"/>
    <s v="NULL"/>
  </r>
  <r>
    <n v="368"/>
    <x v="11"/>
    <x v="7"/>
    <n v="4200"/>
    <n v="1051600"/>
    <n v="4.0000000000000001E-3"/>
    <n v="249"/>
    <n v="0.80200000000000005"/>
    <n v="4.2000000000000003E-2"/>
    <x v="363"/>
    <n v="0.23870000000000002"/>
    <n v="9.3093000000000004"/>
    <s v="NULL"/>
    <e v="#VALUE!"/>
    <s v="NULL"/>
  </r>
  <r>
    <n v="369"/>
    <x v="12"/>
    <x v="7"/>
    <n v="400"/>
    <n v="1670700"/>
    <n v="2.0000000000000001E-4"/>
    <n v="60"/>
    <n v="0.76300000000000001"/>
    <n v="4.0999999999999995E-2"/>
    <x v="364"/>
    <n v="8.0799999999999997E-2"/>
    <n v="3.1511999999999998"/>
    <s v="NULL"/>
    <e v="#VALUE!"/>
    <s v="NULL"/>
  </r>
  <r>
    <n v="370"/>
    <x v="13"/>
    <x v="7"/>
    <n v="5800"/>
    <n v="10189400"/>
    <n v="5.9999999999999995E-4"/>
    <n v="524"/>
    <n v="0.79200000000000004"/>
    <n v="5.7999999999999996E-2"/>
    <x v="365"/>
    <n v="9.3800000000000008E-2"/>
    <n v="3.6582000000000003"/>
    <s v="NULL"/>
    <e v="#VALUE!"/>
    <s v="NULL"/>
  </r>
  <r>
    <n v="371"/>
    <x v="14"/>
    <x v="7"/>
    <n v="1300"/>
    <n v="5741900"/>
    <n v="2.0000000000000001E-4"/>
    <n v="196"/>
    <n v="0.77700000000000002"/>
    <n v="4.5999999999999999E-2"/>
    <x v="366"/>
    <n v="9.2200000000000004E-2"/>
    <n v="3.5958000000000001"/>
    <s v="NULL"/>
    <e v="#VALUE!"/>
    <s v="NULL"/>
  </r>
  <r>
    <n v="372"/>
    <x v="15"/>
    <x v="7"/>
    <n v="400"/>
    <n v="3016100"/>
    <n v="1E-4"/>
    <n v="109"/>
    <n v="0.82499999999999996"/>
    <n v="3.6000000000000004E-2"/>
    <x v="367"/>
    <n v="8.5500000000000007E-2"/>
    <n v="3.3345000000000002"/>
    <s v="NULL"/>
    <e v="#VALUE!"/>
    <s v="NULL"/>
  </r>
  <r>
    <n v="373"/>
    <x v="16"/>
    <x v="7"/>
    <n v="600"/>
    <n v="2520000"/>
    <n v="2.0000000000000001E-4"/>
    <n v="197"/>
    <n v="0.80299999999999994"/>
    <n v="4.0999999999999995E-2"/>
    <x v="368"/>
    <n v="0.10490000000000001"/>
    <n v="4.0911"/>
    <s v="NULL"/>
    <e v="#VALUE!"/>
    <s v="NULL"/>
  </r>
  <r>
    <n v="374"/>
    <x v="17"/>
    <x v="7"/>
    <n v="500"/>
    <n v="3831900"/>
    <n v="1E-4"/>
    <n v="82"/>
    <n v="0.72099999999999997"/>
    <n v="5.4000000000000006E-2"/>
    <x v="369"/>
    <n v="8.4199999999999997E-2"/>
    <n v="3.2837999999999998"/>
    <s v="NULL"/>
    <e v="#VALUE!"/>
    <s v="NULL"/>
  </r>
  <r>
    <n v="375"/>
    <x v="18"/>
    <x v="7"/>
    <n v="400"/>
    <n v="3736500"/>
    <n v="1E-4"/>
    <n v="79"/>
    <n v="0.71799999999999997"/>
    <n v="6.5000000000000002E-2"/>
    <x v="370"/>
    <n v="7.46E-2"/>
    <n v="2.9093999999999998"/>
    <s v="NULL"/>
    <e v="#VALUE!"/>
    <s v="NULL"/>
  </r>
  <r>
    <n v="376"/>
    <x v="19"/>
    <x v="7"/>
    <n v="300"/>
    <n v="1181200"/>
    <n v="2.9999999999999997E-4"/>
    <n v="111"/>
    <n v="0.77800000000000002"/>
    <n v="3.9E-2"/>
    <x v="371"/>
    <n v="0.128"/>
    <n v="4.992"/>
    <s v="NULL"/>
    <e v="#VALUE!"/>
    <s v="NULL"/>
  </r>
  <r>
    <n v="377"/>
    <x v="20"/>
    <x v="7"/>
    <n v="3200"/>
    <n v="4616800"/>
    <n v="7.000000000000001E-4"/>
    <n v="499"/>
    <n v="0.81400000000000006"/>
    <n v="0.05"/>
    <x v="372"/>
    <n v="0.12210000000000001"/>
    <n v="4.7619000000000007"/>
    <s v="NULL"/>
    <e v="#VALUE!"/>
    <s v="NULL"/>
  </r>
  <r>
    <n v="378"/>
    <x v="21"/>
    <x v="7"/>
    <n v="3600"/>
    <n v="5167800"/>
    <n v="7.000000000000001E-4"/>
    <n v="507"/>
    <n v="0.81400000000000006"/>
    <n v="4.8000000000000001E-2"/>
    <x v="373"/>
    <n v="0.1648"/>
    <n v="6.4272"/>
    <s v="NULL"/>
    <e v="#VALUE!"/>
    <s v="NULL"/>
  </r>
  <r>
    <n v="379"/>
    <x v="22"/>
    <x v="7"/>
    <n v="1600"/>
    <n v="8458700"/>
    <n v="2.0000000000000001E-4"/>
    <n v="534"/>
    <n v="0.755"/>
    <n v="5.7000000000000002E-2"/>
    <x v="374"/>
    <n v="0.1105"/>
    <n v="4.3094999999999999"/>
    <s v="NULL"/>
    <e v="#VALUE!"/>
    <s v="NULL"/>
  </r>
  <r>
    <n v="380"/>
    <x v="23"/>
    <x v="7"/>
    <n v="1600"/>
    <n v="4794500"/>
    <n v="2.9999999999999997E-4"/>
    <n v="286"/>
    <n v="0.84099999999999997"/>
    <n v="3.5000000000000003E-2"/>
    <x v="375"/>
    <n v="9.9900000000000003E-2"/>
    <n v="3.8961000000000001"/>
    <s v="NULL"/>
    <e v="#VALUE!"/>
    <s v="NULL"/>
  </r>
  <r>
    <n v="381"/>
    <x v="24"/>
    <x v="7"/>
    <n v="100"/>
    <n v="2502500"/>
    <n v="0"/>
    <n v="41"/>
    <n v="0.70799999999999996"/>
    <n v="7.2000000000000008E-2"/>
    <x v="376"/>
    <n v="8.6699999999999999E-2"/>
    <n v="3.3813"/>
    <s v="NULL"/>
    <e v="#VALUE!"/>
    <s v="NULL"/>
  </r>
  <r>
    <n v="382"/>
    <x v="25"/>
    <x v="7"/>
    <n v="1400"/>
    <n v="5541500"/>
    <n v="2.9999999999999997E-4"/>
    <n v="295"/>
    <n v="0.77099999999999991"/>
    <n v="4.5999999999999999E-2"/>
    <x v="377"/>
    <n v="9.74E-2"/>
    <n v="3.7986"/>
    <s v="NULL"/>
    <e v="#VALUE!"/>
    <s v="NULL"/>
  </r>
  <r>
    <n v="383"/>
    <x v="26"/>
    <x v="7"/>
    <n v="200"/>
    <n v="988100"/>
    <n v="2.0000000000000001E-4"/>
    <n v="36"/>
    <n v="0.78799999999999992"/>
    <n v="4.4000000000000004E-2"/>
    <x v="378"/>
    <n v="8.8399999999999992E-2"/>
    <n v="3.4475999999999996"/>
    <s v="NULL"/>
    <e v="#VALUE!"/>
    <s v="NULL"/>
  </r>
  <r>
    <n v="384"/>
    <x v="27"/>
    <x v="7"/>
    <n v="300"/>
    <n v="1820600"/>
    <n v="2.0000000000000001E-4"/>
    <n v="58"/>
    <n v="0.83599999999999997"/>
    <n v="3.2000000000000001E-2"/>
    <x v="379"/>
    <n v="9.0500000000000011E-2"/>
    <n v="3.5295000000000005"/>
    <s v="NULL"/>
    <e v="#VALUE!"/>
    <s v="NULL"/>
  </r>
  <r>
    <n v="385"/>
    <x v="28"/>
    <x v="7"/>
    <n v="2000"/>
    <n v="2222600"/>
    <n v="8.9999999999999998E-4"/>
    <n v="173"/>
    <n v="0.77200000000000002"/>
    <n v="6.3E-2"/>
    <x v="380"/>
    <n v="8.3900000000000002E-2"/>
    <n v="3.2721"/>
    <s v="NULL"/>
    <e v="#VALUE!"/>
    <s v="NULL"/>
  </r>
  <r>
    <n v="386"/>
    <x v="29"/>
    <x v="7"/>
    <n v="400"/>
    <n v="1307100"/>
    <n v="2.9999999999999997E-4"/>
    <n v="98"/>
    <n v="0.81900000000000006"/>
    <n v="3.3000000000000002E-2"/>
    <x v="381"/>
    <n v="0.15659999999999999"/>
    <n v="6.1073999999999993"/>
    <s v="NULL"/>
    <e v="#VALUE!"/>
    <s v="NULL"/>
  </r>
  <r>
    <n v="387"/>
    <x v="30"/>
    <x v="7"/>
    <n v="4200"/>
    <n v="6729800"/>
    <n v="5.9999999999999995E-4"/>
    <n v="244"/>
    <n v="0.79500000000000004"/>
    <n v="5.7000000000000002E-2"/>
    <x v="382"/>
    <n v="0.1338"/>
    <n v="5.2182000000000004"/>
    <s v="NULL"/>
    <e v="#VALUE!"/>
    <s v="NULL"/>
  </r>
  <r>
    <n v="388"/>
    <x v="31"/>
    <x v="7"/>
    <n v="500"/>
    <n v="1673500"/>
    <n v="2.9999999999999997E-4"/>
    <n v="58"/>
    <n v="0.72299999999999998"/>
    <n v="7.0999999999999994E-2"/>
    <x v="383"/>
    <n v="9.1199999999999989E-2"/>
    <n v="3.5567999999999995"/>
    <s v="NULL"/>
    <e v="#VALUE!"/>
    <s v="NULL"/>
  </r>
  <r>
    <n v="389"/>
    <x v="32"/>
    <x v="7"/>
    <n v="6100"/>
    <n v="11407600"/>
    <n v="5.0000000000000001E-4"/>
    <n v="862"/>
    <n v="0.77099999999999991"/>
    <n v="5.5999999999999994E-2"/>
    <x v="384"/>
    <n v="0.1447"/>
    <n v="5.6433"/>
    <s v="NULL"/>
    <e v="#VALUE!"/>
    <s v="NULL"/>
  </r>
  <r>
    <n v="390"/>
    <x v="33"/>
    <x v="7"/>
    <n v="2900"/>
    <n v="8206300"/>
    <n v="4.0000000000000002E-4"/>
    <n v="453"/>
    <n v="0.76200000000000001"/>
    <n v="5.7000000000000002E-2"/>
    <x v="385"/>
    <n v="9.1999999999999998E-2"/>
    <n v="3.5880000000000001"/>
    <s v="NULL"/>
    <e v="#VALUE!"/>
    <s v="NULL"/>
  </r>
  <r>
    <n v="391"/>
    <x v="34"/>
    <x v="7"/>
    <n v="0"/>
    <n v="765500"/>
    <n v="0"/>
    <n v="7"/>
    <n v="0.84299999999999997"/>
    <n v="2.4E-2"/>
    <x v="142"/>
    <n v="8.9399999999999993E-2"/>
    <n v="3.4865999999999997"/>
    <s v="NULL"/>
    <e v="#VALUE!"/>
    <s v="NULL"/>
  </r>
  <r>
    <n v="392"/>
    <x v="35"/>
    <x v="7"/>
    <n v="2600"/>
    <n v="10088800"/>
    <n v="2.9999999999999997E-4"/>
    <n v="278"/>
    <n v="0.77500000000000002"/>
    <n v="5.2000000000000005E-2"/>
    <x v="386"/>
    <n v="9.8400000000000001E-2"/>
    <n v="3.8376000000000001"/>
    <s v="NULL"/>
    <e v="#VALUE!"/>
    <s v="NULL"/>
  </r>
  <r>
    <n v="393"/>
    <x v="36"/>
    <x v="7"/>
    <n v="600"/>
    <n v="4168300"/>
    <n v="1E-4"/>
    <n v="54"/>
    <n v="0.74099999999999999"/>
    <n v="5.7000000000000002E-2"/>
    <x v="387"/>
    <n v="7.8299999999999995E-2"/>
    <n v="3.0536999999999996"/>
    <s v="NULL"/>
    <e v="#VALUE!"/>
    <s v="NULL"/>
  </r>
  <r>
    <n v="394"/>
    <x v="37"/>
    <x v="7"/>
    <n v="7700"/>
    <n v="3678500"/>
    <n v="2.0999999999999999E-3"/>
    <n v="542"/>
    <n v="0.76700000000000002"/>
    <n v="5.2000000000000005E-2"/>
    <x v="388"/>
    <n v="8.8300000000000003E-2"/>
    <n v="3.4437000000000002"/>
    <s v="NULL"/>
    <e v="#VALUE!"/>
    <s v="NULL"/>
  </r>
  <r>
    <n v="395"/>
    <x v="38"/>
    <x v="7"/>
    <n v="3200"/>
    <n v="9984200"/>
    <n v="2.9999999999999997E-4"/>
    <n v="352"/>
    <n v="0.77300000000000002"/>
    <n v="5.2999999999999999E-2"/>
    <x v="389"/>
    <n v="0.10189999999999999"/>
    <n v="3.9740999999999995"/>
    <s v="NULL"/>
    <e v="#VALUE!"/>
    <s v="NULL"/>
  </r>
  <r>
    <n v="396"/>
    <x v="39"/>
    <x v="7"/>
    <n v="300"/>
    <n v="857600"/>
    <n v="2.9999999999999997E-4"/>
    <n v="80"/>
    <n v="0.78599999999999992"/>
    <n v="5.7000000000000002E-2"/>
    <x v="390"/>
    <n v="0.1628"/>
    <n v="6.3491999999999997"/>
    <s v="NULL"/>
    <e v="#VALUE!"/>
    <s v="NULL"/>
  </r>
  <r>
    <n v="397"/>
    <x v="40"/>
    <x v="7"/>
    <n v="800"/>
    <n v="4416800"/>
    <n v="2.0000000000000001E-4"/>
    <n v="200"/>
    <n v="0.74900000000000011"/>
    <n v="5.7999999999999996E-2"/>
    <x v="391"/>
    <n v="9.7899999999999987E-2"/>
    <n v="3.8180999999999994"/>
    <s v="NULL"/>
    <e v="#VALUE!"/>
    <s v="NULL"/>
  </r>
  <r>
    <n v="398"/>
    <x v="41"/>
    <x v="7"/>
    <n v="100"/>
    <n v="872000"/>
    <n v="1E-4"/>
    <n v="23"/>
    <n v="0.82099999999999995"/>
    <n v="3.3000000000000002E-2"/>
    <x v="392"/>
    <n v="9.8299999999999998E-2"/>
    <n v="3.8336999999999999"/>
    <s v="NULL"/>
    <e v="#VALUE!"/>
    <s v="NULL"/>
  </r>
  <r>
    <n v="399"/>
    <x v="42"/>
    <x v="7"/>
    <n v="2600"/>
    <n v="5486700"/>
    <n v="5.0000000000000001E-4"/>
    <n v="428"/>
    <n v="0.7390000000000001"/>
    <n v="5.0999999999999997E-2"/>
    <x v="393"/>
    <n v="9.2300000000000007E-2"/>
    <n v="3.5997000000000003"/>
    <s v="NULL"/>
    <e v="#VALUE!"/>
    <s v="NULL"/>
  </r>
  <r>
    <n v="400"/>
    <x v="43"/>
    <x v="7"/>
    <n v="11900"/>
    <n v="22306700"/>
    <n v="5.0000000000000001E-4"/>
    <n v="998"/>
    <n v="0.7659999999999999"/>
    <n v="5.0999999999999997E-2"/>
    <x v="394"/>
    <n v="8.43E-2"/>
    <n v="3.2877000000000001"/>
    <s v="NULL"/>
    <e v="#VALUE!"/>
    <s v="NULL"/>
  </r>
  <r>
    <n v="401"/>
    <x v="44"/>
    <x v="7"/>
    <n v="2500"/>
    <n v="2482200"/>
    <n v="1E-3"/>
    <n v="127"/>
    <n v="0.79200000000000004"/>
    <n v="3.6000000000000004E-2"/>
    <x v="395"/>
    <n v="8.72E-2"/>
    <n v="3.4007999999999998"/>
    <s v="NULL"/>
    <e v="#VALUE!"/>
    <s v="NULL"/>
  </r>
  <r>
    <n v="402"/>
    <x v="45"/>
    <x v="7"/>
    <n v="300"/>
    <n v="613400"/>
    <n v="5.0000000000000001E-4"/>
    <n v="161"/>
    <n v="0.80299999999999994"/>
    <n v="3.5000000000000003E-2"/>
    <x v="396"/>
    <n v="0.14460000000000001"/>
    <n v="5.6394000000000002"/>
    <s v="NULL"/>
    <e v="#VALUE!"/>
    <s v="NULL"/>
  </r>
  <r>
    <n v="403"/>
    <x v="46"/>
    <x v="7"/>
    <n v="3100"/>
    <n v="7403200"/>
    <n v="4.0000000000000002E-4"/>
    <n v="427"/>
    <n v="0.79500000000000004"/>
    <n v="4.5999999999999999E-2"/>
    <x v="397"/>
    <n v="9.0899999999999995E-2"/>
    <n v="3.5450999999999997"/>
    <s v="NULL"/>
    <e v="#VALUE!"/>
    <s v="NULL"/>
  </r>
  <r>
    <n v="404"/>
    <x v="47"/>
    <x v="7"/>
    <n v="14900"/>
    <n v="6228400"/>
    <n v="2.3999999999999998E-3"/>
    <n v="738"/>
    <n v="0.77700000000000002"/>
    <n v="0.05"/>
    <x v="398"/>
    <n v="7.6799999999999993E-2"/>
    <n v="2.9951999999999996"/>
    <s v="NULL"/>
    <e v="#VALUE!"/>
    <s v="NULL"/>
  </r>
  <r>
    <n v="405"/>
    <x v="48"/>
    <x v="7"/>
    <n v="100"/>
    <n v="1524400"/>
    <n v="1E-4"/>
    <n v="43"/>
    <n v="0.68"/>
    <n v="7.2000000000000008E-2"/>
    <x v="399"/>
    <n v="8.9800000000000005E-2"/>
    <n v="3.5022000000000002"/>
    <s v="NULL"/>
    <e v="#VALUE!"/>
    <s v="NULL"/>
  </r>
  <r>
    <n v="406"/>
    <x v="49"/>
    <x v="7"/>
    <n v="2600"/>
    <n v="5368300"/>
    <n v="5.0000000000000001E-4"/>
    <n v="280"/>
    <n v="0.81400000000000006"/>
    <n v="3.7999999999999999E-2"/>
    <x v="400"/>
    <n v="0.1067"/>
    <n v="4.1612999999999998"/>
    <s v="NULL"/>
    <e v="#VALUE!"/>
    <s v="NULL"/>
  </r>
  <r>
    <n v="407"/>
    <x v="50"/>
    <x v="7"/>
    <n v="100"/>
    <n v="615100"/>
    <n v="2.0000000000000001E-4"/>
    <n v="32"/>
    <n v="0.80299999999999994"/>
    <n v="5.0999999999999997E-2"/>
    <x v="401"/>
    <n v="8.1900000000000001E-2"/>
    <n v="3.1941000000000002"/>
    <s v="NULL"/>
    <e v="#VALUE!"/>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F114F-B1E0-4DD7-AB08-A2C2FC17C4C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doption Rate" colHeaderCaption="Income Brackets">
  <location ref="A8:E17" firstHeaderRow="1" firstDataRow="2" firstDataCol="1"/>
  <pivotFields count="18">
    <pivotField numFmtId="1" showAll="0"/>
    <pivotField dataField="1" showAll="0"/>
    <pivotField numFmtId="1" showAll="0"/>
    <pivotField numFmtId="1" showAll="0"/>
    <pivotField numFmtId="1" showAll="0"/>
    <pivotField numFmtId="165" showAll="0"/>
    <pivotField axis="axisCol" showAll="0">
      <items count="4">
        <item x="2"/>
        <item x="1"/>
        <item x="0"/>
        <item t="default"/>
      </items>
    </pivotField>
    <pivotField numFmtId="1" showAll="0"/>
    <pivotField numFmtId="10" showAll="0"/>
    <pivotField numFmtId="10" showAll="0"/>
    <pivotField numFmtId="164" showAll="0"/>
    <pivotField axis="axisRow" numFmtId="164" showAll="0">
      <items count="8">
        <item x="3"/>
        <item x="0"/>
        <item x="2"/>
        <item x="1"/>
        <item x="4"/>
        <item x="6"/>
        <item x="5"/>
        <item t="default"/>
      </items>
    </pivotField>
    <pivotField numFmtId="164" showAll="0"/>
    <pivotField numFmtId="164" showAll="0"/>
    <pivotField numFmtId="164" showAll="0"/>
    <pivotField numFmtId="164" showAll="0"/>
    <pivotField showAll="0"/>
    <pivotField dragToRow="0" dragToCol="0" dragToPage="0" showAll="0" defaultSubtotal="0"/>
  </pivotFields>
  <rowFields count="1">
    <field x="11"/>
  </rowFields>
  <rowItems count="8">
    <i>
      <x/>
    </i>
    <i>
      <x v="1"/>
    </i>
    <i>
      <x v="2"/>
    </i>
    <i>
      <x v="3"/>
    </i>
    <i>
      <x v="4"/>
    </i>
    <i>
      <x v="5"/>
    </i>
    <i>
      <x v="6"/>
    </i>
    <i t="grand">
      <x/>
    </i>
  </rowItems>
  <colFields count="1">
    <field x="6"/>
  </colFields>
  <colItems count="4">
    <i>
      <x/>
    </i>
    <i>
      <x v="1"/>
    </i>
    <i>
      <x v="2"/>
    </i>
    <i t="grand">
      <x/>
    </i>
  </colItems>
  <dataFields count="1">
    <dataField name="Adoption by Income Bracket" fld="1" subtotal="count" showDataAs="percentOfTotal" baseField="11" baseItem="0" numFmtId="10"/>
  </dataFields>
  <formats count="2">
    <format dxfId="7">
      <pivotArea grandRow="1" grandCol="1" outline="0" collapsedLevelsAreSubtotals="1" fieldPosition="0"/>
    </format>
    <format dxfId="6">
      <pivotArea outline="0" fieldPosition="0">
        <references count="1">
          <reference field="4294967294" count="1">
            <x v="0"/>
          </reference>
        </references>
      </pivotArea>
    </format>
  </formats>
  <chartFormats count="13">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12" format="13" series="1">
      <pivotArea type="data" outline="0" fieldPosition="0">
        <references count="2">
          <reference field="4294967294" count="1" selected="0">
            <x v="0"/>
          </reference>
          <reference field="6" count="1" selected="0">
            <x v="0"/>
          </reference>
        </references>
      </pivotArea>
    </chartFormat>
    <chartFormat chart="12" format="14">
      <pivotArea type="data" outline="0" fieldPosition="0">
        <references count="3">
          <reference field="4294967294" count="1" selected="0">
            <x v="0"/>
          </reference>
          <reference field="6" count="1" selected="0">
            <x v="0"/>
          </reference>
          <reference field="11" count="1" selected="0">
            <x v="0"/>
          </reference>
        </references>
      </pivotArea>
    </chartFormat>
    <chartFormat chart="12" format="15">
      <pivotArea type="data" outline="0" fieldPosition="0">
        <references count="3">
          <reference field="4294967294" count="1" selected="0">
            <x v="0"/>
          </reference>
          <reference field="6" count="1" selected="0">
            <x v="0"/>
          </reference>
          <reference field="11" count="1" selected="0">
            <x v="1"/>
          </reference>
        </references>
      </pivotArea>
    </chartFormat>
    <chartFormat chart="12" format="16">
      <pivotArea type="data" outline="0" fieldPosition="0">
        <references count="3">
          <reference field="4294967294" count="1" selected="0">
            <x v="0"/>
          </reference>
          <reference field="6" count="1" selected="0">
            <x v="0"/>
          </reference>
          <reference field="11" count="1" selected="0">
            <x v="2"/>
          </reference>
        </references>
      </pivotArea>
    </chartFormat>
    <chartFormat chart="12" format="17">
      <pivotArea type="data" outline="0" fieldPosition="0">
        <references count="3">
          <reference field="4294967294" count="1" selected="0">
            <x v="0"/>
          </reference>
          <reference field="6" count="1" selected="0">
            <x v="0"/>
          </reference>
          <reference field="11" count="1" selected="0">
            <x v="3"/>
          </reference>
        </references>
      </pivotArea>
    </chartFormat>
    <chartFormat chart="12" format="18">
      <pivotArea type="data" outline="0" fieldPosition="0">
        <references count="3">
          <reference field="4294967294" count="1" selected="0">
            <x v="0"/>
          </reference>
          <reference field="6" count="1" selected="0">
            <x v="0"/>
          </reference>
          <reference field="11" count="1" selected="0">
            <x v="4"/>
          </reference>
        </references>
      </pivotArea>
    </chartFormat>
    <chartFormat chart="12" format="19">
      <pivotArea type="data" outline="0" fieldPosition="0">
        <references count="3">
          <reference field="4294967294" count="1" selected="0">
            <x v="0"/>
          </reference>
          <reference field="6" count="1" selected="0">
            <x v="0"/>
          </reference>
          <reference field="11" count="1" selected="0">
            <x v="5"/>
          </reference>
        </references>
      </pivotArea>
    </chartFormat>
    <chartFormat chart="12" format="20">
      <pivotArea type="data" outline="0" fieldPosition="0">
        <references count="3">
          <reference field="4294967294" count="1" selected="0">
            <x v="0"/>
          </reference>
          <reference field="6" count="1" selected="0">
            <x v="0"/>
          </reference>
          <reference field="11" count="1" selected="0">
            <x v="6"/>
          </reference>
        </references>
      </pivotArea>
    </chartFormat>
    <chartFormat chart="12" format="21" series="1">
      <pivotArea type="data" outline="0" fieldPosition="0">
        <references count="2">
          <reference field="4294967294" count="1" selected="0">
            <x v="0"/>
          </reference>
          <reference field="6" count="1" selected="0">
            <x v="1"/>
          </reference>
        </references>
      </pivotArea>
    </chartFormat>
    <chartFormat chart="12" format="2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1C43E-98B5-4443-A80E-78E6E26847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Adoption Rate" colHeaderCaption="Political Majority">
  <location ref="A1:E6" firstHeaderRow="1" firstDataRow="2" firstDataCol="1"/>
  <pivotFields count="18">
    <pivotField numFmtId="1" showAll="0"/>
    <pivotField dataField="1" showAll="0"/>
    <pivotField numFmtId="1" showAll="0"/>
    <pivotField numFmtId="1" showAll="0"/>
    <pivotField numFmtId="1" showAll="0"/>
    <pivotField numFmtId="165" showAll="0"/>
    <pivotField axis="axisRow" showAll="0">
      <items count="4">
        <item x="2"/>
        <item x="1"/>
        <item x="0"/>
        <item t="default"/>
      </items>
    </pivotField>
    <pivotField numFmtId="1" showAll="0"/>
    <pivotField numFmtId="10" showAll="0"/>
    <pivotField numFmtId="10" showAll="0"/>
    <pivotField numFmtId="164" showAll="0"/>
    <pivotField numFmtId="164" showAll="0"/>
    <pivotField numFmtId="164" showAll="0"/>
    <pivotField numFmtId="164" showAll="0"/>
    <pivotField numFmtId="164" showAll="0"/>
    <pivotField numFmtId="164" showAll="0"/>
    <pivotField axis="axisCol" showAll="0" defaultSubtotal="0">
      <items count="3">
        <item x="1"/>
        <item x="0"/>
        <item x="2"/>
      </items>
    </pivotField>
    <pivotField dragToRow="0" dragToCol="0" dragToPage="0" showAll="0" defaultSubtotal="0"/>
  </pivotFields>
  <rowFields count="1">
    <field x="6"/>
  </rowFields>
  <rowItems count="4">
    <i>
      <x/>
    </i>
    <i>
      <x v="1"/>
    </i>
    <i>
      <x v="2"/>
    </i>
    <i t="grand">
      <x/>
    </i>
  </rowItems>
  <colFields count="1">
    <field x="16"/>
  </colFields>
  <colItems count="4">
    <i>
      <x/>
    </i>
    <i>
      <x v="1"/>
    </i>
    <i>
      <x v="2"/>
    </i>
    <i t="grand">
      <x/>
    </i>
  </colItems>
  <dataFields count="1">
    <dataField name="EV Adoption - Political Climate" fld="1" subtotal="count" showDataAs="percentOfRow" baseField="6" baseItem="0" numFmtId="10"/>
  </dataFields>
  <formats count="24">
    <format dxfId="31">
      <pivotArea type="origin" dataOnly="0" labelOnly="1" outline="0"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grandRow="1" outline="0" fieldPosition="0"/>
    </format>
    <format dxfId="27">
      <pivotArea outline="0" collapsedLevelsAreSubtotals="1" fieldPosition="0">
        <references count="1">
          <reference field="16" count="0" selected="0"/>
        </references>
      </pivotArea>
    </format>
    <format dxfId="26">
      <pivotArea dataOnly="0" labelOnly="1" fieldPosition="0">
        <references count="1">
          <reference field="16" count="0"/>
        </references>
      </pivotArea>
    </format>
    <format dxfId="25">
      <pivotArea outline="0" collapsedLevelsAreSubtotals="1" fieldPosition="0">
        <references count="1">
          <reference field="16" count="1" selected="0">
            <x v="0"/>
          </reference>
        </references>
      </pivotArea>
    </format>
    <format dxfId="24">
      <pivotArea field="16" type="button" dataOnly="0" labelOnly="1" outline="0" axis="axisCol" fieldPosition="0"/>
    </format>
    <format dxfId="23">
      <pivotArea dataOnly="0" labelOnly="1" fieldPosition="0">
        <references count="1">
          <reference field="16" count="1">
            <x v="0"/>
          </reference>
        </references>
      </pivotArea>
    </format>
    <format dxfId="22">
      <pivotArea outline="0" collapsedLevelsAreSubtotals="1" fieldPosition="0">
        <references count="1">
          <reference field="16" count="1" selected="0">
            <x v="0"/>
          </reference>
        </references>
      </pivotArea>
    </format>
    <format dxfId="21">
      <pivotArea outline="0" collapsedLevelsAreSubtotals="1" fieldPosition="0">
        <references count="1">
          <reference field="16" count="1" selected="0">
            <x v="2"/>
          </reference>
        </references>
      </pivotArea>
    </format>
    <format dxfId="20">
      <pivotArea type="topRight" dataOnly="0" labelOnly="1" outline="0" fieldPosition="0"/>
    </format>
    <format dxfId="19">
      <pivotArea dataOnly="0" labelOnly="1" fieldPosition="0">
        <references count="1">
          <reference field="16" count="1">
            <x v="2"/>
          </reference>
        </references>
      </pivotArea>
    </format>
    <format dxfId="18">
      <pivotArea outline="0" collapsedLevelsAreSubtotals="1" fieldPosition="0">
        <references count="1">
          <reference field="16" count="1" selected="0">
            <x v="2"/>
          </reference>
        </references>
      </pivotArea>
    </format>
    <format dxfId="17">
      <pivotArea outline="0" collapsedLevelsAreSubtotals="1" fieldPosition="0">
        <references count="1">
          <reference field="16" count="1" selected="0">
            <x v="1"/>
          </reference>
        </references>
      </pivotArea>
    </format>
    <format dxfId="16">
      <pivotArea collapsedLevelsAreSubtotals="1" fieldPosition="0">
        <references count="2">
          <reference field="6" count="1">
            <x v="0"/>
          </reference>
          <reference field="16" count="1" selected="0">
            <x v="2"/>
          </reference>
        </references>
      </pivotArea>
    </format>
    <format dxfId="15">
      <pivotArea grandCol="1" outline="0" collapsedLevelsAreSubtotals="1" fieldPosition="0"/>
    </format>
    <format dxfId="14">
      <pivotArea outline="0" collapsedLevelsAreSubtotals="1" fieldPosition="0"/>
    </format>
    <format dxfId="13">
      <pivotArea field="16" type="button" dataOnly="0" labelOnly="1" outline="0" axis="axisCol" fieldPosition="0"/>
    </format>
    <format dxfId="12">
      <pivotArea type="topRight" dataOnly="0" labelOnly="1" outline="0" fieldPosition="0"/>
    </format>
    <format dxfId="11">
      <pivotArea dataOnly="0" labelOnly="1" fieldPosition="0">
        <references count="1">
          <reference field="16" count="0"/>
        </references>
      </pivotArea>
    </format>
    <format dxfId="10">
      <pivotArea dataOnly="0" labelOnly="1" grandCol="1" outline="0" fieldPosition="0"/>
    </format>
    <format dxfId="9">
      <pivotArea outline="0" fieldPosition="0">
        <references count="1">
          <reference field="4294967294" count="1">
            <x v="0"/>
          </reference>
        </references>
      </pivotArea>
    </format>
    <format dxfId="8">
      <pivotArea type="origin" dataOnly="0" labelOnly="1" outline="0" fieldPosition="0"/>
    </format>
  </formats>
  <chartFormats count="15">
    <chartFormat chart="3" format="3" series="1">
      <pivotArea type="data" outline="0" fieldPosition="0">
        <references count="2">
          <reference field="4294967294" count="1" selected="0">
            <x v="0"/>
          </reference>
          <reference field="16" count="1" selected="0">
            <x v="0"/>
          </reference>
        </references>
      </pivotArea>
    </chartFormat>
    <chartFormat chart="3" format="4" series="1">
      <pivotArea type="data" outline="0" fieldPosition="0">
        <references count="2">
          <reference field="4294967294" count="1" selected="0">
            <x v="0"/>
          </reference>
          <reference field="16" count="1" selected="0">
            <x v="1"/>
          </reference>
        </references>
      </pivotArea>
    </chartFormat>
    <chartFormat chart="3" format="5" series="1">
      <pivotArea type="data" outline="0" fieldPosition="0">
        <references count="2">
          <reference field="4294967294" count="1" selected="0">
            <x v="0"/>
          </reference>
          <reference field="16" count="1" selected="0">
            <x v="2"/>
          </reference>
        </references>
      </pivotArea>
    </chartFormat>
    <chartFormat chart="4" format="6" series="1">
      <pivotArea type="data" outline="0" fieldPosition="0">
        <references count="2">
          <reference field="4294967294" count="1" selected="0">
            <x v="0"/>
          </reference>
          <reference field="16" count="1" selected="0">
            <x v="0"/>
          </reference>
        </references>
      </pivotArea>
    </chartFormat>
    <chartFormat chart="4" format="7" series="1">
      <pivotArea type="data" outline="0" fieldPosition="0">
        <references count="2">
          <reference field="4294967294" count="1" selected="0">
            <x v="0"/>
          </reference>
          <reference field="16" count="1" selected="0">
            <x v="1"/>
          </reference>
        </references>
      </pivotArea>
    </chartFormat>
    <chartFormat chart="4" format="8" series="1">
      <pivotArea type="data" outline="0" fieldPosition="0">
        <references count="2">
          <reference field="4294967294" count="1" selected="0">
            <x v="0"/>
          </reference>
          <reference field="16" count="1" selected="0">
            <x v="2"/>
          </reference>
        </references>
      </pivotArea>
    </chartFormat>
    <chartFormat chart="28" format="16" series="1">
      <pivotArea type="data" outline="0" fieldPosition="0">
        <references count="2">
          <reference field="4294967294" count="1" selected="0">
            <x v="0"/>
          </reference>
          <reference field="16" count="1" selected="0">
            <x v="0"/>
          </reference>
        </references>
      </pivotArea>
    </chartFormat>
    <chartFormat chart="28" format="17">
      <pivotArea type="data" outline="0" fieldPosition="0">
        <references count="3">
          <reference field="4294967294" count="1" selected="0">
            <x v="0"/>
          </reference>
          <reference field="6" count="1" selected="0">
            <x v="2"/>
          </reference>
          <reference field="16" count="1" selected="0">
            <x v="0"/>
          </reference>
        </references>
      </pivotArea>
    </chartFormat>
    <chartFormat chart="28" format="18" series="1">
      <pivotArea type="data" outline="0" fieldPosition="0">
        <references count="2">
          <reference field="4294967294" count="1" selected="0">
            <x v="0"/>
          </reference>
          <reference field="16" count="1" selected="0">
            <x v="1"/>
          </reference>
        </references>
      </pivotArea>
    </chartFormat>
    <chartFormat chart="28" format="19">
      <pivotArea type="data" outline="0" fieldPosition="0">
        <references count="3">
          <reference field="4294967294" count="1" selected="0">
            <x v="0"/>
          </reference>
          <reference field="6" count="1" selected="0">
            <x v="0"/>
          </reference>
          <reference field="16" count="1" selected="0">
            <x v="1"/>
          </reference>
        </references>
      </pivotArea>
    </chartFormat>
    <chartFormat chart="28" format="20">
      <pivotArea type="data" outline="0" fieldPosition="0">
        <references count="3">
          <reference field="4294967294" count="1" selected="0">
            <x v="0"/>
          </reference>
          <reference field="6" count="1" selected="0">
            <x v="1"/>
          </reference>
          <reference field="16" count="1" selected="0">
            <x v="1"/>
          </reference>
        </references>
      </pivotArea>
    </chartFormat>
    <chartFormat chart="28" format="21" series="1">
      <pivotArea type="data" outline="0" fieldPosition="0">
        <references count="2">
          <reference field="4294967294" count="1" selected="0">
            <x v="0"/>
          </reference>
          <reference field="16" count="1" selected="0">
            <x v="2"/>
          </reference>
        </references>
      </pivotArea>
    </chartFormat>
    <chartFormat chart="28" format="22">
      <pivotArea type="data" outline="0" fieldPosition="0">
        <references count="3">
          <reference field="4294967294" count="1" selected="0">
            <x v="0"/>
          </reference>
          <reference field="6" count="1" selected="0">
            <x v="1"/>
          </reference>
          <reference field="16" count="1" selected="0">
            <x v="2"/>
          </reference>
        </references>
      </pivotArea>
    </chartFormat>
    <chartFormat chart="28" format="23">
      <pivotArea type="data" outline="0" fieldPosition="0">
        <references count="3">
          <reference field="4294967294" count="1" selected="0">
            <x v="0"/>
          </reference>
          <reference field="6" count="1" selected="0">
            <x v="2"/>
          </reference>
          <reference field="16" count="1" selected="0">
            <x v="2"/>
          </reference>
        </references>
      </pivotArea>
    </chartFormat>
    <chartFormat chart="28"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CA72CE-ACCD-46FE-985E-CA915020BDB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ate">
  <location ref="H30:I82" firstHeaderRow="1" firstDataRow="1" firstDataCol="1" rowPageCount="1" colPageCount="1"/>
  <pivotFields count="15">
    <pivotField numFmtId="1" showAll="0"/>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numFmtId="1" showAll="0">
      <items count="9">
        <item x="7"/>
        <item x="6"/>
        <item x="5"/>
        <item x="4"/>
        <item x="3"/>
        <item x="2"/>
        <item x="1"/>
        <item x="0"/>
        <item t="default"/>
      </items>
    </pivotField>
    <pivotField numFmtId="1" showAll="0"/>
    <pivotField dataField="1" numFmtId="1" showAll="0"/>
    <pivotField numFmtId="165" showAll="0"/>
    <pivotField numFmtId="1" showAll="0"/>
    <pivotField numFmtId="10" showAll="0"/>
    <pivotField numFmtId="10" showAll="0"/>
    <pivotField numFmtId="164" showAll="0"/>
    <pivotField numFmtId="164" showAll="0"/>
    <pivotField numFmtId="164" showAll="0"/>
    <pivotField showAll="0"/>
    <pivotField showAll="0"/>
    <pivotField showAl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2" hier="-1"/>
  </pageFields>
  <dataFields count="1">
    <dataField name="Vehicle Count" fld="4" baseField="0" baseItem="0" numFmtId="1"/>
  </dataFields>
  <chartFormats count="52">
    <chartFormat chart="5" format="53" series="1">
      <pivotArea type="data" outline="0" fieldPosition="0">
        <references count="1">
          <reference field="4294967294" count="1" selected="0">
            <x v="0"/>
          </reference>
        </references>
      </pivotArea>
    </chartFormat>
    <chartFormat chart="5" format="54">
      <pivotArea type="data" outline="0" fieldPosition="0">
        <references count="2">
          <reference field="4294967294" count="1" selected="0">
            <x v="0"/>
          </reference>
          <reference field="1" count="1" selected="0">
            <x v="0"/>
          </reference>
        </references>
      </pivotArea>
    </chartFormat>
    <chartFormat chart="5" format="55">
      <pivotArea type="data" outline="0" fieldPosition="0">
        <references count="2">
          <reference field="4294967294" count="1" selected="0">
            <x v="0"/>
          </reference>
          <reference field="1" count="1" selected="0">
            <x v="1"/>
          </reference>
        </references>
      </pivotArea>
    </chartFormat>
    <chartFormat chart="5" format="56">
      <pivotArea type="data" outline="0" fieldPosition="0">
        <references count="2">
          <reference field="4294967294" count="1" selected="0">
            <x v="0"/>
          </reference>
          <reference field="1" count="1" selected="0">
            <x v="2"/>
          </reference>
        </references>
      </pivotArea>
    </chartFormat>
    <chartFormat chart="5" format="57">
      <pivotArea type="data" outline="0" fieldPosition="0">
        <references count="2">
          <reference field="4294967294" count="1" selected="0">
            <x v="0"/>
          </reference>
          <reference field="1" count="1" selected="0">
            <x v="3"/>
          </reference>
        </references>
      </pivotArea>
    </chartFormat>
    <chartFormat chart="5" format="58">
      <pivotArea type="data" outline="0" fieldPosition="0">
        <references count="2">
          <reference field="4294967294" count="1" selected="0">
            <x v="0"/>
          </reference>
          <reference field="1" count="1" selected="0">
            <x v="4"/>
          </reference>
        </references>
      </pivotArea>
    </chartFormat>
    <chartFormat chart="5" format="59">
      <pivotArea type="data" outline="0" fieldPosition="0">
        <references count="2">
          <reference field="4294967294" count="1" selected="0">
            <x v="0"/>
          </reference>
          <reference field="1" count="1" selected="0">
            <x v="5"/>
          </reference>
        </references>
      </pivotArea>
    </chartFormat>
    <chartFormat chart="5" format="60">
      <pivotArea type="data" outline="0" fieldPosition="0">
        <references count="2">
          <reference field="4294967294" count="1" selected="0">
            <x v="0"/>
          </reference>
          <reference field="1" count="1" selected="0">
            <x v="6"/>
          </reference>
        </references>
      </pivotArea>
    </chartFormat>
    <chartFormat chart="5" format="61">
      <pivotArea type="data" outline="0" fieldPosition="0">
        <references count="2">
          <reference field="4294967294" count="1" selected="0">
            <x v="0"/>
          </reference>
          <reference field="1" count="1" selected="0">
            <x v="7"/>
          </reference>
        </references>
      </pivotArea>
    </chartFormat>
    <chartFormat chart="5" format="62">
      <pivotArea type="data" outline="0" fieldPosition="0">
        <references count="2">
          <reference field="4294967294" count="1" selected="0">
            <x v="0"/>
          </reference>
          <reference field="1" count="1" selected="0">
            <x v="8"/>
          </reference>
        </references>
      </pivotArea>
    </chartFormat>
    <chartFormat chart="5" format="63">
      <pivotArea type="data" outline="0" fieldPosition="0">
        <references count="2">
          <reference field="4294967294" count="1" selected="0">
            <x v="0"/>
          </reference>
          <reference field="1" count="1" selected="0">
            <x v="9"/>
          </reference>
        </references>
      </pivotArea>
    </chartFormat>
    <chartFormat chart="5" format="64">
      <pivotArea type="data" outline="0" fieldPosition="0">
        <references count="2">
          <reference field="4294967294" count="1" selected="0">
            <x v="0"/>
          </reference>
          <reference field="1" count="1" selected="0">
            <x v="10"/>
          </reference>
        </references>
      </pivotArea>
    </chartFormat>
    <chartFormat chart="5" format="65">
      <pivotArea type="data" outline="0" fieldPosition="0">
        <references count="2">
          <reference field="4294967294" count="1" selected="0">
            <x v="0"/>
          </reference>
          <reference field="1" count="1" selected="0">
            <x v="11"/>
          </reference>
        </references>
      </pivotArea>
    </chartFormat>
    <chartFormat chart="5" format="66">
      <pivotArea type="data" outline="0" fieldPosition="0">
        <references count="2">
          <reference field="4294967294" count="1" selected="0">
            <x v="0"/>
          </reference>
          <reference field="1" count="1" selected="0">
            <x v="12"/>
          </reference>
        </references>
      </pivotArea>
    </chartFormat>
    <chartFormat chart="5" format="67">
      <pivotArea type="data" outline="0" fieldPosition="0">
        <references count="2">
          <reference field="4294967294" count="1" selected="0">
            <x v="0"/>
          </reference>
          <reference field="1" count="1" selected="0">
            <x v="13"/>
          </reference>
        </references>
      </pivotArea>
    </chartFormat>
    <chartFormat chart="5" format="68">
      <pivotArea type="data" outline="0" fieldPosition="0">
        <references count="2">
          <reference field="4294967294" count="1" selected="0">
            <x v="0"/>
          </reference>
          <reference field="1" count="1" selected="0">
            <x v="14"/>
          </reference>
        </references>
      </pivotArea>
    </chartFormat>
    <chartFormat chart="5" format="69">
      <pivotArea type="data" outline="0" fieldPosition="0">
        <references count="2">
          <reference field="4294967294" count="1" selected="0">
            <x v="0"/>
          </reference>
          <reference field="1" count="1" selected="0">
            <x v="15"/>
          </reference>
        </references>
      </pivotArea>
    </chartFormat>
    <chartFormat chart="5" format="70">
      <pivotArea type="data" outline="0" fieldPosition="0">
        <references count="2">
          <reference field="4294967294" count="1" selected="0">
            <x v="0"/>
          </reference>
          <reference field="1" count="1" selected="0">
            <x v="16"/>
          </reference>
        </references>
      </pivotArea>
    </chartFormat>
    <chartFormat chart="5" format="71">
      <pivotArea type="data" outline="0" fieldPosition="0">
        <references count="2">
          <reference field="4294967294" count="1" selected="0">
            <x v="0"/>
          </reference>
          <reference field="1" count="1" selected="0">
            <x v="17"/>
          </reference>
        </references>
      </pivotArea>
    </chartFormat>
    <chartFormat chart="5" format="72">
      <pivotArea type="data" outline="0" fieldPosition="0">
        <references count="2">
          <reference field="4294967294" count="1" selected="0">
            <x v="0"/>
          </reference>
          <reference field="1" count="1" selected="0">
            <x v="18"/>
          </reference>
        </references>
      </pivotArea>
    </chartFormat>
    <chartFormat chart="5" format="73">
      <pivotArea type="data" outline="0" fieldPosition="0">
        <references count="2">
          <reference field="4294967294" count="1" selected="0">
            <x v="0"/>
          </reference>
          <reference field="1" count="1" selected="0">
            <x v="19"/>
          </reference>
        </references>
      </pivotArea>
    </chartFormat>
    <chartFormat chart="5" format="74">
      <pivotArea type="data" outline="0" fieldPosition="0">
        <references count="2">
          <reference field="4294967294" count="1" selected="0">
            <x v="0"/>
          </reference>
          <reference field="1" count="1" selected="0">
            <x v="20"/>
          </reference>
        </references>
      </pivotArea>
    </chartFormat>
    <chartFormat chart="5" format="75">
      <pivotArea type="data" outline="0" fieldPosition="0">
        <references count="2">
          <reference field="4294967294" count="1" selected="0">
            <x v="0"/>
          </reference>
          <reference field="1" count="1" selected="0">
            <x v="21"/>
          </reference>
        </references>
      </pivotArea>
    </chartFormat>
    <chartFormat chart="5" format="76">
      <pivotArea type="data" outline="0" fieldPosition="0">
        <references count="2">
          <reference field="4294967294" count="1" selected="0">
            <x v="0"/>
          </reference>
          <reference field="1" count="1" selected="0">
            <x v="22"/>
          </reference>
        </references>
      </pivotArea>
    </chartFormat>
    <chartFormat chart="5" format="77">
      <pivotArea type="data" outline="0" fieldPosition="0">
        <references count="2">
          <reference field="4294967294" count="1" selected="0">
            <x v="0"/>
          </reference>
          <reference field="1" count="1" selected="0">
            <x v="23"/>
          </reference>
        </references>
      </pivotArea>
    </chartFormat>
    <chartFormat chart="5" format="78">
      <pivotArea type="data" outline="0" fieldPosition="0">
        <references count="2">
          <reference field="4294967294" count="1" selected="0">
            <x v="0"/>
          </reference>
          <reference field="1" count="1" selected="0">
            <x v="24"/>
          </reference>
        </references>
      </pivotArea>
    </chartFormat>
    <chartFormat chart="5" format="79">
      <pivotArea type="data" outline="0" fieldPosition="0">
        <references count="2">
          <reference field="4294967294" count="1" selected="0">
            <x v="0"/>
          </reference>
          <reference field="1" count="1" selected="0">
            <x v="25"/>
          </reference>
        </references>
      </pivotArea>
    </chartFormat>
    <chartFormat chart="5" format="80">
      <pivotArea type="data" outline="0" fieldPosition="0">
        <references count="2">
          <reference field="4294967294" count="1" selected="0">
            <x v="0"/>
          </reference>
          <reference field="1" count="1" selected="0">
            <x v="26"/>
          </reference>
        </references>
      </pivotArea>
    </chartFormat>
    <chartFormat chart="5" format="81">
      <pivotArea type="data" outline="0" fieldPosition="0">
        <references count="2">
          <reference field="4294967294" count="1" selected="0">
            <x v="0"/>
          </reference>
          <reference field="1" count="1" selected="0">
            <x v="27"/>
          </reference>
        </references>
      </pivotArea>
    </chartFormat>
    <chartFormat chart="5" format="82">
      <pivotArea type="data" outline="0" fieldPosition="0">
        <references count="2">
          <reference field="4294967294" count="1" selected="0">
            <x v="0"/>
          </reference>
          <reference field="1" count="1" selected="0">
            <x v="28"/>
          </reference>
        </references>
      </pivotArea>
    </chartFormat>
    <chartFormat chart="5" format="83">
      <pivotArea type="data" outline="0" fieldPosition="0">
        <references count="2">
          <reference field="4294967294" count="1" selected="0">
            <x v="0"/>
          </reference>
          <reference field="1" count="1" selected="0">
            <x v="29"/>
          </reference>
        </references>
      </pivotArea>
    </chartFormat>
    <chartFormat chart="5" format="84">
      <pivotArea type="data" outline="0" fieldPosition="0">
        <references count="2">
          <reference field="4294967294" count="1" selected="0">
            <x v="0"/>
          </reference>
          <reference field="1" count="1" selected="0">
            <x v="30"/>
          </reference>
        </references>
      </pivotArea>
    </chartFormat>
    <chartFormat chart="5" format="85">
      <pivotArea type="data" outline="0" fieldPosition="0">
        <references count="2">
          <reference field="4294967294" count="1" selected="0">
            <x v="0"/>
          </reference>
          <reference field="1" count="1" selected="0">
            <x v="31"/>
          </reference>
        </references>
      </pivotArea>
    </chartFormat>
    <chartFormat chart="5" format="86">
      <pivotArea type="data" outline="0" fieldPosition="0">
        <references count="2">
          <reference field="4294967294" count="1" selected="0">
            <x v="0"/>
          </reference>
          <reference field="1" count="1" selected="0">
            <x v="32"/>
          </reference>
        </references>
      </pivotArea>
    </chartFormat>
    <chartFormat chart="5" format="87">
      <pivotArea type="data" outline="0" fieldPosition="0">
        <references count="2">
          <reference field="4294967294" count="1" selected="0">
            <x v="0"/>
          </reference>
          <reference field="1" count="1" selected="0">
            <x v="33"/>
          </reference>
        </references>
      </pivotArea>
    </chartFormat>
    <chartFormat chart="5" format="88">
      <pivotArea type="data" outline="0" fieldPosition="0">
        <references count="2">
          <reference field="4294967294" count="1" selected="0">
            <x v="0"/>
          </reference>
          <reference field="1" count="1" selected="0">
            <x v="34"/>
          </reference>
        </references>
      </pivotArea>
    </chartFormat>
    <chartFormat chart="5" format="89">
      <pivotArea type="data" outline="0" fieldPosition="0">
        <references count="2">
          <reference field="4294967294" count="1" selected="0">
            <x v="0"/>
          </reference>
          <reference field="1" count="1" selected="0">
            <x v="35"/>
          </reference>
        </references>
      </pivotArea>
    </chartFormat>
    <chartFormat chart="5" format="90">
      <pivotArea type="data" outline="0" fieldPosition="0">
        <references count="2">
          <reference field="4294967294" count="1" selected="0">
            <x v="0"/>
          </reference>
          <reference field="1" count="1" selected="0">
            <x v="36"/>
          </reference>
        </references>
      </pivotArea>
    </chartFormat>
    <chartFormat chart="5" format="91">
      <pivotArea type="data" outline="0" fieldPosition="0">
        <references count="2">
          <reference field="4294967294" count="1" selected="0">
            <x v="0"/>
          </reference>
          <reference field="1" count="1" selected="0">
            <x v="37"/>
          </reference>
        </references>
      </pivotArea>
    </chartFormat>
    <chartFormat chart="5" format="92">
      <pivotArea type="data" outline="0" fieldPosition="0">
        <references count="2">
          <reference field="4294967294" count="1" selected="0">
            <x v="0"/>
          </reference>
          <reference field="1" count="1" selected="0">
            <x v="38"/>
          </reference>
        </references>
      </pivotArea>
    </chartFormat>
    <chartFormat chart="5" format="93">
      <pivotArea type="data" outline="0" fieldPosition="0">
        <references count="2">
          <reference field="4294967294" count="1" selected="0">
            <x v="0"/>
          </reference>
          <reference field="1" count="1" selected="0">
            <x v="39"/>
          </reference>
        </references>
      </pivotArea>
    </chartFormat>
    <chartFormat chart="5" format="94">
      <pivotArea type="data" outline="0" fieldPosition="0">
        <references count="2">
          <reference field="4294967294" count="1" selected="0">
            <x v="0"/>
          </reference>
          <reference field="1" count="1" selected="0">
            <x v="40"/>
          </reference>
        </references>
      </pivotArea>
    </chartFormat>
    <chartFormat chart="5" format="95">
      <pivotArea type="data" outline="0" fieldPosition="0">
        <references count="2">
          <reference field="4294967294" count="1" selected="0">
            <x v="0"/>
          </reference>
          <reference field="1" count="1" selected="0">
            <x v="41"/>
          </reference>
        </references>
      </pivotArea>
    </chartFormat>
    <chartFormat chart="5" format="96">
      <pivotArea type="data" outline="0" fieldPosition="0">
        <references count="2">
          <reference field="4294967294" count="1" selected="0">
            <x v="0"/>
          </reference>
          <reference field="1" count="1" selected="0">
            <x v="42"/>
          </reference>
        </references>
      </pivotArea>
    </chartFormat>
    <chartFormat chart="5" format="97">
      <pivotArea type="data" outline="0" fieldPosition="0">
        <references count="2">
          <reference field="4294967294" count="1" selected="0">
            <x v="0"/>
          </reference>
          <reference field="1" count="1" selected="0">
            <x v="43"/>
          </reference>
        </references>
      </pivotArea>
    </chartFormat>
    <chartFormat chart="5" format="98">
      <pivotArea type="data" outline="0" fieldPosition="0">
        <references count="2">
          <reference field="4294967294" count="1" selected="0">
            <x v="0"/>
          </reference>
          <reference field="1" count="1" selected="0">
            <x v="44"/>
          </reference>
        </references>
      </pivotArea>
    </chartFormat>
    <chartFormat chart="5" format="99">
      <pivotArea type="data" outline="0" fieldPosition="0">
        <references count="2">
          <reference field="4294967294" count="1" selected="0">
            <x v="0"/>
          </reference>
          <reference field="1" count="1" selected="0">
            <x v="45"/>
          </reference>
        </references>
      </pivotArea>
    </chartFormat>
    <chartFormat chart="5" format="100">
      <pivotArea type="data" outline="0" fieldPosition="0">
        <references count="2">
          <reference field="4294967294" count="1" selected="0">
            <x v="0"/>
          </reference>
          <reference field="1" count="1" selected="0">
            <x v="46"/>
          </reference>
        </references>
      </pivotArea>
    </chartFormat>
    <chartFormat chart="5" format="101">
      <pivotArea type="data" outline="0" fieldPosition="0">
        <references count="2">
          <reference field="4294967294" count="1" selected="0">
            <x v="0"/>
          </reference>
          <reference field="1" count="1" selected="0">
            <x v="47"/>
          </reference>
        </references>
      </pivotArea>
    </chartFormat>
    <chartFormat chart="5" format="102">
      <pivotArea type="data" outline="0" fieldPosition="0">
        <references count="2">
          <reference field="4294967294" count="1" selected="0">
            <x v="0"/>
          </reference>
          <reference field="1" count="1" selected="0">
            <x v="48"/>
          </reference>
        </references>
      </pivotArea>
    </chartFormat>
    <chartFormat chart="5" format="103">
      <pivotArea type="data" outline="0" fieldPosition="0">
        <references count="2">
          <reference field="4294967294" count="1" selected="0">
            <x v="0"/>
          </reference>
          <reference field="1" count="1" selected="0">
            <x v="49"/>
          </reference>
        </references>
      </pivotArea>
    </chartFormat>
    <chartFormat chart="5" format="104">
      <pivotArea type="data" outline="0" fieldPosition="0">
        <references count="2">
          <reference field="4294967294" count="1" selected="0">
            <x v="0"/>
          </reference>
          <reference field="1" count="1" selected="0">
            <x v="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671861-A99F-45DF-AEC8-64ED08C12F6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verage Income">
  <location ref="K16:L25" firstHeaderRow="1" firstDataRow="1" firstDataCol="1" rowPageCount="1" colPageCount="1"/>
  <pivotFields count="15">
    <pivotField numFmtId="1" showAll="0"/>
    <pivotField axis="axisPage"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umFmtId="1" showAll="0"/>
    <pivotField numFmtId="1" showAll="0"/>
    <pivotField numFmtId="1" showAll="0"/>
    <pivotField dataField="1" numFmtId="165" showAll="0"/>
    <pivotField numFmtId="1" showAll="0"/>
    <pivotField numFmtId="10" showAll="0"/>
    <pivotField numFmtId="10" showAll="0"/>
    <pivotField axis="axisRow" numFmtId="164" showAll="0">
      <items count="403">
        <item x="376"/>
        <item x="326"/>
        <item x="277"/>
        <item x="355"/>
        <item x="349"/>
        <item x="399"/>
        <item x="383"/>
        <item x="228"/>
        <item x="333"/>
        <item x="306"/>
        <item x="370"/>
        <item x="364"/>
        <item x="352"/>
        <item x="387"/>
        <item x="320"/>
        <item x="369"/>
        <item x="177"/>
        <item x="300"/>
        <item x="314"/>
        <item x="337"/>
        <item x="303"/>
        <item x="283"/>
        <item x="257"/>
        <item x="319"/>
        <item x="126"/>
        <item x="395"/>
        <item x="391"/>
        <item x="393"/>
        <item x="207"/>
        <item x="251"/>
        <item x="366"/>
        <item x="254"/>
        <item x="266"/>
        <item x="271"/>
        <item x="341"/>
        <item x="354"/>
        <item x="288"/>
        <item x="345"/>
        <item x="380"/>
        <item x="385"/>
        <item x="362"/>
        <item x="156"/>
        <item x="316"/>
        <item x="377"/>
        <item x="235"/>
        <item x="392"/>
        <item x="361"/>
        <item x="204"/>
        <item x="222"/>
        <item x="394"/>
        <item x="343"/>
        <item x="201"/>
        <item x="378"/>
        <item x="368"/>
        <item x="292"/>
        <item x="221"/>
        <item x="75"/>
        <item x="374"/>
        <item x="386"/>
        <item x="105"/>
        <item x="294"/>
        <item x="268"/>
        <item x="171"/>
        <item x="305"/>
        <item x="328"/>
        <item x="327"/>
        <item x="344"/>
        <item x="334"/>
        <item x="371"/>
        <item x="216"/>
        <item x="342"/>
        <item x="153"/>
        <item x="239"/>
        <item x="312"/>
        <item x="184"/>
        <item x="296"/>
        <item x="189"/>
        <item x="311"/>
        <item x="170"/>
        <item x="379"/>
        <item x="293"/>
        <item x="138"/>
        <item x="336"/>
        <item x="401"/>
        <item x="367"/>
        <item x="120"/>
        <item x="318"/>
        <item x="330"/>
        <item x="150"/>
        <item x="324"/>
        <item x="278"/>
        <item x="256"/>
        <item x="102"/>
        <item x="295"/>
        <item x="279"/>
        <item x="119"/>
        <item x="285"/>
        <item x="24"/>
        <item x="388"/>
        <item x="317"/>
        <item x="351"/>
        <item x="400"/>
        <item x="329"/>
        <item x="218"/>
        <item x="133"/>
        <item x="321"/>
        <item x="264"/>
        <item x="245"/>
        <item x="389"/>
        <item x="287"/>
        <item x="243"/>
        <item x="263"/>
        <item x="54"/>
        <item x="270"/>
        <item x="275"/>
        <item x="244"/>
        <item x="269"/>
        <item x="280"/>
        <item x="359"/>
        <item x="165"/>
        <item x="229"/>
        <item x="247"/>
        <item x="396"/>
        <item x="99"/>
        <item x="338"/>
        <item x="350"/>
        <item x="167"/>
        <item x="272"/>
        <item x="69"/>
        <item x="206"/>
        <item x="246"/>
        <item x="193"/>
        <item x="346"/>
        <item x="195"/>
        <item x="230"/>
        <item x="363"/>
        <item x="214"/>
        <item x="339"/>
        <item x="48"/>
        <item x="238"/>
        <item x="365"/>
        <item x="220"/>
        <item x="213"/>
        <item x="226"/>
        <item x="87"/>
        <item x="390"/>
        <item x="3"/>
        <item x="301"/>
        <item x="116"/>
        <item x="219"/>
        <item x="178"/>
        <item x="231"/>
        <item x="142"/>
        <item x="194"/>
        <item x="356"/>
        <item x="196"/>
        <item x="197"/>
        <item x="302"/>
        <item x="232"/>
        <item x="186"/>
        <item x="261"/>
        <item x="51"/>
        <item x="114"/>
        <item x="163"/>
        <item x="313"/>
        <item x="309"/>
        <item x="144"/>
        <item x="82"/>
        <item x="188"/>
        <item x="297"/>
        <item x="169"/>
        <item x="290"/>
        <item x="68"/>
        <item x="335"/>
        <item x="289"/>
        <item x="223"/>
        <item x="18"/>
        <item x="253"/>
        <item x="175"/>
        <item x="353"/>
        <item x="315"/>
        <item x="36"/>
        <item x="304"/>
        <item x="155"/>
        <item x="181"/>
        <item x="179"/>
        <item x="168"/>
        <item x="340"/>
        <item x="375"/>
        <item x="162"/>
        <item x="357"/>
        <item x="252"/>
        <item x="127"/>
        <item x="17"/>
        <item x="145"/>
        <item x="180"/>
        <item x="286"/>
        <item x="130"/>
        <item x="291"/>
        <item x="118"/>
        <item x="0"/>
        <item x="112"/>
        <item x="137"/>
        <item x="143"/>
        <item x="146"/>
        <item x="135"/>
        <item x="265"/>
        <item x="398"/>
        <item x="124"/>
        <item x="31"/>
        <item x="240"/>
        <item x="384"/>
        <item x="203"/>
        <item x="248"/>
        <item x="117"/>
        <item x="255"/>
        <item x="267"/>
        <item x="241"/>
        <item x="202"/>
        <item x="63"/>
        <item x="65"/>
        <item x="128"/>
        <item x="325"/>
        <item x="111"/>
        <item x="397"/>
        <item x="129"/>
        <item x="172"/>
        <item x="104"/>
        <item x="381"/>
        <item x="307"/>
        <item x="136"/>
        <item x="187"/>
        <item x="237"/>
        <item x="76"/>
        <item x="91"/>
        <item x="93"/>
        <item x="211"/>
        <item x="348"/>
        <item x="205"/>
        <item x="215"/>
        <item x="191"/>
        <item x="258"/>
        <item x="152"/>
        <item x="276"/>
        <item x="151"/>
        <item x="190"/>
        <item x="14"/>
        <item x="12"/>
        <item x="347"/>
        <item x="242"/>
        <item x="92"/>
        <item x="217"/>
        <item x="164"/>
        <item x="160"/>
        <item x="198"/>
        <item x="67"/>
        <item x="86"/>
        <item x="259"/>
        <item x="40"/>
        <item x="101"/>
        <item x="94"/>
        <item x="73"/>
        <item x="79"/>
        <item x="331"/>
        <item x="154"/>
        <item x="140"/>
        <item x="77"/>
        <item x="16"/>
        <item x="61"/>
        <item x="121"/>
        <item x="95"/>
        <item x="42"/>
        <item x="113"/>
        <item x="372"/>
        <item x="25"/>
        <item x="84"/>
        <item x="166"/>
        <item x="109"/>
        <item x="284"/>
        <item x="298"/>
        <item x="382"/>
        <item x="66"/>
        <item x="22"/>
        <item x="192"/>
        <item x="139"/>
        <item x="78"/>
        <item x="227"/>
        <item x="299"/>
        <item x="208"/>
        <item x="35"/>
        <item x="103"/>
        <item x="15"/>
        <item x="281"/>
        <item x="10"/>
        <item x="373"/>
        <item x="43"/>
        <item x="115"/>
        <item x="53"/>
        <item x="322"/>
        <item x="50"/>
        <item x="147"/>
        <item x="44"/>
        <item x="100"/>
        <item x="26"/>
        <item x="41"/>
        <item x="60"/>
        <item x="141"/>
        <item x="176"/>
        <item x="33"/>
        <item x="28"/>
        <item x="332"/>
        <item x="249"/>
        <item x="157"/>
        <item x="209"/>
        <item x="358"/>
        <item x="70"/>
        <item x="233"/>
        <item x="2"/>
        <item x="27"/>
        <item x="89"/>
        <item x="250"/>
        <item x="273"/>
        <item x="125"/>
        <item x="49"/>
        <item x="85"/>
        <item x="323"/>
        <item x="236"/>
        <item x="9"/>
        <item x="308"/>
        <item x="199"/>
        <item x="96"/>
        <item x="106"/>
        <item x="185"/>
        <item x="88"/>
        <item x="58"/>
        <item x="38"/>
        <item x="62"/>
        <item x="34"/>
        <item x="282"/>
        <item x="158"/>
        <item x="19"/>
        <item x="52"/>
        <item x="134"/>
        <item x="182"/>
        <item x="64"/>
        <item x="224"/>
        <item x="274"/>
        <item x="148"/>
        <item x="11"/>
        <item x="200"/>
        <item x="260"/>
        <item x="7"/>
        <item x="90"/>
        <item x="107"/>
        <item x="37"/>
        <item x="234"/>
        <item x="173"/>
        <item x="74"/>
        <item x="13"/>
        <item x="210"/>
        <item x="131"/>
        <item x="1"/>
        <item x="45"/>
        <item x="183"/>
        <item x="149"/>
        <item x="225"/>
        <item x="122"/>
        <item x="39"/>
        <item x="23"/>
        <item x="55"/>
        <item x="159"/>
        <item x="97"/>
        <item x="132"/>
        <item x="83"/>
        <item x="174"/>
        <item x="4"/>
        <item x="108"/>
        <item x="46"/>
        <item x="32"/>
        <item x="56"/>
        <item x="71"/>
        <item x="80"/>
        <item x="123"/>
        <item x="360"/>
        <item x="20"/>
        <item x="98"/>
        <item x="81"/>
        <item x="57"/>
        <item x="29"/>
        <item x="5"/>
        <item x="47"/>
        <item x="310"/>
        <item x="30"/>
        <item x="6"/>
        <item x="72"/>
        <item x="262"/>
        <item x="21"/>
        <item x="212"/>
        <item x="161"/>
        <item x="110"/>
        <item x="59"/>
        <item x="8"/>
        <item t="default"/>
      </items>
    </pivotField>
    <pivotField numFmtId="164" showAll="0"/>
    <pivotField numFmtId="164" showAll="0"/>
    <pivotField showAll="0"/>
    <pivotField showAll="0"/>
    <pivotField showAll="0"/>
  </pivotFields>
  <rowFields count="1">
    <field x="9"/>
  </rowFields>
  <rowItems count="9">
    <i>
      <x v="154"/>
    </i>
    <i>
      <x v="200"/>
    </i>
    <i>
      <x v="241"/>
    </i>
    <i>
      <x v="288"/>
    </i>
    <i>
      <x v="312"/>
    </i>
    <i>
      <x v="331"/>
    </i>
    <i>
      <x v="369"/>
    </i>
    <i>
      <x v="375"/>
    </i>
    <i t="grand">
      <x/>
    </i>
  </rowItems>
  <colItems count="1">
    <i/>
  </colItems>
  <pageFields count="1">
    <pageField fld="1" item="4" hier="-1"/>
  </pageFields>
  <dataFields count="1">
    <dataField name="Sum of EV Share (%)" fld="5" baseField="0" baseItem="0" numFmtId="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24C63D-7DBA-43BC-B706-5512D2CA20D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H16:I25" firstHeaderRow="1" firstDataRow="1" firstDataCol="1" rowPageCount="1" colPageCount="1"/>
  <pivotFields count="15">
    <pivotField numFmtId="1" showAll="0"/>
    <pivotField axis="axisPage"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numFmtId="1" showAll="0">
      <items count="9">
        <item x="7"/>
        <item x="6"/>
        <item x="5"/>
        <item x="4"/>
        <item x="3"/>
        <item x="2"/>
        <item x="1"/>
        <item x="0"/>
        <item t="default"/>
      </items>
    </pivotField>
    <pivotField dataField="1" numFmtId="1" showAll="0"/>
    <pivotField numFmtId="1" showAll="0"/>
    <pivotField numFmtId="165" showAll="0"/>
    <pivotField numFmtId="1" showAll="0"/>
    <pivotField numFmtId="10" showAll="0"/>
    <pivotField numFmtId="10" showAll="0"/>
    <pivotField numFmtId="164" showAll="0"/>
    <pivotField numFmtId="164" showAll="0"/>
    <pivotField numFmtId="164" showAll="0"/>
    <pivotField showAll="0"/>
    <pivotField showAll="0"/>
    <pivotField showAll="0"/>
  </pivotFields>
  <rowFields count="1">
    <field x="2"/>
  </rowFields>
  <rowItems count="9">
    <i>
      <x/>
    </i>
    <i>
      <x v="1"/>
    </i>
    <i>
      <x v="2"/>
    </i>
    <i>
      <x v="3"/>
    </i>
    <i>
      <x v="4"/>
    </i>
    <i>
      <x v="5"/>
    </i>
    <i>
      <x v="6"/>
    </i>
    <i>
      <x v="7"/>
    </i>
    <i t="grand">
      <x/>
    </i>
  </rowItems>
  <colItems count="1">
    <i/>
  </colItems>
  <pageFields count="1">
    <pageField fld="1" item="4" hier="-1"/>
  </pageFields>
  <dataFields count="1">
    <dataField name="Sum of EV Registrations" fld="3" baseField="0"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ED478D-DC8B-421D-AE76-DDE5F254F82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Year">
  <location ref="H3:J12" firstHeaderRow="0" firstDataRow="1" firstDataCol="1" rowPageCount="1" colPageCount="1"/>
  <pivotFields count="15">
    <pivotField numFmtId="1" showAll="0"/>
    <pivotField axis="axisPage"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numFmtId="1" showAll="0">
      <items count="9">
        <item x="7"/>
        <item x="6"/>
        <item x="5"/>
        <item x="4"/>
        <item x="3"/>
        <item x="2"/>
        <item x="1"/>
        <item x="0"/>
        <item t="default"/>
      </items>
    </pivotField>
    <pivotField numFmtId="1" showAll="0"/>
    <pivotField numFmtId="1" showAll="0"/>
    <pivotField numFmtId="165" showAll="0"/>
    <pivotField numFmtId="1" showAll="0"/>
    <pivotField numFmtId="10" showAll="0"/>
    <pivotField numFmtId="10" showAll="0"/>
    <pivotField numFmtId="164" showAll="0"/>
    <pivotField numFmtId="164" showAll="0"/>
    <pivotField dataField="1" numFmtId="164" showAll="0"/>
    <pivotField showAll="0"/>
    <pivotField dataField="1" showAll="0"/>
    <pivotField showAll="0"/>
  </pivotFields>
  <rowFields count="1">
    <field x="2"/>
  </rowFields>
  <rowItems count="9">
    <i>
      <x/>
    </i>
    <i>
      <x v="1"/>
    </i>
    <i>
      <x v="2"/>
    </i>
    <i>
      <x v="3"/>
    </i>
    <i>
      <x v="4"/>
    </i>
    <i>
      <x v="5"/>
    </i>
    <i>
      <x v="6"/>
    </i>
    <i>
      <x v="7"/>
    </i>
    <i t="grand">
      <x/>
    </i>
  </rowItems>
  <colFields count="1">
    <field x="-2"/>
  </colFields>
  <colItems count="2">
    <i>
      <x/>
    </i>
    <i i="1">
      <x v="1"/>
    </i>
  </colItems>
  <pageFields count="1">
    <pageField fld="1" item="4" hier="-1"/>
  </pageFields>
  <dataFields count="2">
    <dataField name="Average of 100 miles (kw)" fld="11" subtotal="average" baseField="2" baseItem="1" numFmtId="164"/>
    <dataField name="Average of 100 miles (gas)" fld="13" subtotal="average" baseField="2" baseItem="1"/>
  </dataFields>
  <formats count="1">
    <format dxfId="32">
      <pivotArea collapsedLevelsAreSubtotals="1" fieldPosition="0">
        <references count="2">
          <reference field="4294967294" count="1" selected="0">
            <x v="1"/>
          </reference>
          <reference field="2" count="0"/>
        </references>
      </pivotArea>
    </format>
  </formats>
  <chartFormats count="10">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option_Rating" xr10:uid="{35EDE91D-9FBE-44A2-8B22-61BFF39070B0}" sourceName="Adoption Rating">
  <pivotTables>
    <pivotTable tabId="10" name="PivotTable2"/>
  </pivotTables>
  <data>
    <tabular pivotCacheId="64455610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inant_Political_Party" xr10:uid="{01B8351B-6099-4E99-8F74-D1FCAA56B971}" sourceName="Dominant Political Party">
  <pivotTables>
    <pivotTable tabId="10" name="PivotTable2"/>
  </pivotTables>
  <data>
    <tabular pivotCacheId="64455610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option Rating" xr10:uid="{6A089418-A233-4D36-9A2B-A8881819B134}" cache="Slicer_Adoption_Rating" caption="Adoption Rating" rowHeight="247650"/>
  <slicer name="Dominant Political Party" xr10:uid="{2F1064F0-852C-48F9-B1A6-C9D2AC618647}" cache="Slicer_Dominant_Political_Party" caption="Dominant Political Part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E38D-71F7-46A3-9430-DBAA5D851603}">
  <dimension ref="A1:AJ409"/>
  <sheetViews>
    <sheetView topLeftCell="R1" workbookViewId="0">
      <selection activeCell="U1" sqref="U1"/>
    </sheetView>
  </sheetViews>
  <sheetFormatPr defaultRowHeight="14.4" x14ac:dyDescent="0.3"/>
  <cols>
    <col min="31" max="31" width="18" bestFit="1" customWidth="1"/>
    <col min="32" max="32" width="21.88671875" bestFit="1" customWidth="1"/>
  </cols>
  <sheetData>
    <row r="1" spans="1:36"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3">
      <c r="A2">
        <v>0</v>
      </c>
      <c r="B2">
        <v>0</v>
      </c>
      <c r="C2" t="s">
        <v>35</v>
      </c>
      <c r="D2">
        <v>2023</v>
      </c>
      <c r="E2">
        <v>13000</v>
      </c>
      <c r="F2">
        <v>4835900</v>
      </c>
      <c r="G2">
        <v>0.27</v>
      </c>
      <c r="H2">
        <v>424</v>
      </c>
      <c r="I2">
        <v>1096</v>
      </c>
      <c r="J2">
        <v>35</v>
      </c>
      <c r="K2">
        <v>704</v>
      </c>
      <c r="L2">
        <v>357</v>
      </c>
      <c r="M2">
        <v>26.30215827</v>
      </c>
      <c r="N2">
        <v>16</v>
      </c>
      <c r="O2">
        <v>14</v>
      </c>
      <c r="P2">
        <v>2900643</v>
      </c>
      <c r="Q2">
        <v>772092</v>
      </c>
      <c r="R2">
        <v>74.099999999999994</v>
      </c>
      <c r="S2">
        <v>3.5</v>
      </c>
      <c r="T2">
        <v>26.62</v>
      </c>
      <c r="U2">
        <v>35046</v>
      </c>
      <c r="V2">
        <v>50.28</v>
      </c>
      <c r="W2">
        <v>58.17</v>
      </c>
      <c r="X2">
        <v>27.69</v>
      </c>
      <c r="Y2">
        <v>36.36</v>
      </c>
      <c r="Z2">
        <v>51.68</v>
      </c>
      <c r="AA2">
        <v>39.06</v>
      </c>
      <c r="AB2">
        <v>62.16</v>
      </c>
      <c r="AC2">
        <v>69.010000000000005</v>
      </c>
      <c r="AD2">
        <v>54.95</v>
      </c>
      <c r="AE2">
        <v>11.47</v>
      </c>
      <c r="AF2">
        <v>2.742</v>
      </c>
      <c r="AG2">
        <v>5446619</v>
      </c>
      <c r="AH2">
        <v>3397136.6940000001</v>
      </c>
      <c r="AI2">
        <v>62.37</v>
      </c>
      <c r="AJ2" t="s">
        <v>36</v>
      </c>
    </row>
    <row r="3" spans="1:36" x14ac:dyDescent="0.3">
      <c r="A3">
        <v>1</v>
      </c>
      <c r="B3">
        <v>1</v>
      </c>
      <c r="C3" t="s">
        <v>37</v>
      </c>
      <c r="D3">
        <v>2023</v>
      </c>
      <c r="E3">
        <v>2700</v>
      </c>
      <c r="F3">
        <v>559800</v>
      </c>
      <c r="G3">
        <v>0.48</v>
      </c>
      <c r="H3">
        <v>65</v>
      </c>
      <c r="I3">
        <v>124</v>
      </c>
      <c r="J3">
        <v>3</v>
      </c>
      <c r="K3">
        <v>87</v>
      </c>
      <c r="L3">
        <v>34</v>
      </c>
      <c r="M3">
        <v>26.30215827</v>
      </c>
      <c r="N3">
        <v>15</v>
      </c>
      <c r="O3">
        <v>2</v>
      </c>
      <c r="P3">
        <v>440628</v>
      </c>
      <c r="Q3">
        <v>126853</v>
      </c>
      <c r="R3">
        <v>79.2</v>
      </c>
      <c r="S3">
        <v>4.5</v>
      </c>
      <c r="T3">
        <v>28.79</v>
      </c>
      <c r="U3">
        <v>45792</v>
      </c>
      <c r="V3">
        <v>60.66</v>
      </c>
      <c r="W3">
        <v>65.95</v>
      </c>
      <c r="X3">
        <v>38.61</v>
      </c>
      <c r="Y3">
        <v>43.68</v>
      </c>
      <c r="Z3">
        <v>53.11</v>
      </c>
      <c r="AA3">
        <v>43.28</v>
      </c>
      <c r="AB3">
        <v>65.38</v>
      </c>
      <c r="AC3">
        <v>71.61</v>
      </c>
      <c r="AD3">
        <v>62.49</v>
      </c>
      <c r="AE3">
        <v>21.41</v>
      </c>
      <c r="AF3">
        <v>3.5939999999999999</v>
      </c>
      <c r="AG3">
        <v>680974</v>
      </c>
      <c r="AH3">
        <v>517524.9903</v>
      </c>
      <c r="AI3">
        <v>76</v>
      </c>
      <c r="AJ3" t="s">
        <v>36</v>
      </c>
    </row>
    <row r="4" spans="1:36" x14ac:dyDescent="0.3">
      <c r="A4">
        <v>2</v>
      </c>
      <c r="B4">
        <v>2</v>
      </c>
      <c r="C4" t="s">
        <v>38</v>
      </c>
      <c r="D4">
        <v>2023</v>
      </c>
      <c r="E4">
        <v>89800</v>
      </c>
      <c r="F4">
        <v>6529000</v>
      </c>
      <c r="G4">
        <v>1.38</v>
      </c>
      <c r="H4">
        <v>1198</v>
      </c>
      <c r="I4">
        <v>3506</v>
      </c>
      <c r="J4">
        <v>9</v>
      </c>
      <c r="K4">
        <v>2478</v>
      </c>
      <c r="L4">
        <v>1019</v>
      </c>
      <c r="M4">
        <v>26.30215827</v>
      </c>
      <c r="N4">
        <v>50</v>
      </c>
      <c r="O4">
        <v>8</v>
      </c>
      <c r="P4">
        <v>4211120</v>
      </c>
      <c r="Q4">
        <v>1264694</v>
      </c>
      <c r="R4">
        <v>77.900000000000006</v>
      </c>
      <c r="S4">
        <v>3.8</v>
      </c>
      <c r="T4">
        <v>30.03</v>
      </c>
      <c r="U4">
        <v>41290</v>
      </c>
      <c r="V4">
        <v>63.12</v>
      </c>
      <c r="W4">
        <v>65.849999999999994</v>
      </c>
      <c r="X4">
        <v>37.28</v>
      </c>
      <c r="Y4">
        <v>44.87</v>
      </c>
      <c r="Z4">
        <v>55.67</v>
      </c>
      <c r="AA4">
        <v>46.92</v>
      </c>
      <c r="AB4">
        <v>64.73</v>
      </c>
      <c r="AC4">
        <v>73.19</v>
      </c>
      <c r="AD4">
        <v>64.319999999999993</v>
      </c>
      <c r="AE4">
        <v>12.19</v>
      </c>
      <c r="AF4">
        <v>3.278</v>
      </c>
      <c r="AG4">
        <v>6447062</v>
      </c>
      <c r="AH4">
        <v>3868117.861</v>
      </c>
      <c r="AI4">
        <v>60</v>
      </c>
      <c r="AJ4" t="s">
        <v>39</v>
      </c>
    </row>
    <row r="5" spans="1:36" x14ac:dyDescent="0.3">
      <c r="A5">
        <v>3</v>
      </c>
      <c r="B5">
        <v>3</v>
      </c>
      <c r="C5" t="s">
        <v>40</v>
      </c>
      <c r="D5">
        <v>2023</v>
      </c>
      <c r="E5">
        <v>7100</v>
      </c>
      <c r="F5">
        <v>2708300</v>
      </c>
      <c r="G5">
        <v>0.26</v>
      </c>
      <c r="H5">
        <v>334</v>
      </c>
      <c r="I5">
        <v>833</v>
      </c>
      <c r="J5">
        <v>3</v>
      </c>
      <c r="K5">
        <v>709</v>
      </c>
      <c r="L5">
        <v>121</v>
      </c>
      <c r="M5">
        <v>26.30215827</v>
      </c>
      <c r="N5">
        <v>24</v>
      </c>
      <c r="O5">
        <v>8</v>
      </c>
      <c r="P5">
        <v>1731063</v>
      </c>
      <c r="Q5">
        <v>419237</v>
      </c>
      <c r="R5">
        <v>74.5</v>
      </c>
      <c r="S5">
        <v>3.9</v>
      </c>
      <c r="T5">
        <v>24.22</v>
      </c>
      <c r="U5">
        <v>33012</v>
      </c>
      <c r="V5">
        <v>52.43</v>
      </c>
      <c r="W5">
        <v>60.02</v>
      </c>
      <c r="X5">
        <v>28.37</v>
      </c>
      <c r="Y5">
        <v>37.78</v>
      </c>
      <c r="Z5">
        <v>50.82</v>
      </c>
      <c r="AA5">
        <v>39.08</v>
      </c>
      <c r="AB5">
        <v>63.39</v>
      </c>
      <c r="AC5">
        <v>68.58</v>
      </c>
      <c r="AD5">
        <v>56.21</v>
      </c>
      <c r="AE5">
        <v>9.73</v>
      </c>
      <c r="AF5">
        <v>2.76</v>
      </c>
      <c r="AG5">
        <v>3338322</v>
      </c>
      <c r="AH5">
        <v>2291924.2119999998</v>
      </c>
      <c r="AI5">
        <v>68.650000000000006</v>
      </c>
      <c r="AJ5" t="s">
        <v>36</v>
      </c>
    </row>
    <row r="6" spans="1:36" x14ac:dyDescent="0.3">
      <c r="A6">
        <v>4</v>
      </c>
      <c r="B6">
        <v>4</v>
      </c>
      <c r="C6" t="s">
        <v>41</v>
      </c>
      <c r="D6">
        <v>2023</v>
      </c>
      <c r="E6">
        <v>1256600</v>
      </c>
      <c r="F6">
        <v>36850300</v>
      </c>
      <c r="G6">
        <v>3.41</v>
      </c>
      <c r="H6">
        <v>16381</v>
      </c>
      <c r="I6">
        <v>49433</v>
      </c>
      <c r="J6">
        <v>648</v>
      </c>
      <c r="K6">
        <v>38217</v>
      </c>
      <c r="L6">
        <v>10548</v>
      </c>
      <c r="M6">
        <v>26.30215827</v>
      </c>
      <c r="N6">
        <v>151</v>
      </c>
      <c r="O6">
        <v>18</v>
      </c>
      <c r="P6">
        <v>23173030</v>
      </c>
      <c r="Q6">
        <v>7978166</v>
      </c>
      <c r="R6">
        <v>79.2</v>
      </c>
      <c r="S6">
        <v>5.2</v>
      </c>
      <c r="T6">
        <v>34.43</v>
      </c>
      <c r="U6">
        <v>48013</v>
      </c>
      <c r="V6">
        <v>68.39</v>
      </c>
      <c r="W6">
        <v>72.790000000000006</v>
      </c>
      <c r="X6">
        <v>42.73</v>
      </c>
      <c r="Y6">
        <v>52.83</v>
      </c>
      <c r="Z6">
        <v>60.48</v>
      </c>
      <c r="AA6">
        <v>53.19</v>
      </c>
      <c r="AB6">
        <v>72.08</v>
      </c>
      <c r="AC6">
        <v>76.3</v>
      </c>
      <c r="AD6">
        <v>71.239999999999995</v>
      </c>
      <c r="AE6">
        <v>24.87</v>
      </c>
      <c r="AF6">
        <v>4.7309999999999999</v>
      </c>
      <c r="AG6">
        <v>31057329</v>
      </c>
      <c r="AH6">
        <v>16757878.09</v>
      </c>
      <c r="AI6">
        <v>53.96</v>
      </c>
      <c r="AJ6" t="s">
        <v>39</v>
      </c>
    </row>
    <row r="7" spans="1:36" x14ac:dyDescent="0.3">
      <c r="A7">
        <v>5</v>
      </c>
      <c r="B7">
        <v>5</v>
      </c>
      <c r="C7" t="s">
        <v>42</v>
      </c>
      <c r="D7">
        <v>2023</v>
      </c>
      <c r="E7">
        <v>90100</v>
      </c>
      <c r="F7">
        <v>5441800</v>
      </c>
      <c r="G7">
        <v>1.66</v>
      </c>
      <c r="H7">
        <v>2165</v>
      </c>
      <c r="I7">
        <v>5432</v>
      </c>
      <c r="J7">
        <v>90</v>
      </c>
      <c r="K7">
        <v>4414</v>
      </c>
      <c r="L7">
        <v>928</v>
      </c>
      <c r="M7">
        <v>26.30215827</v>
      </c>
      <c r="N7">
        <v>97</v>
      </c>
      <c r="O7">
        <v>5</v>
      </c>
      <c r="P7">
        <v>3569927</v>
      </c>
      <c r="Q7">
        <v>1512640</v>
      </c>
      <c r="R7">
        <v>83.4</v>
      </c>
      <c r="S7">
        <v>3.4</v>
      </c>
      <c r="T7">
        <v>42.37</v>
      </c>
      <c r="U7">
        <v>51768</v>
      </c>
      <c r="V7">
        <v>67.94</v>
      </c>
      <c r="W7">
        <v>69.2</v>
      </c>
      <c r="X7">
        <v>41.85</v>
      </c>
      <c r="Y7">
        <v>46.94</v>
      </c>
      <c r="Z7">
        <v>56.37</v>
      </c>
      <c r="AA7">
        <v>46.66</v>
      </c>
      <c r="AB7">
        <v>66.86</v>
      </c>
      <c r="AC7">
        <v>74.75</v>
      </c>
      <c r="AD7">
        <v>67.150000000000006</v>
      </c>
      <c r="AE7">
        <v>11.76</v>
      </c>
      <c r="AF7">
        <v>3.1520000000000001</v>
      </c>
      <c r="AG7">
        <v>5211580</v>
      </c>
      <c r="AH7">
        <v>3619329.3590000002</v>
      </c>
      <c r="AI7">
        <v>69.45</v>
      </c>
      <c r="AJ7" t="s">
        <v>39</v>
      </c>
    </row>
    <row r="8" spans="1:36" x14ac:dyDescent="0.3">
      <c r="A8">
        <v>6</v>
      </c>
      <c r="B8">
        <v>6</v>
      </c>
      <c r="C8" t="s">
        <v>43</v>
      </c>
      <c r="D8">
        <v>2023</v>
      </c>
      <c r="E8">
        <v>31600</v>
      </c>
      <c r="F8">
        <v>2945700</v>
      </c>
      <c r="G8">
        <v>1.07</v>
      </c>
      <c r="H8">
        <v>865</v>
      </c>
      <c r="I8">
        <v>2547</v>
      </c>
      <c r="J8">
        <v>64</v>
      </c>
      <c r="K8">
        <v>2065</v>
      </c>
      <c r="L8">
        <v>417</v>
      </c>
      <c r="M8">
        <v>26.30215827</v>
      </c>
      <c r="N8">
        <v>44</v>
      </c>
      <c r="O8">
        <v>8</v>
      </c>
      <c r="P8">
        <v>2102108</v>
      </c>
      <c r="Q8">
        <v>849843</v>
      </c>
      <c r="R8">
        <v>82.7</v>
      </c>
      <c r="S8">
        <v>4.3</v>
      </c>
      <c r="T8">
        <v>40.43</v>
      </c>
      <c r="U8">
        <v>53119</v>
      </c>
      <c r="V8">
        <v>68.819999999999993</v>
      </c>
      <c r="W8">
        <v>70.97</v>
      </c>
      <c r="X8">
        <v>39.130000000000003</v>
      </c>
      <c r="Y8">
        <v>47.45</v>
      </c>
      <c r="Z8">
        <v>58.01</v>
      </c>
      <c r="AA8">
        <v>47</v>
      </c>
      <c r="AB8">
        <v>72.510000000000005</v>
      </c>
      <c r="AC8">
        <v>77.92</v>
      </c>
      <c r="AD8">
        <v>69.099999999999994</v>
      </c>
      <c r="AE8">
        <v>24.24</v>
      </c>
      <c r="AF8">
        <v>3.0430000000000001</v>
      </c>
      <c r="AG8">
        <v>2837111</v>
      </c>
      <c r="AH8">
        <v>1652722.7450000001</v>
      </c>
      <c r="AI8">
        <v>58.25</v>
      </c>
      <c r="AJ8" t="s">
        <v>39</v>
      </c>
    </row>
    <row r="9" spans="1:36" x14ac:dyDescent="0.3">
      <c r="A9">
        <v>7</v>
      </c>
      <c r="B9">
        <v>7</v>
      </c>
      <c r="C9" t="s">
        <v>44</v>
      </c>
      <c r="D9">
        <v>2023</v>
      </c>
      <c r="E9">
        <v>8400</v>
      </c>
      <c r="F9">
        <v>914700</v>
      </c>
      <c r="G9">
        <v>0.92</v>
      </c>
      <c r="H9">
        <v>197</v>
      </c>
      <c r="I9">
        <v>523</v>
      </c>
      <c r="J9">
        <v>5</v>
      </c>
      <c r="K9">
        <v>321</v>
      </c>
      <c r="L9">
        <v>197</v>
      </c>
      <c r="M9">
        <v>26.30215827</v>
      </c>
      <c r="N9">
        <v>31</v>
      </c>
      <c r="O9">
        <v>4</v>
      </c>
      <c r="P9">
        <v>572873</v>
      </c>
      <c r="Q9">
        <v>191352</v>
      </c>
      <c r="R9">
        <v>80.8</v>
      </c>
      <c r="S9">
        <v>3.3</v>
      </c>
      <c r="T9">
        <v>33.4</v>
      </c>
      <c r="U9">
        <v>44350</v>
      </c>
      <c r="V9">
        <v>62.94</v>
      </c>
      <c r="W9">
        <v>68.12</v>
      </c>
      <c r="X9">
        <v>35.47</v>
      </c>
      <c r="Y9">
        <v>46.12</v>
      </c>
      <c r="Z9">
        <v>58.49</v>
      </c>
      <c r="AA9">
        <v>47.1</v>
      </c>
      <c r="AB9">
        <v>65.97</v>
      </c>
      <c r="AC9">
        <v>73.81</v>
      </c>
      <c r="AD9">
        <v>62.85</v>
      </c>
      <c r="AE9">
        <v>12.85</v>
      </c>
      <c r="AF9">
        <v>2.964</v>
      </c>
      <c r="AG9">
        <v>445240</v>
      </c>
      <c r="AH9">
        <v>262590.60359999997</v>
      </c>
      <c r="AI9">
        <v>58.98</v>
      </c>
      <c r="AJ9" t="s">
        <v>39</v>
      </c>
    </row>
    <row r="10" spans="1:36" x14ac:dyDescent="0.3">
      <c r="A10">
        <v>8</v>
      </c>
      <c r="B10">
        <v>8</v>
      </c>
      <c r="C10" t="s">
        <v>45</v>
      </c>
      <c r="D10">
        <v>2023</v>
      </c>
      <c r="E10">
        <v>8100</v>
      </c>
      <c r="F10">
        <v>312100</v>
      </c>
      <c r="G10">
        <v>2.6</v>
      </c>
      <c r="H10">
        <v>369</v>
      </c>
      <c r="I10">
        <v>1158</v>
      </c>
      <c r="J10">
        <v>26</v>
      </c>
      <c r="K10">
        <v>1081</v>
      </c>
      <c r="L10">
        <v>51</v>
      </c>
      <c r="M10">
        <v>26.30215827</v>
      </c>
      <c r="O10">
        <v>2</v>
      </c>
      <c r="P10">
        <v>444851</v>
      </c>
      <c r="Q10">
        <v>274268</v>
      </c>
      <c r="R10">
        <v>85.6</v>
      </c>
      <c r="S10">
        <v>5.0999999999999996</v>
      </c>
      <c r="T10">
        <v>61.65</v>
      </c>
      <c r="U10">
        <v>78479</v>
      </c>
      <c r="V10">
        <v>77.86</v>
      </c>
      <c r="W10">
        <v>79.87</v>
      </c>
      <c r="X10">
        <v>46.77</v>
      </c>
      <c r="Y10">
        <v>59.52</v>
      </c>
      <c r="Z10">
        <v>68.66</v>
      </c>
      <c r="AA10">
        <v>58.57</v>
      </c>
      <c r="AB10">
        <v>76.55</v>
      </c>
      <c r="AC10">
        <v>82.28</v>
      </c>
      <c r="AD10">
        <v>76.05</v>
      </c>
      <c r="AE10">
        <v>16.5</v>
      </c>
      <c r="AF10">
        <v>3.1739999999999999</v>
      </c>
    </row>
    <row r="11" spans="1:36" x14ac:dyDescent="0.3">
      <c r="A11">
        <v>9</v>
      </c>
      <c r="B11">
        <v>9</v>
      </c>
      <c r="C11" t="s">
        <v>46</v>
      </c>
      <c r="D11">
        <v>2023</v>
      </c>
      <c r="E11">
        <v>254900</v>
      </c>
      <c r="F11">
        <v>18583200</v>
      </c>
      <c r="G11">
        <v>1.37</v>
      </c>
      <c r="H11">
        <v>3430</v>
      </c>
      <c r="I11">
        <v>9763</v>
      </c>
      <c r="J11">
        <v>364</v>
      </c>
      <c r="K11">
        <v>7235</v>
      </c>
      <c r="L11">
        <v>2164</v>
      </c>
      <c r="M11">
        <v>26.30215827</v>
      </c>
      <c r="N11">
        <v>69</v>
      </c>
      <c r="O11">
        <v>27</v>
      </c>
      <c r="P11">
        <v>12789695</v>
      </c>
      <c r="Q11">
        <v>4148663</v>
      </c>
      <c r="R11">
        <v>78.5</v>
      </c>
      <c r="S11">
        <v>3.8</v>
      </c>
      <c r="T11">
        <v>32.44</v>
      </c>
      <c r="U11">
        <v>41902</v>
      </c>
      <c r="V11">
        <v>61.4</v>
      </c>
      <c r="W11">
        <v>65.94</v>
      </c>
      <c r="X11">
        <v>34.49</v>
      </c>
      <c r="Y11">
        <v>44.86</v>
      </c>
      <c r="Z11">
        <v>58.67</v>
      </c>
      <c r="AA11">
        <v>47.25</v>
      </c>
      <c r="AB11">
        <v>66.88</v>
      </c>
      <c r="AC11">
        <v>74.41</v>
      </c>
      <c r="AD11">
        <v>63.49</v>
      </c>
      <c r="AE11">
        <v>13.53</v>
      </c>
      <c r="AF11">
        <v>3.117</v>
      </c>
      <c r="AG11">
        <v>19519552</v>
      </c>
      <c r="AH11">
        <v>11384590.43</v>
      </c>
      <c r="AI11">
        <v>58.32</v>
      </c>
      <c r="AJ11" t="s">
        <v>36</v>
      </c>
    </row>
    <row r="12" spans="1:36" x14ac:dyDescent="0.3">
      <c r="A12">
        <v>10</v>
      </c>
      <c r="B12">
        <v>10</v>
      </c>
      <c r="C12" t="s">
        <v>47</v>
      </c>
      <c r="D12">
        <v>2023</v>
      </c>
      <c r="E12">
        <v>92400</v>
      </c>
      <c r="F12">
        <v>9642400</v>
      </c>
      <c r="G12">
        <v>0.96</v>
      </c>
      <c r="H12">
        <v>1886</v>
      </c>
      <c r="I12">
        <v>4994</v>
      </c>
      <c r="J12">
        <v>230</v>
      </c>
      <c r="K12">
        <v>3675</v>
      </c>
      <c r="L12">
        <v>1089</v>
      </c>
      <c r="M12">
        <v>26.30215827</v>
      </c>
      <c r="N12">
        <v>32</v>
      </c>
      <c r="O12">
        <v>16</v>
      </c>
      <c r="P12">
        <v>6493223</v>
      </c>
      <c r="Q12">
        <v>2138391</v>
      </c>
      <c r="R12">
        <v>78.3</v>
      </c>
      <c r="S12">
        <v>4.2</v>
      </c>
      <c r="T12">
        <v>32.93</v>
      </c>
      <c r="U12">
        <v>39685</v>
      </c>
      <c r="V12">
        <v>60.57</v>
      </c>
      <c r="W12">
        <v>61.26</v>
      </c>
      <c r="X12">
        <v>32.950000000000003</v>
      </c>
      <c r="Y12">
        <v>43.74</v>
      </c>
      <c r="Z12">
        <v>57.37</v>
      </c>
      <c r="AA12">
        <v>46.27</v>
      </c>
      <c r="AB12">
        <v>66.48</v>
      </c>
      <c r="AC12">
        <v>72.64</v>
      </c>
      <c r="AD12">
        <v>61.86</v>
      </c>
      <c r="AE12">
        <v>11.06</v>
      </c>
      <c r="AF12">
        <v>2.9079999999999999</v>
      </c>
      <c r="AG12">
        <v>9195822</v>
      </c>
      <c r="AH12">
        <v>5648441.8470000001</v>
      </c>
      <c r="AI12">
        <v>61.42</v>
      </c>
      <c r="AJ12" t="s">
        <v>39</v>
      </c>
    </row>
    <row r="13" spans="1:36" x14ac:dyDescent="0.3">
      <c r="A13">
        <v>11</v>
      </c>
      <c r="B13">
        <v>11</v>
      </c>
      <c r="C13" t="s">
        <v>48</v>
      </c>
      <c r="D13">
        <v>2023</v>
      </c>
      <c r="E13">
        <v>25600</v>
      </c>
      <c r="F13">
        <v>1080100</v>
      </c>
      <c r="G13">
        <v>2.37</v>
      </c>
      <c r="H13">
        <v>384</v>
      </c>
      <c r="I13">
        <v>860</v>
      </c>
      <c r="J13">
        <v>26</v>
      </c>
      <c r="K13">
        <v>766</v>
      </c>
      <c r="L13">
        <v>68</v>
      </c>
      <c r="M13">
        <v>26.30215827</v>
      </c>
      <c r="N13">
        <v>29</v>
      </c>
      <c r="O13">
        <v>2</v>
      </c>
      <c r="P13">
        <v>807278</v>
      </c>
      <c r="Q13">
        <v>272677</v>
      </c>
      <c r="R13">
        <v>80.400000000000006</v>
      </c>
      <c r="S13">
        <v>3.4</v>
      </c>
      <c r="T13">
        <v>33.78</v>
      </c>
      <c r="U13">
        <v>43794</v>
      </c>
      <c r="V13">
        <v>67.489999999999995</v>
      </c>
      <c r="W13">
        <v>73.66</v>
      </c>
      <c r="X13">
        <v>42.2</v>
      </c>
      <c r="Y13">
        <v>53.04</v>
      </c>
      <c r="Z13">
        <v>60.68</v>
      </c>
      <c r="AA13">
        <v>53.07</v>
      </c>
      <c r="AB13">
        <v>72.19</v>
      </c>
      <c r="AC13">
        <v>76.13</v>
      </c>
      <c r="AD13">
        <v>69.900000000000006</v>
      </c>
      <c r="AE13">
        <v>38.6</v>
      </c>
      <c r="AF13">
        <v>4.4580000000000002</v>
      </c>
      <c r="AG13">
        <v>1262693</v>
      </c>
      <c r="AH13">
        <v>799354.37009999994</v>
      </c>
      <c r="AI13">
        <v>63.31</v>
      </c>
      <c r="AJ13" t="s">
        <v>39</v>
      </c>
    </row>
    <row r="14" spans="1:36" x14ac:dyDescent="0.3">
      <c r="A14">
        <v>12</v>
      </c>
      <c r="B14">
        <v>12</v>
      </c>
      <c r="C14" t="s">
        <v>49</v>
      </c>
      <c r="D14">
        <v>2023</v>
      </c>
      <c r="E14">
        <v>8500</v>
      </c>
      <c r="F14">
        <v>1974600</v>
      </c>
      <c r="G14">
        <v>0.43</v>
      </c>
      <c r="H14">
        <v>205</v>
      </c>
      <c r="I14">
        <v>517</v>
      </c>
      <c r="J14">
        <v>10</v>
      </c>
      <c r="K14">
        <v>371</v>
      </c>
      <c r="L14">
        <v>136</v>
      </c>
      <c r="M14">
        <v>26.30215827</v>
      </c>
      <c r="N14">
        <v>32</v>
      </c>
      <c r="O14">
        <v>5</v>
      </c>
      <c r="P14">
        <v>1096727</v>
      </c>
      <c r="Q14">
        <v>320388</v>
      </c>
      <c r="R14">
        <v>78.5</v>
      </c>
      <c r="S14">
        <v>3</v>
      </c>
      <c r="T14">
        <v>29.21</v>
      </c>
      <c r="U14">
        <v>37426</v>
      </c>
      <c r="V14">
        <v>56.44</v>
      </c>
      <c r="W14">
        <v>60.64</v>
      </c>
      <c r="X14">
        <v>32.799999999999997</v>
      </c>
      <c r="Y14">
        <v>39.840000000000003</v>
      </c>
      <c r="Z14">
        <v>51.27</v>
      </c>
      <c r="AA14">
        <v>41.11</v>
      </c>
      <c r="AB14">
        <v>60.83</v>
      </c>
      <c r="AC14">
        <v>70.58</v>
      </c>
      <c r="AD14">
        <v>57.74</v>
      </c>
      <c r="AE14">
        <v>9.08</v>
      </c>
      <c r="AF14">
        <v>3.3</v>
      </c>
      <c r="AG14">
        <v>2057655.4010000001</v>
      </c>
      <c r="AH14">
        <v>1447821.051</v>
      </c>
      <c r="AI14">
        <v>70.36</v>
      </c>
      <c r="AJ14" t="s">
        <v>36</v>
      </c>
    </row>
    <row r="15" spans="1:36" x14ac:dyDescent="0.3">
      <c r="A15">
        <v>13</v>
      </c>
      <c r="B15">
        <v>13</v>
      </c>
      <c r="C15" t="s">
        <v>50</v>
      </c>
      <c r="D15">
        <v>2023</v>
      </c>
      <c r="E15">
        <v>99600</v>
      </c>
      <c r="F15">
        <v>10043200</v>
      </c>
      <c r="G15">
        <v>0.99</v>
      </c>
      <c r="H15">
        <v>1337</v>
      </c>
      <c r="I15">
        <v>3510</v>
      </c>
      <c r="J15">
        <v>51</v>
      </c>
      <c r="K15">
        <v>2489</v>
      </c>
      <c r="L15">
        <v>970</v>
      </c>
      <c r="M15">
        <v>26.30215827</v>
      </c>
      <c r="N15">
        <v>65</v>
      </c>
      <c r="O15">
        <v>16</v>
      </c>
      <c r="P15">
        <v>7322239</v>
      </c>
      <c r="Q15">
        <v>2666297</v>
      </c>
      <c r="R15">
        <v>81.400000000000006</v>
      </c>
      <c r="S15">
        <v>4.5</v>
      </c>
      <c r="T15">
        <v>36.409999999999997</v>
      </c>
      <c r="U15">
        <v>45043</v>
      </c>
      <c r="V15">
        <v>66.31</v>
      </c>
      <c r="W15">
        <v>68.31</v>
      </c>
      <c r="X15">
        <v>37.06</v>
      </c>
      <c r="Y15">
        <v>43.61</v>
      </c>
      <c r="Z15">
        <v>56.88</v>
      </c>
      <c r="AA15">
        <v>45.17</v>
      </c>
      <c r="AB15">
        <v>71.010000000000005</v>
      </c>
      <c r="AC15">
        <v>77.63</v>
      </c>
      <c r="AD15">
        <v>65.81</v>
      </c>
      <c r="AE15">
        <v>11.75</v>
      </c>
      <c r="AF15">
        <v>3.3730000000000002</v>
      </c>
      <c r="AG15">
        <v>10139685</v>
      </c>
      <c r="AH15">
        <v>6292796.2860000003</v>
      </c>
      <c r="AI15">
        <v>62.06</v>
      </c>
      <c r="AJ15" t="s">
        <v>39</v>
      </c>
    </row>
    <row r="16" spans="1:36" x14ac:dyDescent="0.3">
      <c r="A16">
        <v>14</v>
      </c>
      <c r="B16">
        <v>14</v>
      </c>
      <c r="C16" t="s">
        <v>51</v>
      </c>
      <c r="D16">
        <v>2023</v>
      </c>
      <c r="E16">
        <v>26100</v>
      </c>
      <c r="F16">
        <v>6172100</v>
      </c>
      <c r="G16">
        <v>0.42</v>
      </c>
      <c r="H16">
        <v>565</v>
      </c>
      <c r="I16">
        <v>1533</v>
      </c>
      <c r="J16">
        <v>8</v>
      </c>
      <c r="K16">
        <v>1017</v>
      </c>
      <c r="L16">
        <v>508</v>
      </c>
      <c r="M16">
        <v>26.30215827</v>
      </c>
      <c r="N16">
        <v>58</v>
      </c>
      <c r="O16">
        <v>14</v>
      </c>
      <c r="P16">
        <v>3906988</v>
      </c>
      <c r="Q16">
        <v>1107753</v>
      </c>
      <c r="R16">
        <v>80.099999999999994</v>
      </c>
      <c r="S16">
        <v>3.3</v>
      </c>
      <c r="T16">
        <v>28.35</v>
      </c>
      <c r="U16">
        <v>37299</v>
      </c>
      <c r="V16">
        <v>54.12</v>
      </c>
      <c r="W16">
        <v>59.36</v>
      </c>
      <c r="X16">
        <v>29.6</v>
      </c>
      <c r="Y16">
        <v>35.299999999999997</v>
      </c>
      <c r="Z16">
        <v>49.93</v>
      </c>
      <c r="AA16">
        <v>37.51</v>
      </c>
      <c r="AB16">
        <v>60.84</v>
      </c>
      <c r="AC16">
        <v>70.260000000000005</v>
      </c>
      <c r="AD16">
        <v>54.03</v>
      </c>
      <c r="AE16">
        <v>11.49</v>
      </c>
      <c r="AF16">
        <v>3.1349999999999998</v>
      </c>
      <c r="AG16">
        <v>5775462</v>
      </c>
      <c r="AH16">
        <v>3778325.7409999999</v>
      </c>
      <c r="AI16">
        <v>65.42</v>
      </c>
      <c r="AJ16" t="s">
        <v>36</v>
      </c>
    </row>
    <row r="17" spans="1:36" x14ac:dyDescent="0.3">
      <c r="A17">
        <v>15</v>
      </c>
      <c r="B17">
        <v>15</v>
      </c>
      <c r="C17" t="s">
        <v>52</v>
      </c>
      <c r="D17">
        <v>2023</v>
      </c>
      <c r="E17">
        <v>9000</v>
      </c>
      <c r="F17">
        <v>3153300</v>
      </c>
      <c r="G17">
        <v>0.28999999999999998</v>
      </c>
      <c r="H17">
        <v>371</v>
      </c>
      <c r="I17">
        <v>855</v>
      </c>
      <c r="J17">
        <v>4</v>
      </c>
      <c r="K17">
        <v>544</v>
      </c>
      <c r="L17">
        <v>307</v>
      </c>
      <c r="M17">
        <v>26.30215827</v>
      </c>
      <c r="N17">
        <v>42</v>
      </c>
      <c r="O17">
        <v>9</v>
      </c>
      <c r="P17">
        <v>1794013</v>
      </c>
      <c r="Q17">
        <v>529724</v>
      </c>
      <c r="R17">
        <v>83.2</v>
      </c>
      <c r="S17">
        <v>2.5</v>
      </c>
      <c r="T17">
        <v>29.53</v>
      </c>
      <c r="U17">
        <v>39518</v>
      </c>
      <c r="V17">
        <v>57.54</v>
      </c>
      <c r="W17">
        <v>63.38</v>
      </c>
      <c r="X17">
        <v>32.92</v>
      </c>
      <c r="Y17">
        <v>36.93</v>
      </c>
      <c r="Z17">
        <v>49.31</v>
      </c>
      <c r="AA17">
        <v>36.74</v>
      </c>
      <c r="AB17">
        <v>63.45</v>
      </c>
      <c r="AC17">
        <v>69.77</v>
      </c>
      <c r="AD17">
        <v>58.08</v>
      </c>
      <c r="AE17">
        <v>9.42</v>
      </c>
      <c r="AF17">
        <v>2.9430000000000001</v>
      </c>
      <c r="AG17">
        <v>3827780</v>
      </c>
      <c r="AH17">
        <v>2583406.534</v>
      </c>
      <c r="AI17">
        <v>67.489999999999995</v>
      </c>
      <c r="AJ17" t="s">
        <v>36</v>
      </c>
    </row>
    <row r="18" spans="1:36" x14ac:dyDescent="0.3">
      <c r="A18">
        <v>16</v>
      </c>
      <c r="B18">
        <v>16</v>
      </c>
      <c r="C18" t="s">
        <v>53</v>
      </c>
      <c r="D18">
        <v>2023</v>
      </c>
      <c r="E18">
        <v>11300</v>
      </c>
      <c r="F18">
        <v>2621100</v>
      </c>
      <c r="G18">
        <v>0.43</v>
      </c>
      <c r="H18">
        <v>547</v>
      </c>
      <c r="I18">
        <v>1196</v>
      </c>
      <c r="J18">
        <v>14</v>
      </c>
      <c r="K18">
        <v>960</v>
      </c>
      <c r="L18">
        <v>222</v>
      </c>
      <c r="M18">
        <v>26.30215827</v>
      </c>
      <c r="N18">
        <v>12</v>
      </c>
      <c r="O18">
        <v>5</v>
      </c>
      <c r="P18">
        <v>1652132</v>
      </c>
      <c r="Q18">
        <v>540476</v>
      </c>
      <c r="R18">
        <v>81.7</v>
      </c>
      <c r="S18">
        <v>2.9</v>
      </c>
      <c r="T18">
        <v>32.71</v>
      </c>
      <c r="U18">
        <v>38361</v>
      </c>
      <c r="V18">
        <v>57.45</v>
      </c>
      <c r="W18">
        <v>62.03</v>
      </c>
      <c r="X18">
        <v>32.15</v>
      </c>
      <c r="Y18">
        <v>39.18</v>
      </c>
      <c r="Z18">
        <v>51.15</v>
      </c>
      <c r="AA18">
        <v>39.869999999999997</v>
      </c>
      <c r="AB18">
        <v>62.57</v>
      </c>
      <c r="AC18">
        <v>69.56</v>
      </c>
      <c r="AD18">
        <v>58.21</v>
      </c>
      <c r="AE18">
        <v>10.8</v>
      </c>
      <c r="AF18">
        <v>2.8220000000000001</v>
      </c>
      <c r="AG18">
        <v>2472852</v>
      </c>
      <c r="AH18">
        <v>1618645.227</v>
      </c>
      <c r="AI18">
        <v>65.459999999999994</v>
      </c>
      <c r="AJ18" t="s">
        <v>36</v>
      </c>
    </row>
    <row r="19" spans="1:36" x14ac:dyDescent="0.3">
      <c r="A19">
        <v>17</v>
      </c>
      <c r="B19">
        <v>17</v>
      </c>
      <c r="C19" t="s">
        <v>54</v>
      </c>
      <c r="D19">
        <v>2023</v>
      </c>
      <c r="E19">
        <v>11600</v>
      </c>
      <c r="F19">
        <v>4039700</v>
      </c>
      <c r="G19">
        <v>0.28999999999999998</v>
      </c>
      <c r="H19">
        <v>328</v>
      </c>
      <c r="I19">
        <v>849</v>
      </c>
      <c r="J19">
        <v>24</v>
      </c>
      <c r="K19">
        <v>617</v>
      </c>
      <c r="L19">
        <v>208</v>
      </c>
      <c r="M19">
        <v>26.30215827</v>
      </c>
      <c r="N19">
        <v>26</v>
      </c>
      <c r="O19">
        <v>9</v>
      </c>
      <c r="P19">
        <v>2602706</v>
      </c>
      <c r="Q19">
        <v>684577</v>
      </c>
      <c r="R19">
        <v>75</v>
      </c>
      <c r="S19">
        <v>3.8</v>
      </c>
      <c r="T19">
        <v>26.3</v>
      </c>
      <c r="U19">
        <v>34676</v>
      </c>
      <c r="V19">
        <v>48.8</v>
      </c>
      <c r="W19">
        <v>57.41</v>
      </c>
      <c r="X19">
        <v>28.42</v>
      </c>
      <c r="Y19">
        <v>34.630000000000003</v>
      </c>
      <c r="Z19">
        <v>48.57</v>
      </c>
      <c r="AA19">
        <v>36.69</v>
      </c>
      <c r="AB19">
        <v>57.48</v>
      </c>
      <c r="AC19">
        <v>67.59</v>
      </c>
      <c r="AD19">
        <v>52.25</v>
      </c>
      <c r="AE19">
        <v>9.9600000000000009</v>
      </c>
      <c r="AF19">
        <v>2.85</v>
      </c>
      <c r="AG19">
        <v>4551497</v>
      </c>
      <c r="AH19">
        <v>2929436.219</v>
      </c>
      <c r="AI19">
        <v>64.36</v>
      </c>
      <c r="AJ19" t="s">
        <v>36</v>
      </c>
    </row>
    <row r="20" spans="1:36" x14ac:dyDescent="0.3">
      <c r="A20">
        <v>18</v>
      </c>
      <c r="B20">
        <v>18</v>
      </c>
      <c r="C20" t="s">
        <v>55</v>
      </c>
      <c r="D20">
        <v>2023</v>
      </c>
      <c r="E20">
        <v>8200</v>
      </c>
      <c r="F20">
        <v>3774200</v>
      </c>
      <c r="G20">
        <v>0.22</v>
      </c>
      <c r="H20">
        <v>265</v>
      </c>
      <c r="I20">
        <v>709</v>
      </c>
      <c r="J20">
        <v>21</v>
      </c>
      <c r="K20">
        <v>469</v>
      </c>
      <c r="L20">
        <v>219</v>
      </c>
      <c r="M20">
        <v>26.30215827</v>
      </c>
      <c r="N20">
        <v>21</v>
      </c>
      <c r="O20">
        <v>8</v>
      </c>
      <c r="P20">
        <v>2601688</v>
      </c>
      <c r="Q20">
        <v>645238</v>
      </c>
      <c r="R20">
        <v>74</v>
      </c>
      <c r="S20">
        <v>4.5999999999999996</v>
      </c>
      <c r="T20">
        <v>24.8</v>
      </c>
      <c r="U20">
        <v>34102</v>
      </c>
      <c r="V20">
        <v>55.6</v>
      </c>
      <c r="W20">
        <v>59.76</v>
      </c>
      <c r="X20">
        <v>29.38</v>
      </c>
      <c r="Y20">
        <v>41.07</v>
      </c>
      <c r="Z20">
        <v>53.44</v>
      </c>
      <c r="AA20">
        <v>42.24</v>
      </c>
      <c r="AB20">
        <v>64.64</v>
      </c>
      <c r="AC20">
        <v>69.069999999999993</v>
      </c>
      <c r="AD20">
        <v>58.42</v>
      </c>
      <c r="AE20">
        <v>8.91</v>
      </c>
      <c r="AF20">
        <v>2.7069999999999999</v>
      </c>
      <c r="AG20">
        <v>4522457</v>
      </c>
      <c r="AH20">
        <v>2975222.7540000002</v>
      </c>
      <c r="AI20">
        <v>65.790000000000006</v>
      </c>
      <c r="AJ20" t="s">
        <v>36</v>
      </c>
    </row>
    <row r="21" spans="1:36" x14ac:dyDescent="0.3">
      <c r="A21">
        <v>19</v>
      </c>
      <c r="B21">
        <v>19</v>
      </c>
      <c r="C21" t="s">
        <v>56</v>
      </c>
      <c r="D21">
        <v>2023</v>
      </c>
      <c r="E21">
        <v>7400</v>
      </c>
      <c r="F21">
        <v>1236000</v>
      </c>
      <c r="G21">
        <v>0.6</v>
      </c>
      <c r="H21">
        <v>486</v>
      </c>
      <c r="I21">
        <v>1084</v>
      </c>
      <c r="J21">
        <v>22</v>
      </c>
      <c r="K21">
        <v>840</v>
      </c>
      <c r="L21">
        <v>222</v>
      </c>
      <c r="M21">
        <v>26.30215827</v>
      </c>
      <c r="N21">
        <v>22</v>
      </c>
      <c r="O21">
        <v>4</v>
      </c>
      <c r="P21">
        <v>796747</v>
      </c>
      <c r="Q21">
        <v>271638</v>
      </c>
      <c r="R21">
        <v>79.900000000000006</v>
      </c>
      <c r="S21">
        <v>2.9</v>
      </c>
      <c r="T21">
        <v>34.090000000000003</v>
      </c>
      <c r="U21">
        <v>42936</v>
      </c>
      <c r="V21">
        <v>64.48</v>
      </c>
      <c r="W21">
        <v>67.17</v>
      </c>
      <c r="X21">
        <v>37.08</v>
      </c>
      <c r="Y21">
        <v>44.1</v>
      </c>
      <c r="Z21">
        <v>53.94</v>
      </c>
      <c r="AA21">
        <v>42.78</v>
      </c>
      <c r="AB21">
        <v>64.239999999999995</v>
      </c>
      <c r="AC21">
        <v>74</v>
      </c>
      <c r="AD21">
        <v>62.3</v>
      </c>
      <c r="AE21">
        <v>20.84</v>
      </c>
      <c r="AF21">
        <v>2.9670000000000001</v>
      </c>
      <c r="AG21">
        <v>1366649</v>
      </c>
      <c r="AH21">
        <v>939045.39130000002</v>
      </c>
      <c r="AI21">
        <v>68.709999999999994</v>
      </c>
      <c r="AJ21" t="s">
        <v>39</v>
      </c>
    </row>
    <row r="22" spans="1:36" x14ac:dyDescent="0.3">
      <c r="A22">
        <v>20</v>
      </c>
      <c r="B22">
        <v>20</v>
      </c>
      <c r="C22" t="s">
        <v>57</v>
      </c>
      <c r="D22">
        <v>2023</v>
      </c>
      <c r="E22">
        <v>72100</v>
      </c>
      <c r="F22">
        <v>5060000</v>
      </c>
      <c r="G22">
        <v>1.42</v>
      </c>
      <c r="H22">
        <v>1726</v>
      </c>
      <c r="I22">
        <v>5022</v>
      </c>
      <c r="J22">
        <v>39</v>
      </c>
      <c r="K22">
        <v>4054</v>
      </c>
      <c r="L22">
        <v>929</v>
      </c>
      <c r="M22">
        <v>26.30215827</v>
      </c>
      <c r="N22">
        <v>67</v>
      </c>
      <c r="O22">
        <v>7</v>
      </c>
      <c r="P22">
        <v>3598506</v>
      </c>
      <c r="Q22">
        <v>1470676</v>
      </c>
      <c r="R22">
        <v>82.8</v>
      </c>
      <c r="S22">
        <v>3.7</v>
      </c>
      <c r="T22">
        <v>40.869999999999997</v>
      </c>
      <c r="U22">
        <v>50728</v>
      </c>
      <c r="V22">
        <v>69.56</v>
      </c>
      <c r="W22">
        <v>72.47</v>
      </c>
      <c r="X22">
        <v>40.01</v>
      </c>
      <c r="Y22">
        <v>49.26</v>
      </c>
      <c r="Z22">
        <v>61.96</v>
      </c>
      <c r="AA22">
        <v>49.71</v>
      </c>
      <c r="AB22">
        <v>74.59</v>
      </c>
      <c r="AC22">
        <v>78.39</v>
      </c>
      <c r="AD22">
        <v>70.239999999999995</v>
      </c>
      <c r="AE22">
        <v>14.34</v>
      </c>
      <c r="AF22">
        <v>3.0579999999999998</v>
      </c>
      <c r="AG22">
        <v>4935108</v>
      </c>
      <c r="AH22">
        <v>2846054.26</v>
      </c>
      <c r="AI22">
        <v>57.67</v>
      </c>
      <c r="AJ22" t="s">
        <v>39</v>
      </c>
    </row>
    <row r="23" spans="1:36" x14ac:dyDescent="0.3">
      <c r="A23">
        <v>21</v>
      </c>
      <c r="B23">
        <v>21</v>
      </c>
      <c r="C23" t="s">
        <v>58</v>
      </c>
      <c r="D23">
        <v>2023</v>
      </c>
      <c r="E23">
        <v>73800</v>
      </c>
      <c r="F23">
        <v>5491100</v>
      </c>
      <c r="G23">
        <v>1.34</v>
      </c>
      <c r="H23">
        <v>2965</v>
      </c>
      <c r="I23">
        <v>7032</v>
      </c>
      <c r="J23">
        <v>66</v>
      </c>
      <c r="K23">
        <v>6300</v>
      </c>
      <c r="L23">
        <v>666</v>
      </c>
      <c r="M23">
        <v>26.30215827</v>
      </c>
      <c r="N23">
        <v>75</v>
      </c>
      <c r="O23">
        <v>10</v>
      </c>
      <c r="P23">
        <v>4161612</v>
      </c>
      <c r="Q23">
        <v>1881293</v>
      </c>
      <c r="R23">
        <v>82.9</v>
      </c>
      <c r="S23">
        <v>3.7</v>
      </c>
      <c r="T23">
        <v>45.21</v>
      </c>
      <c r="U23">
        <v>55897</v>
      </c>
      <c r="V23">
        <v>72.349999999999994</v>
      </c>
      <c r="W23">
        <v>72.739999999999995</v>
      </c>
      <c r="X23">
        <v>42.76</v>
      </c>
      <c r="Y23">
        <v>50.24</v>
      </c>
      <c r="Z23">
        <v>59.35</v>
      </c>
      <c r="AA23">
        <v>48.75</v>
      </c>
      <c r="AB23">
        <v>73.17</v>
      </c>
      <c r="AC23">
        <v>79.5</v>
      </c>
      <c r="AD23">
        <v>71.31</v>
      </c>
      <c r="AE23">
        <v>23.21</v>
      </c>
      <c r="AF23">
        <v>2.9470000000000001</v>
      </c>
      <c r="AG23">
        <v>5239321</v>
      </c>
      <c r="AH23">
        <v>3238412.3220000002</v>
      </c>
      <c r="AI23">
        <v>61.81</v>
      </c>
      <c r="AJ23" t="s">
        <v>39</v>
      </c>
    </row>
    <row r="24" spans="1:36" x14ac:dyDescent="0.3">
      <c r="A24">
        <v>22</v>
      </c>
      <c r="B24">
        <v>22</v>
      </c>
      <c r="C24" t="s">
        <v>59</v>
      </c>
      <c r="D24">
        <v>2023</v>
      </c>
      <c r="E24">
        <v>50300</v>
      </c>
      <c r="F24">
        <v>8525400</v>
      </c>
      <c r="G24">
        <v>0.59</v>
      </c>
      <c r="H24">
        <v>1447</v>
      </c>
      <c r="I24">
        <v>3352</v>
      </c>
      <c r="J24">
        <v>13</v>
      </c>
      <c r="K24">
        <v>2629</v>
      </c>
      <c r="L24">
        <v>703</v>
      </c>
      <c r="M24">
        <v>26.30215827</v>
      </c>
      <c r="N24">
        <v>45</v>
      </c>
      <c r="O24">
        <v>13</v>
      </c>
      <c r="P24">
        <v>5735546</v>
      </c>
      <c r="Q24">
        <v>1770434</v>
      </c>
      <c r="R24">
        <v>78.2</v>
      </c>
      <c r="S24">
        <v>4.0999999999999996</v>
      </c>
      <c r="T24">
        <v>30.87</v>
      </c>
      <c r="U24">
        <v>38952</v>
      </c>
      <c r="V24">
        <v>63.14</v>
      </c>
      <c r="W24">
        <v>65.33</v>
      </c>
      <c r="X24">
        <v>34.5</v>
      </c>
      <c r="Y24">
        <v>41.71</v>
      </c>
      <c r="Z24">
        <v>55.24</v>
      </c>
      <c r="AA24">
        <v>42.68</v>
      </c>
      <c r="AB24">
        <v>68.849999999999994</v>
      </c>
      <c r="AC24">
        <v>76.150000000000006</v>
      </c>
      <c r="AD24">
        <v>62.2</v>
      </c>
      <c r="AE24">
        <v>13.68</v>
      </c>
      <c r="AF24">
        <v>3.1989999999999998</v>
      </c>
      <c r="AG24">
        <v>9907454</v>
      </c>
      <c r="AH24">
        <v>6919504.0889999997</v>
      </c>
      <c r="AI24">
        <v>69.84</v>
      </c>
      <c r="AJ24" t="s">
        <v>39</v>
      </c>
    </row>
    <row r="25" spans="1:36" x14ac:dyDescent="0.3">
      <c r="A25">
        <v>23</v>
      </c>
      <c r="B25">
        <v>23</v>
      </c>
      <c r="C25" t="s">
        <v>60</v>
      </c>
      <c r="D25">
        <v>2023</v>
      </c>
      <c r="E25">
        <v>37100</v>
      </c>
      <c r="F25">
        <v>5118500</v>
      </c>
      <c r="G25">
        <v>0.72</v>
      </c>
      <c r="H25">
        <v>773</v>
      </c>
      <c r="I25">
        <v>1995</v>
      </c>
      <c r="J25">
        <v>73</v>
      </c>
      <c r="K25">
        <v>1484</v>
      </c>
      <c r="L25">
        <v>438</v>
      </c>
      <c r="M25">
        <v>26.30215827</v>
      </c>
      <c r="N25">
        <v>128</v>
      </c>
      <c r="O25">
        <v>8</v>
      </c>
      <c r="P25">
        <v>3264485</v>
      </c>
      <c r="Q25">
        <v>1249751</v>
      </c>
      <c r="R25">
        <v>85.1</v>
      </c>
      <c r="S25">
        <v>2.7</v>
      </c>
      <c r="T25">
        <v>38.28</v>
      </c>
      <c r="U25">
        <v>46530</v>
      </c>
      <c r="V25">
        <v>64.959999999999994</v>
      </c>
      <c r="W25">
        <v>68.739999999999995</v>
      </c>
      <c r="X25">
        <v>37.9</v>
      </c>
      <c r="Y25">
        <v>42.94</v>
      </c>
      <c r="Z25">
        <v>53.56</v>
      </c>
      <c r="AA25">
        <v>41.45</v>
      </c>
      <c r="AB25">
        <v>67.56</v>
      </c>
      <c r="AC25">
        <v>73.39</v>
      </c>
      <c r="AD25">
        <v>64.069999999999993</v>
      </c>
      <c r="AE25">
        <v>12.21</v>
      </c>
      <c r="AF25">
        <v>2.9769999999999999</v>
      </c>
      <c r="AG25">
        <v>5848091</v>
      </c>
      <c r="AH25">
        <v>3944280.943</v>
      </c>
      <c r="AI25">
        <v>67.45</v>
      </c>
      <c r="AJ25" t="s">
        <v>39</v>
      </c>
    </row>
    <row r="26" spans="1:36" x14ac:dyDescent="0.3">
      <c r="A26">
        <v>24</v>
      </c>
      <c r="B26">
        <v>24</v>
      </c>
      <c r="C26" t="s">
        <v>61</v>
      </c>
      <c r="D26">
        <v>2023</v>
      </c>
      <c r="E26">
        <v>3600</v>
      </c>
      <c r="F26">
        <v>2723300</v>
      </c>
      <c r="G26">
        <v>0.13</v>
      </c>
      <c r="H26">
        <v>163</v>
      </c>
      <c r="I26">
        <v>551</v>
      </c>
      <c r="J26">
        <v>139</v>
      </c>
      <c r="K26">
        <v>297</v>
      </c>
      <c r="L26">
        <v>115</v>
      </c>
      <c r="M26">
        <v>26.30215827</v>
      </c>
      <c r="N26">
        <v>20</v>
      </c>
      <c r="O26">
        <v>4</v>
      </c>
      <c r="P26">
        <v>1656557</v>
      </c>
      <c r="Q26">
        <v>386963</v>
      </c>
      <c r="R26">
        <v>73.400000000000006</v>
      </c>
      <c r="S26">
        <v>4.3</v>
      </c>
      <c r="T26">
        <v>23.36</v>
      </c>
      <c r="U26">
        <v>30807</v>
      </c>
      <c r="V26">
        <v>51.97</v>
      </c>
      <c r="W26">
        <v>56.09</v>
      </c>
      <c r="X26">
        <v>27.8</v>
      </c>
      <c r="Y26">
        <v>38.11</v>
      </c>
      <c r="Z26">
        <v>53.61</v>
      </c>
      <c r="AA26">
        <v>41.09</v>
      </c>
      <c r="AB26">
        <v>64.59</v>
      </c>
      <c r="AC26">
        <v>70.5</v>
      </c>
      <c r="AD26">
        <v>56.79</v>
      </c>
      <c r="AE26">
        <v>10.95</v>
      </c>
      <c r="AF26">
        <v>2.6429999999999998</v>
      </c>
      <c r="AG26">
        <v>2228844</v>
      </c>
      <c r="AH26">
        <v>1400621.82</v>
      </c>
      <c r="AI26">
        <v>62.84</v>
      </c>
      <c r="AJ26" t="s">
        <v>36</v>
      </c>
    </row>
    <row r="27" spans="1:36" x14ac:dyDescent="0.3">
      <c r="A27">
        <v>25</v>
      </c>
      <c r="B27">
        <v>25</v>
      </c>
      <c r="C27" t="s">
        <v>62</v>
      </c>
      <c r="D27">
        <v>2023</v>
      </c>
      <c r="E27">
        <v>26900</v>
      </c>
      <c r="F27">
        <v>5626000</v>
      </c>
      <c r="G27">
        <v>0.48</v>
      </c>
      <c r="H27">
        <v>1240</v>
      </c>
      <c r="I27">
        <v>2703</v>
      </c>
      <c r="J27">
        <v>15</v>
      </c>
      <c r="K27">
        <v>2248</v>
      </c>
      <c r="L27">
        <v>440</v>
      </c>
      <c r="M27">
        <v>26.30215827</v>
      </c>
      <c r="N27">
        <v>57</v>
      </c>
      <c r="O27">
        <v>9</v>
      </c>
      <c r="P27">
        <v>3523313</v>
      </c>
      <c r="Q27">
        <v>1100990</v>
      </c>
      <c r="R27">
        <v>80</v>
      </c>
      <c r="S27">
        <v>3</v>
      </c>
      <c r="T27">
        <v>31.25</v>
      </c>
      <c r="U27">
        <v>38699</v>
      </c>
      <c r="V27">
        <v>57.33</v>
      </c>
      <c r="W27">
        <v>60.99</v>
      </c>
      <c r="X27">
        <v>31.49</v>
      </c>
      <c r="Y27">
        <v>38.979999999999997</v>
      </c>
      <c r="Z27">
        <v>51.65</v>
      </c>
      <c r="AA27">
        <v>39.79</v>
      </c>
      <c r="AB27">
        <v>63.21</v>
      </c>
      <c r="AC27">
        <v>69.959999999999994</v>
      </c>
      <c r="AD27">
        <v>57.87</v>
      </c>
      <c r="AE27">
        <v>10.87</v>
      </c>
      <c r="AF27">
        <v>2.8330000000000002</v>
      </c>
      <c r="AG27">
        <v>5504704</v>
      </c>
      <c r="AH27">
        <v>3610787.1359999999</v>
      </c>
      <c r="AI27">
        <v>65.59</v>
      </c>
      <c r="AJ27" t="s">
        <v>36</v>
      </c>
    </row>
    <row r="28" spans="1:36" x14ac:dyDescent="0.3">
      <c r="A28">
        <v>26</v>
      </c>
      <c r="B28">
        <v>26</v>
      </c>
      <c r="C28" t="s">
        <v>63</v>
      </c>
      <c r="D28">
        <v>2023</v>
      </c>
      <c r="E28">
        <v>4600</v>
      </c>
      <c r="F28">
        <v>1021700</v>
      </c>
      <c r="G28">
        <v>0.45</v>
      </c>
      <c r="H28">
        <v>126</v>
      </c>
      <c r="I28">
        <v>347</v>
      </c>
      <c r="J28">
        <v>3</v>
      </c>
      <c r="K28">
        <v>180</v>
      </c>
      <c r="L28">
        <v>164</v>
      </c>
      <c r="M28">
        <v>26.30215827</v>
      </c>
      <c r="N28">
        <v>25</v>
      </c>
      <c r="O28">
        <v>3</v>
      </c>
      <c r="P28">
        <v>639167</v>
      </c>
      <c r="Q28">
        <v>196020</v>
      </c>
      <c r="R28">
        <v>79.8</v>
      </c>
      <c r="S28">
        <v>2.6</v>
      </c>
      <c r="T28">
        <v>30.67</v>
      </c>
      <c r="U28">
        <v>40197</v>
      </c>
      <c r="V28">
        <v>57.52</v>
      </c>
      <c r="W28">
        <v>61.79</v>
      </c>
      <c r="X28">
        <v>35.43</v>
      </c>
      <c r="Y28">
        <v>36.76</v>
      </c>
      <c r="Z28">
        <v>48.51</v>
      </c>
      <c r="AA28">
        <v>36.840000000000003</v>
      </c>
      <c r="AB28">
        <v>60.63</v>
      </c>
      <c r="AC28">
        <v>69.290000000000006</v>
      </c>
      <c r="AD28">
        <v>57.8</v>
      </c>
      <c r="AE28">
        <v>10.97</v>
      </c>
      <c r="AF28">
        <v>3.15</v>
      </c>
      <c r="AG28">
        <v>2357075</v>
      </c>
      <c r="AH28">
        <v>1433110.993</v>
      </c>
      <c r="AI28">
        <v>60.8</v>
      </c>
      <c r="AJ28" t="s">
        <v>36</v>
      </c>
    </row>
    <row r="29" spans="1:36" x14ac:dyDescent="0.3">
      <c r="A29">
        <v>27</v>
      </c>
      <c r="B29">
        <v>27</v>
      </c>
      <c r="C29" t="s">
        <v>64</v>
      </c>
      <c r="D29">
        <v>2023</v>
      </c>
      <c r="E29">
        <v>6900</v>
      </c>
      <c r="F29">
        <v>1971200</v>
      </c>
      <c r="G29">
        <v>0.35</v>
      </c>
      <c r="H29">
        <v>260</v>
      </c>
      <c r="I29">
        <v>554</v>
      </c>
      <c r="J29">
        <v>1</v>
      </c>
      <c r="K29">
        <v>400</v>
      </c>
      <c r="L29">
        <v>153</v>
      </c>
      <c r="M29">
        <v>26.30215827</v>
      </c>
      <c r="N29">
        <v>19</v>
      </c>
      <c r="O29">
        <v>4</v>
      </c>
      <c r="P29">
        <v>1106920</v>
      </c>
      <c r="Q29">
        <v>367114</v>
      </c>
      <c r="R29">
        <v>84.8</v>
      </c>
      <c r="S29">
        <v>2.2999999999999998</v>
      </c>
      <c r="T29">
        <v>33.17</v>
      </c>
      <c r="U29">
        <v>41436</v>
      </c>
      <c r="V29">
        <v>56.28</v>
      </c>
      <c r="W29">
        <v>61.22</v>
      </c>
      <c r="X29">
        <v>31.91</v>
      </c>
      <c r="Y29">
        <v>36.909999999999997</v>
      </c>
      <c r="Z29">
        <v>49.33</v>
      </c>
      <c r="AA29">
        <v>37.47</v>
      </c>
      <c r="AB29">
        <v>62.73</v>
      </c>
      <c r="AC29">
        <v>69.010000000000005</v>
      </c>
      <c r="AD29">
        <v>57.53</v>
      </c>
      <c r="AE29">
        <v>9.14</v>
      </c>
      <c r="AF29">
        <v>3.0009999999999999</v>
      </c>
      <c r="AG29">
        <v>1974401</v>
      </c>
      <c r="AH29">
        <v>1337028.2549999999</v>
      </c>
      <c r="AI29">
        <v>67.72</v>
      </c>
      <c r="AJ29" t="s">
        <v>36</v>
      </c>
    </row>
    <row r="30" spans="1:36" x14ac:dyDescent="0.3">
      <c r="A30">
        <v>28</v>
      </c>
      <c r="B30">
        <v>28</v>
      </c>
      <c r="C30" t="s">
        <v>65</v>
      </c>
      <c r="D30">
        <v>2023</v>
      </c>
      <c r="E30">
        <v>47400</v>
      </c>
      <c r="F30">
        <v>2556100</v>
      </c>
      <c r="G30">
        <v>1.85</v>
      </c>
      <c r="H30">
        <v>596</v>
      </c>
      <c r="I30">
        <v>1987</v>
      </c>
      <c r="J30">
        <v>15</v>
      </c>
      <c r="K30">
        <v>1348</v>
      </c>
      <c r="L30">
        <v>624</v>
      </c>
      <c r="M30">
        <v>26.30215827</v>
      </c>
      <c r="N30">
        <v>23</v>
      </c>
      <c r="O30">
        <v>4</v>
      </c>
      <c r="P30">
        <v>1881744</v>
      </c>
      <c r="Q30">
        <v>490564</v>
      </c>
      <c r="R30">
        <v>78.8</v>
      </c>
      <c r="S30">
        <v>4.3</v>
      </c>
      <c r="T30">
        <v>26.07</v>
      </c>
      <c r="U30">
        <v>40463</v>
      </c>
      <c r="V30">
        <v>61.34</v>
      </c>
      <c r="W30">
        <v>65.61</v>
      </c>
      <c r="X30">
        <v>35.270000000000003</v>
      </c>
      <c r="Y30">
        <v>44.33</v>
      </c>
      <c r="Z30">
        <v>56.22</v>
      </c>
      <c r="AA30">
        <v>47.07</v>
      </c>
      <c r="AB30">
        <v>64.349999999999994</v>
      </c>
      <c r="AC30">
        <v>72.33</v>
      </c>
      <c r="AD30">
        <v>63.12</v>
      </c>
      <c r="AE30">
        <v>13.09</v>
      </c>
      <c r="AF30">
        <v>3.8039999999999998</v>
      </c>
      <c r="AG30">
        <v>2681539</v>
      </c>
      <c r="AH30">
        <v>1605276.909</v>
      </c>
      <c r="AI30">
        <v>59.86</v>
      </c>
      <c r="AJ30" t="s">
        <v>39</v>
      </c>
    </row>
    <row r="31" spans="1:36" x14ac:dyDescent="0.3">
      <c r="A31">
        <v>29</v>
      </c>
      <c r="B31">
        <v>29</v>
      </c>
      <c r="C31" t="s">
        <v>66</v>
      </c>
      <c r="D31">
        <v>2023</v>
      </c>
      <c r="E31">
        <v>9900</v>
      </c>
      <c r="F31">
        <v>1383700</v>
      </c>
      <c r="G31">
        <v>0.72</v>
      </c>
      <c r="H31">
        <v>261</v>
      </c>
      <c r="I31">
        <v>597</v>
      </c>
      <c r="J31">
        <v>5</v>
      </c>
      <c r="K31">
        <v>415</v>
      </c>
      <c r="L31">
        <v>177</v>
      </c>
      <c r="M31">
        <v>26.30215827</v>
      </c>
      <c r="N31">
        <v>41</v>
      </c>
      <c r="O31">
        <v>4</v>
      </c>
      <c r="P31">
        <v>824809</v>
      </c>
      <c r="Q31">
        <v>314940</v>
      </c>
      <c r="R31">
        <v>82.4</v>
      </c>
      <c r="S31">
        <v>2.2999999999999998</v>
      </c>
      <c r="T31">
        <v>38.18</v>
      </c>
      <c r="U31">
        <v>51587</v>
      </c>
      <c r="V31">
        <v>64.77</v>
      </c>
      <c r="W31">
        <v>67.11</v>
      </c>
      <c r="X31">
        <v>37.590000000000003</v>
      </c>
      <c r="Y31">
        <v>43.11</v>
      </c>
      <c r="Z31">
        <v>53.52</v>
      </c>
      <c r="AA31">
        <v>41.42</v>
      </c>
      <c r="AB31">
        <v>67.7</v>
      </c>
      <c r="AC31">
        <v>75.010000000000005</v>
      </c>
      <c r="AD31">
        <v>64.03</v>
      </c>
      <c r="AE31">
        <v>22.96</v>
      </c>
      <c r="AF31">
        <v>2.8570000000000002</v>
      </c>
      <c r="AG31">
        <v>1405435</v>
      </c>
      <c r="AH31">
        <v>901293.95660000003</v>
      </c>
      <c r="AI31">
        <v>64.13</v>
      </c>
      <c r="AJ31" t="s">
        <v>39</v>
      </c>
    </row>
    <row r="32" spans="1:36" x14ac:dyDescent="0.3">
      <c r="A32">
        <v>30</v>
      </c>
      <c r="B32">
        <v>30</v>
      </c>
      <c r="C32" t="s">
        <v>67</v>
      </c>
      <c r="D32">
        <v>2023</v>
      </c>
      <c r="E32">
        <v>134800</v>
      </c>
      <c r="F32">
        <v>7324100</v>
      </c>
      <c r="G32">
        <v>1.84</v>
      </c>
      <c r="H32">
        <v>1299</v>
      </c>
      <c r="I32">
        <v>3723</v>
      </c>
      <c r="J32">
        <v>16</v>
      </c>
      <c r="K32">
        <v>2704</v>
      </c>
      <c r="L32">
        <v>1003</v>
      </c>
      <c r="M32">
        <v>26.30215827</v>
      </c>
      <c r="N32">
        <v>49</v>
      </c>
      <c r="O32">
        <v>3</v>
      </c>
      <c r="P32">
        <v>5416974</v>
      </c>
      <c r="Q32">
        <v>2274359</v>
      </c>
      <c r="R32">
        <v>82.5</v>
      </c>
      <c r="S32">
        <v>4.4000000000000004</v>
      </c>
      <c r="T32">
        <v>41.99</v>
      </c>
      <c r="U32">
        <v>52583</v>
      </c>
      <c r="V32">
        <v>69</v>
      </c>
      <c r="W32">
        <v>73.88</v>
      </c>
      <c r="X32">
        <v>38.11</v>
      </c>
      <c r="Y32">
        <v>46.93</v>
      </c>
      <c r="Z32">
        <v>60.42</v>
      </c>
      <c r="AA32">
        <v>49.46</v>
      </c>
      <c r="AB32">
        <v>74.680000000000007</v>
      </c>
      <c r="AC32">
        <v>79.88</v>
      </c>
      <c r="AD32">
        <v>70.55</v>
      </c>
      <c r="AE32">
        <v>15.27</v>
      </c>
      <c r="AF32">
        <v>2.97</v>
      </c>
      <c r="AG32">
        <v>5991811</v>
      </c>
      <c r="AH32">
        <v>3553870.2069999999</v>
      </c>
      <c r="AI32">
        <v>59.31</v>
      </c>
      <c r="AJ32" t="s">
        <v>39</v>
      </c>
    </row>
    <row r="33" spans="1:36" x14ac:dyDescent="0.3">
      <c r="A33">
        <v>31</v>
      </c>
      <c r="B33">
        <v>31</v>
      </c>
      <c r="C33" t="s">
        <v>68</v>
      </c>
      <c r="D33">
        <v>2023</v>
      </c>
      <c r="E33">
        <v>10300</v>
      </c>
      <c r="F33">
        <v>1952400</v>
      </c>
      <c r="G33">
        <v>0.53</v>
      </c>
      <c r="H33">
        <v>278</v>
      </c>
      <c r="I33">
        <v>695</v>
      </c>
      <c r="J33">
        <v>10</v>
      </c>
      <c r="K33">
        <v>441</v>
      </c>
      <c r="L33">
        <v>244</v>
      </c>
      <c r="M33">
        <v>26.30215827</v>
      </c>
      <c r="N33">
        <v>40</v>
      </c>
      <c r="O33">
        <v>5</v>
      </c>
      <c r="P33">
        <v>1188793</v>
      </c>
      <c r="Q33">
        <v>321193</v>
      </c>
      <c r="R33">
        <v>75.099999999999994</v>
      </c>
      <c r="S33">
        <v>4.8</v>
      </c>
      <c r="T33">
        <v>27.02</v>
      </c>
      <c r="U33">
        <v>35510</v>
      </c>
      <c r="V33">
        <v>60.84</v>
      </c>
      <c r="W33">
        <v>67.25</v>
      </c>
      <c r="X33">
        <v>36.380000000000003</v>
      </c>
      <c r="Y33">
        <v>43.4</v>
      </c>
      <c r="Z33">
        <v>56.1</v>
      </c>
      <c r="AA33">
        <v>47.13</v>
      </c>
      <c r="AB33">
        <v>62.93</v>
      </c>
      <c r="AC33">
        <v>70.59</v>
      </c>
      <c r="AD33">
        <v>63.66</v>
      </c>
      <c r="AE33">
        <v>9.4700000000000006</v>
      </c>
      <c r="AF33">
        <v>2.8719999999999999</v>
      </c>
      <c r="AG33">
        <v>1909072</v>
      </c>
      <c r="AH33">
        <v>1243681.5090000001</v>
      </c>
      <c r="AI33">
        <v>65.150000000000006</v>
      </c>
      <c r="AJ33" t="s">
        <v>39</v>
      </c>
    </row>
    <row r="34" spans="1:36" x14ac:dyDescent="0.3">
      <c r="A34">
        <v>32</v>
      </c>
      <c r="B34">
        <v>32</v>
      </c>
      <c r="C34" t="s">
        <v>69</v>
      </c>
      <c r="D34">
        <v>2023</v>
      </c>
      <c r="E34">
        <v>131300</v>
      </c>
      <c r="F34">
        <v>11318600</v>
      </c>
      <c r="G34">
        <v>1.1599999999999999</v>
      </c>
      <c r="H34">
        <v>3898</v>
      </c>
      <c r="I34">
        <v>11114</v>
      </c>
      <c r="J34">
        <v>38</v>
      </c>
      <c r="K34">
        <v>9717</v>
      </c>
      <c r="L34">
        <v>1359</v>
      </c>
      <c r="M34">
        <v>26.30215827</v>
      </c>
      <c r="N34">
        <v>91</v>
      </c>
      <c r="O34">
        <v>14</v>
      </c>
      <c r="P34">
        <v>11481964</v>
      </c>
      <c r="Q34">
        <v>4471107</v>
      </c>
      <c r="R34">
        <v>79.3</v>
      </c>
      <c r="S34">
        <v>4.7</v>
      </c>
      <c r="T34">
        <v>38.94</v>
      </c>
      <c r="U34">
        <v>48847</v>
      </c>
      <c r="V34">
        <v>70.45</v>
      </c>
      <c r="W34">
        <v>71.89</v>
      </c>
      <c r="X34">
        <v>38.840000000000003</v>
      </c>
      <c r="Y34">
        <v>48.53</v>
      </c>
      <c r="Z34">
        <v>61.76</v>
      </c>
      <c r="AA34">
        <v>51.89</v>
      </c>
      <c r="AB34">
        <v>75.02</v>
      </c>
      <c r="AC34">
        <v>80.650000000000006</v>
      </c>
      <c r="AD34">
        <v>71.58</v>
      </c>
      <c r="AE34">
        <v>18.28</v>
      </c>
      <c r="AF34">
        <v>3.0710000000000002</v>
      </c>
      <c r="AG34">
        <v>9361933.3859999999</v>
      </c>
      <c r="AH34">
        <v>5418756.8109999998</v>
      </c>
      <c r="AI34">
        <v>57.88</v>
      </c>
      <c r="AJ34" t="s">
        <v>39</v>
      </c>
    </row>
    <row r="35" spans="1:36" x14ac:dyDescent="0.3">
      <c r="A35">
        <v>33</v>
      </c>
      <c r="B35">
        <v>33</v>
      </c>
      <c r="C35" t="s">
        <v>70</v>
      </c>
      <c r="D35">
        <v>2023</v>
      </c>
      <c r="E35">
        <v>70200</v>
      </c>
      <c r="F35">
        <v>9085500</v>
      </c>
      <c r="G35">
        <v>0.77</v>
      </c>
      <c r="H35">
        <v>1595</v>
      </c>
      <c r="I35">
        <v>4204</v>
      </c>
      <c r="J35">
        <v>37</v>
      </c>
      <c r="K35">
        <v>3188</v>
      </c>
      <c r="L35">
        <v>979</v>
      </c>
      <c r="M35">
        <v>26.30215827</v>
      </c>
      <c r="N35">
        <v>61</v>
      </c>
      <c r="O35">
        <v>18</v>
      </c>
      <c r="P35">
        <v>6296112</v>
      </c>
      <c r="Q35">
        <v>2155719</v>
      </c>
      <c r="R35">
        <v>78.900000000000006</v>
      </c>
      <c r="S35">
        <v>3.7</v>
      </c>
      <c r="T35">
        <v>34.24</v>
      </c>
      <c r="U35">
        <v>40414</v>
      </c>
      <c r="V35">
        <v>61.26</v>
      </c>
      <c r="W35">
        <v>65.17</v>
      </c>
      <c r="X35">
        <v>34.76</v>
      </c>
      <c r="Y35">
        <v>43.35</v>
      </c>
      <c r="Z35">
        <v>56.78</v>
      </c>
      <c r="AA35">
        <v>44.39</v>
      </c>
      <c r="AB35">
        <v>67.819999999999993</v>
      </c>
      <c r="AC35">
        <v>73.52</v>
      </c>
      <c r="AD35">
        <v>62.74</v>
      </c>
      <c r="AE35">
        <v>10.61</v>
      </c>
      <c r="AF35">
        <v>2.9129999999999998</v>
      </c>
      <c r="AG35">
        <v>8752729</v>
      </c>
      <c r="AH35">
        <v>5446917.1550000003</v>
      </c>
      <c r="AI35">
        <v>62.23</v>
      </c>
      <c r="AJ35" t="s">
        <v>36</v>
      </c>
    </row>
    <row r="36" spans="1:36" x14ac:dyDescent="0.3">
      <c r="A36">
        <v>34</v>
      </c>
      <c r="B36">
        <v>34</v>
      </c>
      <c r="C36" t="s">
        <v>71</v>
      </c>
      <c r="D36">
        <v>2023</v>
      </c>
      <c r="E36">
        <v>1000</v>
      </c>
      <c r="F36">
        <v>797400</v>
      </c>
      <c r="G36">
        <v>0.13</v>
      </c>
      <c r="H36">
        <v>98</v>
      </c>
      <c r="I36">
        <v>209</v>
      </c>
      <c r="J36">
        <v>0</v>
      </c>
      <c r="K36">
        <v>121</v>
      </c>
      <c r="L36">
        <v>88</v>
      </c>
      <c r="M36">
        <v>26.30215827</v>
      </c>
      <c r="N36">
        <v>14</v>
      </c>
      <c r="O36">
        <v>3</v>
      </c>
      <c r="P36">
        <v>445316</v>
      </c>
      <c r="Q36">
        <v>140873</v>
      </c>
      <c r="R36">
        <v>85.9</v>
      </c>
      <c r="S36">
        <v>2.4</v>
      </c>
      <c r="T36">
        <v>31.63</v>
      </c>
      <c r="U36">
        <v>42814</v>
      </c>
      <c r="V36">
        <v>48.42</v>
      </c>
      <c r="W36">
        <v>53.21</v>
      </c>
      <c r="X36">
        <v>28.7</v>
      </c>
      <c r="Y36">
        <v>30.59</v>
      </c>
      <c r="Z36">
        <v>43.51</v>
      </c>
      <c r="AA36">
        <v>31.58</v>
      </c>
      <c r="AB36">
        <v>54.02</v>
      </c>
      <c r="AC36">
        <v>62.4</v>
      </c>
      <c r="AD36">
        <v>49.35</v>
      </c>
      <c r="AE36">
        <v>8.0299999999999994</v>
      </c>
      <c r="AF36">
        <v>2.9630000000000001</v>
      </c>
      <c r="AG36">
        <v>1060838</v>
      </c>
      <c r="AH36">
        <v>792596.89419999998</v>
      </c>
      <c r="AI36">
        <v>74.709999999999994</v>
      </c>
      <c r="AJ36" t="s">
        <v>36</v>
      </c>
    </row>
    <row r="37" spans="1:36" x14ac:dyDescent="0.3">
      <c r="A37">
        <v>35</v>
      </c>
      <c r="B37">
        <v>35</v>
      </c>
      <c r="C37" t="s">
        <v>72</v>
      </c>
      <c r="D37">
        <v>2023</v>
      </c>
      <c r="E37">
        <v>50400</v>
      </c>
      <c r="F37">
        <v>10317300</v>
      </c>
      <c r="G37">
        <v>0.49</v>
      </c>
      <c r="H37">
        <v>1586</v>
      </c>
      <c r="I37">
        <v>3653</v>
      </c>
      <c r="J37">
        <v>41</v>
      </c>
      <c r="K37">
        <v>2864</v>
      </c>
      <c r="L37">
        <v>748</v>
      </c>
      <c r="M37">
        <v>26.30215827</v>
      </c>
      <c r="N37">
        <v>34</v>
      </c>
      <c r="O37">
        <v>17</v>
      </c>
      <c r="P37">
        <v>6693511</v>
      </c>
      <c r="Q37">
        <v>2054395</v>
      </c>
      <c r="R37">
        <v>79.8</v>
      </c>
      <c r="S37">
        <v>3.8</v>
      </c>
      <c r="T37">
        <v>30.69</v>
      </c>
      <c r="U37">
        <v>39395</v>
      </c>
      <c r="V37">
        <v>58.92</v>
      </c>
      <c r="W37">
        <v>62.6</v>
      </c>
      <c r="X37">
        <v>31.89</v>
      </c>
      <c r="Y37">
        <v>38.97</v>
      </c>
      <c r="Z37">
        <v>53.43</v>
      </c>
      <c r="AA37">
        <v>40.340000000000003</v>
      </c>
      <c r="AB37">
        <v>65.48</v>
      </c>
      <c r="AC37">
        <v>73.069999999999993</v>
      </c>
      <c r="AD37">
        <v>58.32</v>
      </c>
      <c r="AE37">
        <v>11.04</v>
      </c>
      <c r="AF37">
        <v>3.1309999999999998</v>
      </c>
      <c r="AG37">
        <v>11242160</v>
      </c>
      <c r="AH37">
        <v>6870888.977</v>
      </c>
      <c r="AI37">
        <v>61.12</v>
      </c>
      <c r="AJ37" t="s">
        <v>36</v>
      </c>
    </row>
    <row r="38" spans="1:36" x14ac:dyDescent="0.3">
      <c r="A38">
        <v>36</v>
      </c>
      <c r="B38">
        <v>36</v>
      </c>
      <c r="C38" t="s">
        <v>73</v>
      </c>
      <c r="D38">
        <v>2023</v>
      </c>
      <c r="E38">
        <v>22800</v>
      </c>
      <c r="F38">
        <v>4287900</v>
      </c>
      <c r="G38">
        <v>0.53</v>
      </c>
      <c r="H38">
        <v>358</v>
      </c>
      <c r="I38">
        <v>1363</v>
      </c>
      <c r="J38">
        <v>6</v>
      </c>
      <c r="K38">
        <v>514</v>
      </c>
      <c r="L38">
        <v>843</v>
      </c>
      <c r="M38">
        <v>26.30215827</v>
      </c>
      <c r="N38">
        <v>30</v>
      </c>
      <c r="O38">
        <v>4</v>
      </c>
      <c r="P38">
        <v>2291172</v>
      </c>
      <c r="Q38">
        <v>588886</v>
      </c>
      <c r="R38">
        <v>75.900000000000006</v>
      </c>
      <c r="S38">
        <v>4.2</v>
      </c>
      <c r="T38">
        <v>25.7</v>
      </c>
      <c r="U38">
        <v>34206</v>
      </c>
      <c r="V38">
        <v>51.34</v>
      </c>
      <c r="W38">
        <v>57.01</v>
      </c>
      <c r="X38">
        <v>28.72</v>
      </c>
      <c r="Y38">
        <v>37.74</v>
      </c>
      <c r="Z38">
        <v>50.28</v>
      </c>
      <c r="AA38">
        <v>39.32</v>
      </c>
      <c r="AB38">
        <v>59.97</v>
      </c>
      <c r="AC38">
        <v>66.86</v>
      </c>
      <c r="AD38">
        <v>54.72</v>
      </c>
      <c r="AE38">
        <v>9.3000000000000007</v>
      </c>
      <c r="AF38">
        <v>2.762</v>
      </c>
      <c r="AG38">
        <v>3410923</v>
      </c>
      <c r="AH38">
        <v>2256149.898</v>
      </c>
      <c r="AI38">
        <v>66.14</v>
      </c>
      <c r="AJ38" t="s">
        <v>36</v>
      </c>
    </row>
    <row r="39" spans="1:36" x14ac:dyDescent="0.3">
      <c r="A39">
        <v>37</v>
      </c>
      <c r="B39">
        <v>37</v>
      </c>
      <c r="C39" t="s">
        <v>74</v>
      </c>
      <c r="D39">
        <v>2023</v>
      </c>
      <c r="E39">
        <v>64400</v>
      </c>
      <c r="F39">
        <v>3832700</v>
      </c>
      <c r="G39">
        <v>1.68</v>
      </c>
      <c r="H39">
        <v>1263</v>
      </c>
      <c r="I39">
        <v>3190</v>
      </c>
      <c r="J39">
        <v>74</v>
      </c>
      <c r="K39">
        <v>2326</v>
      </c>
      <c r="L39">
        <v>790</v>
      </c>
      <c r="M39">
        <v>26.30215827</v>
      </c>
      <c r="N39">
        <v>98</v>
      </c>
      <c r="O39">
        <v>10</v>
      </c>
      <c r="P39">
        <v>2476158</v>
      </c>
      <c r="Q39">
        <v>862700</v>
      </c>
      <c r="R39">
        <v>79.5</v>
      </c>
      <c r="S39">
        <v>3.7</v>
      </c>
      <c r="T39">
        <v>34.840000000000003</v>
      </c>
      <c r="U39">
        <v>44623</v>
      </c>
      <c r="V39">
        <v>66.83</v>
      </c>
      <c r="W39">
        <v>71.41</v>
      </c>
      <c r="X39">
        <v>42.82</v>
      </c>
      <c r="Y39">
        <v>49.97</v>
      </c>
      <c r="Z39">
        <v>57.47</v>
      </c>
      <c r="AA39">
        <v>47.98</v>
      </c>
      <c r="AB39">
        <v>67.02</v>
      </c>
      <c r="AC39">
        <v>74.88</v>
      </c>
      <c r="AD39">
        <v>66.58</v>
      </c>
      <c r="AE39">
        <v>10.32</v>
      </c>
      <c r="AF39">
        <v>3.871</v>
      </c>
      <c r="AG39">
        <v>4230276</v>
      </c>
      <c r="AH39">
        <v>2721525.1970000002</v>
      </c>
      <c r="AI39">
        <v>64.33</v>
      </c>
      <c r="AJ39" t="s">
        <v>39</v>
      </c>
    </row>
    <row r="40" spans="1:36" x14ac:dyDescent="0.3">
      <c r="A40">
        <v>38</v>
      </c>
      <c r="B40">
        <v>38</v>
      </c>
      <c r="C40" t="s">
        <v>75</v>
      </c>
      <c r="D40">
        <v>2023</v>
      </c>
      <c r="E40">
        <v>70200</v>
      </c>
      <c r="F40">
        <v>10211000</v>
      </c>
      <c r="G40">
        <v>0.69</v>
      </c>
      <c r="H40">
        <v>1712</v>
      </c>
      <c r="I40">
        <v>4293</v>
      </c>
      <c r="J40">
        <v>51</v>
      </c>
      <c r="K40">
        <v>3245</v>
      </c>
      <c r="L40">
        <v>997</v>
      </c>
      <c r="M40">
        <v>26.30215827</v>
      </c>
      <c r="N40">
        <v>60</v>
      </c>
      <c r="O40">
        <v>20</v>
      </c>
      <c r="P40">
        <v>7371987</v>
      </c>
      <c r="Q40">
        <v>2512385</v>
      </c>
      <c r="R40">
        <v>80</v>
      </c>
      <c r="S40">
        <v>4</v>
      </c>
      <c r="T40">
        <v>34.08</v>
      </c>
      <c r="U40">
        <v>42605</v>
      </c>
      <c r="V40">
        <v>62.25</v>
      </c>
      <c r="W40">
        <v>65.22</v>
      </c>
      <c r="X40">
        <v>33.729999999999997</v>
      </c>
      <c r="Y40">
        <v>39.93</v>
      </c>
      <c r="Z40">
        <v>55.1</v>
      </c>
      <c r="AA40">
        <v>42.99</v>
      </c>
      <c r="AB40">
        <v>68.75</v>
      </c>
      <c r="AC40">
        <v>75.03</v>
      </c>
      <c r="AD40">
        <v>63.36</v>
      </c>
      <c r="AE40">
        <v>12.57</v>
      </c>
      <c r="AF40">
        <v>3.3279999999999998</v>
      </c>
      <c r="AG40">
        <v>10866252</v>
      </c>
      <c r="AH40">
        <v>6845766.6409999998</v>
      </c>
      <c r="AI40">
        <v>63</v>
      </c>
      <c r="AJ40" t="s">
        <v>39</v>
      </c>
    </row>
    <row r="41" spans="1:36" x14ac:dyDescent="0.3">
      <c r="A41">
        <v>39</v>
      </c>
      <c r="B41">
        <v>39</v>
      </c>
      <c r="C41" t="s">
        <v>76</v>
      </c>
      <c r="D41">
        <v>2023</v>
      </c>
      <c r="E41">
        <v>6400</v>
      </c>
      <c r="F41">
        <v>877600</v>
      </c>
      <c r="G41">
        <v>0.73</v>
      </c>
      <c r="H41">
        <v>317</v>
      </c>
      <c r="I41">
        <v>817</v>
      </c>
      <c r="J41">
        <v>82</v>
      </c>
      <c r="K41">
        <v>644</v>
      </c>
      <c r="L41">
        <v>91</v>
      </c>
      <c r="M41">
        <v>26.30215827</v>
      </c>
      <c r="N41">
        <v>29</v>
      </c>
      <c r="O41">
        <v>1</v>
      </c>
      <c r="P41">
        <v>645295</v>
      </c>
      <c r="Q41">
        <v>236597</v>
      </c>
      <c r="R41">
        <v>80.900000000000006</v>
      </c>
      <c r="S41">
        <v>4.2</v>
      </c>
      <c r="T41">
        <v>36.659999999999997</v>
      </c>
      <c r="U41">
        <v>46525</v>
      </c>
      <c r="V41">
        <v>64.540000000000006</v>
      </c>
      <c r="W41">
        <v>67.650000000000006</v>
      </c>
      <c r="X41">
        <v>36.270000000000003</v>
      </c>
      <c r="Y41">
        <v>45.3</v>
      </c>
      <c r="Z41">
        <v>56</v>
      </c>
      <c r="AA41">
        <v>45.36</v>
      </c>
      <c r="AB41">
        <v>67.510000000000005</v>
      </c>
      <c r="AC41">
        <v>74.94</v>
      </c>
      <c r="AD41">
        <v>64.67</v>
      </c>
      <c r="AE41">
        <v>21.62</v>
      </c>
      <c r="AF41">
        <v>2.9390000000000001</v>
      </c>
      <c r="AG41">
        <v>822447</v>
      </c>
      <c r="AH41">
        <v>473686.04859999998</v>
      </c>
      <c r="AI41">
        <v>57.59</v>
      </c>
      <c r="AJ41" t="s">
        <v>39</v>
      </c>
    </row>
    <row r="42" spans="1:36" x14ac:dyDescent="0.3">
      <c r="A42">
        <v>40</v>
      </c>
      <c r="B42">
        <v>40</v>
      </c>
      <c r="C42" t="s">
        <v>77</v>
      </c>
      <c r="D42">
        <v>2023</v>
      </c>
      <c r="E42">
        <v>20900</v>
      </c>
      <c r="F42">
        <v>5042400</v>
      </c>
      <c r="G42">
        <v>0.41</v>
      </c>
      <c r="H42">
        <v>559</v>
      </c>
      <c r="I42">
        <v>1374</v>
      </c>
      <c r="J42">
        <v>15</v>
      </c>
      <c r="K42">
        <v>906</v>
      </c>
      <c r="L42">
        <v>453</v>
      </c>
      <c r="M42">
        <v>26.30215827</v>
      </c>
      <c r="N42">
        <v>38</v>
      </c>
      <c r="O42">
        <v>11</v>
      </c>
      <c r="P42">
        <v>3045610</v>
      </c>
      <c r="Q42">
        <v>922103</v>
      </c>
      <c r="R42">
        <v>77.7</v>
      </c>
      <c r="S42">
        <v>3.8</v>
      </c>
      <c r="T42">
        <v>30.28</v>
      </c>
      <c r="U42">
        <v>38097</v>
      </c>
      <c r="V42">
        <v>56.32</v>
      </c>
      <c r="W42">
        <v>61.85</v>
      </c>
      <c r="X42">
        <v>31.15</v>
      </c>
      <c r="Y42">
        <v>40.31</v>
      </c>
      <c r="Z42">
        <v>54.87</v>
      </c>
      <c r="AA42">
        <v>42.18</v>
      </c>
      <c r="AB42">
        <v>64.19</v>
      </c>
      <c r="AC42">
        <v>70.45</v>
      </c>
      <c r="AD42">
        <v>58.31</v>
      </c>
      <c r="AE42">
        <v>10.5</v>
      </c>
      <c r="AF42">
        <v>2.7989999999999999</v>
      </c>
      <c r="AG42">
        <v>5283221</v>
      </c>
      <c r="AH42">
        <v>3278164.085</v>
      </c>
      <c r="AI42">
        <v>62.05</v>
      </c>
      <c r="AJ42" t="s">
        <v>36</v>
      </c>
    </row>
    <row r="43" spans="1:36" x14ac:dyDescent="0.3">
      <c r="A43">
        <v>41</v>
      </c>
      <c r="B43">
        <v>41</v>
      </c>
      <c r="C43" t="s">
        <v>78</v>
      </c>
      <c r="D43">
        <v>2023</v>
      </c>
      <c r="E43">
        <v>1700</v>
      </c>
      <c r="F43">
        <v>918000</v>
      </c>
      <c r="G43">
        <v>0.19</v>
      </c>
      <c r="H43">
        <v>98</v>
      </c>
      <c r="I43">
        <v>232</v>
      </c>
      <c r="J43">
        <v>2</v>
      </c>
      <c r="K43">
        <v>127</v>
      </c>
      <c r="L43">
        <v>103</v>
      </c>
      <c r="M43">
        <v>26.30215827</v>
      </c>
      <c r="N43">
        <v>19</v>
      </c>
      <c r="O43">
        <v>3</v>
      </c>
      <c r="P43">
        <v>503838</v>
      </c>
      <c r="Q43">
        <v>155109</v>
      </c>
      <c r="R43">
        <v>83.1</v>
      </c>
      <c r="S43">
        <v>2.2000000000000002</v>
      </c>
      <c r="T43">
        <v>30.79</v>
      </c>
      <c r="U43">
        <v>40263</v>
      </c>
      <c r="V43">
        <v>54.81</v>
      </c>
      <c r="W43">
        <v>58.76</v>
      </c>
      <c r="X43">
        <v>30.62</v>
      </c>
      <c r="Y43">
        <v>36.53</v>
      </c>
      <c r="Z43">
        <v>48.94</v>
      </c>
      <c r="AA43">
        <v>37.049999999999997</v>
      </c>
      <c r="AB43">
        <v>62.33</v>
      </c>
      <c r="AC43">
        <v>68.86</v>
      </c>
      <c r="AD43">
        <v>56.17</v>
      </c>
      <c r="AE43">
        <v>10.49</v>
      </c>
      <c r="AF43">
        <v>3.0390000000000001</v>
      </c>
      <c r="AG43">
        <v>1384940</v>
      </c>
      <c r="AH43">
        <v>923880.53079999995</v>
      </c>
      <c r="AI43">
        <v>66.709999999999994</v>
      </c>
      <c r="AJ43" t="s">
        <v>36</v>
      </c>
    </row>
    <row r="44" spans="1:36" x14ac:dyDescent="0.3">
      <c r="A44">
        <v>42</v>
      </c>
      <c r="B44">
        <v>42</v>
      </c>
      <c r="C44" t="s">
        <v>79</v>
      </c>
      <c r="D44">
        <v>2023</v>
      </c>
      <c r="E44">
        <v>33200</v>
      </c>
      <c r="F44">
        <v>6538800</v>
      </c>
      <c r="G44">
        <v>0.51</v>
      </c>
      <c r="H44">
        <v>918</v>
      </c>
      <c r="I44">
        <v>2225</v>
      </c>
      <c r="J44">
        <v>34</v>
      </c>
      <c r="K44">
        <v>1712</v>
      </c>
      <c r="L44">
        <v>479</v>
      </c>
      <c r="M44">
        <v>26.30215827</v>
      </c>
      <c r="N44">
        <v>13</v>
      </c>
      <c r="O44">
        <v>11</v>
      </c>
      <c r="P44">
        <v>4145660</v>
      </c>
      <c r="Q44">
        <v>1238980</v>
      </c>
      <c r="R44">
        <v>77.599999999999994</v>
      </c>
      <c r="S44">
        <v>3.7</v>
      </c>
      <c r="T44">
        <v>29.89</v>
      </c>
      <c r="U44">
        <v>38538</v>
      </c>
      <c r="V44">
        <v>52.32</v>
      </c>
      <c r="W44">
        <v>57.96</v>
      </c>
      <c r="X44">
        <v>29.09</v>
      </c>
      <c r="Y44">
        <v>38.75</v>
      </c>
      <c r="Z44">
        <v>52.73</v>
      </c>
      <c r="AA44">
        <v>40.869999999999997</v>
      </c>
      <c r="AB44">
        <v>62.1</v>
      </c>
      <c r="AC44">
        <v>70.34</v>
      </c>
      <c r="AD44">
        <v>56.09</v>
      </c>
      <c r="AE44">
        <v>10.69</v>
      </c>
      <c r="AF44">
        <v>2.726</v>
      </c>
      <c r="AG44">
        <v>6950844</v>
      </c>
      <c r="AH44">
        <v>4454618.1890000002</v>
      </c>
      <c r="AI44">
        <v>64.09</v>
      </c>
      <c r="AJ44" t="s">
        <v>36</v>
      </c>
    </row>
    <row r="45" spans="1:36" x14ac:dyDescent="0.3">
      <c r="A45">
        <v>43</v>
      </c>
      <c r="B45">
        <v>43</v>
      </c>
      <c r="C45" t="s">
        <v>80</v>
      </c>
      <c r="D45">
        <v>2023</v>
      </c>
      <c r="E45">
        <v>230100</v>
      </c>
      <c r="F45">
        <v>25796600</v>
      </c>
      <c r="G45">
        <v>0.89</v>
      </c>
      <c r="H45">
        <v>3104</v>
      </c>
      <c r="I45">
        <v>8637</v>
      </c>
      <c r="J45">
        <v>83</v>
      </c>
      <c r="K45">
        <v>6297</v>
      </c>
      <c r="L45">
        <v>2257</v>
      </c>
      <c r="M45">
        <v>26.30215827</v>
      </c>
      <c r="N45">
        <v>113</v>
      </c>
      <c r="O45">
        <v>23</v>
      </c>
      <c r="P45">
        <v>17924365</v>
      </c>
      <c r="Q45">
        <v>5589937</v>
      </c>
      <c r="R45">
        <v>79.3</v>
      </c>
      <c r="S45">
        <v>4</v>
      </c>
      <c r="T45">
        <v>31.19</v>
      </c>
      <c r="U45">
        <v>39775</v>
      </c>
      <c r="V45">
        <v>59.93</v>
      </c>
      <c r="W45">
        <v>65.5</v>
      </c>
      <c r="X45">
        <v>33.049999999999997</v>
      </c>
      <c r="Y45">
        <v>45.16</v>
      </c>
      <c r="Z45">
        <v>57.23</v>
      </c>
      <c r="AA45">
        <v>47.69</v>
      </c>
      <c r="AB45">
        <v>66.150000000000006</v>
      </c>
      <c r="AC45">
        <v>71.19</v>
      </c>
      <c r="AD45">
        <v>63.67</v>
      </c>
      <c r="AE45">
        <v>10.039999999999999</v>
      </c>
      <c r="AF45">
        <v>2.734</v>
      </c>
      <c r="AG45">
        <v>23477492</v>
      </c>
      <c r="AH45">
        <v>15578885.48</v>
      </c>
      <c r="AI45">
        <v>66.36</v>
      </c>
      <c r="AJ45" t="s">
        <v>36</v>
      </c>
    </row>
    <row r="46" spans="1:36" x14ac:dyDescent="0.3">
      <c r="A46">
        <v>44</v>
      </c>
      <c r="B46">
        <v>44</v>
      </c>
      <c r="C46" t="s">
        <v>81</v>
      </c>
      <c r="D46">
        <v>2023</v>
      </c>
      <c r="E46">
        <v>40000</v>
      </c>
      <c r="F46">
        <v>3076200</v>
      </c>
      <c r="G46">
        <v>1.3</v>
      </c>
      <c r="H46">
        <v>893</v>
      </c>
      <c r="I46">
        <v>2185</v>
      </c>
      <c r="J46">
        <v>15</v>
      </c>
      <c r="K46">
        <v>1838</v>
      </c>
      <c r="L46">
        <v>332</v>
      </c>
      <c r="M46">
        <v>26.30215827</v>
      </c>
      <c r="N46">
        <v>27</v>
      </c>
      <c r="O46">
        <v>4</v>
      </c>
      <c r="P46">
        <v>1960743</v>
      </c>
      <c r="Q46">
        <v>657087</v>
      </c>
      <c r="R46">
        <v>82.4</v>
      </c>
      <c r="S46">
        <v>2.9</v>
      </c>
      <c r="T46">
        <v>33.51</v>
      </c>
      <c r="U46">
        <v>40096</v>
      </c>
      <c r="V46">
        <v>57.9</v>
      </c>
      <c r="W46">
        <v>61.1</v>
      </c>
      <c r="X46">
        <v>35.07</v>
      </c>
      <c r="Y46">
        <v>39</v>
      </c>
      <c r="Z46">
        <v>50.79</v>
      </c>
      <c r="AA46">
        <v>40.18</v>
      </c>
      <c r="AB46">
        <v>60.11</v>
      </c>
      <c r="AC46">
        <v>69.760000000000005</v>
      </c>
      <c r="AD46">
        <v>58.52</v>
      </c>
      <c r="AE46">
        <v>9.0299999999999994</v>
      </c>
      <c r="AF46">
        <v>3.2850000000000001</v>
      </c>
      <c r="AG46">
        <v>3084536</v>
      </c>
      <c r="AH46">
        <v>1884454.3219999999</v>
      </c>
      <c r="AI46">
        <v>61.09</v>
      </c>
      <c r="AJ46" t="s">
        <v>36</v>
      </c>
    </row>
    <row r="47" spans="1:36" x14ac:dyDescent="0.3">
      <c r="A47">
        <v>45</v>
      </c>
      <c r="B47">
        <v>45</v>
      </c>
      <c r="C47" t="s">
        <v>82</v>
      </c>
      <c r="D47">
        <v>2023</v>
      </c>
      <c r="E47">
        <v>7800</v>
      </c>
      <c r="F47">
        <v>593100</v>
      </c>
      <c r="G47">
        <v>1.32</v>
      </c>
      <c r="H47">
        <v>381</v>
      </c>
      <c r="I47">
        <v>978</v>
      </c>
      <c r="J47">
        <v>21</v>
      </c>
      <c r="K47">
        <v>838</v>
      </c>
      <c r="L47">
        <v>119</v>
      </c>
      <c r="M47">
        <v>26.30215827</v>
      </c>
      <c r="N47">
        <v>61</v>
      </c>
      <c r="O47">
        <v>1</v>
      </c>
      <c r="P47">
        <v>368533</v>
      </c>
      <c r="Q47">
        <v>149859</v>
      </c>
      <c r="R47">
        <v>82.7</v>
      </c>
      <c r="S47">
        <v>2.4</v>
      </c>
      <c r="T47">
        <v>40.659999999999997</v>
      </c>
      <c r="U47">
        <v>46029</v>
      </c>
      <c r="V47">
        <v>69.06</v>
      </c>
      <c r="W47">
        <v>70.849999999999994</v>
      </c>
      <c r="X47">
        <v>40.92</v>
      </c>
      <c r="Y47">
        <v>46.3</v>
      </c>
      <c r="Z47">
        <v>55.2</v>
      </c>
      <c r="AA47">
        <v>43.66</v>
      </c>
      <c r="AB47">
        <v>69.22</v>
      </c>
      <c r="AC47">
        <v>76.62</v>
      </c>
      <c r="AD47">
        <v>66.98</v>
      </c>
      <c r="AE47">
        <v>17.53</v>
      </c>
      <c r="AF47">
        <v>3.0579999999999998</v>
      </c>
      <c r="AG47">
        <v>629430</v>
      </c>
      <c r="AH47">
        <v>429091.47220000002</v>
      </c>
      <c r="AI47">
        <v>68.17</v>
      </c>
      <c r="AJ47" t="s">
        <v>39</v>
      </c>
    </row>
    <row r="48" spans="1:36" x14ac:dyDescent="0.3">
      <c r="A48">
        <v>46</v>
      </c>
      <c r="B48">
        <v>46</v>
      </c>
      <c r="C48" t="s">
        <v>83</v>
      </c>
      <c r="D48">
        <v>2023</v>
      </c>
      <c r="E48">
        <v>84900</v>
      </c>
      <c r="F48">
        <v>7723500</v>
      </c>
      <c r="G48">
        <v>1.1000000000000001</v>
      </c>
      <c r="H48">
        <v>1562</v>
      </c>
      <c r="I48">
        <v>4565</v>
      </c>
      <c r="J48">
        <v>226</v>
      </c>
      <c r="K48">
        <v>3235</v>
      </c>
      <c r="L48">
        <v>1104</v>
      </c>
      <c r="M48">
        <v>26.30215827</v>
      </c>
      <c r="N48">
        <v>43</v>
      </c>
      <c r="O48">
        <v>15</v>
      </c>
      <c r="P48">
        <v>5101173</v>
      </c>
      <c r="Q48">
        <v>2019008</v>
      </c>
      <c r="R48">
        <v>80.599999999999994</v>
      </c>
      <c r="S48">
        <v>3.4</v>
      </c>
      <c r="T48">
        <v>39.58</v>
      </c>
      <c r="U48">
        <v>48689</v>
      </c>
      <c r="V48">
        <v>65.31</v>
      </c>
      <c r="W48">
        <v>68.790000000000006</v>
      </c>
      <c r="X48">
        <v>37.89</v>
      </c>
      <c r="Y48">
        <v>46.15</v>
      </c>
      <c r="Z48">
        <v>58.5</v>
      </c>
      <c r="AA48">
        <v>46.55</v>
      </c>
      <c r="AB48">
        <v>70.709999999999994</v>
      </c>
      <c r="AC48">
        <v>75.61</v>
      </c>
      <c r="AD48">
        <v>66.28</v>
      </c>
      <c r="AE48">
        <v>10.68</v>
      </c>
      <c r="AF48">
        <v>3.0070000000000001</v>
      </c>
      <c r="AG48">
        <v>7922073</v>
      </c>
      <c r="AH48">
        <v>4779369.16</v>
      </c>
      <c r="AI48">
        <v>60.33</v>
      </c>
      <c r="AJ48" t="s">
        <v>39</v>
      </c>
    </row>
    <row r="49" spans="1:36" x14ac:dyDescent="0.3">
      <c r="A49">
        <v>47</v>
      </c>
      <c r="B49">
        <v>47</v>
      </c>
      <c r="C49" t="s">
        <v>84</v>
      </c>
      <c r="D49">
        <v>2023</v>
      </c>
      <c r="E49">
        <v>152100</v>
      </c>
      <c r="F49">
        <v>6816100</v>
      </c>
      <c r="G49">
        <v>2.23</v>
      </c>
      <c r="H49">
        <v>2202</v>
      </c>
      <c r="I49">
        <v>5817</v>
      </c>
      <c r="J49">
        <v>165</v>
      </c>
      <c r="K49">
        <v>4578</v>
      </c>
      <c r="L49">
        <v>1074</v>
      </c>
      <c r="M49">
        <v>26.30215827</v>
      </c>
      <c r="N49">
        <v>81</v>
      </c>
      <c r="O49">
        <v>12</v>
      </c>
      <c r="P49">
        <v>4647190</v>
      </c>
      <c r="Q49">
        <v>1739254</v>
      </c>
      <c r="R49">
        <v>80.7</v>
      </c>
      <c r="S49">
        <v>4.0999999999999996</v>
      </c>
      <c r="T49">
        <v>37.43</v>
      </c>
      <c r="U49">
        <v>52011</v>
      </c>
      <c r="V49">
        <v>68.099999999999994</v>
      </c>
      <c r="W49">
        <v>72.239999999999995</v>
      </c>
      <c r="X49">
        <v>43.59</v>
      </c>
      <c r="Y49">
        <v>50.18</v>
      </c>
      <c r="Z49">
        <v>58.01</v>
      </c>
      <c r="AA49">
        <v>48.28</v>
      </c>
      <c r="AB49">
        <v>69.92</v>
      </c>
      <c r="AC49">
        <v>75.87</v>
      </c>
      <c r="AD49">
        <v>68.489999999999995</v>
      </c>
      <c r="AE49">
        <v>9.58</v>
      </c>
      <c r="AF49">
        <v>4.2309999999999999</v>
      </c>
      <c r="AG49">
        <v>7444189</v>
      </c>
      <c r="AH49">
        <v>4607190.602</v>
      </c>
      <c r="AI49">
        <v>61.89</v>
      </c>
      <c r="AJ49" t="s">
        <v>39</v>
      </c>
    </row>
    <row r="50" spans="1:36" x14ac:dyDescent="0.3">
      <c r="A50">
        <v>48</v>
      </c>
      <c r="B50">
        <v>48</v>
      </c>
      <c r="C50" t="s">
        <v>85</v>
      </c>
      <c r="D50">
        <v>2023</v>
      </c>
      <c r="E50">
        <v>2800</v>
      </c>
      <c r="F50">
        <v>1510900</v>
      </c>
      <c r="G50">
        <v>0.19</v>
      </c>
      <c r="H50">
        <v>155</v>
      </c>
      <c r="I50">
        <v>446</v>
      </c>
      <c r="J50">
        <v>19</v>
      </c>
      <c r="K50">
        <v>286</v>
      </c>
      <c r="L50">
        <v>141</v>
      </c>
      <c r="M50">
        <v>26.30215827</v>
      </c>
      <c r="N50">
        <v>8</v>
      </c>
      <c r="O50">
        <v>8</v>
      </c>
      <c r="P50">
        <v>991037</v>
      </c>
      <c r="Q50">
        <v>223641</v>
      </c>
      <c r="R50">
        <v>71.7</v>
      </c>
      <c r="S50">
        <v>4.2</v>
      </c>
      <c r="T50">
        <v>22.57</v>
      </c>
      <c r="U50">
        <v>32766</v>
      </c>
      <c r="V50">
        <v>43.81</v>
      </c>
      <c r="W50">
        <v>51.97</v>
      </c>
      <c r="X50">
        <v>26.22</v>
      </c>
      <c r="Y50">
        <v>29.01</v>
      </c>
      <c r="Z50">
        <v>44</v>
      </c>
      <c r="AA50">
        <v>31.39</v>
      </c>
      <c r="AB50">
        <v>53.06</v>
      </c>
      <c r="AC50">
        <v>62.84</v>
      </c>
      <c r="AD50">
        <v>46.56</v>
      </c>
      <c r="AE50">
        <v>10.26</v>
      </c>
      <c r="AF50">
        <v>3.0950000000000002</v>
      </c>
      <c r="AG50">
        <v>1515512</v>
      </c>
      <c r="AH50">
        <v>1043582.7070000001</v>
      </c>
      <c r="AI50">
        <v>68.86</v>
      </c>
      <c r="AJ50" t="s">
        <v>36</v>
      </c>
    </row>
    <row r="51" spans="1:36" x14ac:dyDescent="0.3">
      <c r="A51">
        <v>49</v>
      </c>
      <c r="B51">
        <v>49</v>
      </c>
      <c r="C51" t="s">
        <v>86</v>
      </c>
      <c r="D51">
        <v>2023</v>
      </c>
      <c r="E51">
        <v>24900</v>
      </c>
      <c r="F51">
        <v>5529000</v>
      </c>
      <c r="G51">
        <v>0.45</v>
      </c>
      <c r="H51">
        <v>577</v>
      </c>
      <c r="I51">
        <v>1398</v>
      </c>
      <c r="J51">
        <v>7</v>
      </c>
      <c r="K51">
        <v>977</v>
      </c>
      <c r="L51">
        <v>414</v>
      </c>
      <c r="M51">
        <v>26.30215827</v>
      </c>
      <c r="N51">
        <v>47</v>
      </c>
      <c r="O51">
        <v>14</v>
      </c>
      <c r="P51">
        <v>3378349</v>
      </c>
      <c r="Q51">
        <v>1079657</v>
      </c>
      <c r="R51">
        <v>82.5</v>
      </c>
      <c r="S51">
        <v>2.5</v>
      </c>
      <c r="T51">
        <v>31.96</v>
      </c>
      <c r="U51">
        <v>41785</v>
      </c>
      <c r="V51">
        <v>61.32</v>
      </c>
      <c r="W51">
        <v>65.44</v>
      </c>
      <c r="X51">
        <v>34.39</v>
      </c>
      <c r="Y51">
        <v>39.36</v>
      </c>
      <c r="Z51">
        <v>51.89</v>
      </c>
      <c r="AA51">
        <v>40.03</v>
      </c>
      <c r="AB51">
        <v>66.09</v>
      </c>
      <c r="AC51">
        <v>74.02</v>
      </c>
      <c r="AD51">
        <v>60.05</v>
      </c>
      <c r="AE51">
        <v>12.72</v>
      </c>
      <c r="AF51">
        <v>2.9430000000000001</v>
      </c>
      <c r="AG51">
        <v>5800567</v>
      </c>
      <c r="AH51">
        <v>3783596.5150000001</v>
      </c>
      <c r="AI51">
        <v>65.23</v>
      </c>
      <c r="AJ51" t="s">
        <v>39</v>
      </c>
    </row>
    <row r="52" spans="1:36" x14ac:dyDescent="0.3">
      <c r="A52">
        <v>50</v>
      </c>
      <c r="B52">
        <v>50</v>
      </c>
      <c r="C52" t="s">
        <v>87</v>
      </c>
      <c r="D52">
        <v>2023</v>
      </c>
      <c r="E52">
        <v>1100</v>
      </c>
      <c r="F52">
        <v>652900</v>
      </c>
      <c r="G52">
        <v>0.17</v>
      </c>
      <c r="H52">
        <v>103</v>
      </c>
      <c r="I52">
        <v>252</v>
      </c>
      <c r="J52">
        <v>4</v>
      </c>
      <c r="K52">
        <v>140</v>
      </c>
      <c r="L52">
        <v>108</v>
      </c>
      <c r="M52">
        <v>26.30215827</v>
      </c>
      <c r="N52">
        <v>17</v>
      </c>
      <c r="O52">
        <v>2</v>
      </c>
      <c r="P52">
        <v>326326</v>
      </c>
      <c r="Q52">
        <v>87914</v>
      </c>
      <c r="R52">
        <v>80.5</v>
      </c>
      <c r="S52">
        <v>2.5</v>
      </c>
      <c r="T52">
        <v>26.94</v>
      </c>
      <c r="U52">
        <v>39966</v>
      </c>
      <c r="V52">
        <v>48.06</v>
      </c>
      <c r="W52">
        <v>52.65</v>
      </c>
      <c r="X52">
        <v>30.24</v>
      </c>
      <c r="Y52">
        <v>29.69</v>
      </c>
      <c r="Z52">
        <v>43.01</v>
      </c>
      <c r="AA52">
        <v>31.57</v>
      </c>
      <c r="AB52">
        <v>53.68</v>
      </c>
      <c r="AC52">
        <v>63.07</v>
      </c>
      <c r="AD52">
        <v>50.14</v>
      </c>
      <c r="AE52">
        <v>8.39</v>
      </c>
      <c r="AF52">
        <v>3.15</v>
      </c>
      <c r="AG52">
        <v>890622</v>
      </c>
      <c r="AH52">
        <v>685247.22589999996</v>
      </c>
      <c r="AI52">
        <v>76.94</v>
      </c>
      <c r="AJ52" t="s">
        <v>36</v>
      </c>
    </row>
    <row r="53" spans="1:36" x14ac:dyDescent="0.3">
      <c r="A53">
        <v>51</v>
      </c>
      <c r="B53">
        <v>51</v>
      </c>
      <c r="C53" t="s">
        <v>35</v>
      </c>
      <c r="D53">
        <v>2022</v>
      </c>
      <c r="E53">
        <v>8700</v>
      </c>
      <c r="F53">
        <v>4795500</v>
      </c>
      <c r="G53">
        <v>0.18</v>
      </c>
      <c r="H53">
        <v>327</v>
      </c>
      <c r="I53">
        <v>851</v>
      </c>
      <c r="J53">
        <v>35</v>
      </c>
      <c r="K53">
        <v>578</v>
      </c>
      <c r="L53">
        <v>238</v>
      </c>
      <c r="M53">
        <v>28.46875</v>
      </c>
      <c r="N53">
        <v>14</v>
      </c>
      <c r="O53">
        <v>12</v>
      </c>
      <c r="P53">
        <v>2907037</v>
      </c>
      <c r="Q53">
        <v>764167</v>
      </c>
      <c r="R53">
        <v>73.8</v>
      </c>
      <c r="S53">
        <v>4.2</v>
      </c>
      <c r="T53">
        <v>26.29</v>
      </c>
      <c r="U53">
        <v>33777</v>
      </c>
      <c r="V53">
        <v>49.63</v>
      </c>
      <c r="W53">
        <v>59.27</v>
      </c>
      <c r="X53">
        <v>26.96</v>
      </c>
      <c r="Y53">
        <v>37.020000000000003</v>
      </c>
      <c r="Z53">
        <v>50.83</v>
      </c>
      <c r="AA53">
        <v>38.630000000000003</v>
      </c>
      <c r="AB53">
        <v>60.83</v>
      </c>
      <c r="AC53">
        <v>68.41</v>
      </c>
      <c r="AD53">
        <v>54.59</v>
      </c>
      <c r="AE53">
        <v>11.59</v>
      </c>
      <c r="AF53">
        <v>2.6509999999999998</v>
      </c>
      <c r="AG53">
        <v>5464382</v>
      </c>
      <c r="AH53">
        <v>3338723.6379999998</v>
      </c>
      <c r="AI53">
        <v>61.1</v>
      </c>
      <c r="AJ53" t="s">
        <v>36</v>
      </c>
    </row>
    <row r="54" spans="1:36" x14ac:dyDescent="0.3">
      <c r="A54">
        <v>52</v>
      </c>
      <c r="B54">
        <v>52</v>
      </c>
      <c r="C54" t="s">
        <v>37</v>
      </c>
      <c r="D54">
        <v>2022</v>
      </c>
      <c r="E54">
        <v>2000</v>
      </c>
      <c r="F54">
        <v>562100</v>
      </c>
      <c r="G54">
        <v>0.36</v>
      </c>
      <c r="H54">
        <v>61</v>
      </c>
      <c r="I54">
        <v>113</v>
      </c>
      <c r="J54">
        <v>3</v>
      </c>
      <c r="K54">
        <v>81</v>
      </c>
      <c r="L54">
        <v>29</v>
      </c>
      <c r="M54">
        <v>28.46875</v>
      </c>
      <c r="N54">
        <v>15</v>
      </c>
      <c r="O54">
        <v>2</v>
      </c>
      <c r="P54">
        <v>440003</v>
      </c>
      <c r="Q54">
        <v>119112</v>
      </c>
      <c r="R54">
        <v>79.599999999999994</v>
      </c>
      <c r="S54">
        <v>4.2</v>
      </c>
      <c r="T54">
        <v>27.07</v>
      </c>
      <c r="U54">
        <v>43054</v>
      </c>
      <c r="V54">
        <v>59.17</v>
      </c>
      <c r="W54">
        <v>66.430000000000007</v>
      </c>
      <c r="X54">
        <v>37.6</v>
      </c>
      <c r="Y54">
        <v>43.01</v>
      </c>
      <c r="Z54">
        <v>51.22</v>
      </c>
      <c r="AA54">
        <v>42.31</v>
      </c>
      <c r="AB54">
        <v>63.75</v>
      </c>
      <c r="AC54">
        <v>71.069999999999993</v>
      </c>
      <c r="AD54">
        <v>61.53</v>
      </c>
      <c r="AE54">
        <v>20.73</v>
      </c>
      <c r="AF54">
        <v>3.476</v>
      </c>
      <c r="AG54">
        <v>679125</v>
      </c>
      <c r="AH54">
        <v>510725.95799999998</v>
      </c>
      <c r="AI54">
        <v>75.2</v>
      </c>
      <c r="AJ54" t="s">
        <v>36</v>
      </c>
    </row>
    <row r="55" spans="1:36" x14ac:dyDescent="0.3">
      <c r="A55">
        <v>53</v>
      </c>
      <c r="B55">
        <v>53</v>
      </c>
      <c r="C55" t="s">
        <v>38</v>
      </c>
      <c r="D55">
        <v>2022</v>
      </c>
      <c r="E55">
        <v>65800</v>
      </c>
      <c r="F55">
        <v>6490500</v>
      </c>
      <c r="G55">
        <v>1.01</v>
      </c>
      <c r="H55">
        <v>984</v>
      </c>
      <c r="I55">
        <v>2661</v>
      </c>
      <c r="J55">
        <v>9</v>
      </c>
      <c r="K55">
        <v>2043</v>
      </c>
      <c r="L55">
        <v>609</v>
      </c>
      <c r="M55">
        <v>28.46875</v>
      </c>
      <c r="N55">
        <v>50</v>
      </c>
      <c r="O55">
        <v>8</v>
      </c>
      <c r="P55">
        <v>4194186</v>
      </c>
      <c r="Q55">
        <v>1217980</v>
      </c>
      <c r="R55">
        <v>77.5</v>
      </c>
      <c r="S55">
        <v>3.9</v>
      </c>
      <c r="T55">
        <v>29.04</v>
      </c>
      <c r="U55">
        <v>39819</v>
      </c>
      <c r="V55">
        <v>61.73</v>
      </c>
      <c r="W55">
        <v>66.180000000000007</v>
      </c>
      <c r="X55">
        <v>36.229999999999997</v>
      </c>
      <c r="Y55">
        <v>44.68</v>
      </c>
      <c r="Z55">
        <v>53.52</v>
      </c>
      <c r="AA55">
        <v>45.94</v>
      </c>
      <c r="AB55">
        <v>62.79</v>
      </c>
      <c r="AC55">
        <v>72.52</v>
      </c>
      <c r="AD55">
        <v>63.2</v>
      </c>
      <c r="AE55">
        <v>11.31</v>
      </c>
      <c r="AF55">
        <v>3.17</v>
      </c>
      <c r="AG55">
        <v>6090179</v>
      </c>
      <c r="AH55">
        <v>3588898.6230000001</v>
      </c>
      <c r="AI55">
        <v>58.93</v>
      </c>
      <c r="AJ55" t="s">
        <v>39</v>
      </c>
    </row>
    <row r="56" spans="1:36" x14ac:dyDescent="0.3">
      <c r="A56">
        <v>54</v>
      </c>
      <c r="B56">
        <v>54</v>
      </c>
      <c r="C56" t="s">
        <v>40</v>
      </c>
      <c r="D56">
        <v>2022</v>
      </c>
      <c r="E56">
        <v>5100</v>
      </c>
      <c r="F56">
        <v>2685400</v>
      </c>
      <c r="G56">
        <v>0.19</v>
      </c>
      <c r="H56">
        <v>218</v>
      </c>
      <c r="I56">
        <v>590</v>
      </c>
      <c r="J56">
        <v>3</v>
      </c>
      <c r="K56">
        <v>509</v>
      </c>
      <c r="L56">
        <v>78</v>
      </c>
      <c r="M56">
        <v>28.46875</v>
      </c>
      <c r="N56">
        <v>22</v>
      </c>
      <c r="O56">
        <v>7</v>
      </c>
      <c r="P56">
        <v>1728688</v>
      </c>
      <c r="Q56">
        <v>401468</v>
      </c>
      <c r="R56">
        <v>72.7</v>
      </c>
      <c r="S56">
        <v>4.2</v>
      </c>
      <c r="T56">
        <v>23.22</v>
      </c>
      <c r="U56">
        <v>31380</v>
      </c>
      <c r="V56">
        <v>51.26</v>
      </c>
      <c r="W56">
        <v>60.88</v>
      </c>
      <c r="X56">
        <v>27.61</v>
      </c>
      <c r="Y56">
        <v>37.97</v>
      </c>
      <c r="Z56">
        <v>49.86</v>
      </c>
      <c r="AA56">
        <v>38.450000000000003</v>
      </c>
      <c r="AB56">
        <v>61.56</v>
      </c>
      <c r="AC56">
        <v>68.33</v>
      </c>
      <c r="AD56">
        <v>55.74</v>
      </c>
      <c r="AE56">
        <v>9.91</v>
      </c>
      <c r="AF56">
        <v>2.67</v>
      </c>
      <c r="AG56">
        <v>3216316</v>
      </c>
      <c r="AH56">
        <v>2178155.7080000001</v>
      </c>
      <c r="AI56">
        <v>67.72</v>
      </c>
      <c r="AJ56" t="s">
        <v>36</v>
      </c>
    </row>
    <row r="57" spans="1:36" x14ac:dyDescent="0.3">
      <c r="A57">
        <v>55</v>
      </c>
      <c r="B57">
        <v>55</v>
      </c>
      <c r="C57" t="s">
        <v>41</v>
      </c>
      <c r="D57">
        <v>2022</v>
      </c>
      <c r="E57">
        <v>903600</v>
      </c>
      <c r="F57">
        <v>36119800</v>
      </c>
      <c r="G57">
        <v>2.5</v>
      </c>
      <c r="H57">
        <v>14609</v>
      </c>
      <c r="I57">
        <v>43589</v>
      </c>
      <c r="J57">
        <v>559</v>
      </c>
      <c r="K57">
        <v>34366</v>
      </c>
      <c r="L57">
        <v>8634</v>
      </c>
      <c r="M57">
        <v>28.46875</v>
      </c>
      <c r="N57">
        <v>148</v>
      </c>
      <c r="O57">
        <v>17</v>
      </c>
      <c r="P57">
        <v>23347658</v>
      </c>
      <c r="Q57">
        <v>7860522</v>
      </c>
      <c r="R57">
        <v>78.400000000000006</v>
      </c>
      <c r="S57">
        <v>5</v>
      </c>
      <c r="T57">
        <v>33.67</v>
      </c>
      <c r="U57">
        <v>46661</v>
      </c>
      <c r="V57">
        <v>67.47</v>
      </c>
      <c r="W57">
        <v>73.069999999999993</v>
      </c>
      <c r="X57">
        <v>41.65</v>
      </c>
      <c r="Y57">
        <v>52.43</v>
      </c>
      <c r="Z57">
        <v>59.01</v>
      </c>
      <c r="AA57">
        <v>51.98</v>
      </c>
      <c r="AB57">
        <v>70.47</v>
      </c>
      <c r="AC57">
        <v>75.790000000000006</v>
      </c>
      <c r="AD57">
        <v>70.42</v>
      </c>
      <c r="AE57">
        <v>22.33</v>
      </c>
      <c r="AF57">
        <v>4.5750000000000002</v>
      </c>
      <c r="AG57">
        <v>31119113</v>
      </c>
      <c r="AH57">
        <v>16424538.76</v>
      </c>
      <c r="AI57">
        <v>52.78</v>
      </c>
      <c r="AJ57" t="s">
        <v>39</v>
      </c>
    </row>
    <row r="58" spans="1:36" x14ac:dyDescent="0.3">
      <c r="A58">
        <v>56</v>
      </c>
      <c r="B58">
        <v>56</v>
      </c>
      <c r="C58" t="s">
        <v>42</v>
      </c>
      <c r="D58">
        <v>2022</v>
      </c>
      <c r="E58">
        <v>59900</v>
      </c>
      <c r="F58">
        <v>5387100</v>
      </c>
      <c r="G58">
        <v>1.1100000000000001</v>
      </c>
      <c r="H58">
        <v>1787</v>
      </c>
      <c r="I58">
        <v>4408</v>
      </c>
      <c r="J58">
        <v>90</v>
      </c>
      <c r="K58">
        <v>3585</v>
      </c>
      <c r="L58">
        <v>733</v>
      </c>
      <c r="M58">
        <v>28.46875</v>
      </c>
      <c r="N58">
        <v>93</v>
      </c>
      <c r="O58">
        <v>5</v>
      </c>
      <c r="P58">
        <v>3564038</v>
      </c>
      <c r="Q58">
        <v>1492924</v>
      </c>
      <c r="R58">
        <v>83</v>
      </c>
      <c r="S58">
        <v>3.1</v>
      </c>
      <c r="T58">
        <v>41.89</v>
      </c>
      <c r="U58">
        <v>49071</v>
      </c>
      <c r="V58">
        <v>66.44</v>
      </c>
      <c r="W58">
        <v>69.3</v>
      </c>
      <c r="X58">
        <v>40.76</v>
      </c>
      <c r="Y58">
        <v>46.69</v>
      </c>
      <c r="Z58">
        <v>54.46</v>
      </c>
      <c r="AA58">
        <v>45.42</v>
      </c>
      <c r="AB58">
        <v>64.98</v>
      </c>
      <c r="AC58">
        <v>74.12</v>
      </c>
      <c r="AD58">
        <v>65.75</v>
      </c>
      <c r="AE58">
        <v>11.75</v>
      </c>
      <c r="AF58">
        <v>3.0489999999999999</v>
      </c>
      <c r="AG58">
        <v>5116858</v>
      </c>
      <c r="AH58">
        <v>3481941.2960000001</v>
      </c>
      <c r="AI58">
        <v>68.05</v>
      </c>
      <c r="AJ58" t="s">
        <v>39</v>
      </c>
    </row>
    <row r="59" spans="1:36" x14ac:dyDescent="0.3">
      <c r="A59">
        <v>57</v>
      </c>
      <c r="B59">
        <v>57</v>
      </c>
      <c r="C59" t="s">
        <v>43</v>
      </c>
      <c r="D59">
        <v>2022</v>
      </c>
      <c r="E59">
        <v>22000</v>
      </c>
      <c r="F59">
        <v>2951300</v>
      </c>
      <c r="G59">
        <v>0.75</v>
      </c>
      <c r="H59">
        <v>598</v>
      </c>
      <c r="I59">
        <v>1643</v>
      </c>
      <c r="J59">
        <v>67</v>
      </c>
      <c r="K59">
        <v>1225</v>
      </c>
      <c r="L59">
        <v>349</v>
      </c>
      <c r="M59">
        <v>28.46875</v>
      </c>
      <c r="N59">
        <v>43</v>
      </c>
      <c r="O59">
        <v>8</v>
      </c>
      <c r="P59">
        <v>2124983</v>
      </c>
      <c r="Q59">
        <v>824424</v>
      </c>
      <c r="R59">
        <v>81.400000000000006</v>
      </c>
      <c r="S59">
        <v>4.4000000000000004</v>
      </c>
      <c r="T59">
        <v>38.799999999999997</v>
      </c>
      <c r="U59">
        <v>51581</v>
      </c>
      <c r="V59">
        <v>67.239999999999995</v>
      </c>
      <c r="W59">
        <v>71.02</v>
      </c>
      <c r="X59">
        <v>37.869999999999997</v>
      </c>
      <c r="Y59">
        <v>47.75</v>
      </c>
      <c r="Z59">
        <v>57.02</v>
      </c>
      <c r="AA59">
        <v>46.15</v>
      </c>
      <c r="AB59">
        <v>70.72</v>
      </c>
      <c r="AC59">
        <v>77.34</v>
      </c>
      <c r="AD59">
        <v>67.89</v>
      </c>
      <c r="AE59">
        <v>21.08</v>
      </c>
      <c r="AF59">
        <v>2.9430000000000001</v>
      </c>
      <c r="AG59">
        <v>2789423</v>
      </c>
      <c r="AH59">
        <v>1593839.3149999999</v>
      </c>
      <c r="AI59">
        <v>57.14</v>
      </c>
      <c r="AJ59" t="s">
        <v>39</v>
      </c>
    </row>
    <row r="60" spans="1:36" x14ac:dyDescent="0.3">
      <c r="A60">
        <v>58</v>
      </c>
      <c r="B60">
        <v>58</v>
      </c>
      <c r="C60" t="s">
        <v>44</v>
      </c>
      <c r="D60">
        <v>2022</v>
      </c>
      <c r="E60">
        <v>5400</v>
      </c>
      <c r="F60">
        <v>913600</v>
      </c>
      <c r="G60">
        <v>0.59</v>
      </c>
      <c r="H60">
        <v>156</v>
      </c>
      <c r="I60">
        <v>367</v>
      </c>
      <c r="J60">
        <v>5</v>
      </c>
      <c r="K60">
        <v>257</v>
      </c>
      <c r="L60">
        <v>105</v>
      </c>
      <c r="M60">
        <v>28.46875</v>
      </c>
      <c r="N60">
        <v>29</v>
      </c>
      <c r="O60">
        <v>2</v>
      </c>
      <c r="P60">
        <v>571842</v>
      </c>
      <c r="Q60">
        <v>190688</v>
      </c>
      <c r="R60">
        <v>81</v>
      </c>
      <c r="S60">
        <v>4.2</v>
      </c>
      <c r="T60">
        <v>33.35</v>
      </c>
      <c r="U60">
        <v>42571</v>
      </c>
      <c r="V60">
        <v>62.03</v>
      </c>
      <c r="W60">
        <v>67.94</v>
      </c>
      <c r="X60">
        <v>34.090000000000003</v>
      </c>
      <c r="Y60">
        <v>46.09</v>
      </c>
      <c r="Z60">
        <v>58.22</v>
      </c>
      <c r="AA60">
        <v>46.24</v>
      </c>
      <c r="AB60">
        <v>63.72</v>
      </c>
      <c r="AC60">
        <v>73.44</v>
      </c>
      <c r="AD60">
        <v>61.73</v>
      </c>
      <c r="AE60">
        <v>11.83</v>
      </c>
      <c r="AF60">
        <v>2.867</v>
      </c>
      <c r="AG60">
        <v>467268</v>
      </c>
      <c r="AH60">
        <v>269176.2929</v>
      </c>
      <c r="AI60">
        <v>57.61</v>
      </c>
      <c r="AJ60" t="s">
        <v>39</v>
      </c>
    </row>
    <row r="61" spans="1:36" x14ac:dyDescent="0.3">
      <c r="A61">
        <v>59</v>
      </c>
      <c r="B61">
        <v>59</v>
      </c>
      <c r="C61" t="s">
        <v>45</v>
      </c>
      <c r="D61">
        <v>2022</v>
      </c>
      <c r="E61">
        <v>5900</v>
      </c>
      <c r="F61">
        <v>319400</v>
      </c>
      <c r="G61">
        <v>1.85</v>
      </c>
      <c r="H61">
        <v>301</v>
      </c>
      <c r="I61">
        <v>972</v>
      </c>
      <c r="J61">
        <v>43</v>
      </c>
      <c r="K61">
        <v>891</v>
      </c>
      <c r="L61">
        <v>38</v>
      </c>
      <c r="M61">
        <v>28.46875</v>
      </c>
      <c r="O61">
        <v>1</v>
      </c>
      <c r="P61">
        <v>439920</v>
      </c>
      <c r="Q61">
        <v>271030</v>
      </c>
      <c r="R61">
        <v>84.3</v>
      </c>
      <c r="S61">
        <v>4.7</v>
      </c>
      <c r="T61">
        <v>61.61</v>
      </c>
      <c r="U61">
        <v>71699</v>
      </c>
      <c r="V61">
        <v>76.78</v>
      </c>
      <c r="W61">
        <v>79.680000000000007</v>
      </c>
      <c r="X61">
        <v>45.48</v>
      </c>
      <c r="Y61">
        <v>58.87</v>
      </c>
      <c r="Z61">
        <v>68.040000000000006</v>
      </c>
      <c r="AA61">
        <v>57.38</v>
      </c>
      <c r="AB61">
        <v>74.489999999999995</v>
      </c>
      <c r="AC61">
        <v>81.7</v>
      </c>
      <c r="AD61">
        <v>74.819999999999993</v>
      </c>
      <c r="AE61">
        <v>14.94</v>
      </c>
      <c r="AF61">
        <v>3.07</v>
      </c>
    </row>
    <row r="62" spans="1:36" x14ac:dyDescent="0.3">
      <c r="A62">
        <v>60</v>
      </c>
      <c r="B62">
        <v>60</v>
      </c>
      <c r="C62" t="s">
        <v>46</v>
      </c>
      <c r="D62">
        <v>2022</v>
      </c>
      <c r="E62">
        <v>168000</v>
      </c>
      <c r="F62">
        <v>18128300</v>
      </c>
      <c r="G62">
        <v>0.93</v>
      </c>
      <c r="H62">
        <v>2923</v>
      </c>
      <c r="I62">
        <v>7818</v>
      </c>
      <c r="J62">
        <v>364</v>
      </c>
      <c r="K62">
        <v>5827</v>
      </c>
      <c r="L62">
        <v>1627</v>
      </c>
      <c r="M62">
        <v>28.46875</v>
      </c>
      <c r="N62">
        <v>69</v>
      </c>
      <c r="O62">
        <v>27</v>
      </c>
      <c r="P62">
        <v>12650482</v>
      </c>
      <c r="Q62">
        <v>3977273</v>
      </c>
      <c r="R62">
        <v>77.7</v>
      </c>
      <c r="S62">
        <v>3.7</v>
      </c>
      <c r="T62">
        <v>31.44</v>
      </c>
      <c r="U62">
        <v>40278</v>
      </c>
      <c r="V62">
        <v>60.48</v>
      </c>
      <c r="W62">
        <v>66.540000000000006</v>
      </c>
      <c r="X62">
        <v>33.43</v>
      </c>
      <c r="Y62">
        <v>44.79</v>
      </c>
      <c r="Z62">
        <v>58.39</v>
      </c>
      <c r="AA62">
        <v>46.72</v>
      </c>
      <c r="AB62">
        <v>65.11</v>
      </c>
      <c r="AC62">
        <v>73.92</v>
      </c>
      <c r="AD62">
        <v>62.73</v>
      </c>
      <c r="AE62">
        <v>12.51</v>
      </c>
      <c r="AF62">
        <v>3.0139999999999998</v>
      </c>
      <c r="AG62">
        <v>19663462</v>
      </c>
      <c r="AH62">
        <v>11190119.960000001</v>
      </c>
      <c r="AI62">
        <v>56.91</v>
      </c>
      <c r="AJ62" t="s">
        <v>36</v>
      </c>
    </row>
    <row r="63" spans="1:36" x14ac:dyDescent="0.3">
      <c r="A63">
        <v>61</v>
      </c>
      <c r="B63">
        <v>61</v>
      </c>
      <c r="C63" t="s">
        <v>47</v>
      </c>
      <c r="D63">
        <v>2022</v>
      </c>
      <c r="E63">
        <v>60100</v>
      </c>
      <c r="F63">
        <v>9542400</v>
      </c>
      <c r="G63">
        <v>0.63</v>
      </c>
      <c r="H63">
        <v>1552</v>
      </c>
      <c r="I63">
        <v>4131</v>
      </c>
      <c r="J63">
        <v>230</v>
      </c>
      <c r="K63">
        <v>3106</v>
      </c>
      <c r="L63">
        <v>795</v>
      </c>
      <c r="M63">
        <v>28.46875</v>
      </c>
      <c r="N63">
        <v>30</v>
      </c>
      <c r="O63">
        <v>15</v>
      </c>
      <c r="P63">
        <v>6460268</v>
      </c>
      <c r="Q63">
        <v>2065021</v>
      </c>
      <c r="R63">
        <v>78.099999999999994</v>
      </c>
      <c r="S63">
        <v>3.9</v>
      </c>
      <c r="T63">
        <v>31.96</v>
      </c>
      <c r="U63">
        <v>38378</v>
      </c>
      <c r="V63">
        <v>59.35</v>
      </c>
      <c r="W63">
        <v>61.96</v>
      </c>
      <c r="X63">
        <v>32.049999999999997</v>
      </c>
      <c r="Y63">
        <v>43.93</v>
      </c>
      <c r="Z63">
        <v>56.51</v>
      </c>
      <c r="AA63">
        <v>45.61</v>
      </c>
      <c r="AB63">
        <v>64.42</v>
      </c>
      <c r="AC63">
        <v>72.209999999999994</v>
      </c>
      <c r="AD63">
        <v>60.87</v>
      </c>
      <c r="AE63">
        <v>12</v>
      </c>
      <c r="AF63">
        <v>2.8119999999999998</v>
      </c>
      <c r="AG63">
        <v>9153627</v>
      </c>
      <c r="AH63">
        <v>5485503.3439999996</v>
      </c>
      <c r="AI63">
        <v>59.93</v>
      </c>
      <c r="AJ63" t="s">
        <v>39</v>
      </c>
    </row>
    <row r="64" spans="1:36" x14ac:dyDescent="0.3">
      <c r="A64">
        <v>62</v>
      </c>
      <c r="B64">
        <v>62</v>
      </c>
      <c r="C64" t="s">
        <v>48</v>
      </c>
      <c r="D64">
        <v>2022</v>
      </c>
      <c r="E64">
        <v>19800</v>
      </c>
      <c r="F64">
        <v>1080500</v>
      </c>
      <c r="G64">
        <v>1.83</v>
      </c>
      <c r="H64">
        <v>405</v>
      </c>
      <c r="I64">
        <v>938</v>
      </c>
      <c r="J64">
        <v>30</v>
      </c>
      <c r="K64">
        <v>831</v>
      </c>
      <c r="L64">
        <v>77</v>
      </c>
      <c r="M64">
        <v>28.46875</v>
      </c>
      <c r="N64">
        <v>29</v>
      </c>
      <c r="O64">
        <v>2</v>
      </c>
      <c r="P64">
        <v>818536</v>
      </c>
      <c r="Q64">
        <v>264889</v>
      </c>
      <c r="R64">
        <v>80.400000000000006</v>
      </c>
      <c r="S64">
        <v>3.5</v>
      </c>
      <c r="T64">
        <v>32.36</v>
      </c>
      <c r="U64">
        <v>42710</v>
      </c>
      <c r="V64">
        <v>66.87</v>
      </c>
      <c r="W64">
        <v>74.400000000000006</v>
      </c>
      <c r="X64">
        <v>41.32</v>
      </c>
      <c r="Y64">
        <v>52.8</v>
      </c>
      <c r="Z64">
        <v>59.54</v>
      </c>
      <c r="AA64">
        <v>52.32</v>
      </c>
      <c r="AB64">
        <v>71.22</v>
      </c>
      <c r="AC64">
        <v>75.86</v>
      </c>
      <c r="AD64">
        <v>69.36</v>
      </c>
      <c r="AE64">
        <v>39.72</v>
      </c>
      <c r="AF64">
        <v>4.3120000000000003</v>
      </c>
      <c r="AG64">
        <v>1243333</v>
      </c>
      <c r="AH64">
        <v>770662.16910000006</v>
      </c>
      <c r="AI64">
        <v>61.98</v>
      </c>
      <c r="AJ64" t="s">
        <v>39</v>
      </c>
    </row>
    <row r="65" spans="1:36" x14ac:dyDescent="0.3">
      <c r="A65">
        <v>63</v>
      </c>
      <c r="B65">
        <v>63</v>
      </c>
      <c r="C65" t="s">
        <v>49</v>
      </c>
      <c r="D65">
        <v>2022</v>
      </c>
      <c r="E65">
        <v>5900</v>
      </c>
      <c r="F65">
        <v>1934200</v>
      </c>
      <c r="G65">
        <v>0.31</v>
      </c>
      <c r="H65">
        <v>155</v>
      </c>
      <c r="I65">
        <v>382</v>
      </c>
      <c r="J65">
        <v>10</v>
      </c>
      <c r="K65">
        <v>285</v>
      </c>
      <c r="L65">
        <v>87</v>
      </c>
      <c r="M65">
        <v>28.46875</v>
      </c>
      <c r="N65">
        <v>32</v>
      </c>
      <c r="O65">
        <v>5</v>
      </c>
      <c r="P65">
        <v>1091836</v>
      </c>
      <c r="Q65">
        <v>312135</v>
      </c>
      <c r="R65">
        <v>77.599999999999994</v>
      </c>
      <c r="S65">
        <v>2.6</v>
      </c>
      <c r="T65">
        <v>28.59</v>
      </c>
      <c r="U65">
        <v>35980</v>
      </c>
      <c r="V65">
        <v>55.62</v>
      </c>
      <c r="W65">
        <v>61.42</v>
      </c>
      <c r="X65">
        <v>31.85</v>
      </c>
      <c r="Y65">
        <v>40.19</v>
      </c>
      <c r="Z65">
        <v>49.46</v>
      </c>
      <c r="AA65">
        <v>40.549999999999997</v>
      </c>
      <c r="AB65">
        <v>59.86</v>
      </c>
      <c r="AC65">
        <v>70.17</v>
      </c>
      <c r="AD65">
        <v>57.45</v>
      </c>
      <c r="AE65">
        <v>8.51</v>
      </c>
      <c r="AF65">
        <v>3.1909999999999998</v>
      </c>
      <c r="AG65">
        <v>2031331.673</v>
      </c>
      <c r="AH65">
        <v>1411137.5109999999</v>
      </c>
      <c r="AI65">
        <v>69.47</v>
      </c>
      <c r="AJ65" t="s">
        <v>36</v>
      </c>
    </row>
    <row r="66" spans="1:36" x14ac:dyDescent="0.3">
      <c r="A66">
        <v>64</v>
      </c>
      <c r="B66">
        <v>64</v>
      </c>
      <c r="C66" t="s">
        <v>50</v>
      </c>
      <c r="D66">
        <v>2022</v>
      </c>
      <c r="E66">
        <v>66900</v>
      </c>
      <c r="F66">
        <v>10037500</v>
      </c>
      <c r="G66">
        <v>0.67</v>
      </c>
      <c r="H66">
        <v>1342</v>
      </c>
      <c r="I66">
        <v>3351</v>
      </c>
      <c r="J66">
        <v>50</v>
      </c>
      <c r="K66">
        <v>2615</v>
      </c>
      <c r="L66">
        <v>686</v>
      </c>
      <c r="M66">
        <v>28.46875</v>
      </c>
      <c r="N66">
        <v>61</v>
      </c>
      <c r="O66">
        <v>11</v>
      </c>
      <c r="P66">
        <v>7378881</v>
      </c>
      <c r="Q66">
        <v>2625203</v>
      </c>
      <c r="R66">
        <v>80.599999999999994</v>
      </c>
      <c r="S66">
        <v>4.5</v>
      </c>
      <c r="T66">
        <v>35.58</v>
      </c>
      <c r="U66">
        <v>43317</v>
      </c>
      <c r="V66">
        <v>64.59</v>
      </c>
      <c r="W66">
        <v>68.569999999999993</v>
      </c>
      <c r="X66">
        <v>36.31</v>
      </c>
      <c r="Y66">
        <v>43.47</v>
      </c>
      <c r="Z66">
        <v>55.63</v>
      </c>
      <c r="AA66">
        <v>44.55</v>
      </c>
      <c r="AB66">
        <v>68.88</v>
      </c>
      <c r="AC66">
        <v>77.11</v>
      </c>
      <c r="AD66">
        <v>64.599999999999994</v>
      </c>
      <c r="AE66">
        <v>11.94</v>
      </c>
      <c r="AF66">
        <v>3.262</v>
      </c>
      <c r="AG66">
        <v>10334435</v>
      </c>
      <c r="AH66">
        <v>6271824.0930000003</v>
      </c>
      <c r="AI66">
        <v>60.69</v>
      </c>
      <c r="AJ66" t="s">
        <v>39</v>
      </c>
    </row>
    <row r="67" spans="1:36" x14ac:dyDescent="0.3">
      <c r="A67">
        <v>65</v>
      </c>
      <c r="B67">
        <v>65</v>
      </c>
      <c r="C67" t="s">
        <v>51</v>
      </c>
      <c r="D67">
        <v>2022</v>
      </c>
      <c r="E67">
        <v>17700</v>
      </c>
      <c r="F67">
        <v>6094400</v>
      </c>
      <c r="G67">
        <v>0.28999999999999998</v>
      </c>
      <c r="H67">
        <v>404</v>
      </c>
      <c r="I67">
        <v>1093</v>
      </c>
      <c r="J67">
        <v>8</v>
      </c>
      <c r="K67">
        <v>747</v>
      </c>
      <c r="L67">
        <v>338</v>
      </c>
      <c r="M67">
        <v>28.46875</v>
      </c>
      <c r="N67">
        <v>55</v>
      </c>
      <c r="O67">
        <v>12</v>
      </c>
      <c r="P67">
        <v>3916848</v>
      </c>
      <c r="Q67">
        <v>1080594</v>
      </c>
      <c r="R67">
        <v>79.2</v>
      </c>
      <c r="S67">
        <v>3.4</v>
      </c>
      <c r="T67">
        <v>27.59</v>
      </c>
      <c r="U67">
        <v>35984</v>
      </c>
      <c r="V67">
        <v>52.34</v>
      </c>
      <c r="W67">
        <v>59.63</v>
      </c>
      <c r="X67">
        <v>28.5</v>
      </c>
      <c r="Y67">
        <v>35.29</v>
      </c>
      <c r="Z67">
        <v>48.79</v>
      </c>
      <c r="AA67">
        <v>37.07</v>
      </c>
      <c r="AB67">
        <v>58.04</v>
      </c>
      <c r="AC67">
        <v>69.72</v>
      </c>
      <c r="AD67">
        <v>52.88</v>
      </c>
      <c r="AE67">
        <v>11.66</v>
      </c>
      <c r="AF67">
        <v>3.032</v>
      </c>
      <c r="AG67">
        <v>5383640</v>
      </c>
      <c r="AH67">
        <v>3475614.3739999998</v>
      </c>
      <c r="AI67">
        <v>64.56</v>
      </c>
      <c r="AJ67" t="s">
        <v>36</v>
      </c>
    </row>
    <row r="68" spans="1:36" x14ac:dyDescent="0.3">
      <c r="A68">
        <v>66</v>
      </c>
      <c r="B68">
        <v>66</v>
      </c>
      <c r="C68" t="s">
        <v>52</v>
      </c>
      <c r="D68">
        <v>2022</v>
      </c>
      <c r="E68">
        <v>6200</v>
      </c>
      <c r="F68">
        <v>3118200</v>
      </c>
      <c r="G68">
        <v>0.2</v>
      </c>
      <c r="H68">
        <v>305</v>
      </c>
      <c r="I68">
        <v>659</v>
      </c>
      <c r="J68">
        <v>4</v>
      </c>
      <c r="K68">
        <v>420</v>
      </c>
      <c r="L68">
        <v>235</v>
      </c>
      <c r="M68">
        <v>28.46875</v>
      </c>
      <c r="N68">
        <v>40</v>
      </c>
      <c r="O68">
        <v>8</v>
      </c>
      <c r="P68">
        <v>1802353</v>
      </c>
      <c r="Q68">
        <v>543259</v>
      </c>
      <c r="R68">
        <v>83.4</v>
      </c>
      <c r="S68">
        <v>2.6</v>
      </c>
      <c r="T68">
        <v>30.14</v>
      </c>
      <c r="U68">
        <v>38917</v>
      </c>
      <c r="V68">
        <v>55.82</v>
      </c>
      <c r="W68">
        <v>64.03</v>
      </c>
      <c r="X68">
        <v>31.92</v>
      </c>
      <c r="Y68">
        <v>36.659999999999997</v>
      </c>
      <c r="Z68">
        <v>48.15</v>
      </c>
      <c r="AA68">
        <v>35.880000000000003</v>
      </c>
      <c r="AB68">
        <v>61.39</v>
      </c>
      <c r="AC68">
        <v>69.53</v>
      </c>
      <c r="AD68">
        <v>56.78</v>
      </c>
      <c r="AE68">
        <v>9.57</v>
      </c>
      <c r="AF68">
        <v>2.8460000000000001</v>
      </c>
      <c r="AG68">
        <v>3779422</v>
      </c>
      <c r="AH68">
        <v>2509832.0329999998</v>
      </c>
      <c r="AI68">
        <v>66.41</v>
      </c>
      <c r="AJ68" t="s">
        <v>36</v>
      </c>
    </row>
    <row r="69" spans="1:36" x14ac:dyDescent="0.3">
      <c r="A69">
        <v>67</v>
      </c>
      <c r="B69">
        <v>67</v>
      </c>
      <c r="C69" t="s">
        <v>53</v>
      </c>
      <c r="D69">
        <v>2022</v>
      </c>
      <c r="E69">
        <v>7600</v>
      </c>
      <c r="F69">
        <v>2604600</v>
      </c>
      <c r="G69">
        <v>0.28999999999999998</v>
      </c>
      <c r="H69">
        <v>489</v>
      </c>
      <c r="I69">
        <v>1045</v>
      </c>
      <c r="J69">
        <v>14</v>
      </c>
      <c r="K69">
        <v>878</v>
      </c>
      <c r="L69">
        <v>153</v>
      </c>
      <c r="M69">
        <v>28.46875</v>
      </c>
      <c r="N69">
        <v>12</v>
      </c>
      <c r="O69">
        <v>4</v>
      </c>
      <c r="P69">
        <v>1657175</v>
      </c>
      <c r="Q69">
        <v>534864</v>
      </c>
      <c r="R69">
        <v>81.099999999999994</v>
      </c>
      <c r="S69">
        <v>3.4</v>
      </c>
      <c r="T69">
        <v>32.28</v>
      </c>
      <c r="U69">
        <v>37919</v>
      </c>
      <c r="V69">
        <v>56.06</v>
      </c>
      <c r="W69">
        <v>62.29</v>
      </c>
      <c r="X69">
        <v>31.09</v>
      </c>
      <c r="Y69">
        <v>39.19</v>
      </c>
      <c r="Z69">
        <v>50.14</v>
      </c>
      <c r="AA69">
        <v>39.06</v>
      </c>
      <c r="AB69">
        <v>60.19</v>
      </c>
      <c r="AC69">
        <v>69.2</v>
      </c>
      <c r="AD69">
        <v>57.13</v>
      </c>
      <c r="AE69">
        <v>11.47</v>
      </c>
      <c r="AF69">
        <v>2.7290000000000001</v>
      </c>
      <c r="AG69">
        <v>2588185</v>
      </c>
      <c r="AH69">
        <v>1670622.0419999999</v>
      </c>
      <c r="AI69">
        <v>64.55</v>
      </c>
      <c r="AJ69" t="s">
        <v>36</v>
      </c>
    </row>
    <row r="70" spans="1:36" x14ac:dyDescent="0.3">
      <c r="A70">
        <v>68</v>
      </c>
      <c r="B70">
        <v>68</v>
      </c>
      <c r="C70" t="s">
        <v>54</v>
      </c>
      <c r="D70">
        <v>2022</v>
      </c>
      <c r="E70">
        <v>7600</v>
      </c>
      <c r="F70">
        <v>3974600</v>
      </c>
      <c r="G70">
        <v>0.19</v>
      </c>
      <c r="H70">
        <v>256</v>
      </c>
      <c r="I70">
        <v>629</v>
      </c>
      <c r="J70">
        <v>24</v>
      </c>
      <c r="K70">
        <v>494</v>
      </c>
      <c r="L70">
        <v>111</v>
      </c>
      <c r="M70">
        <v>28.46875</v>
      </c>
      <c r="N70">
        <v>25</v>
      </c>
      <c r="O70">
        <v>5</v>
      </c>
      <c r="P70">
        <v>2601742</v>
      </c>
      <c r="Q70">
        <v>683785</v>
      </c>
      <c r="R70">
        <v>74.400000000000006</v>
      </c>
      <c r="S70">
        <v>4</v>
      </c>
      <c r="T70">
        <v>26.28</v>
      </c>
      <c r="U70">
        <v>33980</v>
      </c>
      <c r="V70">
        <v>47.97</v>
      </c>
      <c r="W70">
        <v>57.57</v>
      </c>
      <c r="X70">
        <v>27.38</v>
      </c>
      <c r="Y70">
        <v>34.81</v>
      </c>
      <c r="Z70">
        <v>47.48</v>
      </c>
      <c r="AA70">
        <v>36.17</v>
      </c>
      <c r="AB70">
        <v>55.42</v>
      </c>
      <c r="AC70">
        <v>66.81</v>
      </c>
      <c r="AD70">
        <v>51.57</v>
      </c>
      <c r="AE70">
        <v>10.51</v>
      </c>
      <c r="AF70">
        <v>2.7559999999999998</v>
      </c>
      <c r="AG70">
        <v>4291816</v>
      </c>
      <c r="AH70">
        <v>2694967.4380000001</v>
      </c>
      <c r="AI70">
        <v>62.79</v>
      </c>
      <c r="AJ70" t="s">
        <v>36</v>
      </c>
    </row>
    <row r="71" spans="1:36" x14ac:dyDescent="0.3">
      <c r="A71">
        <v>69</v>
      </c>
      <c r="B71">
        <v>69</v>
      </c>
      <c r="C71" t="s">
        <v>55</v>
      </c>
      <c r="D71">
        <v>2022</v>
      </c>
      <c r="E71">
        <v>5900</v>
      </c>
      <c r="F71">
        <v>3792200</v>
      </c>
      <c r="G71">
        <v>0.16</v>
      </c>
      <c r="H71">
        <v>193</v>
      </c>
      <c r="I71">
        <v>475</v>
      </c>
      <c r="J71">
        <v>21</v>
      </c>
      <c r="K71">
        <v>327</v>
      </c>
      <c r="L71">
        <v>127</v>
      </c>
      <c r="M71">
        <v>28.46875</v>
      </c>
      <c r="N71">
        <v>19</v>
      </c>
      <c r="O71">
        <v>8</v>
      </c>
      <c r="P71">
        <v>2631788</v>
      </c>
      <c r="Q71">
        <v>654595</v>
      </c>
      <c r="R71">
        <v>73.8</v>
      </c>
      <c r="S71">
        <v>5.3</v>
      </c>
      <c r="T71">
        <v>24.87</v>
      </c>
      <c r="U71">
        <v>32171</v>
      </c>
      <c r="V71">
        <v>54.13</v>
      </c>
      <c r="W71">
        <v>59.65</v>
      </c>
      <c r="X71">
        <v>28.41</v>
      </c>
      <c r="Y71">
        <v>41.07</v>
      </c>
      <c r="Z71">
        <v>52.01</v>
      </c>
      <c r="AA71">
        <v>41.34</v>
      </c>
      <c r="AB71">
        <v>62.12</v>
      </c>
      <c r="AC71">
        <v>68.739999999999995</v>
      </c>
      <c r="AD71">
        <v>57.44</v>
      </c>
      <c r="AE71">
        <v>10.41</v>
      </c>
      <c r="AF71">
        <v>2.6179999999999999</v>
      </c>
      <c r="AG71">
        <v>4593542</v>
      </c>
      <c r="AH71">
        <v>2963860.716</v>
      </c>
      <c r="AI71">
        <v>64.52</v>
      </c>
      <c r="AJ71" t="s">
        <v>36</v>
      </c>
    </row>
    <row r="72" spans="1:36" x14ac:dyDescent="0.3">
      <c r="A72">
        <v>70</v>
      </c>
      <c r="B72">
        <v>70</v>
      </c>
      <c r="C72" t="s">
        <v>56</v>
      </c>
      <c r="D72">
        <v>2022</v>
      </c>
      <c r="E72">
        <v>5000</v>
      </c>
      <c r="F72">
        <v>1222000</v>
      </c>
      <c r="G72">
        <v>0.41</v>
      </c>
      <c r="H72">
        <v>412</v>
      </c>
      <c r="I72">
        <v>869</v>
      </c>
      <c r="J72">
        <v>25</v>
      </c>
      <c r="K72">
        <v>665</v>
      </c>
      <c r="L72">
        <v>179</v>
      </c>
      <c r="M72">
        <v>28.46875</v>
      </c>
      <c r="N72">
        <v>19</v>
      </c>
      <c r="O72">
        <v>4</v>
      </c>
      <c r="P72">
        <v>797001</v>
      </c>
      <c r="Q72">
        <v>261241</v>
      </c>
      <c r="R72">
        <v>79.099999999999994</v>
      </c>
      <c r="S72">
        <v>3</v>
      </c>
      <c r="T72">
        <v>32.78</v>
      </c>
      <c r="U72">
        <v>41188</v>
      </c>
      <c r="V72">
        <v>62.84</v>
      </c>
      <c r="W72">
        <v>66.89</v>
      </c>
      <c r="X72">
        <v>35.36</v>
      </c>
      <c r="Y72">
        <v>44.2</v>
      </c>
      <c r="Z72">
        <v>52.99</v>
      </c>
      <c r="AA72">
        <v>41.79</v>
      </c>
      <c r="AB72">
        <v>61.03</v>
      </c>
      <c r="AC72">
        <v>73.37</v>
      </c>
      <c r="AD72">
        <v>60.62</v>
      </c>
      <c r="AE72">
        <v>17.440000000000001</v>
      </c>
      <c r="AF72">
        <v>2.87</v>
      </c>
      <c r="AG72">
        <v>1294286</v>
      </c>
      <c r="AH72">
        <v>870151.43169999996</v>
      </c>
      <c r="AI72">
        <v>67.23</v>
      </c>
      <c r="AJ72" t="s">
        <v>39</v>
      </c>
    </row>
    <row r="73" spans="1:36" x14ac:dyDescent="0.3">
      <c r="A73">
        <v>71</v>
      </c>
      <c r="B73">
        <v>71</v>
      </c>
      <c r="C73" t="s">
        <v>57</v>
      </c>
      <c r="D73">
        <v>2022</v>
      </c>
      <c r="E73">
        <v>46100</v>
      </c>
      <c r="F73">
        <v>5066800</v>
      </c>
      <c r="G73">
        <v>0.91</v>
      </c>
      <c r="H73">
        <v>1384</v>
      </c>
      <c r="I73">
        <v>3964</v>
      </c>
      <c r="J73">
        <v>45</v>
      </c>
      <c r="K73">
        <v>3222</v>
      </c>
      <c r="L73">
        <v>697</v>
      </c>
      <c r="M73">
        <v>28.46875</v>
      </c>
      <c r="N73">
        <v>66</v>
      </c>
      <c r="O73">
        <v>5</v>
      </c>
      <c r="P73">
        <v>3623239</v>
      </c>
      <c r="Q73">
        <v>1481450</v>
      </c>
      <c r="R73">
        <v>82.4</v>
      </c>
      <c r="S73">
        <v>3.7</v>
      </c>
      <c r="T73">
        <v>40.89</v>
      </c>
      <c r="U73">
        <v>49236</v>
      </c>
      <c r="V73">
        <v>68.489999999999995</v>
      </c>
      <c r="W73">
        <v>73.17</v>
      </c>
      <c r="X73">
        <v>39.15</v>
      </c>
      <c r="Y73">
        <v>49.18</v>
      </c>
      <c r="Z73">
        <v>61.57</v>
      </c>
      <c r="AA73">
        <v>48.91</v>
      </c>
      <c r="AB73">
        <v>73.59</v>
      </c>
      <c r="AC73">
        <v>78.08</v>
      </c>
      <c r="AD73">
        <v>69.38</v>
      </c>
      <c r="AE73">
        <v>13.32</v>
      </c>
      <c r="AF73">
        <v>2.9580000000000002</v>
      </c>
      <c r="AG73">
        <v>4919054</v>
      </c>
      <c r="AH73">
        <v>2774775.1940000001</v>
      </c>
      <c r="AI73">
        <v>56.41</v>
      </c>
      <c r="AJ73" t="s">
        <v>39</v>
      </c>
    </row>
    <row r="74" spans="1:36" x14ac:dyDescent="0.3">
      <c r="A74">
        <v>72</v>
      </c>
      <c r="B74">
        <v>72</v>
      </c>
      <c r="C74" t="s">
        <v>58</v>
      </c>
      <c r="D74">
        <v>2022</v>
      </c>
      <c r="E74">
        <v>49400</v>
      </c>
      <c r="F74">
        <v>5422300</v>
      </c>
      <c r="G74">
        <v>0.91</v>
      </c>
      <c r="H74">
        <v>2406</v>
      </c>
      <c r="I74">
        <v>5748</v>
      </c>
      <c r="J74">
        <v>64</v>
      </c>
      <c r="K74">
        <v>5096</v>
      </c>
      <c r="L74">
        <v>588</v>
      </c>
      <c r="M74">
        <v>28.46875</v>
      </c>
      <c r="N74">
        <v>68</v>
      </c>
      <c r="O74">
        <v>10</v>
      </c>
      <c r="P74">
        <v>4178856</v>
      </c>
      <c r="Q74">
        <v>1829800</v>
      </c>
      <c r="R74">
        <v>81.900000000000006</v>
      </c>
      <c r="S74">
        <v>3.8</v>
      </c>
      <c r="T74">
        <v>43.79</v>
      </c>
      <c r="U74">
        <v>54025</v>
      </c>
      <c r="V74">
        <v>70.73</v>
      </c>
      <c r="W74">
        <v>72.900000000000006</v>
      </c>
      <c r="X74">
        <v>41.49</v>
      </c>
      <c r="Y74">
        <v>50.06</v>
      </c>
      <c r="Z74">
        <v>58.28</v>
      </c>
      <c r="AA74">
        <v>47.69</v>
      </c>
      <c r="AB74">
        <v>71.010000000000005</v>
      </c>
      <c r="AC74">
        <v>78.83</v>
      </c>
      <c r="AD74">
        <v>69.89</v>
      </c>
      <c r="AE74">
        <v>21.27</v>
      </c>
      <c r="AF74">
        <v>2.85</v>
      </c>
      <c r="AG74">
        <v>5184450</v>
      </c>
      <c r="AH74">
        <v>3126665.8220000002</v>
      </c>
      <c r="AI74">
        <v>60.31</v>
      </c>
      <c r="AJ74" t="s">
        <v>39</v>
      </c>
    </row>
    <row r="75" spans="1:36" x14ac:dyDescent="0.3">
      <c r="A75">
        <v>73</v>
      </c>
      <c r="B75">
        <v>73</v>
      </c>
      <c r="C75" t="s">
        <v>59</v>
      </c>
      <c r="D75">
        <v>2022</v>
      </c>
      <c r="E75">
        <v>33100</v>
      </c>
      <c r="F75">
        <v>8445900</v>
      </c>
      <c r="G75">
        <v>0.39</v>
      </c>
      <c r="H75">
        <v>1149</v>
      </c>
      <c r="I75">
        <v>2703</v>
      </c>
      <c r="J75">
        <v>14</v>
      </c>
      <c r="K75">
        <v>2153</v>
      </c>
      <c r="L75">
        <v>526</v>
      </c>
      <c r="M75">
        <v>28.46875</v>
      </c>
      <c r="N75">
        <v>44</v>
      </c>
      <c r="O75">
        <v>13</v>
      </c>
      <c r="P75">
        <v>5789361</v>
      </c>
      <c r="Q75">
        <v>1732598</v>
      </c>
      <c r="R75">
        <v>77.7</v>
      </c>
      <c r="S75">
        <v>4.4000000000000004</v>
      </c>
      <c r="T75">
        <v>29.93</v>
      </c>
      <c r="U75">
        <v>38151</v>
      </c>
      <c r="V75">
        <v>61.76</v>
      </c>
      <c r="W75">
        <v>65.8</v>
      </c>
      <c r="X75">
        <v>33.380000000000003</v>
      </c>
      <c r="Y75">
        <v>42.28</v>
      </c>
      <c r="Z75">
        <v>54.52</v>
      </c>
      <c r="AA75">
        <v>42.14</v>
      </c>
      <c r="AB75">
        <v>66.92</v>
      </c>
      <c r="AC75">
        <v>75.930000000000007</v>
      </c>
      <c r="AD75">
        <v>61.15</v>
      </c>
      <c r="AE75">
        <v>13.2</v>
      </c>
      <c r="AF75">
        <v>3.0939999999999999</v>
      </c>
      <c r="AG75">
        <v>9403708</v>
      </c>
      <c r="AH75">
        <v>6427908.7319999998</v>
      </c>
      <c r="AI75">
        <v>68.36</v>
      </c>
      <c r="AJ75" t="s">
        <v>39</v>
      </c>
    </row>
    <row r="76" spans="1:36" x14ac:dyDescent="0.3">
      <c r="A76">
        <v>74</v>
      </c>
      <c r="B76">
        <v>74</v>
      </c>
      <c r="C76" t="s">
        <v>60</v>
      </c>
      <c r="D76">
        <v>2022</v>
      </c>
      <c r="E76">
        <v>24300</v>
      </c>
      <c r="F76">
        <v>5053400</v>
      </c>
      <c r="G76">
        <v>0.48</v>
      </c>
      <c r="H76">
        <v>601</v>
      </c>
      <c r="I76">
        <v>1533</v>
      </c>
      <c r="J76">
        <v>75</v>
      </c>
      <c r="K76">
        <v>1180</v>
      </c>
      <c r="L76">
        <v>278</v>
      </c>
      <c r="M76">
        <v>28.46875</v>
      </c>
      <c r="N76">
        <v>126</v>
      </c>
      <c r="O76">
        <v>5</v>
      </c>
      <c r="P76">
        <v>3287676</v>
      </c>
      <c r="Q76">
        <v>1217882</v>
      </c>
      <c r="R76">
        <v>84.2</v>
      </c>
      <c r="S76">
        <v>2.9</v>
      </c>
      <c r="T76">
        <v>37.04</v>
      </c>
      <c r="U76">
        <v>45021</v>
      </c>
      <c r="V76">
        <v>63.13</v>
      </c>
      <c r="W76">
        <v>68.790000000000006</v>
      </c>
      <c r="X76">
        <v>36.76</v>
      </c>
      <c r="Y76">
        <v>42.45</v>
      </c>
      <c r="Z76">
        <v>52.35</v>
      </c>
      <c r="AA76">
        <v>40.26</v>
      </c>
      <c r="AB76">
        <v>65.180000000000007</v>
      </c>
      <c r="AC76">
        <v>72.94</v>
      </c>
      <c r="AD76">
        <v>62.37</v>
      </c>
      <c r="AE76">
        <v>12.04</v>
      </c>
      <c r="AF76">
        <v>2.879</v>
      </c>
      <c r="AG76">
        <v>5673333</v>
      </c>
      <c r="AH76">
        <v>3745936.926</v>
      </c>
      <c r="AI76">
        <v>66.03</v>
      </c>
      <c r="AJ76" t="s">
        <v>39</v>
      </c>
    </row>
    <row r="77" spans="1:36" x14ac:dyDescent="0.3">
      <c r="A77">
        <v>75</v>
      </c>
      <c r="B77">
        <v>75</v>
      </c>
      <c r="C77" t="s">
        <v>61</v>
      </c>
      <c r="D77">
        <v>2022</v>
      </c>
      <c r="E77">
        <v>2400</v>
      </c>
      <c r="F77">
        <v>2719900</v>
      </c>
      <c r="G77">
        <v>0.09</v>
      </c>
      <c r="H77">
        <v>114</v>
      </c>
      <c r="I77">
        <v>440</v>
      </c>
      <c r="J77">
        <v>139</v>
      </c>
      <c r="K77">
        <v>220</v>
      </c>
      <c r="L77">
        <v>81</v>
      </c>
      <c r="M77">
        <v>28.46875</v>
      </c>
      <c r="N77">
        <v>18</v>
      </c>
      <c r="O77">
        <v>3</v>
      </c>
      <c r="P77">
        <v>1659306</v>
      </c>
      <c r="Q77">
        <v>372287</v>
      </c>
      <c r="R77">
        <v>72.2</v>
      </c>
      <c r="S77">
        <v>4.4000000000000004</v>
      </c>
      <c r="T77">
        <v>22.44</v>
      </c>
      <c r="U77">
        <v>29045</v>
      </c>
      <c r="V77">
        <v>51.45</v>
      </c>
      <c r="W77">
        <v>57.35</v>
      </c>
      <c r="X77">
        <v>27.01</v>
      </c>
      <c r="Y77">
        <v>38.99</v>
      </c>
      <c r="Z77">
        <v>52.84</v>
      </c>
      <c r="AA77">
        <v>40.67</v>
      </c>
      <c r="AB77">
        <v>63.48</v>
      </c>
      <c r="AC77">
        <v>70.02</v>
      </c>
      <c r="AD77">
        <v>56.53</v>
      </c>
      <c r="AE77">
        <v>10.36</v>
      </c>
      <c r="AF77">
        <v>2.556</v>
      </c>
      <c r="AG77">
        <v>2298929</v>
      </c>
      <c r="AH77">
        <v>1421341.5630000001</v>
      </c>
      <c r="AI77">
        <v>61.83</v>
      </c>
      <c r="AJ77" t="s">
        <v>36</v>
      </c>
    </row>
    <row r="78" spans="1:36" x14ac:dyDescent="0.3">
      <c r="A78">
        <v>76</v>
      </c>
      <c r="B78">
        <v>76</v>
      </c>
      <c r="C78" t="s">
        <v>62</v>
      </c>
      <c r="D78">
        <v>2022</v>
      </c>
      <c r="E78">
        <v>17900</v>
      </c>
      <c r="F78">
        <v>5422400</v>
      </c>
      <c r="G78">
        <v>0.33</v>
      </c>
      <c r="H78">
        <v>1029</v>
      </c>
      <c r="I78">
        <v>2216</v>
      </c>
      <c r="J78">
        <v>14</v>
      </c>
      <c r="K78">
        <v>1910</v>
      </c>
      <c r="L78">
        <v>292</v>
      </c>
      <c r="M78">
        <v>28.46875</v>
      </c>
      <c r="N78">
        <v>57</v>
      </c>
      <c r="O78">
        <v>8</v>
      </c>
      <c r="P78">
        <v>3534730</v>
      </c>
      <c r="Q78">
        <v>1066842</v>
      </c>
      <c r="R78">
        <v>78.8</v>
      </c>
      <c r="S78">
        <v>3.4</v>
      </c>
      <c r="T78">
        <v>30.18</v>
      </c>
      <c r="U78">
        <v>36640</v>
      </c>
      <c r="V78">
        <v>55.97</v>
      </c>
      <c r="W78">
        <v>61.43</v>
      </c>
      <c r="X78">
        <v>30.26</v>
      </c>
      <c r="Y78">
        <v>39.18</v>
      </c>
      <c r="Z78">
        <v>50.71</v>
      </c>
      <c r="AA78">
        <v>38.950000000000003</v>
      </c>
      <c r="AB78">
        <v>60.96</v>
      </c>
      <c r="AC78">
        <v>69.56</v>
      </c>
      <c r="AD78">
        <v>56.81</v>
      </c>
      <c r="AE78">
        <v>10.26</v>
      </c>
      <c r="AF78">
        <v>2.74</v>
      </c>
      <c r="AG78">
        <v>5373722</v>
      </c>
      <c r="AH78">
        <v>3454475.969</v>
      </c>
      <c r="AI78">
        <v>64.28</v>
      </c>
      <c r="AJ78" t="s">
        <v>36</v>
      </c>
    </row>
    <row r="79" spans="1:36" x14ac:dyDescent="0.3">
      <c r="A79">
        <v>77</v>
      </c>
      <c r="B79">
        <v>77</v>
      </c>
      <c r="C79" t="s">
        <v>63</v>
      </c>
      <c r="D79">
        <v>2022</v>
      </c>
      <c r="E79">
        <v>3300</v>
      </c>
      <c r="F79">
        <v>999600</v>
      </c>
      <c r="G79">
        <v>0.33</v>
      </c>
      <c r="H79">
        <v>98</v>
      </c>
      <c r="I79">
        <v>253</v>
      </c>
      <c r="J79">
        <v>3</v>
      </c>
      <c r="K79">
        <v>142</v>
      </c>
      <c r="L79">
        <v>108</v>
      </c>
      <c r="M79">
        <v>28.46875</v>
      </c>
      <c r="N79">
        <v>24</v>
      </c>
      <c r="O79">
        <v>3</v>
      </c>
      <c r="P79">
        <v>634500</v>
      </c>
      <c r="Q79">
        <v>199411</v>
      </c>
      <c r="R79">
        <v>80.3</v>
      </c>
      <c r="S79">
        <v>2.7</v>
      </c>
      <c r="T79">
        <v>31.43</v>
      </c>
      <c r="U79">
        <v>38329</v>
      </c>
      <c r="V79">
        <v>55.67</v>
      </c>
      <c r="W79">
        <v>62.28</v>
      </c>
      <c r="X79">
        <v>34.57</v>
      </c>
      <c r="Y79">
        <v>36.4</v>
      </c>
      <c r="Z79">
        <v>46.03</v>
      </c>
      <c r="AA79">
        <v>36</v>
      </c>
      <c r="AB79">
        <v>59.25</v>
      </c>
      <c r="AC79">
        <v>68.8</v>
      </c>
      <c r="AD79">
        <v>56.63</v>
      </c>
      <c r="AE79">
        <v>9.9700000000000006</v>
      </c>
      <c r="AF79">
        <v>3.0459999999999998</v>
      </c>
      <c r="AG79">
        <v>2249485</v>
      </c>
      <c r="AH79">
        <v>1370575.9140000001</v>
      </c>
      <c r="AI79">
        <v>60.93</v>
      </c>
      <c r="AJ79" t="s">
        <v>36</v>
      </c>
    </row>
    <row r="80" spans="1:36" x14ac:dyDescent="0.3">
      <c r="A80">
        <v>78</v>
      </c>
      <c r="B80">
        <v>78</v>
      </c>
      <c r="C80" t="s">
        <v>64</v>
      </c>
      <c r="D80">
        <v>2022</v>
      </c>
      <c r="E80">
        <v>4600</v>
      </c>
      <c r="F80">
        <v>1940200</v>
      </c>
      <c r="G80">
        <v>0.24</v>
      </c>
      <c r="H80">
        <v>214</v>
      </c>
      <c r="I80">
        <v>446</v>
      </c>
      <c r="J80">
        <v>0</v>
      </c>
      <c r="K80">
        <v>340</v>
      </c>
      <c r="L80">
        <v>106</v>
      </c>
      <c r="M80">
        <v>28.46875</v>
      </c>
      <c r="N80">
        <v>19</v>
      </c>
      <c r="O80">
        <v>3</v>
      </c>
      <c r="P80">
        <v>1100621</v>
      </c>
      <c r="Q80">
        <v>351803</v>
      </c>
      <c r="R80">
        <v>83.5</v>
      </c>
      <c r="S80">
        <v>2</v>
      </c>
      <c r="T80">
        <v>31.96</v>
      </c>
      <c r="U80">
        <v>38997</v>
      </c>
      <c r="V80">
        <v>54.77</v>
      </c>
      <c r="W80">
        <v>61.51</v>
      </c>
      <c r="X80">
        <v>31.06</v>
      </c>
      <c r="Y80">
        <v>36.869999999999997</v>
      </c>
      <c r="Z80">
        <v>48</v>
      </c>
      <c r="AA80">
        <v>36.799999999999997</v>
      </c>
      <c r="AB80">
        <v>60.8</v>
      </c>
      <c r="AC80">
        <v>68.849999999999994</v>
      </c>
      <c r="AD80">
        <v>56.55</v>
      </c>
      <c r="AE80">
        <v>8.83</v>
      </c>
      <c r="AF80">
        <v>2.9020000000000001</v>
      </c>
      <c r="AG80">
        <v>1967125</v>
      </c>
      <c r="AH80">
        <v>1312428.2390000001</v>
      </c>
      <c r="AI80">
        <v>66.72</v>
      </c>
      <c r="AJ80" t="s">
        <v>36</v>
      </c>
    </row>
    <row r="81" spans="1:36" x14ac:dyDescent="0.3">
      <c r="A81">
        <v>79</v>
      </c>
      <c r="B81">
        <v>79</v>
      </c>
      <c r="C81" t="s">
        <v>65</v>
      </c>
      <c r="D81">
        <v>2022</v>
      </c>
      <c r="E81">
        <v>32900</v>
      </c>
      <c r="F81">
        <v>2520700</v>
      </c>
      <c r="G81">
        <v>1.31</v>
      </c>
      <c r="H81">
        <v>478</v>
      </c>
      <c r="I81">
        <v>1670</v>
      </c>
      <c r="J81">
        <v>15</v>
      </c>
      <c r="K81">
        <v>1227</v>
      </c>
      <c r="L81">
        <v>428</v>
      </c>
      <c r="M81">
        <v>28.46875</v>
      </c>
      <c r="N81">
        <v>23</v>
      </c>
      <c r="O81">
        <v>4</v>
      </c>
      <c r="P81">
        <v>1880197</v>
      </c>
      <c r="Q81">
        <v>449189</v>
      </c>
      <c r="R81">
        <v>78.3</v>
      </c>
      <c r="S81">
        <v>5.0999999999999996</v>
      </c>
      <c r="T81">
        <v>23.89</v>
      </c>
      <c r="U81">
        <v>38183</v>
      </c>
      <c r="V81">
        <v>60.11</v>
      </c>
      <c r="W81">
        <v>65.989999999999995</v>
      </c>
      <c r="X81">
        <v>34.29</v>
      </c>
      <c r="Y81">
        <v>44.27</v>
      </c>
      <c r="Z81">
        <v>54.35</v>
      </c>
      <c r="AA81">
        <v>46.1</v>
      </c>
      <c r="AB81">
        <v>62.44</v>
      </c>
      <c r="AC81">
        <v>71.86</v>
      </c>
      <c r="AD81">
        <v>62.08</v>
      </c>
      <c r="AE81">
        <v>10.94</v>
      </c>
      <c r="AF81">
        <v>3.6789999999999998</v>
      </c>
      <c r="AG81">
        <v>2672391</v>
      </c>
      <c r="AH81">
        <v>1566874.588</v>
      </c>
      <c r="AI81">
        <v>58.63</v>
      </c>
      <c r="AJ81" t="s">
        <v>39</v>
      </c>
    </row>
    <row r="82" spans="1:36" x14ac:dyDescent="0.3">
      <c r="A82">
        <v>80</v>
      </c>
      <c r="B82">
        <v>80</v>
      </c>
      <c r="C82" t="s">
        <v>66</v>
      </c>
      <c r="D82">
        <v>2022</v>
      </c>
      <c r="E82">
        <v>7000</v>
      </c>
      <c r="F82">
        <v>1373700</v>
      </c>
      <c r="G82">
        <v>0.51</v>
      </c>
      <c r="H82">
        <v>201</v>
      </c>
      <c r="I82">
        <v>466</v>
      </c>
      <c r="J82">
        <v>6</v>
      </c>
      <c r="K82">
        <v>322</v>
      </c>
      <c r="L82">
        <v>138</v>
      </c>
      <c r="M82">
        <v>28.46875</v>
      </c>
      <c r="N82">
        <v>34</v>
      </c>
      <c r="O82">
        <v>4</v>
      </c>
      <c r="P82">
        <v>825946</v>
      </c>
      <c r="Q82">
        <v>316170</v>
      </c>
      <c r="R82">
        <v>81.7</v>
      </c>
      <c r="S82">
        <v>2.4</v>
      </c>
      <c r="T82">
        <v>38.28</v>
      </c>
      <c r="U82">
        <v>49281</v>
      </c>
      <c r="V82">
        <v>63.05</v>
      </c>
      <c r="W82">
        <v>67.39</v>
      </c>
      <c r="X82">
        <v>36.06</v>
      </c>
      <c r="Y82">
        <v>43.3</v>
      </c>
      <c r="Z82">
        <v>52.57</v>
      </c>
      <c r="AA82">
        <v>40.56</v>
      </c>
      <c r="AB82">
        <v>65.599999999999994</v>
      </c>
      <c r="AC82">
        <v>74.55</v>
      </c>
      <c r="AD82">
        <v>62.64</v>
      </c>
      <c r="AE82">
        <v>21.07</v>
      </c>
      <c r="AF82">
        <v>2.7629999999999999</v>
      </c>
      <c r="AG82">
        <v>1437151</v>
      </c>
      <c r="AH82">
        <v>903740.13870000001</v>
      </c>
      <c r="AI82">
        <v>62.88</v>
      </c>
      <c r="AJ82" t="s">
        <v>39</v>
      </c>
    </row>
    <row r="83" spans="1:36" x14ac:dyDescent="0.3">
      <c r="A83">
        <v>81</v>
      </c>
      <c r="B83">
        <v>81</v>
      </c>
      <c r="C83" t="s">
        <v>67</v>
      </c>
      <c r="D83">
        <v>2022</v>
      </c>
      <c r="E83">
        <v>87000</v>
      </c>
      <c r="F83">
        <v>7148700</v>
      </c>
      <c r="G83">
        <v>1.22</v>
      </c>
      <c r="H83">
        <v>938</v>
      </c>
      <c r="I83">
        <v>2713</v>
      </c>
      <c r="J83">
        <v>16</v>
      </c>
      <c r="K83">
        <v>1952</v>
      </c>
      <c r="L83">
        <v>745</v>
      </c>
      <c r="M83">
        <v>28.46875</v>
      </c>
      <c r="N83">
        <v>45</v>
      </c>
      <c r="O83">
        <v>2</v>
      </c>
      <c r="P83">
        <v>5440078</v>
      </c>
      <c r="Q83">
        <v>2254136</v>
      </c>
      <c r="R83">
        <v>81.8</v>
      </c>
      <c r="S83">
        <v>4.8</v>
      </c>
      <c r="T83">
        <v>41.44</v>
      </c>
      <c r="U83">
        <v>51272</v>
      </c>
      <c r="V83">
        <v>68.13</v>
      </c>
      <c r="W83">
        <v>74.11</v>
      </c>
      <c r="X83">
        <v>37.4</v>
      </c>
      <c r="Y83">
        <v>46.95</v>
      </c>
      <c r="Z83">
        <v>59.39</v>
      </c>
      <c r="AA83">
        <v>48.75</v>
      </c>
      <c r="AB83">
        <v>73.290000000000006</v>
      </c>
      <c r="AC83">
        <v>79.52</v>
      </c>
      <c r="AD83">
        <v>69.760000000000005</v>
      </c>
      <c r="AE83">
        <v>14.8</v>
      </c>
      <c r="AF83">
        <v>2.8730000000000002</v>
      </c>
      <c r="AG83">
        <v>5999667</v>
      </c>
      <c r="AH83">
        <v>3476206.4950000001</v>
      </c>
      <c r="AI83">
        <v>57.94</v>
      </c>
      <c r="AJ83" t="s">
        <v>39</v>
      </c>
    </row>
    <row r="84" spans="1:36" x14ac:dyDescent="0.3">
      <c r="A84">
        <v>82</v>
      </c>
      <c r="B84">
        <v>82</v>
      </c>
      <c r="C84" t="s">
        <v>68</v>
      </c>
      <c r="D84">
        <v>2022</v>
      </c>
      <c r="E84">
        <v>7100</v>
      </c>
      <c r="F84">
        <v>1929400</v>
      </c>
      <c r="G84">
        <v>0.37</v>
      </c>
      <c r="H84">
        <v>211</v>
      </c>
      <c r="I84">
        <v>528</v>
      </c>
      <c r="J84">
        <v>10</v>
      </c>
      <c r="K84">
        <v>359</v>
      </c>
      <c r="L84">
        <v>159</v>
      </c>
      <c r="M84">
        <v>28.46875</v>
      </c>
      <c r="N84">
        <v>40</v>
      </c>
      <c r="O84">
        <v>4</v>
      </c>
      <c r="P84">
        <v>1194313</v>
      </c>
      <c r="Q84">
        <v>314767</v>
      </c>
      <c r="R84">
        <v>74.099999999999994</v>
      </c>
      <c r="S84">
        <v>4.8</v>
      </c>
      <c r="T84">
        <v>26.36</v>
      </c>
      <c r="U84">
        <v>33916</v>
      </c>
      <c r="V84">
        <v>59.38</v>
      </c>
      <c r="W84">
        <v>67.48</v>
      </c>
      <c r="X84">
        <v>35.06</v>
      </c>
      <c r="Y84">
        <v>43.04</v>
      </c>
      <c r="Z84">
        <v>54.02</v>
      </c>
      <c r="AA84">
        <v>46.22</v>
      </c>
      <c r="AB84">
        <v>60.64</v>
      </c>
      <c r="AC84">
        <v>70.099999999999994</v>
      </c>
      <c r="AD84">
        <v>62.42</v>
      </c>
      <c r="AE84">
        <v>10.02</v>
      </c>
      <c r="AF84">
        <v>2.778</v>
      </c>
      <c r="AG84">
        <v>1870380</v>
      </c>
      <c r="AH84">
        <v>1202626.547</v>
      </c>
      <c r="AI84">
        <v>64.3</v>
      </c>
      <c r="AJ84" t="s">
        <v>39</v>
      </c>
    </row>
    <row r="85" spans="1:36" x14ac:dyDescent="0.3">
      <c r="A85">
        <v>83</v>
      </c>
      <c r="B85">
        <v>83</v>
      </c>
      <c r="C85" t="s">
        <v>69</v>
      </c>
      <c r="D85">
        <v>2022</v>
      </c>
      <c r="E85">
        <v>84700</v>
      </c>
      <c r="F85">
        <v>11306300</v>
      </c>
      <c r="G85">
        <v>0.75</v>
      </c>
      <c r="H85">
        <v>3326</v>
      </c>
      <c r="I85">
        <v>9535</v>
      </c>
      <c r="J85">
        <v>41</v>
      </c>
      <c r="K85">
        <v>8330</v>
      </c>
      <c r="L85">
        <v>1164</v>
      </c>
      <c r="M85">
        <v>28.46875</v>
      </c>
      <c r="N85">
        <v>89</v>
      </c>
      <c r="O85">
        <v>14</v>
      </c>
      <c r="P85">
        <v>11626637</v>
      </c>
      <c r="Q85">
        <v>4409174</v>
      </c>
      <c r="R85">
        <v>78.5</v>
      </c>
      <c r="S85">
        <v>4.9000000000000004</v>
      </c>
      <c r="T85">
        <v>37.92</v>
      </c>
      <c r="U85">
        <v>47421</v>
      </c>
      <c r="V85">
        <v>69.739999999999995</v>
      </c>
      <c r="W85">
        <v>72.52</v>
      </c>
      <c r="X85">
        <v>38.24</v>
      </c>
      <c r="Y85">
        <v>48.66</v>
      </c>
      <c r="Z85">
        <v>60.76</v>
      </c>
      <c r="AA85">
        <v>51.33</v>
      </c>
      <c r="AB85">
        <v>73.510000000000005</v>
      </c>
      <c r="AC85">
        <v>80.11</v>
      </c>
      <c r="AD85">
        <v>70.97</v>
      </c>
      <c r="AE85">
        <v>18.329999999999998</v>
      </c>
      <c r="AF85">
        <v>2.97</v>
      </c>
      <c r="AG85">
        <v>9111362.1779999994</v>
      </c>
      <c r="AH85">
        <v>5324362.0429999996</v>
      </c>
      <c r="AI85">
        <v>58.44</v>
      </c>
      <c r="AJ85" t="s">
        <v>39</v>
      </c>
    </row>
    <row r="86" spans="1:36" x14ac:dyDescent="0.3">
      <c r="A86">
        <v>84</v>
      </c>
      <c r="B86">
        <v>84</v>
      </c>
      <c r="C86" t="s">
        <v>70</v>
      </c>
      <c r="D86">
        <v>2022</v>
      </c>
      <c r="E86">
        <v>45600</v>
      </c>
      <c r="F86">
        <v>8970300</v>
      </c>
      <c r="G86">
        <v>0.51</v>
      </c>
      <c r="H86">
        <v>1166</v>
      </c>
      <c r="I86">
        <v>3040</v>
      </c>
      <c r="J86">
        <v>37</v>
      </c>
      <c r="K86">
        <v>2312</v>
      </c>
      <c r="L86">
        <v>691</v>
      </c>
      <c r="M86">
        <v>28.46875</v>
      </c>
      <c r="N86">
        <v>59</v>
      </c>
      <c r="O86">
        <v>18</v>
      </c>
      <c r="P86">
        <v>6244237</v>
      </c>
      <c r="Q86">
        <v>2072271</v>
      </c>
      <c r="R86">
        <v>78.3</v>
      </c>
      <c r="S86">
        <v>3.5</v>
      </c>
      <c r="T86">
        <v>33.19</v>
      </c>
      <c r="U86">
        <v>38701</v>
      </c>
      <c r="V86">
        <v>60.15</v>
      </c>
      <c r="W86">
        <v>65.73</v>
      </c>
      <c r="X86">
        <v>33.549999999999997</v>
      </c>
      <c r="Y86">
        <v>43.35</v>
      </c>
      <c r="Z86">
        <v>56.4</v>
      </c>
      <c r="AA86">
        <v>43.81</v>
      </c>
      <c r="AB86">
        <v>66.5</v>
      </c>
      <c r="AC86">
        <v>73.22</v>
      </c>
      <c r="AD86">
        <v>61.95</v>
      </c>
      <c r="AE86">
        <v>9.6</v>
      </c>
      <c r="AF86">
        <v>2.8170000000000002</v>
      </c>
      <c r="AG86">
        <v>8995906</v>
      </c>
      <c r="AH86">
        <v>5486863.9029999999</v>
      </c>
      <c r="AI86">
        <v>60.99</v>
      </c>
      <c r="AJ86" t="s">
        <v>36</v>
      </c>
    </row>
    <row r="87" spans="1:36" x14ac:dyDescent="0.3">
      <c r="A87">
        <v>85</v>
      </c>
      <c r="B87">
        <v>85</v>
      </c>
      <c r="C87" t="s">
        <v>71</v>
      </c>
      <c r="D87">
        <v>2022</v>
      </c>
      <c r="E87">
        <v>600</v>
      </c>
      <c r="F87">
        <v>785500</v>
      </c>
      <c r="G87">
        <v>0.08</v>
      </c>
      <c r="H87">
        <v>80</v>
      </c>
      <c r="I87">
        <v>172</v>
      </c>
      <c r="J87">
        <v>0</v>
      </c>
      <c r="K87">
        <v>111</v>
      </c>
      <c r="L87">
        <v>61</v>
      </c>
      <c r="M87">
        <v>28.46875</v>
      </c>
      <c r="N87">
        <v>13</v>
      </c>
      <c r="O87">
        <v>3</v>
      </c>
      <c r="P87">
        <v>442366</v>
      </c>
      <c r="Q87">
        <v>130597</v>
      </c>
      <c r="R87">
        <v>84.3</v>
      </c>
      <c r="S87">
        <v>1.9</v>
      </c>
      <c r="T87">
        <v>29.52</v>
      </c>
      <c r="U87">
        <v>41800</v>
      </c>
      <c r="V87">
        <v>46.37</v>
      </c>
      <c r="W87">
        <v>53.43</v>
      </c>
      <c r="X87">
        <v>27.83</v>
      </c>
      <c r="Y87">
        <v>30.16</v>
      </c>
      <c r="Z87">
        <v>41.8</v>
      </c>
      <c r="AA87">
        <v>30.98</v>
      </c>
      <c r="AB87">
        <v>51.19</v>
      </c>
      <c r="AC87">
        <v>62.19</v>
      </c>
      <c r="AD87">
        <v>48.04</v>
      </c>
      <c r="AE87">
        <v>8.42</v>
      </c>
      <c r="AF87">
        <v>2.8660000000000001</v>
      </c>
      <c r="AG87">
        <v>1093509</v>
      </c>
      <c r="AH87">
        <v>805105.98670000001</v>
      </c>
      <c r="AI87">
        <v>73.63</v>
      </c>
      <c r="AJ87" t="s">
        <v>36</v>
      </c>
    </row>
    <row r="88" spans="1:36" x14ac:dyDescent="0.3">
      <c r="A88">
        <v>86</v>
      </c>
      <c r="B88">
        <v>86</v>
      </c>
      <c r="C88" t="s">
        <v>72</v>
      </c>
      <c r="D88">
        <v>2022</v>
      </c>
      <c r="E88">
        <v>34100</v>
      </c>
      <c r="F88">
        <v>10278300</v>
      </c>
      <c r="G88">
        <v>0.33</v>
      </c>
      <c r="H88">
        <v>1247</v>
      </c>
      <c r="I88">
        <v>2818</v>
      </c>
      <c r="J88">
        <v>40</v>
      </c>
      <c r="K88">
        <v>2336</v>
      </c>
      <c r="L88">
        <v>442</v>
      </c>
      <c r="M88">
        <v>28.46875</v>
      </c>
      <c r="N88">
        <v>34</v>
      </c>
      <c r="O88">
        <v>14</v>
      </c>
      <c r="P88">
        <v>6728904</v>
      </c>
      <c r="Q88">
        <v>2042704</v>
      </c>
      <c r="R88">
        <v>79</v>
      </c>
      <c r="S88">
        <v>3.5</v>
      </c>
      <c r="T88">
        <v>30.36</v>
      </c>
      <c r="U88">
        <v>37932</v>
      </c>
      <c r="V88">
        <v>57.41</v>
      </c>
      <c r="W88">
        <v>63.16</v>
      </c>
      <c r="X88">
        <v>30.62</v>
      </c>
      <c r="Y88">
        <v>39.299999999999997</v>
      </c>
      <c r="Z88">
        <v>52.65</v>
      </c>
      <c r="AA88">
        <v>39.92</v>
      </c>
      <c r="AB88">
        <v>63.24</v>
      </c>
      <c r="AC88">
        <v>72.67</v>
      </c>
      <c r="AD88">
        <v>57.29</v>
      </c>
      <c r="AE88">
        <v>10.64</v>
      </c>
      <c r="AF88">
        <v>3.028</v>
      </c>
      <c r="AG88">
        <v>11028755</v>
      </c>
      <c r="AH88">
        <v>6583927.6519999998</v>
      </c>
      <c r="AI88">
        <v>59.7</v>
      </c>
      <c r="AJ88" t="s">
        <v>36</v>
      </c>
    </row>
    <row r="89" spans="1:36" x14ac:dyDescent="0.3">
      <c r="A89">
        <v>87</v>
      </c>
      <c r="B89">
        <v>87</v>
      </c>
      <c r="C89" t="s">
        <v>73</v>
      </c>
      <c r="D89">
        <v>2022</v>
      </c>
      <c r="E89">
        <v>16300</v>
      </c>
      <c r="F89">
        <v>4249900</v>
      </c>
      <c r="G89">
        <v>0.38</v>
      </c>
      <c r="H89">
        <v>340</v>
      </c>
      <c r="I89">
        <v>1093</v>
      </c>
      <c r="J89">
        <v>8</v>
      </c>
      <c r="K89">
        <v>457</v>
      </c>
      <c r="L89">
        <v>628</v>
      </c>
      <c r="M89">
        <v>28.46875</v>
      </c>
      <c r="N89">
        <v>29</v>
      </c>
      <c r="O89">
        <v>3</v>
      </c>
      <c r="P89">
        <v>2288709</v>
      </c>
      <c r="Q89">
        <v>584407</v>
      </c>
      <c r="R89">
        <v>75.3</v>
      </c>
      <c r="S89">
        <v>3.9</v>
      </c>
      <c r="T89">
        <v>25.53</v>
      </c>
      <c r="U89">
        <v>32930</v>
      </c>
      <c r="V89">
        <v>49.99</v>
      </c>
      <c r="W89">
        <v>57.76</v>
      </c>
      <c r="X89">
        <v>27.72</v>
      </c>
      <c r="Y89">
        <v>37.64</v>
      </c>
      <c r="Z89">
        <v>49.06</v>
      </c>
      <c r="AA89">
        <v>38.68</v>
      </c>
      <c r="AB89">
        <v>57.33</v>
      </c>
      <c r="AC89">
        <v>66.52</v>
      </c>
      <c r="AD89">
        <v>53.94</v>
      </c>
      <c r="AE89">
        <v>10.050000000000001</v>
      </c>
      <c r="AF89">
        <v>2.6720000000000002</v>
      </c>
      <c r="AG89">
        <v>3345331</v>
      </c>
      <c r="AH89">
        <v>2161712.79</v>
      </c>
      <c r="AI89">
        <v>64.62</v>
      </c>
      <c r="AJ89" t="s">
        <v>36</v>
      </c>
    </row>
    <row r="90" spans="1:36" x14ac:dyDescent="0.3">
      <c r="A90">
        <v>88</v>
      </c>
      <c r="B90">
        <v>88</v>
      </c>
      <c r="C90" t="s">
        <v>74</v>
      </c>
      <c r="D90">
        <v>2022</v>
      </c>
      <c r="E90">
        <v>47000</v>
      </c>
      <c r="F90">
        <v>3779800</v>
      </c>
      <c r="G90">
        <v>1.24</v>
      </c>
      <c r="H90">
        <v>1009</v>
      </c>
      <c r="I90">
        <v>2475</v>
      </c>
      <c r="J90">
        <v>75</v>
      </c>
      <c r="K90">
        <v>1921</v>
      </c>
      <c r="L90">
        <v>479</v>
      </c>
      <c r="M90">
        <v>28.46875</v>
      </c>
      <c r="N90">
        <v>94</v>
      </c>
      <c r="O90">
        <v>8</v>
      </c>
      <c r="P90">
        <v>2486673</v>
      </c>
      <c r="Q90">
        <v>827222</v>
      </c>
      <c r="R90">
        <v>79</v>
      </c>
      <c r="S90">
        <v>4</v>
      </c>
      <c r="T90">
        <v>33.270000000000003</v>
      </c>
      <c r="U90">
        <v>42474</v>
      </c>
      <c r="V90">
        <v>65.900000000000006</v>
      </c>
      <c r="W90">
        <v>71.64</v>
      </c>
      <c r="X90">
        <v>41.38</v>
      </c>
      <c r="Y90">
        <v>49.64</v>
      </c>
      <c r="Z90">
        <v>56.06</v>
      </c>
      <c r="AA90">
        <v>46.61</v>
      </c>
      <c r="AB90">
        <v>64.87</v>
      </c>
      <c r="AC90">
        <v>74.38</v>
      </c>
      <c r="AD90">
        <v>65.489999999999995</v>
      </c>
      <c r="AE90">
        <v>9.26</v>
      </c>
      <c r="AF90">
        <v>3.7440000000000002</v>
      </c>
      <c r="AG90">
        <v>4139333</v>
      </c>
      <c r="AH90">
        <v>2625317.9139999999</v>
      </c>
      <c r="AI90">
        <v>63.42</v>
      </c>
      <c r="AJ90" t="s">
        <v>39</v>
      </c>
    </row>
    <row r="91" spans="1:36" x14ac:dyDescent="0.3">
      <c r="A91">
        <v>89</v>
      </c>
      <c r="B91">
        <v>89</v>
      </c>
      <c r="C91" t="s">
        <v>75</v>
      </c>
      <c r="D91">
        <v>2022</v>
      </c>
      <c r="E91">
        <v>47400</v>
      </c>
      <c r="F91">
        <v>10165300</v>
      </c>
      <c r="G91">
        <v>0.47</v>
      </c>
      <c r="H91">
        <v>1326</v>
      </c>
      <c r="I91">
        <v>3251</v>
      </c>
      <c r="J91">
        <v>51</v>
      </c>
      <c r="K91">
        <v>2496</v>
      </c>
      <c r="L91">
        <v>704</v>
      </c>
      <c r="M91">
        <v>28.46875</v>
      </c>
      <c r="N91">
        <v>59</v>
      </c>
      <c r="O91">
        <v>19</v>
      </c>
      <c r="P91">
        <v>7441870</v>
      </c>
      <c r="Q91">
        <v>2516338</v>
      </c>
      <c r="R91">
        <v>79.5</v>
      </c>
      <c r="S91">
        <v>4</v>
      </c>
      <c r="T91">
        <v>33.81</v>
      </c>
      <c r="U91">
        <v>41489</v>
      </c>
      <c r="V91">
        <v>61.34</v>
      </c>
      <c r="W91">
        <v>66.09</v>
      </c>
      <c r="X91">
        <v>32.93</v>
      </c>
      <c r="Y91">
        <v>40.53</v>
      </c>
      <c r="Z91">
        <v>54.3</v>
      </c>
      <c r="AA91">
        <v>42.39</v>
      </c>
      <c r="AB91">
        <v>67.05</v>
      </c>
      <c r="AC91">
        <v>74.650000000000006</v>
      </c>
      <c r="AD91">
        <v>62.51</v>
      </c>
      <c r="AE91">
        <v>11.86</v>
      </c>
      <c r="AF91">
        <v>3.218</v>
      </c>
      <c r="AG91">
        <v>10868829</v>
      </c>
      <c r="AH91">
        <v>6703260.6270000003</v>
      </c>
      <c r="AI91">
        <v>61.67</v>
      </c>
      <c r="AJ91" t="s">
        <v>39</v>
      </c>
    </row>
    <row r="92" spans="1:36" x14ac:dyDescent="0.3">
      <c r="A92">
        <v>90</v>
      </c>
      <c r="B92">
        <v>90</v>
      </c>
      <c r="C92" t="s">
        <v>76</v>
      </c>
      <c r="D92">
        <v>2022</v>
      </c>
      <c r="E92">
        <v>4300</v>
      </c>
      <c r="F92">
        <v>872000</v>
      </c>
      <c r="G92">
        <v>0.49</v>
      </c>
      <c r="H92">
        <v>297</v>
      </c>
      <c r="I92">
        <v>783</v>
      </c>
      <c r="J92">
        <v>82</v>
      </c>
      <c r="K92">
        <v>627</v>
      </c>
      <c r="L92">
        <v>74</v>
      </c>
      <c r="M92">
        <v>28.46875</v>
      </c>
      <c r="N92">
        <v>29</v>
      </c>
      <c r="O92">
        <v>1</v>
      </c>
      <c r="P92">
        <v>648199</v>
      </c>
      <c r="Q92">
        <v>239678</v>
      </c>
      <c r="R92">
        <v>80.8</v>
      </c>
      <c r="S92">
        <v>4.3</v>
      </c>
      <c r="T92">
        <v>36.979999999999997</v>
      </c>
      <c r="U92">
        <v>44538</v>
      </c>
      <c r="V92">
        <v>63.22</v>
      </c>
      <c r="W92">
        <v>67.8</v>
      </c>
      <c r="X92">
        <v>34.76</v>
      </c>
      <c r="Y92">
        <v>45.7</v>
      </c>
      <c r="Z92">
        <v>55.2</v>
      </c>
      <c r="AA92">
        <v>44.62</v>
      </c>
      <c r="AB92">
        <v>65.28</v>
      </c>
      <c r="AC92">
        <v>74.53</v>
      </c>
      <c r="AD92">
        <v>63.57</v>
      </c>
      <c r="AE92">
        <v>19.3</v>
      </c>
      <c r="AF92">
        <v>2.8420000000000001</v>
      </c>
      <c r="AG92">
        <v>806142</v>
      </c>
      <c r="AH92">
        <v>452526.97330000001</v>
      </c>
      <c r="AI92">
        <v>56.13</v>
      </c>
      <c r="AJ92" t="s">
        <v>39</v>
      </c>
    </row>
    <row r="93" spans="1:36" x14ac:dyDescent="0.3">
      <c r="A93">
        <v>91</v>
      </c>
      <c r="B93">
        <v>91</v>
      </c>
      <c r="C93" t="s">
        <v>77</v>
      </c>
      <c r="D93">
        <v>2022</v>
      </c>
      <c r="E93">
        <v>13500</v>
      </c>
      <c r="F93">
        <v>4944700</v>
      </c>
      <c r="G93">
        <v>0.27</v>
      </c>
      <c r="H93">
        <v>413</v>
      </c>
      <c r="I93">
        <v>978</v>
      </c>
      <c r="J93">
        <v>18</v>
      </c>
      <c r="K93">
        <v>697</v>
      </c>
      <c r="L93">
        <v>263</v>
      </c>
      <c r="M93">
        <v>28.46875</v>
      </c>
      <c r="N93">
        <v>38</v>
      </c>
      <c r="O93">
        <v>10</v>
      </c>
      <c r="P93">
        <v>3008187</v>
      </c>
      <c r="Q93">
        <v>893972</v>
      </c>
      <c r="R93">
        <v>77.099999999999994</v>
      </c>
      <c r="S93">
        <v>3.9</v>
      </c>
      <c r="T93">
        <v>29.72</v>
      </c>
      <c r="U93">
        <v>36675</v>
      </c>
      <c r="V93">
        <v>55.48</v>
      </c>
      <c r="W93">
        <v>62.62</v>
      </c>
      <c r="X93">
        <v>30.17</v>
      </c>
      <c r="Y93">
        <v>40.61</v>
      </c>
      <c r="Z93">
        <v>54.47</v>
      </c>
      <c r="AA93">
        <v>41.83</v>
      </c>
      <c r="AB93">
        <v>62.9</v>
      </c>
      <c r="AC93">
        <v>70.25</v>
      </c>
      <c r="AD93">
        <v>57.88</v>
      </c>
      <c r="AE93">
        <v>10.74</v>
      </c>
      <c r="AF93">
        <v>2.7069999999999999</v>
      </c>
      <c r="AG93">
        <v>5245829</v>
      </c>
      <c r="AH93">
        <v>3185298.216</v>
      </c>
      <c r="AI93">
        <v>60.72</v>
      </c>
      <c r="AJ93" t="s">
        <v>36</v>
      </c>
    </row>
    <row r="94" spans="1:36" x14ac:dyDescent="0.3">
      <c r="A94">
        <v>92</v>
      </c>
      <c r="B94">
        <v>92</v>
      </c>
      <c r="C94" t="s">
        <v>78</v>
      </c>
      <c r="D94">
        <v>2022</v>
      </c>
      <c r="E94">
        <v>1200</v>
      </c>
      <c r="F94">
        <v>945100</v>
      </c>
      <c r="G94">
        <v>0.13</v>
      </c>
      <c r="H94">
        <v>69</v>
      </c>
      <c r="I94">
        <v>176</v>
      </c>
      <c r="J94">
        <v>2</v>
      </c>
      <c r="K94">
        <v>96</v>
      </c>
      <c r="L94">
        <v>78</v>
      </c>
      <c r="M94">
        <v>28.46875</v>
      </c>
      <c r="N94">
        <v>18</v>
      </c>
      <c r="O94">
        <v>2</v>
      </c>
      <c r="P94">
        <v>500281</v>
      </c>
      <c r="Q94">
        <v>146233</v>
      </c>
      <c r="R94">
        <v>83</v>
      </c>
      <c r="S94">
        <v>2.5</v>
      </c>
      <c r="T94">
        <v>29.23</v>
      </c>
      <c r="U94">
        <v>37618</v>
      </c>
      <c r="V94">
        <v>53.81</v>
      </c>
      <c r="W94">
        <v>60.04</v>
      </c>
      <c r="X94">
        <v>29.92</v>
      </c>
      <c r="Y94">
        <v>36.82</v>
      </c>
      <c r="Z94">
        <v>48.16</v>
      </c>
      <c r="AA94">
        <v>36.61</v>
      </c>
      <c r="AB94">
        <v>60.93</v>
      </c>
      <c r="AC94">
        <v>68.86</v>
      </c>
      <c r="AD94">
        <v>55.7</v>
      </c>
      <c r="AE94">
        <v>10.44</v>
      </c>
      <c r="AF94">
        <v>2.9390000000000001</v>
      </c>
      <c r="AG94">
        <v>1364513</v>
      </c>
      <c r="AH94">
        <v>893980.50529999996</v>
      </c>
      <c r="AI94">
        <v>65.52</v>
      </c>
      <c r="AJ94" t="s">
        <v>36</v>
      </c>
    </row>
    <row r="95" spans="1:36" x14ac:dyDescent="0.3">
      <c r="A95">
        <v>93</v>
      </c>
      <c r="B95">
        <v>93</v>
      </c>
      <c r="C95" t="s">
        <v>79</v>
      </c>
      <c r="D95">
        <v>2022</v>
      </c>
      <c r="E95">
        <v>22000</v>
      </c>
      <c r="F95">
        <v>6422600</v>
      </c>
      <c r="G95">
        <v>0.34</v>
      </c>
      <c r="H95">
        <v>695</v>
      </c>
      <c r="I95">
        <v>1683</v>
      </c>
      <c r="J95">
        <v>33</v>
      </c>
      <c r="K95">
        <v>1384</v>
      </c>
      <c r="L95">
        <v>266</v>
      </c>
      <c r="M95">
        <v>28.46875</v>
      </c>
      <c r="N95">
        <v>13</v>
      </c>
      <c r="O95">
        <v>11</v>
      </c>
      <c r="P95">
        <v>4122277</v>
      </c>
      <c r="Q95">
        <v>1198362</v>
      </c>
      <c r="R95">
        <v>77.2</v>
      </c>
      <c r="S95">
        <v>3.2</v>
      </c>
      <c r="T95">
        <v>29.07</v>
      </c>
      <c r="U95">
        <v>36704</v>
      </c>
      <c r="V95">
        <v>51.86</v>
      </c>
      <c r="W95">
        <v>59.13</v>
      </c>
      <c r="X95">
        <v>28.01</v>
      </c>
      <c r="Y95">
        <v>39.33</v>
      </c>
      <c r="Z95">
        <v>52.31</v>
      </c>
      <c r="AA95">
        <v>40.42</v>
      </c>
      <c r="AB95">
        <v>60.56</v>
      </c>
      <c r="AC95">
        <v>69.569999999999993</v>
      </c>
      <c r="AD95">
        <v>55.75</v>
      </c>
      <c r="AE95">
        <v>10.89</v>
      </c>
      <c r="AF95">
        <v>2.6360000000000001</v>
      </c>
      <c r="AG95">
        <v>6828011</v>
      </c>
      <c r="AH95">
        <v>4294159.2139999997</v>
      </c>
      <c r="AI95">
        <v>62.89</v>
      </c>
      <c r="AJ95" t="s">
        <v>36</v>
      </c>
    </row>
    <row r="96" spans="1:36" x14ac:dyDescent="0.3">
      <c r="A96">
        <v>94</v>
      </c>
      <c r="B96">
        <v>94</v>
      </c>
      <c r="C96" t="s">
        <v>80</v>
      </c>
      <c r="D96">
        <v>2022</v>
      </c>
      <c r="E96">
        <v>149000</v>
      </c>
      <c r="F96">
        <v>25346000</v>
      </c>
      <c r="G96">
        <v>0.59</v>
      </c>
      <c r="H96">
        <v>2471</v>
      </c>
      <c r="I96">
        <v>6332</v>
      </c>
      <c r="J96">
        <v>96</v>
      </c>
      <c r="K96">
        <v>4825</v>
      </c>
      <c r="L96">
        <v>1411</v>
      </c>
      <c r="M96">
        <v>28.46875</v>
      </c>
      <c r="N96">
        <v>113</v>
      </c>
      <c r="O96">
        <v>23</v>
      </c>
      <c r="P96">
        <v>17706100</v>
      </c>
      <c r="Q96">
        <v>5442080</v>
      </c>
      <c r="R96">
        <v>78.599999999999994</v>
      </c>
      <c r="S96">
        <v>4</v>
      </c>
      <c r="T96">
        <v>30.74</v>
      </c>
      <c r="U96">
        <v>38123</v>
      </c>
      <c r="V96">
        <v>58.26</v>
      </c>
      <c r="W96">
        <v>65.75</v>
      </c>
      <c r="X96">
        <v>31.91</v>
      </c>
      <c r="Y96">
        <v>44.62</v>
      </c>
      <c r="Z96">
        <v>55.64</v>
      </c>
      <c r="AA96">
        <v>46.57</v>
      </c>
      <c r="AB96">
        <v>62.87</v>
      </c>
      <c r="AC96">
        <v>70.48</v>
      </c>
      <c r="AD96">
        <v>62.37</v>
      </c>
      <c r="AE96">
        <v>10.16</v>
      </c>
      <c r="AF96">
        <v>2.6440000000000001</v>
      </c>
      <c r="AG96">
        <v>23291638</v>
      </c>
      <c r="AH96">
        <v>15202306.890000001</v>
      </c>
      <c r="AI96">
        <v>65.27</v>
      </c>
      <c r="AJ96" t="s">
        <v>36</v>
      </c>
    </row>
    <row r="97" spans="1:36" x14ac:dyDescent="0.3">
      <c r="A97">
        <v>95</v>
      </c>
      <c r="B97">
        <v>95</v>
      </c>
      <c r="C97" t="s">
        <v>81</v>
      </c>
      <c r="D97">
        <v>2022</v>
      </c>
      <c r="E97">
        <v>28000</v>
      </c>
      <c r="F97">
        <v>2997500</v>
      </c>
      <c r="G97">
        <v>0.93</v>
      </c>
      <c r="H97">
        <v>780</v>
      </c>
      <c r="I97">
        <v>1853</v>
      </c>
      <c r="J97">
        <v>17</v>
      </c>
      <c r="K97">
        <v>1580</v>
      </c>
      <c r="L97">
        <v>256</v>
      </c>
      <c r="M97">
        <v>28.46875</v>
      </c>
      <c r="N97">
        <v>27</v>
      </c>
      <c r="O97">
        <v>4</v>
      </c>
      <c r="P97">
        <v>1938728</v>
      </c>
      <c r="Q97">
        <v>635468</v>
      </c>
      <c r="R97">
        <v>81.7</v>
      </c>
      <c r="S97">
        <v>2.2999999999999998</v>
      </c>
      <c r="T97">
        <v>32.78</v>
      </c>
      <c r="U97">
        <v>38514</v>
      </c>
      <c r="V97">
        <v>56.28</v>
      </c>
      <c r="W97">
        <v>61.58</v>
      </c>
      <c r="X97">
        <v>34.1</v>
      </c>
      <c r="Y97">
        <v>38.68</v>
      </c>
      <c r="Z97">
        <v>48.31</v>
      </c>
      <c r="AA97">
        <v>39.31</v>
      </c>
      <c r="AB97">
        <v>58.37</v>
      </c>
      <c r="AC97">
        <v>69.040000000000006</v>
      </c>
      <c r="AD97">
        <v>57.52</v>
      </c>
      <c r="AE97">
        <v>8.8000000000000007</v>
      </c>
      <c r="AF97">
        <v>3.177</v>
      </c>
      <c r="AG97">
        <v>2876800</v>
      </c>
      <c r="AH97">
        <v>1760470.6869999999</v>
      </c>
      <c r="AI97">
        <v>61.2</v>
      </c>
      <c r="AJ97" t="s">
        <v>36</v>
      </c>
    </row>
    <row r="98" spans="1:36" x14ac:dyDescent="0.3">
      <c r="A98">
        <v>96</v>
      </c>
      <c r="B98">
        <v>96</v>
      </c>
      <c r="C98" t="s">
        <v>82</v>
      </c>
      <c r="D98">
        <v>2022</v>
      </c>
      <c r="E98">
        <v>5300</v>
      </c>
      <c r="F98">
        <v>595000</v>
      </c>
      <c r="G98">
        <v>0.89</v>
      </c>
      <c r="H98">
        <v>351</v>
      </c>
      <c r="I98">
        <v>898</v>
      </c>
      <c r="J98">
        <v>35</v>
      </c>
      <c r="K98">
        <v>758</v>
      </c>
      <c r="L98">
        <v>105</v>
      </c>
      <c r="M98">
        <v>28.46875</v>
      </c>
      <c r="N98">
        <v>54</v>
      </c>
      <c r="O98">
        <v>1</v>
      </c>
      <c r="P98">
        <v>371621</v>
      </c>
      <c r="Q98">
        <v>148466</v>
      </c>
      <c r="R98">
        <v>81.900000000000006</v>
      </c>
      <c r="S98">
        <v>2.4</v>
      </c>
      <c r="T98">
        <v>39.950000000000003</v>
      </c>
      <c r="U98">
        <v>42251</v>
      </c>
      <c r="V98">
        <v>67.599999999999994</v>
      </c>
      <c r="W98">
        <v>70.95</v>
      </c>
      <c r="X98">
        <v>39.6</v>
      </c>
      <c r="Y98">
        <v>46.4</v>
      </c>
      <c r="Z98">
        <v>54.24</v>
      </c>
      <c r="AA98">
        <v>42.73</v>
      </c>
      <c r="AB98">
        <v>67.06</v>
      </c>
      <c r="AC98">
        <v>76.319999999999993</v>
      </c>
      <c r="AD98">
        <v>65.55</v>
      </c>
      <c r="AE98">
        <v>16.989999999999998</v>
      </c>
      <c r="AF98">
        <v>2.9580000000000002</v>
      </c>
      <c r="AG98">
        <v>625664</v>
      </c>
      <c r="AH98">
        <v>417728.37800000003</v>
      </c>
      <c r="AI98">
        <v>66.77</v>
      </c>
      <c r="AJ98" t="s">
        <v>39</v>
      </c>
    </row>
    <row r="99" spans="1:36" x14ac:dyDescent="0.3">
      <c r="A99">
        <v>97</v>
      </c>
      <c r="B99">
        <v>97</v>
      </c>
      <c r="C99" t="s">
        <v>83</v>
      </c>
      <c r="D99">
        <v>2022</v>
      </c>
      <c r="E99">
        <v>56600</v>
      </c>
      <c r="F99">
        <v>7642100</v>
      </c>
      <c r="G99">
        <v>0.74</v>
      </c>
      <c r="H99">
        <v>1221</v>
      </c>
      <c r="I99">
        <v>3643</v>
      </c>
      <c r="J99">
        <v>237</v>
      </c>
      <c r="K99">
        <v>2522</v>
      </c>
      <c r="L99">
        <v>884</v>
      </c>
      <c r="M99">
        <v>28.46875</v>
      </c>
      <c r="N99">
        <v>43</v>
      </c>
      <c r="O99">
        <v>12</v>
      </c>
      <c r="P99">
        <v>5119025</v>
      </c>
      <c r="Q99">
        <v>1997799</v>
      </c>
      <c r="R99">
        <v>80.400000000000006</v>
      </c>
      <c r="S99">
        <v>3.3</v>
      </c>
      <c r="T99">
        <v>39.03</v>
      </c>
      <c r="U99">
        <v>47199</v>
      </c>
      <c r="V99">
        <v>64.33</v>
      </c>
      <c r="W99">
        <v>69.39</v>
      </c>
      <c r="X99">
        <v>36.75</v>
      </c>
      <c r="Y99">
        <v>46.1</v>
      </c>
      <c r="Z99">
        <v>57.95</v>
      </c>
      <c r="AA99">
        <v>45.87</v>
      </c>
      <c r="AB99">
        <v>69.64</v>
      </c>
      <c r="AC99">
        <v>75.319999999999993</v>
      </c>
      <c r="AD99">
        <v>65.58</v>
      </c>
      <c r="AE99">
        <v>10.75</v>
      </c>
      <c r="AF99">
        <v>2.9079999999999999</v>
      </c>
      <c r="AG99">
        <v>7763287</v>
      </c>
      <c r="AH99">
        <v>4596701.1780000003</v>
      </c>
      <c r="AI99">
        <v>59.21</v>
      </c>
      <c r="AJ99" t="s">
        <v>39</v>
      </c>
    </row>
    <row r="100" spans="1:36" x14ac:dyDescent="0.3">
      <c r="A100">
        <v>98</v>
      </c>
      <c r="B100">
        <v>98</v>
      </c>
      <c r="C100" t="s">
        <v>84</v>
      </c>
      <c r="D100">
        <v>2022</v>
      </c>
      <c r="E100">
        <v>104100</v>
      </c>
      <c r="F100">
        <v>6802500</v>
      </c>
      <c r="G100">
        <v>1.53</v>
      </c>
      <c r="H100">
        <v>1784</v>
      </c>
      <c r="I100">
        <v>4533</v>
      </c>
      <c r="J100">
        <v>209</v>
      </c>
      <c r="K100">
        <v>3511</v>
      </c>
      <c r="L100">
        <v>813</v>
      </c>
      <c r="M100">
        <v>28.46875</v>
      </c>
      <c r="N100">
        <v>79</v>
      </c>
      <c r="O100">
        <v>11</v>
      </c>
      <c r="P100">
        <v>4660421</v>
      </c>
      <c r="Q100">
        <v>1695565</v>
      </c>
      <c r="R100">
        <v>79.900000000000006</v>
      </c>
      <c r="S100">
        <v>3.8</v>
      </c>
      <c r="T100">
        <v>36.380000000000003</v>
      </c>
      <c r="U100">
        <v>50764</v>
      </c>
      <c r="V100">
        <v>66.959999999999994</v>
      </c>
      <c r="W100">
        <v>72.739999999999995</v>
      </c>
      <c r="X100">
        <v>42.35</v>
      </c>
      <c r="Y100">
        <v>49.86</v>
      </c>
      <c r="Z100">
        <v>56.47</v>
      </c>
      <c r="AA100">
        <v>46.96</v>
      </c>
      <c r="AB100">
        <v>68.23</v>
      </c>
      <c r="AC100">
        <v>75.36</v>
      </c>
      <c r="AD100">
        <v>67.42</v>
      </c>
      <c r="AE100">
        <v>9.0500000000000007</v>
      </c>
      <c r="AF100">
        <v>4.0919999999999996</v>
      </c>
      <c r="AG100">
        <v>7835063</v>
      </c>
      <c r="AH100">
        <v>4753229.1770000001</v>
      </c>
      <c r="AI100">
        <v>60.67</v>
      </c>
      <c r="AJ100" t="s">
        <v>39</v>
      </c>
    </row>
    <row r="101" spans="1:36" x14ac:dyDescent="0.3">
      <c r="A101">
        <v>99</v>
      </c>
      <c r="B101">
        <v>99</v>
      </c>
      <c r="C101" t="s">
        <v>85</v>
      </c>
      <c r="D101">
        <v>2022</v>
      </c>
      <c r="E101">
        <v>1900</v>
      </c>
      <c r="F101">
        <v>1488900</v>
      </c>
      <c r="G101">
        <v>0.13</v>
      </c>
      <c r="H101">
        <v>137</v>
      </c>
      <c r="I101">
        <v>385</v>
      </c>
      <c r="J101">
        <v>19</v>
      </c>
      <c r="K101">
        <v>259</v>
      </c>
      <c r="L101">
        <v>107</v>
      </c>
      <c r="M101">
        <v>28.46875</v>
      </c>
      <c r="N101">
        <v>8</v>
      </c>
      <c r="O101">
        <v>6</v>
      </c>
      <c r="P101">
        <v>1000729</v>
      </c>
      <c r="Q101">
        <v>235223</v>
      </c>
      <c r="R101">
        <v>69.2</v>
      </c>
      <c r="S101">
        <v>4.5</v>
      </c>
      <c r="T101">
        <v>23.51</v>
      </c>
      <c r="U101">
        <v>31922</v>
      </c>
      <c r="V101">
        <v>42.31</v>
      </c>
      <c r="W101">
        <v>52.47</v>
      </c>
      <c r="X101">
        <v>25.19</v>
      </c>
      <c r="Y101">
        <v>28.67</v>
      </c>
      <c r="Z101">
        <v>42.84</v>
      </c>
      <c r="AA101">
        <v>31.17</v>
      </c>
      <c r="AB101">
        <v>51.22</v>
      </c>
      <c r="AC101">
        <v>62.53</v>
      </c>
      <c r="AD101">
        <v>45.9</v>
      </c>
      <c r="AE101">
        <v>9.74</v>
      </c>
      <c r="AF101">
        <v>2.9929999999999999</v>
      </c>
      <c r="AG101">
        <v>1652896</v>
      </c>
      <c r="AH101">
        <v>1130585.75</v>
      </c>
      <c r="AI101">
        <v>68.400000000000006</v>
      </c>
      <c r="AJ101" t="s">
        <v>36</v>
      </c>
    </row>
    <row r="102" spans="1:36" x14ac:dyDescent="0.3">
      <c r="A102">
        <v>100</v>
      </c>
      <c r="B102">
        <v>100</v>
      </c>
      <c r="C102" t="s">
        <v>86</v>
      </c>
      <c r="D102">
        <v>2022</v>
      </c>
      <c r="E102">
        <v>15700</v>
      </c>
      <c r="F102">
        <v>5476200</v>
      </c>
      <c r="G102">
        <v>0.28999999999999998</v>
      </c>
      <c r="H102">
        <v>470</v>
      </c>
      <c r="I102">
        <v>1101</v>
      </c>
      <c r="J102">
        <v>6</v>
      </c>
      <c r="K102">
        <v>824</v>
      </c>
      <c r="L102">
        <v>271</v>
      </c>
      <c r="M102">
        <v>28.46875</v>
      </c>
      <c r="N102">
        <v>46</v>
      </c>
      <c r="O102">
        <v>12</v>
      </c>
      <c r="P102">
        <v>3393120</v>
      </c>
      <c r="Q102">
        <v>1056108</v>
      </c>
      <c r="R102">
        <v>81.900000000000006</v>
      </c>
      <c r="S102">
        <v>2.6</v>
      </c>
      <c r="T102">
        <v>31.12</v>
      </c>
      <c r="U102">
        <v>40188</v>
      </c>
      <c r="V102">
        <v>59.72</v>
      </c>
      <c r="W102">
        <v>65.790000000000006</v>
      </c>
      <c r="X102">
        <v>33.29</v>
      </c>
      <c r="Y102">
        <v>39.630000000000003</v>
      </c>
      <c r="Z102">
        <v>50.62</v>
      </c>
      <c r="AA102">
        <v>39.520000000000003</v>
      </c>
      <c r="AB102">
        <v>63.83</v>
      </c>
      <c r="AC102">
        <v>73.72</v>
      </c>
      <c r="AD102">
        <v>58.81</v>
      </c>
      <c r="AE102">
        <v>11.95</v>
      </c>
      <c r="AF102">
        <v>2.8460000000000001</v>
      </c>
      <c r="AG102">
        <v>5681673</v>
      </c>
      <c r="AH102">
        <v>3657963.4780000001</v>
      </c>
      <c r="AI102">
        <v>64.38</v>
      </c>
      <c r="AJ102" t="s">
        <v>39</v>
      </c>
    </row>
    <row r="103" spans="1:36" x14ac:dyDescent="0.3">
      <c r="A103">
        <v>101</v>
      </c>
      <c r="B103">
        <v>101</v>
      </c>
      <c r="C103" t="s">
        <v>87</v>
      </c>
      <c r="D103">
        <v>2022</v>
      </c>
      <c r="E103">
        <v>800</v>
      </c>
      <c r="F103">
        <v>644400</v>
      </c>
      <c r="G103">
        <v>0.12</v>
      </c>
      <c r="H103">
        <v>86</v>
      </c>
      <c r="I103">
        <v>214</v>
      </c>
      <c r="J103">
        <v>6</v>
      </c>
      <c r="K103">
        <v>114</v>
      </c>
      <c r="L103">
        <v>94</v>
      </c>
      <c r="M103">
        <v>28.46875</v>
      </c>
      <c r="N103">
        <v>17</v>
      </c>
      <c r="O103">
        <v>2</v>
      </c>
      <c r="P103">
        <v>328690</v>
      </c>
      <c r="Q103">
        <v>89499</v>
      </c>
      <c r="R103">
        <v>81.400000000000006</v>
      </c>
      <c r="S103">
        <v>3.6</v>
      </c>
      <c r="T103">
        <v>27.23</v>
      </c>
      <c r="U103">
        <v>38114</v>
      </c>
      <c r="V103">
        <v>46.03</v>
      </c>
      <c r="W103">
        <v>53.54</v>
      </c>
      <c r="X103">
        <v>29.62</v>
      </c>
      <c r="Y103">
        <v>29.26</v>
      </c>
      <c r="Z103">
        <v>40.090000000000003</v>
      </c>
      <c r="AA103">
        <v>31.09</v>
      </c>
      <c r="AB103">
        <v>52.29</v>
      </c>
      <c r="AC103">
        <v>62.73</v>
      </c>
      <c r="AD103">
        <v>49.27</v>
      </c>
      <c r="AE103">
        <v>8.24</v>
      </c>
      <c r="AF103">
        <v>3.0459999999999998</v>
      </c>
      <c r="AG103">
        <v>890285</v>
      </c>
      <c r="AH103">
        <v>676313.35340000002</v>
      </c>
      <c r="AI103">
        <v>75.97</v>
      </c>
      <c r="AJ103" t="s">
        <v>36</v>
      </c>
    </row>
    <row r="104" spans="1:36" x14ac:dyDescent="0.3">
      <c r="A104">
        <v>102</v>
      </c>
      <c r="B104">
        <v>102</v>
      </c>
      <c r="C104" t="s">
        <v>35</v>
      </c>
      <c r="D104">
        <v>2021</v>
      </c>
      <c r="E104">
        <v>4700</v>
      </c>
      <c r="F104">
        <v>4747600</v>
      </c>
      <c r="G104">
        <v>0.1</v>
      </c>
      <c r="H104">
        <v>277</v>
      </c>
      <c r="I104">
        <v>682</v>
      </c>
      <c r="J104">
        <v>35</v>
      </c>
      <c r="K104">
        <v>529</v>
      </c>
      <c r="L104">
        <v>118</v>
      </c>
      <c r="M104">
        <v>28.519774009999999</v>
      </c>
      <c r="N104">
        <v>13</v>
      </c>
      <c r="O104">
        <v>12</v>
      </c>
      <c r="P104">
        <v>2889360</v>
      </c>
      <c r="Q104">
        <v>731521</v>
      </c>
      <c r="R104">
        <v>72.5</v>
      </c>
      <c r="S104">
        <v>5.0999999999999996</v>
      </c>
      <c r="T104">
        <v>25.32</v>
      </c>
      <c r="U104">
        <v>30608</v>
      </c>
      <c r="V104">
        <v>53.64</v>
      </c>
      <c r="W104">
        <v>61.12</v>
      </c>
      <c r="X104">
        <v>27.3</v>
      </c>
      <c r="Y104">
        <v>38.020000000000003</v>
      </c>
      <c r="Z104">
        <v>54.74</v>
      </c>
      <c r="AA104">
        <v>40.619999999999997</v>
      </c>
      <c r="AB104">
        <v>60.92</v>
      </c>
      <c r="AC104">
        <v>67.150000000000006</v>
      </c>
      <c r="AD104">
        <v>57.56</v>
      </c>
      <c r="AE104">
        <v>10.18</v>
      </c>
      <c r="AF104">
        <v>2.4900000000000002</v>
      </c>
      <c r="AG104">
        <v>5479971</v>
      </c>
      <c r="AH104">
        <v>3287997.977</v>
      </c>
      <c r="AI104">
        <v>60</v>
      </c>
      <c r="AJ104" t="s">
        <v>36</v>
      </c>
    </row>
    <row r="105" spans="1:36" x14ac:dyDescent="0.3">
      <c r="A105">
        <v>103</v>
      </c>
      <c r="B105">
        <v>103</v>
      </c>
      <c r="C105" t="s">
        <v>37</v>
      </c>
      <c r="D105">
        <v>2021</v>
      </c>
      <c r="E105">
        <v>1300</v>
      </c>
      <c r="F105">
        <v>569100</v>
      </c>
      <c r="G105">
        <v>0.23</v>
      </c>
      <c r="H105">
        <v>52</v>
      </c>
      <c r="I105">
        <v>94</v>
      </c>
      <c r="J105">
        <v>3</v>
      </c>
      <c r="K105">
        <v>75</v>
      </c>
      <c r="L105">
        <v>16</v>
      </c>
      <c r="M105">
        <v>28.519774009999999</v>
      </c>
      <c r="N105">
        <v>15</v>
      </c>
      <c r="O105">
        <v>2</v>
      </c>
      <c r="P105">
        <v>433224</v>
      </c>
      <c r="Q105">
        <v>125339</v>
      </c>
      <c r="R105">
        <v>78.2</v>
      </c>
      <c r="S105">
        <v>6.6</v>
      </c>
      <c r="T105">
        <v>28.93</v>
      </c>
      <c r="U105">
        <v>39509</v>
      </c>
      <c r="V105">
        <v>62.25</v>
      </c>
      <c r="W105">
        <v>67.510000000000005</v>
      </c>
      <c r="X105">
        <v>39.19</v>
      </c>
      <c r="Y105">
        <v>41.39</v>
      </c>
      <c r="Z105">
        <v>55.13</v>
      </c>
      <c r="AA105">
        <v>43.2</v>
      </c>
      <c r="AB105">
        <v>63.35</v>
      </c>
      <c r="AC105">
        <v>69.14</v>
      </c>
      <c r="AD105">
        <v>63.23</v>
      </c>
      <c r="AE105">
        <v>20.02</v>
      </c>
      <c r="AF105">
        <v>3.2639999999999998</v>
      </c>
      <c r="AG105">
        <v>686142</v>
      </c>
      <c r="AH105">
        <v>511500.63770000002</v>
      </c>
      <c r="AI105">
        <v>74.55</v>
      </c>
      <c r="AJ105" t="s">
        <v>36</v>
      </c>
    </row>
    <row r="106" spans="1:36" x14ac:dyDescent="0.3">
      <c r="A106">
        <v>104</v>
      </c>
      <c r="B106">
        <v>104</v>
      </c>
      <c r="C106" t="s">
        <v>38</v>
      </c>
      <c r="D106">
        <v>2021</v>
      </c>
      <c r="E106">
        <v>40700</v>
      </c>
      <c r="F106">
        <v>6359200</v>
      </c>
      <c r="G106">
        <v>0.64</v>
      </c>
      <c r="H106">
        <v>890</v>
      </c>
      <c r="I106">
        <v>2259</v>
      </c>
      <c r="J106">
        <v>10</v>
      </c>
      <c r="K106">
        <v>1825</v>
      </c>
      <c r="L106">
        <v>424</v>
      </c>
      <c r="M106">
        <v>28.519774009999999</v>
      </c>
      <c r="N106">
        <v>50</v>
      </c>
      <c r="O106">
        <v>8</v>
      </c>
      <c r="P106">
        <v>4134524</v>
      </c>
      <c r="Q106">
        <v>1184134</v>
      </c>
      <c r="R106">
        <v>76.7</v>
      </c>
      <c r="S106">
        <v>5.4</v>
      </c>
      <c r="T106">
        <v>28.64</v>
      </c>
      <c r="U106">
        <v>36295</v>
      </c>
      <c r="V106">
        <v>64.22</v>
      </c>
      <c r="W106">
        <v>67.540000000000006</v>
      </c>
      <c r="X106">
        <v>37.299999999999997</v>
      </c>
      <c r="Y106">
        <v>46.52</v>
      </c>
      <c r="Z106">
        <v>57.36</v>
      </c>
      <c r="AA106">
        <v>47.8</v>
      </c>
      <c r="AB106">
        <v>62.91</v>
      </c>
      <c r="AC106">
        <v>71.209999999999994</v>
      </c>
      <c r="AD106">
        <v>65.73</v>
      </c>
      <c r="AE106">
        <v>10.73</v>
      </c>
      <c r="AF106">
        <v>2.9769999999999999</v>
      </c>
      <c r="AG106">
        <v>6064542</v>
      </c>
      <c r="AH106">
        <v>3504627.4550000001</v>
      </c>
      <c r="AI106">
        <v>57.79</v>
      </c>
      <c r="AJ106" t="s">
        <v>39</v>
      </c>
    </row>
    <row r="107" spans="1:36" x14ac:dyDescent="0.3">
      <c r="A107">
        <v>105</v>
      </c>
      <c r="B107">
        <v>105</v>
      </c>
      <c r="C107" t="s">
        <v>40</v>
      </c>
      <c r="D107">
        <v>2021</v>
      </c>
      <c r="E107">
        <v>2400</v>
      </c>
      <c r="F107">
        <v>2690900</v>
      </c>
      <c r="G107">
        <v>0.09</v>
      </c>
      <c r="H107">
        <v>164</v>
      </c>
      <c r="I107">
        <v>463</v>
      </c>
      <c r="J107">
        <v>3</v>
      </c>
      <c r="K107">
        <v>394</v>
      </c>
      <c r="L107">
        <v>66</v>
      </c>
      <c r="M107">
        <v>28.519774009999999</v>
      </c>
      <c r="N107">
        <v>22</v>
      </c>
      <c r="O107">
        <v>7</v>
      </c>
      <c r="P107">
        <v>1713090</v>
      </c>
      <c r="Q107">
        <v>393003</v>
      </c>
      <c r="R107">
        <v>74.5</v>
      </c>
      <c r="S107">
        <v>5.3</v>
      </c>
      <c r="T107">
        <v>22.94</v>
      </c>
      <c r="U107">
        <v>29252</v>
      </c>
      <c r="V107">
        <v>55.89</v>
      </c>
      <c r="W107">
        <v>63.91</v>
      </c>
      <c r="X107">
        <v>29.34</v>
      </c>
      <c r="Y107">
        <v>38.58</v>
      </c>
      <c r="Z107">
        <v>54.65</v>
      </c>
      <c r="AA107">
        <v>40.61</v>
      </c>
      <c r="AB107">
        <v>62.73</v>
      </c>
      <c r="AC107">
        <v>67.11</v>
      </c>
      <c r="AD107">
        <v>59.38</v>
      </c>
      <c r="AE107">
        <v>9.1</v>
      </c>
      <c r="AF107">
        <v>2.5070000000000001</v>
      </c>
      <c r="AG107">
        <v>3214781</v>
      </c>
      <c r="AH107">
        <v>2148142.6940000001</v>
      </c>
      <c r="AI107">
        <v>66.819999999999993</v>
      </c>
      <c r="AJ107" t="s">
        <v>36</v>
      </c>
    </row>
    <row r="108" spans="1:36" x14ac:dyDescent="0.3">
      <c r="A108">
        <v>106</v>
      </c>
      <c r="B108">
        <v>106</v>
      </c>
      <c r="C108" t="s">
        <v>41</v>
      </c>
      <c r="D108">
        <v>2021</v>
      </c>
      <c r="E108">
        <v>563100</v>
      </c>
      <c r="F108">
        <v>35000500</v>
      </c>
      <c r="G108">
        <v>1.61</v>
      </c>
      <c r="H108">
        <v>14607</v>
      </c>
      <c r="I108">
        <v>41237</v>
      </c>
      <c r="J108">
        <v>648</v>
      </c>
      <c r="K108">
        <v>33723</v>
      </c>
      <c r="L108">
        <v>6824</v>
      </c>
      <c r="M108">
        <v>28.519774009999999</v>
      </c>
      <c r="N108">
        <v>145</v>
      </c>
      <c r="O108">
        <v>17</v>
      </c>
      <c r="P108">
        <v>23477035</v>
      </c>
      <c r="Q108">
        <v>7763614</v>
      </c>
      <c r="R108">
        <v>77.400000000000006</v>
      </c>
      <c r="S108">
        <v>8</v>
      </c>
      <c r="T108">
        <v>33.07</v>
      </c>
      <c r="U108">
        <v>42396</v>
      </c>
      <c r="V108">
        <v>70.14</v>
      </c>
      <c r="W108">
        <v>74.260000000000005</v>
      </c>
      <c r="X108">
        <v>42.65</v>
      </c>
      <c r="Y108">
        <v>53.36</v>
      </c>
      <c r="Z108">
        <v>61.89</v>
      </c>
      <c r="AA108">
        <v>54.32</v>
      </c>
      <c r="AB108">
        <v>71.06</v>
      </c>
      <c r="AC108">
        <v>74.12</v>
      </c>
      <c r="AD108">
        <v>72.7</v>
      </c>
      <c r="AE108">
        <v>19.649999999999999</v>
      </c>
      <c r="AF108">
        <v>4.2960000000000003</v>
      </c>
      <c r="AG108">
        <v>31349073</v>
      </c>
      <c r="AH108">
        <v>16172731.890000001</v>
      </c>
      <c r="AI108">
        <v>51.59</v>
      </c>
      <c r="AJ108" t="s">
        <v>39</v>
      </c>
    </row>
    <row r="109" spans="1:36" x14ac:dyDescent="0.3">
      <c r="A109">
        <v>107</v>
      </c>
      <c r="B109">
        <v>107</v>
      </c>
      <c r="C109" t="s">
        <v>42</v>
      </c>
      <c r="D109">
        <v>2021</v>
      </c>
      <c r="E109">
        <v>37000</v>
      </c>
      <c r="F109">
        <v>5286400</v>
      </c>
      <c r="G109">
        <v>0.7</v>
      </c>
      <c r="H109">
        <v>1619</v>
      </c>
      <c r="I109">
        <v>3992</v>
      </c>
      <c r="J109">
        <v>89</v>
      </c>
      <c r="K109">
        <v>3320</v>
      </c>
      <c r="L109">
        <v>583</v>
      </c>
      <c r="M109">
        <v>28.519774009999999</v>
      </c>
      <c r="N109">
        <v>92</v>
      </c>
      <c r="O109">
        <v>5</v>
      </c>
      <c r="P109">
        <v>3537735</v>
      </c>
      <c r="Q109">
        <v>1444892</v>
      </c>
      <c r="R109">
        <v>81.8</v>
      </c>
      <c r="S109">
        <v>5</v>
      </c>
      <c r="T109">
        <v>40.840000000000003</v>
      </c>
      <c r="U109">
        <v>44617</v>
      </c>
      <c r="V109">
        <v>67.09</v>
      </c>
      <c r="W109">
        <v>69.03</v>
      </c>
      <c r="X109">
        <v>40.049999999999997</v>
      </c>
      <c r="Y109">
        <v>46.6</v>
      </c>
      <c r="Z109">
        <v>57.07</v>
      </c>
      <c r="AA109">
        <v>46.4</v>
      </c>
      <c r="AB109">
        <v>62.76</v>
      </c>
      <c r="AC109">
        <v>71.709999999999994</v>
      </c>
      <c r="AD109">
        <v>65.98</v>
      </c>
      <c r="AE109">
        <v>10.9</v>
      </c>
      <c r="AF109">
        <v>2.863</v>
      </c>
      <c r="AG109">
        <v>5096394</v>
      </c>
      <c r="AH109">
        <v>3406756.3020000001</v>
      </c>
      <c r="AI109">
        <v>66.849999999999994</v>
      </c>
      <c r="AJ109" t="s">
        <v>39</v>
      </c>
    </row>
    <row r="110" spans="1:36" x14ac:dyDescent="0.3">
      <c r="A110">
        <v>108</v>
      </c>
      <c r="B110">
        <v>108</v>
      </c>
      <c r="C110" t="s">
        <v>43</v>
      </c>
      <c r="D110">
        <v>2021</v>
      </c>
      <c r="E110">
        <v>13300</v>
      </c>
      <c r="F110">
        <v>2872000</v>
      </c>
      <c r="G110">
        <v>0.46</v>
      </c>
      <c r="H110">
        <v>533</v>
      </c>
      <c r="I110">
        <v>1430</v>
      </c>
      <c r="J110">
        <v>76</v>
      </c>
      <c r="K110">
        <v>1040</v>
      </c>
      <c r="L110">
        <v>312</v>
      </c>
      <c r="M110">
        <v>28.519774009999999</v>
      </c>
      <c r="N110">
        <v>41</v>
      </c>
      <c r="O110">
        <v>8</v>
      </c>
      <c r="P110">
        <v>2124677</v>
      </c>
      <c r="Q110">
        <v>835536</v>
      </c>
      <c r="R110">
        <v>81</v>
      </c>
      <c r="S110">
        <v>6.3</v>
      </c>
      <c r="T110">
        <v>39.33</v>
      </c>
      <c r="U110">
        <v>48146</v>
      </c>
      <c r="V110">
        <v>69.900000000000006</v>
      </c>
      <c r="W110">
        <v>72.09</v>
      </c>
      <c r="X110">
        <v>38.32</v>
      </c>
      <c r="Y110">
        <v>48.61</v>
      </c>
      <c r="Z110">
        <v>59.81</v>
      </c>
      <c r="AA110">
        <v>48.3</v>
      </c>
      <c r="AB110">
        <v>70.760000000000005</v>
      </c>
      <c r="AC110">
        <v>75.650000000000006</v>
      </c>
      <c r="AD110">
        <v>69.66</v>
      </c>
      <c r="AE110">
        <v>18.32</v>
      </c>
      <c r="AF110">
        <v>2.7629999999999999</v>
      </c>
      <c r="AG110">
        <v>2756485</v>
      </c>
      <c r="AH110">
        <v>1543765.35</v>
      </c>
      <c r="AI110">
        <v>56</v>
      </c>
      <c r="AJ110" t="s">
        <v>39</v>
      </c>
    </row>
    <row r="111" spans="1:36" x14ac:dyDescent="0.3">
      <c r="A111">
        <v>109</v>
      </c>
      <c r="B111">
        <v>109</v>
      </c>
      <c r="C111" t="s">
        <v>44</v>
      </c>
      <c r="D111">
        <v>2021</v>
      </c>
      <c r="E111">
        <v>3000</v>
      </c>
      <c r="F111">
        <v>909600</v>
      </c>
      <c r="G111">
        <v>0.33</v>
      </c>
      <c r="H111">
        <v>134</v>
      </c>
      <c r="I111">
        <v>314</v>
      </c>
      <c r="J111">
        <v>5</v>
      </c>
      <c r="K111">
        <v>218</v>
      </c>
      <c r="L111">
        <v>91</v>
      </c>
      <c r="M111">
        <v>28.519774009999999</v>
      </c>
      <c r="N111">
        <v>26</v>
      </c>
      <c r="O111">
        <v>3</v>
      </c>
      <c r="P111">
        <v>567188</v>
      </c>
      <c r="Q111">
        <v>185120</v>
      </c>
      <c r="R111">
        <v>77.099999999999994</v>
      </c>
      <c r="S111">
        <v>5.5</v>
      </c>
      <c r="T111">
        <v>32.64</v>
      </c>
      <c r="U111">
        <v>38797</v>
      </c>
      <c r="V111">
        <v>66.67</v>
      </c>
      <c r="W111">
        <v>69.2</v>
      </c>
      <c r="X111">
        <v>34.1</v>
      </c>
      <c r="Y111">
        <v>49.64</v>
      </c>
      <c r="Z111">
        <v>61.26</v>
      </c>
      <c r="AA111">
        <v>48.62</v>
      </c>
      <c r="AB111">
        <v>64.14</v>
      </c>
      <c r="AC111">
        <v>72.62</v>
      </c>
      <c r="AD111">
        <v>64.42</v>
      </c>
      <c r="AE111">
        <v>10.5</v>
      </c>
      <c r="AF111">
        <v>2.6920000000000002</v>
      </c>
      <c r="AG111">
        <v>472175</v>
      </c>
      <c r="AH111">
        <v>266285.95049999998</v>
      </c>
      <c r="AI111">
        <v>56.4</v>
      </c>
      <c r="AJ111" t="s">
        <v>39</v>
      </c>
    </row>
    <row r="112" spans="1:36" x14ac:dyDescent="0.3">
      <c r="A112">
        <v>110</v>
      </c>
      <c r="B112">
        <v>110</v>
      </c>
      <c r="C112" t="s">
        <v>45</v>
      </c>
      <c r="D112">
        <v>2021</v>
      </c>
      <c r="E112">
        <v>3700</v>
      </c>
      <c r="F112">
        <v>321700</v>
      </c>
      <c r="G112">
        <v>1.1499999999999999</v>
      </c>
      <c r="H112">
        <v>291</v>
      </c>
      <c r="I112">
        <v>826</v>
      </c>
      <c r="J112">
        <v>43</v>
      </c>
      <c r="K112">
        <v>742</v>
      </c>
      <c r="L112">
        <v>41</v>
      </c>
      <c r="M112">
        <v>28.519774009999999</v>
      </c>
      <c r="O112">
        <v>1</v>
      </c>
      <c r="P112">
        <v>438542</v>
      </c>
      <c r="Q112">
        <v>258968</v>
      </c>
      <c r="R112">
        <v>82.1</v>
      </c>
      <c r="S112">
        <v>7.7</v>
      </c>
      <c r="T112">
        <v>59.05</v>
      </c>
      <c r="U112">
        <v>65808</v>
      </c>
      <c r="V112">
        <v>79.67</v>
      </c>
      <c r="W112">
        <v>80.900000000000006</v>
      </c>
      <c r="X112">
        <v>45.49</v>
      </c>
      <c r="Y112">
        <v>60.78</v>
      </c>
      <c r="Z112">
        <v>70.290000000000006</v>
      </c>
      <c r="AA112">
        <v>58.87</v>
      </c>
      <c r="AB112">
        <v>73.209999999999994</v>
      </c>
      <c r="AC112">
        <v>79.77</v>
      </c>
      <c r="AD112">
        <v>76.010000000000005</v>
      </c>
      <c r="AE112">
        <v>12.81</v>
      </c>
      <c r="AF112">
        <v>2.883</v>
      </c>
    </row>
    <row r="113" spans="1:36" x14ac:dyDescent="0.3">
      <c r="A113">
        <v>111</v>
      </c>
      <c r="B113">
        <v>111</v>
      </c>
      <c r="C113" t="s">
        <v>46</v>
      </c>
      <c r="D113">
        <v>2021</v>
      </c>
      <c r="E113">
        <v>95600</v>
      </c>
      <c r="F113">
        <v>17729600</v>
      </c>
      <c r="G113">
        <v>0.54</v>
      </c>
      <c r="H113">
        <v>2636</v>
      </c>
      <c r="I113">
        <v>6748</v>
      </c>
      <c r="J113">
        <v>372</v>
      </c>
      <c r="K113">
        <v>5229</v>
      </c>
      <c r="L113">
        <v>1147</v>
      </c>
      <c r="M113">
        <v>28.519774009999999</v>
      </c>
      <c r="N113">
        <v>68</v>
      </c>
      <c r="O113">
        <v>27</v>
      </c>
      <c r="P113">
        <v>12407546</v>
      </c>
      <c r="Q113">
        <v>3776233</v>
      </c>
      <c r="R113">
        <v>76.900000000000006</v>
      </c>
      <c r="S113">
        <v>5.4</v>
      </c>
      <c r="T113">
        <v>30.43</v>
      </c>
      <c r="U113">
        <v>36196</v>
      </c>
      <c r="V113">
        <v>63.55</v>
      </c>
      <c r="W113">
        <v>67.8</v>
      </c>
      <c r="X113">
        <v>33.85</v>
      </c>
      <c r="Y113">
        <v>46.83</v>
      </c>
      <c r="Z113">
        <v>62.08</v>
      </c>
      <c r="AA113">
        <v>48.11</v>
      </c>
      <c r="AB113">
        <v>64.849999999999994</v>
      </c>
      <c r="AC113">
        <v>72.53</v>
      </c>
      <c r="AD113">
        <v>64.790000000000006</v>
      </c>
      <c r="AE113">
        <v>10.67</v>
      </c>
      <c r="AF113">
        <v>2.83</v>
      </c>
      <c r="AG113">
        <v>19180165</v>
      </c>
      <c r="AH113">
        <v>10628886.76</v>
      </c>
      <c r="AI113">
        <v>55.42</v>
      </c>
      <c r="AJ113" t="s">
        <v>36</v>
      </c>
    </row>
    <row r="114" spans="1:36" x14ac:dyDescent="0.3">
      <c r="A114">
        <v>112</v>
      </c>
      <c r="B114">
        <v>112</v>
      </c>
      <c r="C114" t="s">
        <v>47</v>
      </c>
      <c r="D114">
        <v>2021</v>
      </c>
      <c r="E114">
        <v>34000</v>
      </c>
      <c r="F114">
        <v>9399700</v>
      </c>
      <c r="G114">
        <v>0.36</v>
      </c>
      <c r="H114">
        <v>1585</v>
      </c>
      <c r="I114">
        <v>3947</v>
      </c>
      <c r="J114">
        <v>230</v>
      </c>
      <c r="K114">
        <v>3131</v>
      </c>
      <c r="L114">
        <v>586</v>
      </c>
      <c r="M114">
        <v>28.519774009999999</v>
      </c>
      <c r="N114">
        <v>29</v>
      </c>
      <c r="O114">
        <v>15</v>
      </c>
      <c r="P114">
        <v>6374393</v>
      </c>
      <c r="Q114">
        <v>2029894</v>
      </c>
      <c r="R114">
        <v>76.599999999999994</v>
      </c>
      <c r="S114">
        <v>5.3</v>
      </c>
      <c r="T114">
        <v>31.84</v>
      </c>
      <c r="U114">
        <v>35086</v>
      </c>
      <c r="V114">
        <v>63.11</v>
      </c>
      <c r="W114">
        <v>62.21</v>
      </c>
      <c r="X114">
        <v>32.18</v>
      </c>
      <c r="Y114">
        <v>47.08</v>
      </c>
      <c r="Z114">
        <v>59.71</v>
      </c>
      <c r="AA114">
        <v>47.98</v>
      </c>
      <c r="AB114">
        <v>65.14</v>
      </c>
      <c r="AC114">
        <v>71.040000000000006</v>
      </c>
      <c r="AD114">
        <v>63.9</v>
      </c>
      <c r="AE114">
        <v>10.43</v>
      </c>
      <c r="AF114">
        <v>2.641</v>
      </c>
      <c r="AG114">
        <v>9072876</v>
      </c>
      <c r="AH114">
        <v>5324556.8370000003</v>
      </c>
      <c r="AI114">
        <v>58.69</v>
      </c>
      <c r="AJ114" t="s">
        <v>39</v>
      </c>
    </row>
    <row r="115" spans="1:36" x14ac:dyDescent="0.3">
      <c r="A115">
        <v>113</v>
      </c>
      <c r="B115">
        <v>113</v>
      </c>
      <c r="C115" t="s">
        <v>48</v>
      </c>
      <c r="D115">
        <v>2021</v>
      </c>
      <c r="E115">
        <v>14200</v>
      </c>
      <c r="F115">
        <v>1080800</v>
      </c>
      <c r="G115">
        <v>1.31</v>
      </c>
      <c r="H115">
        <v>386</v>
      </c>
      <c r="I115">
        <v>839</v>
      </c>
      <c r="J115">
        <v>30</v>
      </c>
      <c r="K115">
        <v>724</v>
      </c>
      <c r="L115">
        <v>85</v>
      </c>
      <c r="M115">
        <v>28.519774009999999</v>
      </c>
      <c r="N115">
        <v>28</v>
      </c>
      <c r="O115">
        <v>2</v>
      </c>
      <c r="P115">
        <v>825335</v>
      </c>
      <c r="Q115">
        <v>266711</v>
      </c>
      <c r="R115">
        <v>79.599999999999994</v>
      </c>
      <c r="S115">
        <v>7.4</v>
      </c>
      <c r="T115">
        <v>32.32</v>
      </c>
      <c r="U115">
        <v>38614</v>
      </c>
      <c r="V115">
        <v>64.47</v>
      </c>
      <c r="W115">
        <v>67.89</v>
      </c>
      <c r="X115">
        <v>35.450000000000003</v>
      </c>
      <c r="Y115">
        <v>45.78</v>
      </c>
      <c r="Z115">
        <v>58.75</v>
      </c>
      <c r="AA115">
        <v>46.77</v>
      </c>
      <c r="AB115">
        <v>65.83</v>
      </c>
      <c r="AC115">
        <v>71.87</v>
      </c>
      <c r="AD115">
        <v>65.23</v>
      </c>
      <c r="AE115">
        <v>30.31</v>
      </c>
      <c r="AF115">
        <v>4.0490000000000004</v>
      </c>
      <c r="AG115">
        <v>1235360</v>
      </c>
      <c r="AH115">
        <v>743908.49919999996</v>
      </c>
      <c r="AI115">
        <v>60.22</v>
      </c>
      <c r="AJ115" t="s">
        <v>39</v>
      </c>
    </row>
    <row r="116" spans="1:36" x14ac:dyDescent="0.3">
      <c r="A116">
        <v>114</v>
      </c>
      <c r="B116">
        <v>114</v>
      </c>
      <c r="C116" t="s">
        <v>49</v>
      </c>
      <c r="D116">
        <v>2021</v>
      </c>
      <c r="E116">
        <v>3500</v>
      </c>
      <c r="F116">
        <v>1911100</v>
      </c>
      <c r="G116">
        <v>0.18</v>
      </c>
      <c r="H116">
        <v>139</v>
      </c>
      <c r="I116">
        <v>345</v>
      </c>
      <c r="J116">
        <v>10</v>
      </c>
      <c r="K116">
        <v>255</v>
      </c>
      <c r="L116">
        <v>80</v>
      </c>
      <c r="M116">
        <v>28.519774009999999</v>
      </c>
      <c r="N116">
        <v>32</v>
      </c>
      <c r="O116">
        <v>5</v>
      </c>
      <c r="P116">
        <v>1063392</v>
      </c>
      <c r="Q116">
        <v>292245</v>
      </c>
      <c r="R116">
        <v>78</v>
      </c>
      <c r="S116">
        <v>3</v>
      </c>
      <c r="T116">
        <v>27.48</v>
      </c>
      <c r="U116">
        <v>33841</v>
      </c>
      <c r="V116">
        <v>58.23</v>
      </c>
      <c r="W116">
        <v>63.53</v>
      </c>
      <c r="X116">
        <v>34.090000000000003</v>
      </c>
      <c r="Y116">
        <v>39.64</v>
      </c>
      <c r="Z116">
        <v>53.82</v>
      </c>
      <c r="AA116">
        <v>40.46</v>
      </c>
      <c r="AB116">
        <v>58.71</v>
      </c>
      <c r="AC116">
        <v>67.83</v>
      </c>
      <c r="AD116">
        <v>59.36</v>
      </c>
      <c r="AE116">
        <v>8.17</v>
      </c>
      <c r="AF116">
        <v>2.9969999999999999</v>
      </c>
      <c r="AG116">
        <v>1976199.166</v>
      </c>
      <c r="AH116">
        <v>1355430.7620000001</v>
      </c>
      <c r="AI116">
        <v>68.59</v>
      </c>
      <c r="AJ116" t="s">
        <v>36</v>
      </c>
    </row>
    <row r="117" spans="1:36" x14ac:dyDescent="0.3">
      <c r="A117">
        <v>115</v>
      </c>
      <c r="B117">
        <v>115</v>
      </c>
      <c r="C117" t="s">
        <v>50</v>
      </c>
      <c r="D117">
        <v>2021</v>
      </c>
      <c r="E117">
        <v>36500</v>
      </c>
      <c r="F117">
        <v>10027700</v>
      </c>
      <c r="G117">
        <v>0.36</v>
      </c>
      <c r="H117">
        <v>1079</v>
      </c>
      <c r="I117">
        <v>2764</v>
      </c>
      <c r="J117">
        <v>60</v>
      </c>
      <c r="K117">
        <v>2197</v>
      </c>
      <c r="L117">
        <v>507</v>
      </c>
      <c r="M117">
        <v>28.519774009999999</v>
      </c>
      <c r="N117">
        <v>57</v>
      </c>
      <c r="O117">
        <v>11</v>
      </c>
      <c r="P117">
        <v>7430060</v>
      </c>
      <c r="Q117">
        <v>2614998</v>
      </c>
      <c r="R117">
        <v>79.599999999999994</v>
      </c>
      <c r="S117">
        <v>7</v>
      </c>
      <c r="T117">
        <v>35.19</v>
      </c>
      <c r="U117">
        <v>39794</v>
      </c>
      <c r="V117">
        <v>67.760000000000005</v>
      </c>
      <c r="W117">
        <v>70.12</v>
      </c>
      <c r="X117">
        <v>36.9</v>
      </c>
      <c r="Y117">
        <v>46.52</v>
      </c>
      <c r="Z117">
        <v>59.63</v>
      </c>
      <c r="AA117">
        <v>48.03</v>
      </c>
      <c r="AB117">
        <v>70.290000000000006</v>
      </c>
      <c r="AC117">
        <v>75.819999999999993</v>
      </c>
      <c r="AD117">
        <v>67.91</v>
      </c>
      <c r="AE117">
        <v>10.14</v>
      </c>
      <c r="AF117">
        <v>3.0630000000000002</v>
      </c>
      <c r="AG117">
        <v>11003729</v>
      </c>
      <c r="AH117">
        <v>6535648.6109999996</v>
      </c>
      <c r="AI117">
        <v>59.39</v>
      </c>
      <c r="AJ117" t="s">
        <v>39</v>
      </c>
    </row>
    <row r="118" spans="1:36" x14ac:dyDescent="0.3">
      <c r="A118">
        <v>116</v>
      </c>
      <c r="B118">
        <v>116</v>
      </c>
      <c r="C118" t="s">
        <v>51</v>
      </c>
      <c r="D118">
        <v>2021</v>
      </c>
      <c r="E118">
        <v>10400</v>
      </c>
      <c r="F118">
        <v>6097100</v>
      </c>
      <c r="G118">
        <v>0.17</v>
      </c>
      <c r="H118">
        <v>357</v>
      </c>
      <c r="I118">
        <v>971</v>
      </c>
      <c r="J118">
        <v>8</v>
      </c>
      <c r="K118">
        <v>684</v>
      </c>
      <c r="L118">
        <v>279</v>
      </c>
      <c r="M118">
        <v>28.519774009999999</v>
      </c>
      <c r="N118">
        <v>55</v>
      </c>
      <c r="O118">
        <v>12</v>
      </c>
      <c r="P118">
        <v>3912332</v>
      </c>
      <c r="Q118">
        <v>1059204</v>
      </c>
      <c r="R118">
        <v>78.3</v>
      </c>
      <c r="S118">
        <v>4.5999999999999996</v>
      </c>
      <c r="T118">
        <v>27.07</v>
      </c>
      <c r="U118">
        <v>33054</v>
      </c>
      <c r="V118">
        <v>58.02</v>
      </c>
      <c r="W118">
        <v>61.62</v>
      </c>
      <c r="X118">
        <v>30.03</v>
      </c>
      <c r="Y118">
        <v>38.229999999999997</v>
      </c>
      <c r="Z118">
        <v>53.47</v>
      </c>
      <c r="AA118">
        <v>39.799999999999997</v>
      </c>
      <c r="AB118">
        <v>59.73</v>
      </c>
      <c r="AC118">
        <v>68.959999999999994</v>
      </c>
      <c r="AD118">
        <v>56.89</v>
      </c>
      <c r="AE118">
        <v>10.36</v>
      </c>
      <c r="AF118">
        <v>2.847</v>
      </c>
      <c r="AG118">
        <v>5552566</v>
      </c>
      <c r="AH118">
        <v>3512603.571</v>
      </c>
      <c r="AI118">
        <v>63.26</v>
      </c>
      <c r="AJ118" t="s">
        <v>36</v>
      </c>
    </row>
    <row r="119" spans="1:36" x14ac:dyDescent="0.3">
      <c r="A119">
        <v>117</v>
      </c>
      <c r="B119">
        <v>117</v>
      </c>
      <c r="C119" t="s">
        <v>52</v>
      </c>
      <c r="D119">
        <v>2021</v>
      </c>
      <c r="E119">
        <v>3700</v>
      </c>
      <c r="F119">
        <v>3110700</v>
      </c>
      <c r="G119">
        <v>0.12</v>
      </c>
      <c r="H119">
        <v>281</v>
      </c>
      <c r="I119">
        <v>584</v>
      </c>
      <c r="J119">
        <v>27</v>
      </c>
      <c r="K119">
        <v>399</v>
      </c>
      <c r="L119">
        <v>158</v>
      </c>
      <c r="M119">
        <v>28.519774009999999</v>
      </c>
      <c r="N119">
        <v>40</v>
      </c>
      <c r="O119">
        <v>8</v>
      </c>
      <c r="P119">
        <v>1794571</v>
      </c>
      <c r="Q119">
        <v>514165</v>
      </c>
      <c r="R119">
        <v>82.3</v>
      </c>
      <c r="S119">
        <v>3.4</v>
      </c>
      <c r="T119">
        <v>28.65</v>
      </c>
      <c r="U119">
        <v>35715</v>
      </c>
      <c r="V119">
        <v>61.1</v>
      </c>
      <c r="W119">
        <v>66.22</v>
      </c>
      <c r="X119">
        <v>33.18</v>
      </c>
      <c r="Y119">
        <v>38.79</v>
      </c>
      <c r="Z119">
        <v>53.59</v>
      </c>
      <c r="AA119">
        <v>39.79</v>
      </c>
      <c r="AB119">
        <v>63.86</v>
      </c>
      <c r="AC119">
        <v>69.37</v>
      </c>
      <c r="AD119">
        <v>60.96</v>
      </c>
      <c r="AE119">
        <v>9.1300000000000008</v>
      </c>
      <c r="AF119">
        <v>2.6720000000000002</v>
      </c>
      <c r="AG119">
        <v>3839312</v>
      </c>
      <c r="AH119">
        <v>2506932.98</v>
      </c>
      <c r="AI119">
        <v>65.3</v>
      </c>
      <c r="AJ119" t="s">
        <v>36</v>
      </c>
    </row>
    <row r="120" spans="1:36" x14ac:dyDescent="0.3">
      <c r="A120">
        <v>118</v>
      </c>
      <c r="B120">
        <v>118</v>
      </c>
      <c r="C120" t="s">
        <v>53</v>
      </c>
      <c r="D120">
        <v>2021</v>
      </c>
      <c r="E120">
        <v>4500</v>
      </c>
      <c r="F120">
        <v>2592800</v>
      </c>
      <c r="G120">
        <v>0.17</v>
      </c>
      <c r="H120">
        <v>493</v>
      </c>
      <c r="I120">
        <v>1017</v>
      </c>
      <c r="J120">
        <v>14</v>
      </c>
      <c r="K120">
        <v>893</v>
      </c>
      <c r="L120">
        <v>110</v>
      </c>
      <c r="M120">
        <v>28.519774009999999</v>
      </c>
      <c r="N120">
        <v>12</v>
      </c>
      <c r="O120">
        <v>4</v>
      </c>
      <c r="P120">
        <v>1655394</v>
      </c>
      <c r="Q120">
        <v>538657</v>
      </c>
      <c r="R120">
        <v>80.400000000000006</v>
      </c>
      <c r="S120">
        <v>3.9</v>
      </c>
      <c r="T120">
        <v>32.54</v>
      </c>
      <c r="U120">
        <v>35028</v>
      </c>
      <c r="V120">
        <v>60.55</v>
      </c>
      <c r="W120">
        <v>62.88</v>
      </c>
      <c r="X120">
        <v>32.130000000000003</v>
      </c>
      <c r="Y120">
        <v>40.14</v>
      </c>
      <c r="Z120">
        <v>53.77</v>
      </c>
      <c r="AA120">
        <v>40.840000000000003</v>
      </c>
      <c r="AB120">
        <v>60.24</v>
      </c>
      <c r="AC120">
        <v>67.849999999999994</v>
      </c>
      <c r="AD120">
        <v>59.44</v>
      </c>
      <c r="AE120">
        <v>10.47</v>
      </c>
      <c r="AF120">
        <v>2.5619999999999998</v>
      </c>
      <c r="AG120">
        <v>2606313</v>
      </c>
      <c r="AH120">
        <v>1656795.3259999999</v>
      </c>
      <c r="AI120">
        <v>63.57</v>
      </c>
      <c r="AJ120" t="s">
        <v>36</v>
      </c>
    </row>
    <row r="121" spans="1:36" x14ac:dyDescent="0.3">
      <c r="A121">
        <v>119</v>
      </c>
      <c r="B121">
        <v>119</v>
      </c>
      <c r="C121" t="s">
        <v>54</v>
      </c>
      <c r="D121">
        <v>2021</v>
      </c>
      <c r="E121">
        <v>4200</v>
      </c>
      <c r="F121">
        <v>4016500</v>
      </c>
      <c r="G121">
        <v>0.1</v>
      </c>
      <c r="H121">
        <v>225</v>
      </c>
      <c r="I121">
        <v>532</v>
      </c>
      <c r="J121">
        <v>24</v>
      </c>
      <c r="K121">
        <v>403</v>
      </c>
      <c r="L121">
        <v>105</v>
      </c>
      <c r="M121">
        <v>28.519774009999999</v>
      </c>
      <c r="N121">
        <v>25</v>
      </c>
      <c r="O121">
        <v>5</v>
      </c>
      <c r="P121">
        <v>2598395</v>
      </c>
      <c r="Q121">
        <v>658702</v>
      </c>
      <c r="R121">
        <v>72.900000000000006</v>
      </c>
      <c r="S121">
        <v>4.9000000000000004</v>
      </c>
      <c r="T121">
        <v>25.35</v>
      </c>
      <c r="U121">
        <v>30728</v>
      </c>
      <c r="V121">
        <v>53.15</v>
      </c>
      <c r="W121">
        <v>59.41</v>
      </c>
      <c r="X121">
        <v>28.22</v>
      </c>
      <c r="Y121">
        <v>36.36</v>
      </c>
      <c r="Z121">
        <v>52.04</v>
      </c>
      <c r="AA121">
        <v>37.97</v>
      </c>
      <c r="AB121">
        <v>55.66</v>
      </c>
      <c r="AC121">
        <v>66.36</v>
      </c>
      <c r="AD121">
        <v>54.83</v>
      </c>
      <c r="AE121">
        <v>9.1199999999999992</v>
      </c>
      <c r="AF121">
        <v>2.5880000000000001</v>
      </c>
      <c r="AG121">
        <v>4408730</v>
      </c>
      <c r="AH121">
        <v>2730650.0780000002</v>
      </c>
      <c r="AI121">
        <v>61.94</v>
      </c>
      <c r="AJ121" t="s">
        <v>36</v>
      </c>
    </row>
    <row r="122" spans="1:36" x14ac:dyDescent="0.3">
      <c r="A122">
        <v>120</v>
      </c>
      <c r="B122">
        <v>120</v>
      </c>
      <c r="C122" t="s">
        <v>55</v>
      </c>
      <c r="D122">
        <v>2021</v>
      </c>
      <c r="E122">
        <v>3200</v>
      </c>
      <c r="F122">
        <v>3820000</v>
      </c>
      <c r="G122">
        <v>0.08</v>
      </c>
      <c r="H122">
        <v>159</v>
      </c>
      <c r="I122">
        <v>385</v>
      </c>
      <c r="J122">
        <v>24</v>
      </c>
      <c r="K122">
        <v>280</v>
      </c>
      <c r="L122">
        <v>81</v>
      </c>
      <c r="M122">
        <v>28.519774009999999</v>
      </c>
      <c r="N122">
        <v>18</v>
      </c>
      <c r="O122">
        <v>8</v>
      </c>
      <c r="P122">
        <v>2657441</v>
      </c>
      <c r="Q122">
        <v>642800</v>
      </c>
      <c r="R122">
        <v>72.3</v>
      </c>
      <c r="S122">
        <v>7.4</v>
      </c>
      <c r="T122">
        <v>24.19</v>
      </c>
      <c r="U122">
        <v>30117</v>
      </c>
      <c r="V122">
        <v>57.07</v>
      </c>
      <c r="W122">
        <v>60.07</v>
      </c>
      <c r="X122">
        <v>28.68</v>
      </c>
      <c r="Y122">
        <v>39.979999999999997</v>
      </c>
      <c r="Z122">
        <v>54.47</v>
      </c>
      <c r="AA122">
        <v>42.3</v>
      </c>
      <c r="AB122">
        <v>60.3</v>
      </c>
      <c r="AC122">
        <v>66.52</v>
      </c>
      <c r="AD122">
        <v>58.38</v>
      </c>
      <c r="AE122">
        <v>8.82</v>
      </c>
      <c r="AF122">
        <v>2.4580000000000002</v>
      </c>
      <c r="AG122">
        <v>3862489.7889999999</v>
      </c>
      <c r="AH122">
        <v>2451249.355</v>
      </c>
      <c r="AI122">
        <v>63.46</v>
      </c>
      <c r="AJ122" t="s">
        <v>36</v>
      </c>
    </row>
    <row r="123" spans="1:36" x14ac:dyDescent="0.3">
      <c r="A123">
        <v>121</v>
      </c>
      <c r="B123">
        <v>121</v>
      </c>
      <c r="C123" t="s">
        <v>56</v>
      </c>
      <c r="D123">
        <v>2021</v>
      </c>
      <c r="E123">
        <v>3000</v>
      </c>
      <c r="F123">
        <v>1234700</v>
      </c>
      <c r="G123">
        <v>0.24</v>
      </c>
      <c r="H123">
        <v>301</v>
      </c>
      <c r="I123">
        <v>639</v>
      </c>
      <c r="J123">
        <v>24</v>
      </c>
      <c r="K123">
        <v>480</v>
      </c>
      <c r="L123">
        <v>135</v>
      </c>
      <c r="M123">
        <v>28.519774009999999</v>
      </c>
      <c r="N123">
        <v>18</v>
      </c>
      <c r="O123">
        <v>4</v>
      </c>
      <c r="P123">
        <v>795561</v>
      </c>
      <c r="Q123">
        <v>260299</v>
      </c>
      <c r="R123">
        <v>78.2</v>
      </c>
      <c r="S123">
        <v>4.4000000000000004</v>
      </c>
      <c r="T123">
        <v>32.72</v>
      </c>
      <c r="U123">
        <v>38483</v>
      </c>
      <c r="V123">
        <v>65.180000000000007</v>
      </c>
      <c r="W123">
        <v>66.540000000000006</v>
      </c>
      <c r="X123">
        <v>35.15</v>
      </c>
      <c r="Y123">
        <v>44.99</v>
      </c>
      <c r="Z123">
        <v>55.94</v>
      </c>
      <c r="AA123">
        <v>42.73</v>
      </c>
      <c r="AB123">
        <v>59.77</v>
      </c>
      <c r="AC123">
        <v>72.150000000000006</v>
      </c>
      <c r="AD123">
        <v>60.45</v>
      </c>
      <c r="AE123">
        <v>13.96</v>
      </c>
      <c r="AF123">
        <v>2.6949999999999998</v>
      </c>
      <c r="AG123">
        <v>1387656</v>
      </c>
      <c r="AH123">
        <v>910806.44559999998</v>
      </c>
      <c r="AI123">
        <v>65.64</v>
      </c>
      <c r="AJ123" t="s">
        <v>39</v>
      </c>
    </row>
    <row r="124" spans="1:36" x14ac:dyDescent="0.3">
      <c r="A124">
        <v>122</v>
      </c>
      <c r="B124">
        <v>122</v>
      </c>
      <c r="C124" t="s">
        <v>57</v>
      </c>
      <c r="D124">
        <v>2021</v>
      </c>
      <c r="E124">
        <v>25600</v>
      </c>
      <c r="F124">
        <v>5051200</v>
      </c>
      <c r="G124">
        <v>0.51</v>
      </c>
      <c r="H124">
        <v>1257</v>
      </c>
      <c r="I124">
        <v>3430</v>
      </c>
      <c r="J124">
        <v>47</v>
      </c>
      <c r="K124">
        <v>2796</v>
      </c>
      <c r="L124">
        <v>587</v>
      </c>
      <c r="M124">
        <v>28.519774009999999</v>
      </c>
      <c r="N124">
        <v>65</v>
      </c>
      <c r="O124">
        <v>4</v>
      </c>
      <c r="P124">
        <v>3648504</v>
      </c>
      <c r="Q124">
        <v>1438256</v>
      </c>
      <c r="R124">
        <v>81.2</v>
      </c>
      <c r="S124">
        <v>5.7</v>
      </c>
      <c r="T124">
        <v>39.42</v>
      </c>
      <c r="U124">
        <v>46500</v>
      </c>
      <c r="V124">
        <v>72.400000000000006</v>
      </c>
      <c r="W124">
        <v>74.36</v>
      </c>
      <c r="X124">
        <v>40.119999999999997</v>
      </c>
      <c r="Y124">
        <v>51.86</v>
      </c>
      <c r="Z124">
        <v>65.010000000000005</v>
      </c>
      <c r="AA124">
        <v>52.35</v>
      </c>
      <c r="AB124">
        <v>74.44</v>
      </c>
      <c r="AC124">
        <v>76.349999999999994</v>
      </c>
      <c r="AD124">
        <v>72.39</v>
      </c>
      <c r="AE124">
        <v>11.48</v>
      </c>
      <c r="AF124">
        <v>2.7770000000000001</v>
      </c>
      <c r="AG124">
        <v>4910674</v>
      </c>
      <c r="AH124">
        <v>2713670.6060000001</v>
      </c>
      <c r="AI124">
        <v>55.26</v>
      </c>
      <c r="AJ124" t="s">
        <v>39</v>
      </c>
    </row>
    <row r="125" spans="1:36" x14ac:dyDescent="0.3">
      <c r="A125">
        <v>123</v>
      </c>
      <c r="B125">
        <v>123</v>
      </c>
      <c r="C125" t="s">
        <v>58</v>
      </c>
      <c r="D125">
        <v>2021</v>
      </c>
      <c r="E125">
        <v>30500</v>
      </c>
      <c r="F125">
        <v>5423200</v>
      </c>
      <c r="G125">
        <v>0.56000000000000005</v>
      </c>
      <c r="H125">
        <v>2176</v>
      </c>
      <c r="I125">
        <v>4871</v>
      </c>
      <c r="J125">
        <v>71</v>
      </c>
      <c r="K125">
        <v>4370</v>
      </c>
      <c r="L125">
        <v>430</v>
      </c>
      <c r="M125">
        <v>28.519774009999999</v>
      </c>
      <c r="N125">
        <v>66</v>
      </c>
      <c r="O125">
        <v>10</v>
      </c>
      <c r="P125">
        <v>4194456</v>
      </c>
      <c r="Q125">
        <v>1840485</v>
      </c>
      <c r="R125">
        <v>81.900000000000006</v>
      </c>
      <c r="S125">
        <v>6.2</v>
      </c>
      <c r="T125">
        <v>43.88</v>
      </c>
      <c r="U125">
        <v>49746</v>
      </c>
      <c r="V125">
        <v>73.2</v>
      </c>
      <c r="W125">
        <v>73.53</v>
      </c>
      <c r="X125">
        <v>41.67</v>
      </c>
      <c r="Y125">
        <v>50.85</v>
      </c>
      <c r="Z125">
        <v>61.12</v>
      </c>
      <c r="AA125">
        <v>49.61</v>
      </c>
      <c r="AB125">
        <v>70.81</v>
      </c>
      <c r="AC125">
        <v>77.349999999999994</v>
      </c>
      <c r="AD125">
        <v>71.099999999999994</v>
      </c>
      <c r="AE125">
        <v>19.059999999999999</v>
      </c>
      <c r="AF125">
        <v>2.6760000000000002</v>
      </c>
      <c r="AG125">
        <v>5207052</v>
      </c>
      <c r="AH125">
        <v>3064884.5150000001</v>
      </c>
      <c r="AI125">
        <v>58.86</v>
      </c>
      <c r="AJ125" t="s">
        <v>39</v>
      </c>
    </row>
    <row r="126" spans="1:36" x14ac:dyDescent="0.3">
      <c r="A126">
        <v>124</v>
      </c>
      <c r="B126">
        <v>124</v>
      </c>
      <c r="C126" t="s">
        <v>59</v>
      </c>
      <c r="D126">
        <v>2021</v>
      </c>
      <c r="E126">
        <v>17500</v>
      </c>
      <c r="F126">
        <v>8398200</v>
      </c>
      <c r="G126">
        <v>0.21</v>
      </c>
      <c r="H126">
        <v>817</v>
      </c>
      <c r="I126">
        <v>1799</v>
      </c>
      <c r="J126">
        <v>24</v>
      </c>
      <c r="K126">
        <v>1373</v>
      </c>
      <c r="L126">
        <v>392</v>
      </c>
      <c r="M126">
        <v>28.519774009999999</v>
      </c>
      <c r="N126">
        <v>44</v>
      </c>
      <c r="O126">
        <v>13</v>
      </c>
      <c r="P126">
        <v>5807888</v>
      </c>
      <c r="Q126">
        <v>1727833</v>
      </c>
      <c r="R126">
        <v>76.5</v>
      </c>
      <c r="S126">
        <v>6.6</v>
      </c>
      <c r="T126">
        <v>29.75</v>
      </c>
      <c r="U126">
        <v>35353</v>
      </c>
      <c r="V126">
        <v>64.45</v>
      </c>
      <c r="W126">
        <v>66.25</v>
      </c>
      <c r="X126">
        <v>33.64</v>
      </c>
      <c r="Y126">
        <v>43.64</v>
      </c>
      <c r="Z126">
        <v>57.57</v>
      </c>
      <c r="AA126">
        <v>43.95</v>
      </c>
      <c r="AB126">
        <v>66.349999999999994</v>
      </c>
      <c r="AC126">
        <v>73.709999999999994</v>
      </c>
      <c r="AD126">
        <v>62.47</v>
      </c>
      <c r="AE126">
        <v>12.93</v>
      </c>
      <c r="AF126">
        <v>2.9049999999999998</v>
      </c>
      <c r="AG126">
        <v>9556452</v>
      </c>
      <c r="AH126">
        <v>6405719.8229999999</v>
      </c>
      <c r="AI126">
        <v>67.03</v>
      </c>
      <c r="AJ126" t="s">
        <v>39</v>
      </c>
    </row>
    <row r="127" spans="1:36" x14ac:dyDescent="0.3">
      <c r="A127">
        <v>125</v>
      </c>
      <c r="B127">
        <v>125</v>
      </c>
      <c r="C127" t="s">
        <v>60</v>
      </c>
      <c r="D127">
        <v>2021</v>
      </c>
      <c r="E127">
        <v>15000</v>
      </c>
      <c r="F127">
        <v>5209500</v>
      </c>
      <c r="G127">
        <v>0.28999999999999998</v>
      </c>
      <c r="H127">
        <v>586</v>
      </c>
      <c r="I127">
        <v>1385</v>
      </c>
      <c r="J127">
        <v>123</v>
      </c>
      <c r="K127">
        <v>1027</v>
      </c>
      <c r="L127">
        <v>235</v>
      </c>
      <c r="M127">
        <v>28.519774009999999</v>
      </c>
      <c r="N127">
        <v>124</v>
      </c>
      <c r="O127">
        <v>5</v>
      </c>
      <c r="P127">
        <v>3293062</v>
      </c>
      <c r="Q127">
        <v>1214630</v>
      </c>
      <c r="R127">
        <v>84.1</v>
      </c>
      <c r="S127">
        <v>4.5</v>
      </c>
      <c r="T127">
        <v>36.880000000000003</v>
      </c>
      <c r="U127">
        <v>41753</v>
      </c>
      <c r="V127">
        <v>65.87</v>
      </c>
      <c r="W127">
        <v>69.38</v>
      </c>
      <c r="X127">
        <v>36.07</v>
      </c>
      <c r="Y127">
        <v>43.45</v>
      </c>
      <c r="Z127">
        <v>56.07</v>
      </c>
      <c r="AA127">
        <v>43.06</v>
      </c>
      <c r="AB127">
        <v>65.040000000000006</v>
      </c>
      <c r="AC127">
        <v>71.5</v>
      </c>
      <c r="AD127">
        <v>64.069999999999993</v>
      </c>
      <c r="AE127">
        <v>11.08</v>
      </c>
      <c r="AF127">
        <v>2.7040000000000002</v>
      </c>
      <c r="AG127">
        <v>5511960</v>
      </c>
      <c r="AH127">
        <v>3545212.8050000002</v>
      </c>
      <c r="AI127">
        <v>64.319999999999993</v>
      </c>
      <c r="AJ127" t="s">
        <v>39</v>
      </c>
    </row>
    <row r="128" spans="1:36" x14ac:dyDescent="0.3">
      <c r="A128">
        <v>126</v>
      </c>
      <c r="B128">
        <v>126</v>
      </c>
      <c r="C128" t="s">
        <v>61</v>
      </c>
      <c r="D128">
        <v>2021</v>
      </c>
      <c r="E128">
        <v>1300</v>
      </c>
      <c r="F128">
        <v>2729200</v>
      </c>
      <c r="G128">
        <v>0.05</v>
      </c>
      <c r="H128">
        <v>112</v>
      </c>
      <c r="I128">
        <v>433</v>
      </c>
      <c r="J128">
        <v>139</v>
      </c>
      <c r="K128">
        <v>222</v>
      </c>
      <c r="L128">
        <v>72</v>
      </c>
      <c r="M128">
        <v>28.519774009999999</v>
      </c>
      <c r="N128">
        <v>18</v>
      </c>
      <c r="O128">
        <v>3</v>
      </c>
      <c r="P128">
        <v>1670491</v>
      </c>
      <c r="Q128">
        <v>369332</v>
      </c>
      <c r="R128">
        <v>71.2</v>
      </c>
      <c r="S128">
        <v>6.3</v>
      </c>
      <c r="T128">
        <v>22.11</v>
      </c>
      <c r="U128">
        <v>26941</v>
      </c>
      <c r="V128">
        <v>55.49</v>
      </c>
      <c r="W128">
        <v>58.36</v>
      </c>
      <c r="X128">
        <v>28.49</v>
      </c>
      <c r="Y128">
        <v>41.7</v>
      </c>
      <c r="Z128">
        <v>57.25</v>
      </c>
      <c r="AA128">
        <v>44.19</v>
      </c>
      <c r="AB128">
        <v>65.52</v>
      </c>
      <c r="AC128">
        <v>69.33</v>
      </c>
      <c r="AD128">
        <v>61.39</v>
      </c>
      <c r="AE128">
        <v>9.5</v>
      </c>
      <c r="AF128">
        <v>2.4</v>
      </c>
      <c r="AG128">
        <v>2385768</v>
      </c>
      <c r="AH128">
        <v>1450174.7549999999</v>
      </c>
      <c r="AI128">
        <v>60.78</v>
      </c>
      <c r="AJ128" t="s">
        <v>36</v>
      </c>
    </row>
    <row r="129" spans="1:36" x14ac:dyDescent="0.3">
      <c r="A129">
        <v>127</v>
      </c>
      <c r="B129">
        <v>127</v>
      </c>
      <c r="C129" t="s">
        <v>62</v>
      </c>
      <c r="D129">
        <v>2021</v>
      </c>
      <c r="E129">
        <v>10000</v>
      </c>
      <c r="F129">
        <v>5557900</v>
      </c>
      <c r="G129">
        <v>0.18</v>
      </c>
      <c r="H129">
        <v>1047</v>
      </c>
      <c r="I129">
        <v>2188</v>
      </c>
      <c r="J129">
        <v>16</v>
      </c>
      <c r="K129">
        <v>1936</v>
      </c>
      <c r="L129">
        <v>236</v>
      </c>
      <c r="M129">
        <v>28.519774009999999</v>
      </c>
      <c r="N129">
        <v>57</v>
      </c>
      <c r="O129">
        <v>8</v>
      </c>
      <c r="P129">
        <v>3530751</v>
      </c>
      <c r="Q129">
        <v>1061665</v>
      </c>
      <c r="R129">
        <v>78.3</v>
      </c>
      <c r="S129">
        <v>4.4000000000000004</v>
      </c>
      <c r="T129">
        <v>30.07</v>
      </c>
      <c r="U129">
        <v>34593</v>
      </c>
      <c r="V129">
        <v>59.85</v>
      </c>
      <c r="W129">
        <v>63.12</v>
      </c>
      <c r="X129">
        <v>31.51</v>
      </c>
      <c r="Y129">
        <v>40.44</v>
      </c>
      <c r="Z129">
        <v>54.98</v>
      </c>
      <c r="AA129">
        <v>40.99</v>
      </c>
      <c r="AB129">
        <v>61.41</v>
      </c>
      <c r="AC129">
        <v>68.34</v>
      </c>
      <c r="AD129">
        <v>59.66</v>
      </c>
      <c r="AE129">
        <v>9.85</v>
      </c>
      <c r="AF129">
        <v>2.5720000000000001</v>
      </c>
      <c r="AG129">
        <v>5603939</v>
      </c>
      <c r="AH129">
        <v>3529205.1660000002</v>
      </c>
      <c r="AI129">
        <v>62.98</v>
      </c>
      <c r="AJ129" t="s">
        <v>36</v>
      </c>
    </row>
    <row r="130" spans="1:36" x14ac:dyDescent="0.3">
      <c r="A130">
        <v>128</v>
      </c>
      <c r="B130">
        <v>128</v>
      </c>
      <c r="C130" t="s">
        <v>63</v>
      </c>
      <c r="D130">
        <v>2021</v>
      </c>
      <c r="E130">
        <v>1600</v>
      </c>
      <c r="F130">
        <v>989600</v>
      </c>
      <c r="G130">
        <v>0.16</v>
      </c>
      <c r="H130">
        <v>75</v>
      </c>
      <c r="I130">
        <v>212</v>
      </c>
      <c r="J130">
        <v>3</v>
      </c>
      <c r="K130">
        <v>107</v>
      </c>
      <c r="L130">
        <v>102</v>
      </c>
      <c r="M130">
        <v>28.519774009999999</v>
      </c>
      <c r="N130">
        <v>24</v>
      </c>
      <c r="O130">
        <v>3</v>
      </c>
      <c r="P130">
        <v>624418</v>
      </c>
      <c r="Q130">
        <v>197795</v>
      </c>
      <c r="R130">
        <v>78</v>
      </c>
      <c r="S130">
        <v>3.7</v>
      </c>
      <c r="T130">
        <v>31.68</v>
      </c>
      <c r="U130">
        <v>36020</v>
      </c>
      <c r="V130">
        <v>58.98</v>
      </c>
      <c r="W130">
        <v>63.98</v>
      </c>
      <c r="X130">
        <v>35.67</v>
      </c>
      <c r="Y130">
        <v>37.18</v>
      </c>
      <c r="Z130">
        <v>51.73</v>
      </c>
      <c r="AA130">
        <v>38.65</v>
      </c>
      <c r="AB130">
        <v>60.25</v>
      </c>
      <c r="AC130">
        <v>68.22</v>
      </c>
      <c r="AD130">
        <v>59.94</v>
      </c>
      <c r="AE130">
        <v>9.5</v>
      </c>
      <c r="AF130">
        <v>2.86</v>
      </c>
      <c r="AG130">
        <v>2140014</v>
      </c>
      <c r="AH130">
        <v>1294060.047</v>
      </c>
      <c r="AI130">
        <v>60.47</v>
      </c>
      <c r="AJ130" t="s">
        <v>36</v>
      </c>
    </row>
    <row r="131" spans="1:36" x14ac:dyDescent="0.3">
      <c r="A131">
        <v>129</v>
      </c>
      <c r="B131">
        <v>129</v>
      </c>
      <c r="C131" t="s">
        <v>64</v>
      </c>
      <c r="D131">
        <v>2021</v>
      </c>
      <c r="E131">
        <v>2700</v>
      </c>
      <c r="F131">
        <v>1928700</v>
      </c>
      <c r="G131">
        <v>0.14000000000000001</v>
      </c>
      <c r="H131">
        <v>182</v>
      </c>
      <c r="I131">
        <v>377</v>
      </c>
      <c r="J131">
        <v>7</v>
      </c>
      <c r="K131">
        <v>290</v>
      </c>
      <c r="L131">
        <v>80</v>
      </c>
      <c r="M131">
        <v>28.519774009999999</v>
      </c>
      <c r="N131">
        <v>18</v>
      </c>
      <c r="O131">
        <v>3</v>
      </c>
      <c r="P131">
        <v>1103181</v>
      </c>
      <c r="Q131">
        <v>358816</v>
      </c>
      <c r="R131">
        <v>83.7</v>
      </c>
      <c r="S131">
        <v>2.5</v>
      </c>
      <c r="T131">
        <v>32.53</v>
      </c>
      <c r="U131">
        <v>36227</v>
      </c>
      <c r="V131">
        <v>58.26</v>
      </c>
      <c r="W131">
        <v>62.52</v>
      </c>
      <c r="X131">
        <v>31.92</v>
      </c>
      <c r="Y131">
        <v>37.799999999999997</v>
      </c>
      <c r="Z131">
        <v>52.12</v>
      </c>
      <c r="AA131">
        <v>39.25</v>
      </c>
      <c r="AB131">
        <v>61.53</v>
      </c>
      <c r="AC131">
        <v>67.98</v>
      </c>
      <c r="AD131">
        <v>59.31</v>
      </c>
      <c r="AE131">
        <v>8.84</v>
      </c>
      <c r="AF131">
        <v>2.7250000000000001</v>
      </c>
      <c r="AG131">
        <v>1933528</v>
      </c>
      <c r="AH131">
        <v>1268787.263</v>
      </c>
      <c r="AI131">
        <v>65.62</v>
      </c>
      <c r="AJ131" t="s">
        <v>36</v>
      </c>
    </row>
    <row r="132" spans="1:36" x14ac:dyDescent="0.3">
      <c r="A132">
        <v>130</v>
      </c>
      <c r="B132">
        <v>130</v>
      </c>
      <c r="C132" t="s">
        <v>65</v>
      </c>
      <c r="D132">
        <v>2021</v>
      </c>
      <c r="E132">
        <v>17400</v>
      </c>
      <c r="F132">
        <v>2477400</v>
      </c>
      <c r="G132">
        <v>0.7</v>
      </c>
      <c r="H132">
        <v>451</v>
      </c>
      <c r="I132">
        <v>1361</v>
      </c>
      <c r="J132">
        <v>16</v>
      </c>
      <c r="K132">
        <v>1001</v>
      </c>
      <c r="L132">
        <v>344</v>
      </c>
      <c r="M132">
        <v>28.519774009999999</v>
      </c>
      <c r="N132">
        <v>23</v>
      </c>
      <c r="O132">
        <v>4</v>
      </c>
      <c r="P132">
        <v>1858637</v>
      </c>
      <c r="Q132">
        <v>460470</v>
      </c>
      <c r="R132">
        <v>77.400000000000006</v>
      </c>
      <c r="S132">
        <v>9.1999999999999993</v>
      </c>
      <c r="T132">
        <v>24.77</v>
      </c>
      <c r="U132">
        <v>34933</v>
      </c>
      <c r="V132">
        <v>64.55</v>
      </c>
      <c r="W132">
        <v>68.42</v>
      </c>
      <c r="X132">
        <v>36.299999999999997</v>
      </c>
      <c r="Y132">
        <v>46.35</v>
      </c>
      <c r="Z132">
        <v>59.16</v>
      </c>
      <c r="AA132">
        <v>48.09</v>
      </c>
      <c r="AB132">
        <v>63.22</v>
      </c>
      <c r="AC132">
        <v>71.17</v>
      </c>
      <c r="AD132">
        <v>65.33</v>
      </c>
      <c r="AE132">
        <v>8.58</v>
      </c>
      <c r="AF132">
        <v>3.4540000000000002</v>
      </c>
      <c r="AG132">
        <v>2676143</v>
      </c>
      <c r="AH132">
        <v>1546093.3130000001</v>
      </c>
      <c r="AI132">
        <v>57.77</v>
      </c>
      <c r="AJ132" t="s">
        <v>39</v>
      </c>
    </row>
    <row r="133" spans="1:36" x14ac:dyDescent="0.3">
      <c r="A133">
        <v>131</v>
      </c>
      <c r="B133">
        <v>131</v>
      </c>
      <c r="C133" t="s">
        <v>66</v>
      </c>
      <c r="D133">
        <v>2021</v>
      </c>
      <c r="E133">
        <v>4000</v>
      </c>
      <c r="F133">
        <v>1378200</v>
      </c>
      <c r="G133">
        <v>0.28999999999999998</v>
      </c>
      <c r="H133">
        <v>164</v>
      </c>
      <c r="I133">
        <v>357</v>
      </c>
      <c r="J133">
        <v>6</v>
      </c>
      <c r="K133">
        <v>246</v>
      </c>
      <c r="L133">
        <v>105</v>
      </c>
      <c r="M133">
        <v>28.519774009999999</v>
      </c>
      <c r="N133">
        <v>33</v>
      </c>
      <c r="O133">
        <v>4</v>
      </c>
      <c r="P133">
        <v>827033</v>
      </c>
      <c r="Q133">
        <v>306495</v>
      </c>
      <c r="R133">
        <v>81.8</v>
      </c>
      <c r="S133">
        <v>3.5</v>
      </c>
      <c r="T133">
        <v>37.06</v>
      </c>
      <c r="U133">
        <v>45365</v>
      </c>
      <c r="V133">
        <v>65.81</v>
      </c>
      <c r="W133">
        <v>67.5</v>
      </c>
      <c r="X133">
        <v>36.700000000000003</v>
      </c>
      <c r="Y133">
        <v>44.25</v>
      </c>
      <c r="Z133">
        <v>56.33</v>
      </c>
      <c r="AA133">
        <v>42.89</v>
      </c>
      <c r="AB133">
        <v>65.95</v>
      </c>
      <c r="AC133">
        <v>73.48</v>
      </c>
      <c r="AD133">
        <v>64.180000000000007</v>
      </c>
      <c r="AE133">
        <v>17.37</v>
      </c>
      <c r="AF133">
        <v>2.5950000000000002</v>
      </c>
      <c r="AG133">
        <v>1417949</v>
      </c>
      <c r="AH133">
        <v>872359.00459999999</v>
      </c>
      <c r="AI133">
        <v>61.52</v>
      </c>
      <c r="AJ133" t="s">
        <v>39</v>
      </c>
    </row>
    <row r="134" spans="1:36" x14ac:dyDescent="0.3">
      <c r="A134">
        <v>132</v>
      </c>
      <c r="B134">
        <v>132</v>
      </c>
      <c r="C134" t="s">
        <v>67</v>
      </c>
      <c r="D134">
        <v>2021</v>
      </c>
      <c r="E134">
        <v>47800</v>
      </c>
      <c r="F134">
        <v>7095100</v>
      </c>
      <c r="G134">
        <v>0.67</v>
      </c>
      <c r="H134">
        <v>749</v>
      </c>
      <c r="I134">
        <v>2021</v>
      </c>
      <c r="J134">
        <v>16</v>
      </c>
      <c r="K134">
        <v>1450</v>
      </c>
      <c r="L134">
        <v>555</v>
      </c>
      <c r="M134">
        <v>28.519774009999999</v>
      </c>
      <c r="N134">
        <v>42</v>
      </c>
      <c r="O134">
        <v>2</v>
      </c>
      <c r="P134">
        <v>5462964</v>
      </c>
      <c r="Q134">
        <v>2254970</v>
      </c>
      <c r="R134">
        <v>80.599999999999994</v>
      </c>
      <c r="S134">
        <v>7.6</v>
      </c>
      <c r="T134">
        <v>41.28</v>
      </c>
      <c r="U134">
        <v>47338</v>
      </c>
      <c r="V134">
        <v>71.81</v>
      </c>
      <c r="W134">
        <v>75.17</v>
      </c>
      <c r="X134">
        <v>36.96</v>
      </c>
      <c r="Y134">
        <v>48.95</v>
      </c>
      <c r="Z134">
        <v>62.95</v>
      </c>
      <c r="AA134">
        <v>50.45</v>
      </c>
      <c r="AB134">
        <v>73.010000000000005</v>
      </c>
      <c r="AC134">
        <v>77.819999999999993</v>
      </c>
      <c r="AD134">
        <v>71.81</v>
      </c>
      <c r="AE134">
        <v>14.01</v>
      </c>
      <c r="AF134">
        <v>2.6970000000000001</v>
      </c>
      <c r="AG134">
        <v>6249905</v>
      </c>
      <c r="AH134">
        <v>3528432.7570000002</v>
      </c>
      <c r="AI134">
        <v>56.46</v>
      </c>
      <c r="AJ134" t="s">
        <v>39</v>
      </c>
    </row>
    <row r="135" spans="1:36" x14ac:dyDescent="0.3">
      <c r="A135">
        <v>133</v>
      </c>
      <c r="B135">
        <v>133</v>
      </c>
      <c r="C135" t="s">
        <v>68</v>
      </c>
      <c r="D135">
        <v>2021</v>
      </c>
      <c r="E135">
        <v>4200</v>
      </c>
      <c r="F135">
        <v>1903300</v>
      </c>
      <c r="G135">
        <v>0.22</v>
      </c>
      <c r="H135">
        <v>189</v>
      </c>
      <c r="I135">
        <v>461</v>
      </c>
      <c r="J135">
        <v>10</v>
      </c>
      <c r="K135">
        <v>323</v>
      </c>
      <c r="L135">
        <v>128</v>
      </c>
      <c r="M135">
        <v>28.519774009999999</v>
      </c>
      <c r="N135">
        <v>39</v>
      </c>
      <c r="O135">
        <v>4</v>
      </c>
      <c r="P135">
        <v>1190663</v>
      </c>
      <c r="Q135">
        <v>307969</v>
      </c>
      <c r="R135">
        <v>72.3</v>
      </c>
      <c r="S135">
        <v>7.4</v>
      </c>
      <c r="T135">
        <v>25.87</v>
      </c>
      <c r="U135">
        <v>31043</v>
      </c>
      <c r="V135">
        <v>64.87</v>
      </c>
      <c r="W135">
        <v>69.55</v>
      </c>
      <c r="X135">
        <v>38.520000000000003</v>
      </c>
      <c r="Y135">
        <v>46.97</v>
      </c>
      <c r="Z135">
        <v>58.79</v>
      </c>
      <c r="AA135">
        <v>49.99</v>
      </c>
      <c r="AB135">
        <v>63.3</v>
      </c>
      <c r="AC135">
        <v>70.48</v>
      </c>
      <c r="AD135">
        <v>67.03</v>
      </c>
      <c r="AE135">
        <v>9.7899999999999991</v>
      </c>
      <c r="AF135">
        <v>2.6080000000000001</v>
      </c>
      <c r="AG135">
        <v>1862673</v>
      </c>
      <c r="AH135">
        <v>1179754.32</v>
      </c>
      <c r="AI135">
        <v>63.34</v>
      </c>
      <c r="AJ135" t="s">
        <v>39</v>
      </c>
    </row>
    <row r="136" spans="1:36" x14ac:dyDescent="0.3">
      <c r="A136">
        <v>134</v>
      </c>
      <c r="B136">
        <v>134</v>
      </c>
      <c r="C136" t="s">
        <v>69</v>
      </c>
      <c r="D136">
        <v>2021</v>
      </c>
      <c r="E136">
        <v>51900</v>
      </c>
      <c r="F136">
        <v>11377800</v>
      </c>
      <c r="G136">
        <v>0.46</v>
      </c>
      <c r="H136">
        <v>2983</v>
      </c>
      <c r="I136">
        <v>7646</v>
      </c>
      <c r="J136">
        <v>42</v>
      </c>
      <c r="K136">
        <v>6749</v>
      </c>
      <c r="L136">
        <v>855</v>
      </c>
      <c r="M136">
        <v>28.519774009999999</v>
      </c>
      <c r="N136">
        <v>87</v>
      </c>
      <c r="O136">
        <v>14</v>
      </c>
      <c r="P136">
        <v>11749844</v>
      </c>
      <c r="Q136">
        <v>4459370</v>
      </c>
      <c r="R136">
        <v>77.8</v>
      </c>
      <c r="S136">
        <v>8.5</v>
      </c>
      <c r="T136">
        <v>37.950000000000003</v>
      </c>
      <c r="U136">
        <v>43078</v>
      </c>
      <c r="V136">
        <v>73.599999999999994</v>
      </c>
      <c r="W136">
        <v>73.89</v>
      </c>
      <c r="X136">
        <v>39.92</v>
      </c>
      <c r="Y136">
        <v>51.09</v>
      </c>
      <c r="Z136">
        <v>64.25</v>
      </c>
      <c r="AA136">
        <v>52.56</v>
      </c>
      <c r="AB136">
        <v>73.400000000000006</v>
      </c>
      <c r="AC136">
        <v>78.19</v>
      </c>
      <c r="AD136">
        <v>73.349999999999994</v>
      </c>
      <c r="AE136">
        <v>16.11</v>
      </c>
      <c r="AF136">
        <v>2.7890000000000001</v>
      </c>
      <c r="AG136">
        <v>9408795.6889999993</v>
      </c>
      <c r="AH136">
        <v>5243624.0779999997</v>
      </c>
      <c r="AI136">
        <v>55.73</v>
      </c>
      <c r="AJ136" t="s">
        <v>39</v>
      </c>
    </row>
    <row r="137" spans="1:36" x14ac:dyDescent="0.3">
      <c r="A137">
        <v>135</v>
      </c>
      <c r="B137">
        <v>135</v>
      </c>
      <c r="C137" t="s">
        <v>70</v>
      </c>
      <c r="D137">
        <v>2021</v>
      </c>
      <c r="E137">
        <v>25200</v>
      </c>
      <c r="F137">
        <v>8912800</v>
      </c>
      <c r="G137">
        <v>0.28000000000000003</v>
      </c>
      <c r="H137">
        <v>1120</v>
      </c>
      <c r="I137">
        <v>2789</v>
      </c>
      <c r="J137">
        <v>44</v>
      </c>
      <c r="K137">
        <v>2250</v>
      </c>
      <c r="L137">
        <v>495</v>
      </c>
      <c r="M137">
        <v>28.519774009999999</v>
      </c>
      <c r="N137">
        <v>57</v>
      </c>
      <c r="O137">
        <v>18</v>
      </c>
      <c r="P137">
        <v>6154794</v>
      </c>
      <c r="Q137">
        <v>2000346</v>
      </c>
      <c r="R137">
        <v>77.3</v>
      </c>
      <c r="S137">
        <v>5.5</v>
      </c>
      <c r="T137">
        <v>32.5</v>
      </c>
      <c r="U137">
        <v>35254</v>
      </c>
      <c r="V137">
        <v>62.62</v>
      </c>
      <c r="W137">
        <v>66.260000000000005</v>
      </c>
      <c r="X137">
        <v>34.11</v>
      </c>
      <c r="Y137">
        <v>44.89</v>
      </c>
      <c r="Z137">
        <v>59.44</v>
      </c>
      <c r="AA137">
        <v>45.79</v>
      </c>
      <c r="AB137">
        <v>66.27</v>
      </c>
      <c r="AC137">
        <v>71.510000000000005</v>
      </c>
      <c r="AD137">
        <v>64.03</v>
      </c>
      <c r="AE137">
        <v>9.2899999999999991</v>
      </c>
      <c r="AF137">
        <v>2.645</v>
      </c>
      <c r="AG137">
        <v>8707506</v>
      </c>
      <c r="AH137">
        <v>5205386.932</v>
      </c>
      <c r="AI137">
        <v>59.78</v>
      </c>
      <c r="AJ137" t="s">
        <v>36</v>
      </c>
    </row>
    <row r="138" spans="1:36" x14ac:dyDescent="0.3">
      <c r="A138">
        <v>136</v>
      </c>
      <c r="B138">
        <v>136</v>
      </c>
      <c r="C138" t="s">
        <v>71</v>
      </c>
      <c r="D138">
        <v>2021</v>
      </c>
      <c r="E138">
        <v>400</v>
      </c>
      <c r="F138">
        <v>776800</v>
      </c>
      <c r="G138">
        <v>0.05</v>
      </c>
      <c r="H138">
        <v>61</v>
      </c>
      <c r="I138">
        <v>139</v>
      </c>
      <c r="J138">
        <v>0</v>
      </c>
      <c r="K138">
        <v>81</v>
      </c>
      <c r="L138">
        <v>58</v>
      </c>
      <c r="M138">
        <v>28.519774009999999</v>
      </c>
      <c r="N138">
        <v>13</v>
      </c>
      <c r="O138">
        <v>3</v>
      </c>
      <c r="P138">
        <v>443822</v>
      </c>
      <c r="Q138">
        <v>129906</v>
      </c>
      <c r="R138">
        <v>83</v>
      </c>
      <c r="S138">
        <v>2.9</v>
      </c>
      <c r="T138">
        <v>29.27</v>
      </c>
      <c r="U138">
        <v>36497</v>
      </c>
      <c r="V138">
        <v>52.11</v>
      </c>
      <c r="W138">
        <v>54.23</v>
      </c>
      <c r="X138">
        <v>29.5</v>
      </c>
      <c r="Y138">
        <v>31.6</v>
      </c>
      <c r="Z138">
        <v>46.64</v>
      </c>
      <c r="AA138">
        <v>33.909999999999997</v>
      </c>
      <c r="AB138">
        <v>53.35</v>
      </c>
      <c r="AC138">
        <v>63.16</v>
      </c>
      <c r="AD138">
        <v>52</v>
      </c>
      <c r="AE138">
        <v>8.65</v>
      </c>
      <c r="AF138">
        <v>2.6909999999999998</v>
      </c>
      <c r="AG138">
        <v>925186</v>
      </c>
      <c r="AH138">
        <v>672175.19420000003</v>
      </c>
      <c r="AI138">
        <v>72.650000000000006</v>
      </c>
      <c r="AJ138" t="s">
        <v>36</v>
      </c>
    </row>
    <row r="139" spans="1:36" x14ac:dyDescent="0.3">
      <c r="A139">
        <v>137</v>
      </c>
      <c r="B139">
        <v>137</v>
      </c>
      <c r="C139" t="s">
        <v>72</v>
      </c>
      <c r="D139">
        <v>2021</v>
      </c>
      <c r="E139">
        <v>21200</v>
      </c>
      <c r="F139">
        <v>10396200</v>
      </c>
      <c r="G139">
        <v>0.2</v>
      </c>
      <c r="H139">
        <v>957</v>
      </c>
      <c r="I139">
        <v>2224</v>
      </c>
      <c r="J139">
        <v>33</v>
      </c>
      <c r="K139">
        <v>1826</v>
      </c>
      <c r="L139">
        <v>365</v>
      </c>
      <c r="M139">
        <v>28.519774009999999</v>
      </c>
      <c r="N139">
        <v>34</v>
      </c>
      <c r="O139">
        <v>14</v>
      </c>
      <c r="P139">
        <v>6762937</v>
      </c>
      <c r="Q139">
        <v>1977817</v>
      </c>
      <c r="R139">
        <v>78.099999999999994</v>
      </c>
      <c r="S139">
        <v>5.2</v>
      </c>
      <c r="T139">
        <v>29.24</v>
      </c>
      <c r="U139">
        <v>35119</v>
      </c>
      <c r="V139">
        <v>61.46</v>
      </c>
      <c r="W139">
        <v>64.38</v>
      </c>
      <c r="X139">
        <v>31.73</v>
      </c>
      <c r="Y139">
        <v>41.05</v>
      </c>
      <c r="Z139">
        <v>56.5</v>
      </c>
      <c r="AA139">
        <v>41.79</v>
      </c>
      <c r="AB139">
        <v>63.13</v>
      </c>
      <c r="AC139">
        <v>70.900000000000006</v>
      </c>
      <c r="AD139">
        <v>59.76</v>
      </c>
      <c r="AE139">
        <v>9.76</v>
      </c>
      <c r="AF139">
        <v>2.843</v>
      </c>
      <c r="AG139">
        <v>10892377</v>
      </c>
      <c r="AH139">
        <v>6356410.1009999998</v>
      </c>
      <c r="AI139">
        <v>58.36</v>
      </c>
      <c r="AJ139" t="s">
        <v>36</v>
      </c>
    </row>
    <row r="140" spans="1:36" x14ac:dyDescent="0.3">
      <c r="A140">
        <v>138</v>
      </c>
      <c r="B140">
        <v>138</v>
      </c>
      <c r="C140" t="s">
        <v>73</v>
      </c>
      <c r="D140">
        <v>2021</v>
      </c>
      <c r="E140">
        <v>7100</v>
      </c>
      <c r="F140">
        <v>4124100</v>
      </c>
      <c r="G140">
        <v>0.17</v>
      </c>
      <c r="H140">
        <v>313</v>
      </c>
      <c r="I140">
        <v>1089</v>
      </c>
      <c r="J140">
        <v>11</v>
      </c>
      <c r="K140">
        <v>414</v>
      </c>
      <c r="L140">
        <v>664</v>
      </c>
      <c r="M140">
        <v>28.519774009999999</v>
      </c>
      <c r="N140">
        <v>29</v>
      </c>
      <c r="O140">
        <v>3</v>
      </c>
      <c r="P140">
        <v>2272893</v>
      </c>
      <c r="Q140">
        <v>562791</v>
      </c>
      <c r="R140">
        <v>75.3</v>
      </c>
      <c r="S140">
        <v>5.6</v>
      </c>
      <c r="T140">
        <v>24.76</v>
      </c>
      <c r="U140">
        <v>29969</v>
      </c>
      <c r="V140">
        <v>53.53</v>
      </c>
      <c r="W140">
        <v>59.93</v>
      </c>
      <c r="X140">
        <v>29.69</v>
      </c>
      <c r="Y140">
        <v>38.090000000000003</v>
      </c>
      <c r="Z140">
        <v>53.87</v>
      </c>
      <c r="AA140">
        <v>39.979999999999997</v>
      </c>
      <c r="AB140">
        <v>57.68</v>
      </c>
      <c r="AC140">
        <v>65.67</v>
      </c>
      <c r="AD140">
        <v>56.92</v>
      </c>
      <c r="AE140">
        <v>8.52</v>
      </c>
      <c r="AF140">
        <v>2.508</v>
      </c>
      <c r="AG140">
        <v>3353167</v>
      </c>
      <c r="AH140">
        <v>2119825.4219999998</v>
      </c>
      <c r="AI140">
        <v>63.22</v>
      </c>
      <c r="AJ140" t="s">
        <v>36</v>
      </c>
    </row>
    <row r="141" spans="1:36" x14ac:dyDescent="0.3">
      <c r="A141">
        <v>139</v>
      </c>
      <c r="B141">
        <v>139</v>
      </c>
      <c r="C141" t="s">
        <v>74</v>
      </c>
      <c r="D141">
        <v>2021</v>
      </c>
      <c r="E141">
        <v>30300</v>
      </c>
      <c r="F141">
        <v>3784800</v>
      </c>
      <c r="G141">
        <v>0.8</v>
      </c>
      <c r="H141">
        <v>994</v>
      </c>
      <c r="I141">
        <v>2433</v>
      </c>
      <c r="J141">
        <v>86</v>
      </c>
      <c r="K141">
        <v>1915</v>
      </c>
      <c r="L141">
        <v>432</v>
      </c>
      <c r="M141">
        <v>28.519774009999999</v>
      </c>
      <c r="N141">
        <v>92</v>
      </c>
      <c r="O141">
        <v>8</v>
      </c>
      <c r="P141">
        <v>2495255</v>
      </c>
      <c r="Q141">
        <v>829932</v>
      </c>
      <c r="R141">
        <v>77.400000000000006</v>
      </c>
      <c r="S141">
        <v>6.1</v>
      </c>
      <c r="T141">
        <v>33.26</v>
      </c>
      <c r="U141">
        <v>38975</v>
      </c>
      <c r="V141">
        <v>67.209999999999994</v>
      </c>
      <c r="W141">
        <v>72.67</v>
      </c>
      <c r="X141">
        <v>41.36</v>
      </c>
      <c r="Y141">
        <v>48.93</v>
      </c>
      <c r="Z141">
        <v>58.69</v>
      </c>
      <c r="AA141">
        <v>47.11</v>
      </c>
      <c r="AB141">
        <v>63.63</v>
      </c>
      <c r="AC141">
        <v>72.16</v>
      </c>
      <c r="AD141">
        <v>65.83</v>
      </c>
      <c r="AE141">
        <v>8.9499999999999993</v>
      </c>
      <c r="AF141">
        <v>3.5150000000000001</v>
      </c>
      <c r="AG141">
        <v>4010635</v>
      </c>
      <c r="AH141">
        <v>2502434.5</v>
      </c>
      <c r="AI141">
        <v>62.39</v>
      </c>
      <c r="AJ141" t="s">
        <v>39</v>
      </c>
    </row>
    <row r="142" spans="1:36" x14ac:dyDescent="0.3">
      <c r="A142">
        <v>140</v>
      </c>
      <c r="B142">
        <v>140</v>
      </c>
      <c r="C142" t="s">
        <v>75</v>
      </c>
      <c r="D142">
        <v>2021</v>
      </c>
      <c r="E142">
        <v>26800</v>
      </c>
      <c r="F142">
        <v>10277200</v>
      </c>
      <c r="G142">
        <v>0.26</v>
      </c>
      <c r="H142">
        <v>1148</v>
      </c>
      <c r="I142">
        <v>2688</v>
      </c>
      <c r="J142">
        <v>50</v>
      </c>
      <c r="K142">
        <v>2151</v>
      </c>
      <c r="L142">
        <v>487</v>
      </c>
      <c r="M142">
        <v>28.519774009999999</v>
      </c>
      <c r="N142">
        <v>57</v>
      </c>
      <c r="O142">
        <v>19</v>
      </c>
      <c r="P142">
        <v>7481859</v>
      </c>
      <c r="Q142">
        <v>2492416</v>
      </c>
      <c r="R142">
        <v>78.599999999999994</v>
      </c>
      <c r="S142">
        <v>6.1</v>
      </c>
      <c r="T142">
        <v>33.31</v>
      </c>
      <c r="U142">
        <v>38315</v>
      </c>
      <c r="V142">
        <v>63.88</v>
      </c>
      <c r="W142">
        <v>67.290000000000006</v>
      </c>
      <c r="X142">
        <v>32.99</v>
      </c>
      <c r="Y142">
        <v>42.57</v>
      </c>
      <c r="Z142">
        <v>57.96</v>
      </c>
      <c r="AA142">
        <v>43.85</v>
      </c>
      <c r="AB142">
        <v>66.42</v>
      </c>
      <c r="AC142">
        <v>72.900000000000006</v>
      </c>
      <c r="AD142">
        <v>63.96</v>
      </c>
      <c r="AE142">
        <v>9.9700000000000006</v>
      </c>
      <c r="AF142">
        <v>3.0219999999999998</v>
      </c>
      <c r="AG142">
        <v>10927881</v>
      </c>
      <c r="AH142">
        <v>6583662.79</v>
      </c>
      <c r="AI142">
        <v>60.25</v>
      </c>
      <c r="AJ142" t="s">
        <v>39</v>
      </c>
    </row>
    <row r="143" spans="1:36" x14ac:dyDescent="0.3">
      <c r="A143">
        <v>141</v>
      </c>
      <c r="B143">
        <v>141</v>
      </c>
      <c r="C143" t="s">
        <v>76</v>
      </c>
      <c r="D143">
        <v>2021</v>
      </c>
      <c r="E143">
        <v>2500</v>
      </c>
      <c r="F143">
        <v>881600</v>
      </c>
      <c r="G143">
        <v>0.28000000000000003</v>
      </c>
      <c r="H143">
        <v>255</v>
      </c>
      <c r="I143">
        <v>628</v>
      </c>
      <c r="J143">
        <v>82</v>
      </c>
      <c r="K143">
        <v>509</v>
      </c>
      <c r="L143">
        <v>37</v>
      </c>
      <c r="M143">
        <v>28.519774009999999</v>
      </c>
      <c r="N143">
        <v>28</v>
      </c>
      <c r="O143">
        <v>1</v>
      </c>
      <c r="P143">
        <v>650409</v>
      </c>
      <c r="Q143">
        <v>218816</v>
      </c>
      <c r="R143">
        <v>80.599999999999994</v>
      </c>
      <c r="S143">
        <v>7.2</v>
      </c>
      <c r="T143">
        <v>33.64</v>
      </c>
      <c r="U143">
        <v>40382</v>
      </c>
      <c r="V143">
        <v>68.38</v>
      </c>
      <c r="W143">
        <v>69.69</v>
      </c>
      <c r="X143">
        <v>36.659999999999997</v>
      </c>
      <c r="Y143">
        <v>47.46</v>
      </c>
      <c r="Z143">
        <v>57.97</v>
      </c>
      <c r="AA143">
        <v>46.71</v>
      </c>
      <c r="AB143">
        <v>66.05</v>
      </c>
      <c r="AC143">
        <v>73.94</v>
      </c>
      <c r="AD143">
        <v>65.97</v>
      </c>
      <c r="AE143">
        <v>18.440000000000001</v>
      </c>
      <c r="AF143">
        <v>2.669</v>
      </c>
      <c r="AG143">
        <v>801654</v>
      </c>
      <c r="AH143">
        <v>436293.40340000001</v>
      </c>
      <c r="AI143">
        <v>54.42</v>
      </c>
      <c r="AJ143" t="s">
        <v>39</v>
      </c>
    </row>
    <row r="144" spans="1:36" x14ac:dyDescent="0.3">
      <c r="A144">
        <v>142</v>
      </c>
      <c r="B144">
        <v>142</v>
      </c>
      <c r="C144" t="s">
        <v>77</v>
      </c>
      <c r="D144">
        <v>2021</v>
      </c>
      <c r="E144">
        <v>7400</v>
      </c>
      <c r="F144">
        <v>4865400</v>
      </c>
      <c r="G144">
        <v>0.15</v>
      </c>
      <c r="H144">
        <v>385</v>
      </c>
      <c r="I144">
        <v>870</v>
      </c>
      <c r="J144">
        <v>17</v>
      </c>
      <c r="K144">
        <v>675</v>
      </c>
      <c r="L144">
        <v>178</v>
      </c>
      <c r="M144">
        <v>28.519774009999999</v>
      </c>
      <c r="N144">
        <v>38</v>
      </c>
      <c r="O144">
        <v>10</v>
      </c>
      <c r="P144">
        <v>2957656</v>
      </c>
      <c r="Q144">
        <v>855205</v>
      </c>
      <c r="R144">
        <v>75.400000000000006</v>
      </c>
      <c r="S144">
        <v>5.3</v>
      </c>
      <c r="T144">
        <v>28.91</v>
      </c>
      <c r="U144">
        <v>33339</v>
      </c>
      <c r="V144">
        <v>59.73</v>
      </c>
      <c r="W144">
        <v>64.64</v>
      </c>
      <c r="X144">
        <v>31.58</v>
      </c>
      <c r="Y144">
        <v>43.34</v>
      </c>
      <c r="Z144">
        <v>59.04</v>
      </c>
      <c r="AA144">
        <v>44.51</v>
      </c>
      <c r="AB144">
        <v>64.25</v>
      </c>
      <c r="AC144">
        <v>69.349999999999994</v>
      </c>
      <c r="AD144">
        <v>61.93</v>
      </c>
      <c r="AE144">
        <v>9.9600000000000009</v>
      </c>
      <c r="AF144">
        <v>2.5419999999999998</v>
      </c>
      <c r="AG144">
        <v>5091679</v>
      </c>
      <c r="AH144">
        <v>3036229.7930000001</v>
      </c>
      <c r="AI144">
        <v>59.63</v>
      </c>
      <c r="AJ144" t="s">
        <v>36</v>
      </c>
    </row>
    <row r="145" spans="1:36" x14ac:dyDescent="0.3">
      <c r="A145">
        <v>143</v>
      </c>
      <c r="B145">
        <v>143</v>
      </c>
      <c r="C145" t="s">
        <v>78</v>
      </c>
      <c r="D145">
        <v>2021</v>
      </c>
      <c r="E145">
        <v>700</v>
      </c>
      <c r="F145">
        <v>925100</v>
      </c>
      <c r="G145">
        <v>0.08</v>
      </c>
      <c r="H145">
        <v>58</v>
      </c>
      <c r="I145">
        <v>160</v>
      </c>
      <c r="J145">
        <v>2</v>
      </c>
      <c r="K145">
        <v>91</v>
      </c>
      <c r="L145">
        <v>67</v>
      </c>
      <c r="M145">
        <v>28.519774009999999</v>
      </c>
      <c r="N145">
        <v>18</v>
      </c>
      <c r="O145">
        <v>2</v>
      </c>
      <c r="P145">
        <v>490818</v>
      </c>
      <c r="Q145">
        <v>145577</v>
      </c>
      <c r="R145">
        <v>82.5</v>
      </c>
      <c r="S145">
        <v>2.6</v>
      </c>
      <c r="T145">
        <v>29.66</v>
      </c>
      <c r="U145">
        <v>35135</v>
      </c>
      <c r="V145">
        <v>58.65</v>
      </c>
      <c r="W145">
        <v>62.12</v>
      </c>
      <c r="X145">
        <v>31.77</v>
      </c>
      <c r="Y145">
        <v>38.590000000000003</v>
      </c>
      <c r="Z145">
        <v>54.14</v>
      </c>
      <c r="AA145">
        <v>39.49</v>
      </c>
      <c r="AB145">
        <v>63.21</v>
      </c>
      <c r="AC145">
        <v>68.489999999999995</v>
      </c>
      <c r="AD145">
        <v>60</v>
      </c>
      <c r="AE145">
        <v>10.43</v>
      </c>
      <c r="AF145">
        <v>2.7589999999999999</v>
      </c>
      <c r="AG145">
        <v>1346517</v>
      </c>
      <c r="AH145">
        <v>870936.40749999997</v>
      </c>
      <c r="AI145">
        <v>64.680000000000007</v>
      </c>
      <c r="AJ145" t="s">
        <v>36</v>
      </c>
    </row>
    <row r="146" spans="1:36" x14ac:dyDescent="0.3">
      <c r="A146">
        <v>144</v>
      </c>
      <c r="B146">
        <v>144</v>
      </c>
      <c r="C146" t="s">
        <v>79</v>
      </c>
      <c r="D146">
        <v>2021</v>
      </c>
      <c r="E146">
        <v>12200</v>
      </c>
      <c r="F146">
        <v>6234200</v>
      </c>
      <c r="G146">
        <v>0.2</v>
      </c>
      <c r="H146">
        <v>685</v>
      </c>
      <c r="I146">
        <v>1637</v>
      </c>
      <c r="J146">
        <v>34</v>
      </c>
      <c r="K146">
        <v>1369</v>
      </c>
      <c r="L146">
        <v>234</v>
      </c>
      <c r="M146">
        <v>28.519774009999999</v>
      </c>
      <c r="N146">
        <v>13</v>
      </c>
      <c r="O146">
        <v>11</v>
      </c>
      <c r="P146">
        <v>4070563</v>
      </c>
      <c r="Q146">
        <v>1159051</v>
      </c>
      <c r="R146">
        <v>75.7</v>
      </c>
      <c r="S146">
        <v>5</v>
      </c>
      <c r="T146">
        <v>28.47</v>
      </c>
      <c r="U146">
        <v>33904</v>
      </c>
      <c r="V146">
        <v>55.53</v>
      </c>
      <c r="W146">
        <v>61.02</v>
      </c>
      <c r="X146">
        <v>29.25</v>
      </c>
      <c r="Y146">
        <v>40.799999999999997</v>
      </c>
      <c r="Z146">
        <v>56.69</v>
      </c>
      <c r="AA146">
        <v>41.81</v>
      </c>
      <c r="AB146">
        <v>60.53</v>
      </c>
      <c r="AC146">
        <v>68.13</v>
      </c>
      <c r="AD146">
        <v>58.77</v>
      </c>
      <c r="AE146">
        <v>9.7799999999999994</v>
      </c>
      <c r="AF146">
        <v>2.4750000000000001</v>
      </c>
      <c r="AG146">
        <v>6712722</v>
      </c>
      <c r="AH146">
        <v>4148807.2829999998</v>
      </c>
      <c r="AI146">
        <v>61.81</v>
      </c>
      <c r="AJ146" t="s">
        <v>36</v>
      </c>
    </row>
    <row r="147" spans="1:36" x14ac:dyDescent="0.3">
      <c r="A147">
        <v>145</v>
      </c>
      <c r="B147">
        <v>145</v>
      </c>
      <c r="C147" t="s">
        <v>80</v>
      </c>
      <c r="D147">
        <v>2021</v>
      </c>
      <c r="E147">
        <v>80900</v>
      </c>
      <c r="F147">
        <v>24713900</v>
      </c>
      <c r="G147">
        <v>0.33</v>
      </c>
      <c r="H147">
        <v>2320</v>
      </c>
      <c r="I147">
        <v>5501</v>
      </c>
      <c r="J147">
        <v>112</v>
      </c>
      <c r="K147">
        <v>4472</v>
      </c>
      <c r="L147">
        <v>917</v>
      </c>
      <c r="M147">
        <v>28.519774009999999</v>
      </c>
      <c r="N147">
        <v>111</v>
      </c>
      <c r="O147">
        <v>23</v>
      </c>
      <c r="P147">
        <v>17345197</v>
      </c>
      <c r="Q147">
        <v>5232066</v>
      </c>
      <c r="R147">
        <v>77.599999999999994</v>
      </c>
      <c r="S147">
        <v>5.9</v>
      </c>
      <c r="T147">
        <v>30.16</v>
      </c>
      <c r="U147">
        <v>34717</v>
      </c>
      <c r="V147">
        <v>62.21</v>
      </c>
      <c r="W147">
        <v>67.53</v>
      </c>
      <c r="X147">
        <v>32.700000000000003</v>
      </c>
      <c r="Y147">
        <v>46.96</v>
      </c>
      <c r="Z147">
        <v>59.92</v>
      </c>
      <c r="AA147">
        <v>49.02</v>
      </c>
      <c r="AB147">
        <v>63.97</v>
      </c>
      <c r="AC147">
        <v>69.510000000000005</v>
      </c>
      <c r="AD147">
        <v>65.47</v>
      </c>
      <c r="AE147">
        <v>9.14</v>
      </c>
      <c r="AF147">
        <v>2.4820000000000002</v>
      </c>
      <c r="AG147">
        <v>23012990</v>
      </c>
      <c r="AH147">
        <v>14812168.27</v>
      </c>
      <c r="AI147">
        <v>64.36</v>
      </c>
      <c r="AJ147" t="s">
        <v>36</v>
      </c>
    </row>
    <row r="148" spans="1:36" x14ac:dyDescent="0.3">
      <c r="A148">
        <v>146</v>
      </c>
      <c r="B148">
        <v>146</v>
      </c>
      <c r="C148" t="s">
        <v>81</v>
      </c>
      <c r="D148">
        <v>2021</v>
      </c>
      <c r="E148">
        <v>16500</v>
      </c>
      <c r="F148">
        <v>2937700</v>
      </c>
      <c r="G148">
        <v>0.56000000000000005</v>
      </c>
      <c r="H148">
        <v>909</v>
      </c>
      <c r="I148">
        <v>1980</v>
      </c>
      <c r="J148">
        <v>17</v>
      </c>
      <c r="K148">
        <v>1724</v>
      </c>
      <c r="L148">
        <v>239</v>
      </c>
      <c r="M148">
        <v>28.519774009999999</v>
      </c>
      <c r="N148">
        <v>27</v>
      </c>
      <c r="O148">
        <v>4</v>
      </c>
      <c r="P148">
        <v>1902907</v>
      </c>
      <c r="Q148">
        <v>608470</v>
      </c>
      <c r="R148">
        <v>80.3</v>
      </c>
      <c r="S148">
        <v>3.3</v>
      </c>
      <c r="T148">
        <v>31.98</v>
      </c>
      <c r="U148">
        <v>35220</v>
      </c>
      <c r="V148">
        <v>58.98</v>
      </c>
      <c r="W148">
        <v>63.23</v>
      </c>
      <c r="X148">
        <v>35.450000000000003</v>
      </c>
      <c r="Y148">
        <v>39.299999999999997</v>
      </c>
      <c r="Z148">
        <v>53.05</v>
      </c>
      <c r="AA148">
        <v>40.520000000000003</v>
      </c>
      <c r="AB148">
        <v>58.35</v>
      </c>
      <c r="AC148">
        <v>67.72</v>
      </c>
      <c r="AD148">
        <v>59.96</v>
      </c>
      <c r="AE148">
        <v>8.34</v>
      </c>
      <c r="AF148">
        <v>2.9830000000000001</v>
      </c>
      <c r="AG148">
        <v>2838505</v>
      </c>
      <c r="AH148">
        <v>1709395.6580000001</v>
      </c>
      <c r="AI148">
        <v>60.22</v>
      </c>
      <c r="AJ148" t="s">
        <v>36</v>
      </c>
    </row>
    <row r="149" spans="1:36" x14ac:dyDescent="0.3">
      <c r="A149">
        <v>147</v>
      </c>
      <c r="B149">
        <v>147</v>
      </c>
      <c r="C149" t="s">
        <v>82</v>
      </c>
      <c r="D149">
        <v>2021</v>
      </c>
      <c r="E149">
        <v>3400</v>
      </c>
      <c r="F149">
        <v>602400</v>
      </c>
      <c r="G149">
        <v>0.56000000000000005</v>
      </c>
      <c r="H149">
        <v>329</v>
      </c>
      <c r="I149">
        <v>878</v>
      </c>
      <c r="J149">
        <v>71</v>
      </c>
      <c r="K149">
        <v>732</v>
      </c>
      <c r="L149">
        <v>75</v>
      </c>
      <c r="M149">
        <v>28.519774009999999</v>
      </c>
      <c r="N149">
        <v>53</v>
      </c>
      <c r="O149">
        <v>1</v>
      </c>
      <c r="P149">
        <v>375293</v>
      </c>
      <c r="Q149">
        <v>152160</v>
      </c>
      <c r="R149">
        <v>81.2</v>
      </c>
      <c r="S149">
        <v>4.0999999999999996</v>
      </c>
      <c r="T149">
        <v>40.54</v>
      </c>
      <c r="U149">
        <v>40016</v>
      </c>
      <c r="V149">
        <v>70.72</v>
      </c>
      <c r="W149">
        <v>71.209999999999994</v>
      </c>
      <c r="X149">
        <v>39.090000000000003</v>
      </c>
      <c r="Y149">
        <v>48.4</v>
      </c>
      <c r="Z149">
        <v>57.57</v>
      </c>
      <c r="AA149">
        <v>45.96</v>
      </c>
      <c r="AB149">
        <v>67.989999999999995</v>
      </c>
      <c r="AC149">
        <v>75.709999999999994</v>
      </c>
      <c r="AD149">
        <v>67.209999999999994</v>
      </c>
      <c r="AE149">
        <v>16.34</v>
      </c>
      <c r="AF149">
        <v>2.7770000000000001</v>
      </c>
      <c r="AG149">
        <v>614340</v>
      </c>
      <c r="AH149">
        <v>401499.50150000001</v>
      </c>
      <c r="AI149">
        <v>65.349999999999994</v>
      </c>
      <c r="AJ149" t="s">
        <v>39</v>
      </c>
    </row>
    <row r="150" spans="1:36" x14ac:dyDescent="0.3">
      <c r="A150">
        <v>148</v>
      </c>
      <c r="B150">
        <v>148</v>
      </c>
      <c r="C150" t="s">
        <v>83</v>
      </c>
      <c r="D150">
        <v>2021</v>
      </c>
      <c r="E150">
        <v>30700</v>
      </c>
      <c r="F150">
        <v>7613600</v>
      </c>
      <c r="G150">
        <v>0.4</v>
      </c>
      <c r="H150">
        <v>1139</v>
      </c>
      <c r="I150">
        <v>3302</v>
      </c>
      <c r="J150">
        <v>244</v>
      </c>
      <c r="K150">
        <v>2295</v>
      </c>
      <c r="L150">
        <v>763</v>
      </c>
      <c r="M150">
        <v>28.519774009999999</v>
      </c>
      <c r="N150">
        <v>40</v>
      </c>
      <c r="O150">
        <v>12</v>
      </c>
      <c r="P150">
        <v>5110738</v>
      </c>
      <c r="Q150">
        <v>1995320</v>
      </c>
      <c r="R150">
        <v>79.900000000000006</v>
      </c>
      <c r="S150">
        <v>4.5</v>
      </c>
      <c r="T150">
        <v>39.04</v>
      </c>
      <c r="U150">
        <v>43756</v>
      </c>
      <c r="V150">
        <v>67.31</v>
      </c>
      <c r="W150">
        <v>70.14</v>
      </c>
      <c r="X150">
        <v>37.520000000000003</v>
      </c>
      <c r="Y150">
        <v>47.56</v>
      </c>
      <c r="Z150">
        <v>61.2</v>
      </c>
      <c r="AA150">
        <v>47.91</v>
      </c>
      <c r="AB150">
        <v>69.150000000000006</v>
      </c>
      <c r="AC150">
        <v>73.239999999999995</v>
      </c>
      <c r="AD150">
        <v>67.59</v>
      </c>
      <c r="AE150">
        <v>9.14</v>
      </c>
      <c r="AF150">
        <v>2.7309999999999999</v>
      </c>
      <c r="AG150">
        <v>7652036</v>
      </c>
      <c r="AH150">
        <v>4449862.1100000003</v>
      </c>
      <c r="AI150">
        <v>58.15</v>
      </c>
      <c r="AJ150" t="s">
        <v>39</v>
      </c>
    </row>
    <row r="151" spans="1:36" x14ac:dyDescent="0.3">
      <c r="A151">
        <v>149</v>
      </c>
      <c r="B151">
        <v>149</v>
      </c>
      <c r="C151" t="s">
        <v>84</v>
      </c>
      <c r="D151">
        <v>2021</v>
      </c>
      <c r="E151">
        <v>66800</v>
      </c>
      <c r="F151">
        <v>6890500</v>
      </c>
      <c r="G151">
        <v>0.97</v>
      </c>
      <c r="H151">
        <v>1773</v>
      </c>
      <c r="I151">
        <v>4325</v>
      </c>
      <c r="J151">
        <v>217</v>
      </c>
      <c r="K151">
        <v>3392</v>
      </c>
      <c r="L151">
        <v>716</v>
      </c>
      <c r="M151">
        <v>28.519774009999999</v>
      </c>
      <c r="N151">
        <v>78</v>
      </c>
      <c r="O151">
        <v>11</v>
      </c>
      <c r="P151">
        <v>4631164</v>
      </c>
      <c r="Q151">
        <v>1657113</v>
      </c>
      <c r="R151">
        <v>78.400000000000006</v>
      </c>
      <c r="S151">
        <v>5.5</v>
      </c>
      <c r="T151">
        <v>35.78</v>
      </c>
      <c r="U151">
        <v>46177</v>
      </c>
      <c r="V151">
        <v>69.41</v>
      </c>
      <c r="W151">
        <v>73.38</v>
      </c>
      <c r="X151">
        <v>42.8</v>
      </c>
      <c r="Y151">
        <v>49.26</v>
      </c>
      <c r="Z151">
        <v>59.36</v>
      </c>
      <c r="AA151">
        <v>48.12</v>
      </c>
      <c r="AB151">
        <v>67.7</v>
      </c>
      <c r="AC151">
        <v>73</v>
      </c>
      <c r="AD151">
        <v>68.290000000000006</v>
      </c>
      <c r="AE151">
        <v>8.75</v>
      </c>
      <c r="AF151">
        <v>3.8420000000000001</v>
      </c>
      <c r="AG151">
        <v>7966147</v>
      </c>
      <c r="AH151">
        <v>4720498.0209999997</v>
      </c>
      <c r="AI151">
        <v>59.26</v>
      </c>
      <c r="AJ151" t="s">
        <v>39</v>
      </c>
    </row>
    <row r="152" spans="1:36" x14ac:dyDescent="0.3">
      <c r="A152">
        <v>150</v>
      </c>
      <c r="B152">
        <v>150</v>
      </c>
      <c r="C152" t="s">
        <v>85</v>
      </c>
      <c r="D152">
        <v>2021</v>
      </c>
      <c r="E152">
        <v>1000</v>
      </c>
      <c r="F152">
        <v>1485700</v>
      </c>
      <c r="G152">
        <v>7.0000000000000007E-2</v>
      </c>
      <c r="H152">
        <v>110</v>
      </c>
      <c r="I152">
        <v>306</v>
      </c>
      <c r="J152">
        <v>18</v>
      </c>
      <c r="K152">
        <v>210</v>
      </c>
      <c r="L152">
        <v>78</v>
      </c>
      <c r="M152">
        <v>28.519774009999999</v>
      </c>
      <c r="N152">
        <v>8</v>
      </c>
      <c r="O152">
        <v>6</v>
      </c>
      <c r="P152">
        <v>1009194</v>
      </c>
      <c r="Q152">
        <v>228758</v>
      </c>
      <c r="R152">
        <v>68.400000000000006</v>
      </c>
      <c r="S152">
        <v>5.9</v>
      </c>
      <c r="T152">
        <v>22.67</v>
      </c>
      <c r="U152">
        <v>30195</v>
      </c>
      <c r="V152">
        <v>49.26</v>
      </c>
      <c r="W152">
        <v>55.05</v>
      </c>
      <c r="X152">
        <v>27.72</v>
      </c>
      <c r="Y152">
        <v>29.6</v>
      </c>
      <c r="Z152">
        <v>47.2</v>
      </c>
      <c r="AA152">
        <v>32.92</v>
      </c>
      <c r="AB152">
        <v>52.19</v>
      </c>
      <c r="AC152">
        <v>62.75</v>
      </c>
      <c r="AD152">
        <v>49.87</v>
      </c>
      <c r="AE152">
        <v>8.8699999999999992</v>
      </c>
      <c r="AF152">
        <v>2.8109999999999999</v>
      </c>
      <c r="AG152">
        <v>1219024</v>
      </c>
      <c r="AH152">
        <v>811820.32979999995</v>
      </c>
      <c r="AI152">
        <v>66.599999999999994</v>
      </c>
      <c r="AJ152" t="s">
        <v>36</v>
      </c>
    </row>
    <row r="153" spans="1:36" x14ac:dyDescent="0.3">
      <c r="A153">
        <v>151</v>
      </c>
      <c r="B153">
        <v>151</v>
      </c>
      <c r="C153" t="s">
        <v>86</v>
      </c>
      <c r="D153">
        <v>2021</v>
      </c>
      <c r="E153">
        <v>9300</v>
      </c>
      <c r="F153">
        <v>5519900</v>
      </c>
      <c r="G153">
        <v>0.17</v>
      </c>
      <c r="H153">
        <v>475</v>
      </c>
      <c r="I153">
        <v>961</v>
      </c>
      <c r="J153">
        <v>80</v>
      </c>
      <c r="K153">
        <v>687</v>
      </c>
      <c r="L153">
        <v>194</v>
      </c>
      <c r="M153">
        <v>28.519774009999999</v>
      </c>
      <c r="N153">
        <v>46</v>
      </c>
      <c r="O153">
        <v>12</v>
      </c>
      <c r="P153">
        <v>3409664</v>
      </c>
      <c r="Q153">
        <v>1038434</v>
      </c>
      <c r="R153">
        <v>81.099999999999994</v>
      </c>
      <c r="S153">
        <v>3.4</v>
      </c>
      <c r="T153">
        <v>30.46</v>
      </c>
      <c r="U153">
        <v>37221</v>
      </c>
      <c r="V153">
        <v>63.33</v>
      </c>
      <c r="W153">
        <v>67.150000000000006</v>
      </c>
      <c r="X153">
        <v>33.159999999999997</v>
      </c>
      <c r="Y153">
        <v>42.2</v>
      </c>
      <c r="Z153">
        <v>54.06</v>
      </c>
      <c r="AA153">
        <v>42.43</v>
      </c>
      <c r="AB153">
        <v>64.459999999999994</v>
      </c>
      <c r="AC153">
        <v>72.36</v>
      </c>
      <c r="AD153">
        <v>61.55</v>
      </c>
      <c r="AE153">
        <v>11.01</v>
      </c>
      <c r="AF153">
        <v>2.6720000000000002</v>
      </c>
      <c r="AG153">
        <v>5769058</v>
      </c>
      <c r="AH153">
        <v>3605785.4350000001</v>
      </c>
      <c r="AI153">
        <v>62.5</v>
      </c>
      <c r="AJ153" t="s">
        <v>39</v>
      </c>
    </row>
    <row r="154" spans="1:36" x14ac:dyDescent="0.3">
      <c r="A154">
        <v>152</v>
      </c>
      <c r="B154">
        <v>152</v>
      </c>
      <c r="C154" t="s">
        <v>87</v>
      </c>
      <c r="D154">
        <v>2021</v>
      </c>
      <c r="E154">
        <v>500</v>
      </c>
      <c r="F154">
        <v>643300</v>
      </c>
      <c r="G154">
        <v>0.08</v>
      </c>
      <c r="H154">
        <v>70</v>
      </c>
      <c r="I154">
        <v>184</v>
      </c>
      <c r="J154">
        <v>6</v>
      </c>
      <c r="K154">
        <v>101</v>
      </c>
      <c r="L154">
        <v>77</v>
      </c>
      <c r="M154">
        <v>28.519774009999999</v>
      </c>
      <c r="N154">
        <v>17</v>
      </c>
      <c r="O154">
        <v>2</v>
      </c>
      <c r="P154">
        <v>327243</v>
      </c>
      <c r="Q154">
        <v>85738</v>
      </c>
      <c r="R154">
        <v>80.8</v>
      </c>
      <c r="S154">
        <v>3.2</v>
      </c>
      <c r="T154">
        <v>26.2</v>
      </c>
      <c r="U154">
        <v>37156</v>
      </c>
      <c r="V154">
        <v>49.34</v>
      </c>
      <c r="W154">
        <v>53.9</v>
      </c>
      <c r="X154">
        <v>31.65</v>
      </c>
      <c r="Y154">
        <v>28.86</v>
      </c>
      <c r="Z154">
        <v>45.05</v>
      </c>
      <c r="AA154">
        <v>32.909999999999997</v>
      </c>
      <c r="AB154">
        <v>52.71</v>
      </c>
      <c r="AC154">
        <v>62.29</v>
      </c>
      <c r="AD154">
        <v>52.42</v>
      </c>
      <c r="AE154">
        <v>8.25</v>
      </c>
      <c r="AF154">
        <v>2.86</v>
      </c>
      <c r="AG154">
        <v>870969</v>
      </c>
      <c r="AH154">
        <v>654101.34550000005</v>
      </c>
      <c r="AI154">
        <v>75.099999999999994</v>
      </c>
      <c r="AJ154" t="s">
        <v>36</v>
      </c>
    </row>
    <row r="155" spans="1:36" x14ac:dyDescent="0.3">
      <c r="A155">
        <v>153</v>
      </c>
      <c r="B155">
        <v>153</v>
      </c>
      <c r="C155" t="s">
        <v>35</v>
      </c>
      <c r="D155">
        <v>2020</v>
      </c>
      <c r="E155">
        <v>2900</v>
      </c>
      <c r="F155">
        <v>4683200</v>
      </c>
      <c r="G155">
        <v>0.06</v>
      </c>
      <c r="H155">
        <v>224</v>
      </c>
      <c r="I155">
        <v>598</v>
      </c>
      <c r="J155">
        <v>56</v>
      </c>
      <c r="K155">
        <v>451</v>
      </c>
      <c r="L155">
        <v>91</v>
      </c>
      <c r="M155">
        <v>30.634146340000001</v>
      </c>
      <c r="N155">
        <v>12</v>
      </c>
      <c r="O155">
        <v>12</v>
      </c>
      <c r="P155">
        <v>2856422.5</v>
      </c>
      <c r="Q155">
        <v>709462.5</v>
      </c>
      <c r="R155">
        <v>72.55</v>
      </c>
      <c r="S155">
        <v>4.9000000000000004</v>
      </c>
      <c r="T155">
        <v>24.835000000000001</v>
      </c>
      <c r="U155">
        <v>29629</v>
      </c>
      <c r="V155">
        <v>53.33</v>
      </c>
      <c r="W155">
        <v>58</v>
      </c>
      <c r="X155">
        <v>26.17</v>
      </c>
      <c r="Y155">
        <v>37.28</v>
      </c>
      <c r="Z155">
        <v>50.57</v>
      </c>
      <c r="AA155">
        <v>40.11</v>
      </c>
      <c r="AB155">
        <v>62.84</v>
      </c>
      <c r="AC155">
        <v>69.7</v>
      </c>
      <c r="AD155">
        <v>56.11</v>
      </c>
      <c r="AE155">
        <v>9.84</v>
      </c>
      <c r="AF155">
        <v>2.327</v>
      </c>
      <c r="AG155">
        <v>5320340</v>
      </c>
      <c r="AH155">
        <v>3164439</v>
      </c>
      <c r="AI155">
        <v>59.48</v>
      </c>
      <c r="AJ155" t="s">
        <v>36</v>
      </c>
    </row>
    <row r="156" spans="1:36" x14ac:dyDescent="0.3">
      <c r="A156">
        <v>154</v>
      </c>
      <c r="B156">
        <v>154</v>
      </c>
      <c r="C156" t="s">
        <v>37</v>
      </c>
      <c r="D156">
        <v>2020</v>
      </c>
      <c r="E156">
        <v>900</v>
      </c>
      <c r="F156">
        <v>586100</v>
      </c>
      <c r="G156">
        <v>0.15</v>
      </c>
      <c r="H156">
        <v>37</v>
      </c>
      <c r="I156">
        <v>68</v>
      </c>
      <c r="J156">
        <v>0</v>
      </c>
      <c r="K156">
        <v>63</v>
      </c>
      <c r="L156">
        <v>5</v>
      </c>
      <c r="M156">
        <v>30.634146340000001</v>
      </c>
      <c r="N156">
        <v>12</v>
      </c>
      <c r="O156">
        <v>2</v>
      </c>
      <c r="P156">
        <v>437165</v>
      </c>
      <c r="Q156">
        <v>121817.5</v>
      </c>
      <c r="R156">
        <v>77.650000000000006</v>
      </c>
      <c r="S156">
        <v>5.95</v>
      </c>
      <c r="T156">
        <v>27.875</v>
      </c>
      <c r="U156">
        <v>38243.5</v>
      </c>
      <c r="V156">
        <v>60.92</v>
      </c>
      <c r="W156">
        <v>64.12</v>
      </c>
      <c r="X156">
        <v>39.61</v>
      </c>
      <c r="Y156">
        <v>40.24</v>
      </c>
      <c r="Z156">
        <v>51.33</v>
      </c>
      <c r="AA156">
        <v>41.09</v>
      </c>
      <c r="AB156">
        <v>64.150000000000006</v>
      </c>
      <c r="AC156">
        <v>70.5</v>
      </c>
      <c r="AD156">
        <v>60.71</v>
      </c>
      <c r="AE156">
        <v>19.82</v>
      </c>
      <c r="AF156">
        <v>3.05</v>
      </c>
      <c r="AG156">
        <v>792826</v>
      </c>
      <c r="AH156">
        <v>586281</v>
      </c>
      <c r="AI156">
        <v>73.95</v>
      </c>
      <c r="AJ156" t="s">
        <v>36</v>
      </c>
    </row>
    <row r="157" spans="1:36" x14ac:dyDescent="0.3">
      <c r="A157">
        <v>155</v>
      </c>
      <c r="B157">
        <v>155</v>
      </c>
      <c r="C157" t="s">
        <v>38</v>
      </c>
      <c r="D157">
        <v>2020</v>
      </c>
      <c r="E157">
        <v>28800</v>
      </c>
      <c r="F157">
        <v>6285600</v>
      </c>
      <c r="G157">
        <v>0.46</v>
      </c>
      <c r="H157">
        <v>573</v>
      </c>
      <c r="I157">
        <v>1788</v>
      </c>
      <c r="J157">
        <v>3</v>
      </c>
      <c r="K157">
        <v>1412</v>
      </c>
      <c r="L157">
        <v>373</v>
      </c>
      <c r="M157">
        <v>30.634146340000001</v>
      </c>
      <c r="N157">
        <v>44</v>
      </c>
      <c r="O157">
        <v>8</v>
      </c>
      <c r="P157">
        <v>4131411</v>
      </c>
      <c r="Q157">
        <v>1135443</v>
      </c>
      <c r="R157">
        <v>76.400000000000006</v>
      </c>
      <c r="S157">
        <v>4.95</v>
      </c>
      <c r="T157">
        <v>27.48</v>
      </c>
      <c r="U157">
        <v>34234</v>
      </c>
      <c r="V157">
        <v>63.55</v>
      </c>
      <c r="W157">
        <v>64</v>
      </c>
      <c r="X157">
        <v>38.06</v>
      </c>
      <c r="Y157">
        <v>43.84</v>
      </c>
      <c r="Z157">
        <v>51.25</v>
      </c>
      <c r="AA157">
        <v>43.4</v>
      </c>
      <c r="AB157">
        <v>64.02</v>
      </c>
      <c r="AC157">
        <v>73.069999999999993</v>
      </c>
      <c r="AD157">
        <v>63.58</v>
      </c>
      <c r="AE157">
        <v>10.44</v>
      </c>
      <c r="AF157">
        <v>2.782</v>
      </c>
      <c r="AG157">
        <v>6053781</v>
      </c>
      <c r="AH157">
        <v>3514203</v>
      </c>
      <c r="AI157">
        <v>58.05</v>
      </c>
      <c r="AJ157" t="s">
        <v>39</v>
      </c>
    </row>
    <row r="158" spans="1:36" x14ac:dyDescent="0.3">
      <c r="A158">
        <v>156</v>
      </c>
      <c r="B158">
        <v>156</v>
      </c>
      <c r="C158" t="s">
        <v>40</v>
      </c>
      <c r="D158">
        <v>2020</v>
      </c>
      <c r="E158">
        <v>1300</v>
      </c>
      <c r="F158">
        <v>2645300</v>
      </c>
      <c r="G158">
        <v>0.05</v>
      </c>
      <c r="H158">
        <v>112</v>
      </c>
      <c r="I158">
        <v>350</v>
      </c>
      <c r="J158">
        <v>2</v>
      </c>
      <c r="K158">
        <v>296</v>
      </c>
      <c r="L158">
        <v>52</v>
      </c>
      <c r="M158">
        <v>30.634146340000001</v>
      </c>
      <c r="N158">
        <v>21</v>
      </c>
      <c r="O158">
        <v>7</v>
      </c>
      <c r="P158">
        <v>1711609.5</v>
      </c>
      <c r="Q158">
        <v>380521.5</v>
      </c>
      <c r="R158">
        <v>73.95</v>
      </c>
      <c r="S158">
        <v>4.75</v>
      </c>
      <c r="T158">
        <v>22.23</v>
      </c>
      <c r="U158">
        <v>28263</v>
      </c>
      <c r="V158">
        <v>55.72</v>
      </c>
      <c r="W158">
        <v>60.59</v>
      </c>
      <c r="X158">
        <v>28.68</v>
      </c>
      <c r="Y158">
        <v>39.86</v>
      </c>
      <c r="Z158">
        <v>48.59</v>
      </c>
      <c r="AA158">
        <v>38.729999999999997</v>
      </c>
      <c r="AB158">
        <v>65.83</v>
      </c>
      <c r="AC158">
        <v>70.040000000000006</v>
      </c>
      <c r="AD158">
        <v>56.56</v>
      </c>
      <c r="AE158">
        <v>8.32</v>
      </c>
      <c r="AF158">
        <v>2.343</v>
      </c>
      <c r="AG158">
        <v>2913369</v>
      </c>
      <c r="AH158">
        <v>1859091</v>
      </c>
      <c r="AI158">
        <v>63.81</v>
      </c>
      <c r="AJ158" t="s">
        <v>36</v>
      </c>
    </row>
    <row r="159" spans="1:36" x14ac:dyDescent="0.3">
      <c r="A159">
        <v>157</v>
      </c>
      <c r="B159">
        <v>157</v>
      </c>
      <c r="C159" t="s">
        <v>41</v>
      </c>
      <c r="D159">
        <v>2020</v>
      </c>
      <c r="E159">
        <v>425300</v>
      </c>
      <c r="F159">
        <v>34339500</v>
      </c>
      <c r="G159">
        <v>1.24</v>
      </c>
      <c r="H159">
        <v>7689</v>
      </c>
      <c r="I159">
        <v>34924</v>
      </c>
      <c r="J159">
        <v>498</v>
      </c>
      <c r="K159">
        <v>28885</v>
      </c>
      <c r="L159">
        <v>5497</v>
      </c>
      <c r="M159">
        <v>30.634146340000001</v>
      </c>
      <c r="N159">
        <v>124</v>
      </c>
      <c r="O159">
        <v>17</v>
      </c>
      <c r="P159">
        <v>23609350</v>
      </c>
      <c r="Q159">
        <v>7654456</v>
      </c>
      <c r="R159">
        <v>77.7</v>
      </c>
      <c r="S159">
        <v>6.35</v>
      </c>
      <c r="T159">
        <v>32.424999999999997</v>
      </c>
      <c r="U159">
        <v>40894.5</v>
      </c>
      <c r="V159">
        <v>69.28</v>
      </c>
      <c r="W159">
        <v>71.42</v>
      </c>
      <c r="X159">
        <v>44.81</v>
      </c>
      <c r="Y159">
        <v>50.57</v>
      </c>
      <c r="Z159">
        <v>57.1</v>
      </c>
      <c r="AA159">
        <v>48.69</v>
      </c>
      <c r="AB159">
        <v>72.05</v>
      </c>
      <c r="AC159">
        <v>76.06</v>
      </c>
      <c r="AD159">
        <v>70.48</v>
      </c>
      <c r="AE159">
        <v>18</v>
      </c>
      <c r="AF159">
        <v>4.0149999999999997</v>
      </c>
      <c r="AG159">
        <v>30398249</v>
      </c>
      <c r="AH159">
        <v>15310597</v>
      </c>
      <c r="AI159">
        <v>50.37</v>
      </c>
      <c r="AJ159" t="s">
        <v>39</v>
      </c>
    </row>
    <row r="160" spans="1:36" x14ac:dyDescent="0.3">
      <c r="A160">
        <v>158</v>
      </c>
      <c r="B160">
        <v>158</v>
      </c>
      <c r="C160" t="s">
        <v>42</v>
      </c>
      <c r="D160">
        <v>2020</v>
      </c>
      <c r="E160">
        <v>24700</v>
      </c>
      <c r="F160">
        <v>5193000</v>
      </c>
      <c r="G160">
        <v>0.48</v>
      </c>
      <c r="H160">
        <v>1066</v>
      </c>
      <c r="I160">
        <v>3253</v>
      </c>
      <c r="J160">
        <v>76</v>
      </c>
      <c r="K160">
        <v>2742</v>
      </c>
      <c r="L160">
        <v>435</v>
      </c>
      <c r="M160">
        <v>30.634146340000001</v>
      </c>
      <c r="N160">
        <v>82</v>
      </c>
      <c r="O160">
        <v>5</v>
      </c>
      <c r="P160">
        <v>3523819</v>
      </c>
      <c r="Q160">
        <v>1404598</v>
      </c>
      <c r="R160">
        <v>81.75</v>
      </c>
      <c r="S160">
        <v>4.1500000000000004</v>
      </c>
      <c r="T160">
        <v>39.854999999999997</v>
      </c>
      <c r="U160">
        <v>42835</v>
      </c>
      <c r="V160">
        <v>65.73</v>
      </c>
      <c r="W160">
        <v>65.150000000000006</v>
      </c>
      <c r="X160">
        <v>40.65</v>
      </c>
      <c r="Y160">
        <v>42.94</v>
      </c>
      <c r="Z160">
        <v>51.26</v>
      </c>
      <c r="AA160">
        <v>41.39</v>
      </c>
      <c r="AB160">
        <v>64.319999999999993</v>
      </c>
      <c r="AC160">
        <v>72.760000000000005</v>
      </c>
      <c r="AD160">
        <v>64.569999999999993</v>
      </c>
      <c r="AE160">
        <v>10.27</v>
      </c>
      <c r="AF160">
        <v>2.6749999999999998</v>
      </c>
      <c r="AG160">
        <v>5350708</v>
      </c>
      <c r="AH160">
        <v>3518874</v>
      </c>
      <c r="AI160">
        <v>65.760000000000005</v>
      </c>
      <c r="AJ160" t="s">
        <v>39</v>
      </c>
    </row>
    <row r="161" spans="1:36" x14ac:dyDescent="0.3">
      <c r="A161">
        <v>159</v>
      </c>
      <c r="B161">
        <v>159</v>
      </c>
      <c r="C161" t="s">
        <v>43</v>
      </c>
      <c r="D161">
        <v>2020</v>
      </c>
      <c r="E161">
        <v>9000</v>
      </c>
      <c r="F161">
        <v>2922800</v>
      </c>
      <c r="G161">
        <v>0.31</v>
      </c>
      <c r="H161">
        <v>456</v>
      </c>
      <c r="I161">
        <v>1240</v>
      </c>
      <c r="J161">
        <v>70</v>
      </c>
      <c r="K161">
        <v>926</v>
      </c>
      <c r="L161">
        <v>242</v>
      </c>
      <c r="M161">
        <v>30.634146340000001</v>
      </c>
      <c r="N161">
        <v>34</v>
      </c>
      <c r="O161">
        <v>8</v>
      </c>
      <c r="P161">
        <v>2116002</v>
      </c>
      <c r="Q161">
        <v>807351.5</v>
      </c>
      <c r="R161">
        <v>81.2</v>
      </c>
      <c r="S161">
        <v>5.65</v>
      </c>
      <c r="T161">
        <v>38.15</v>
      </c>
      <c r="U161">
        <v>46752.5</v>
      </c>
      <c r="V161">
        <v>68.89</v>
      </c>
      <c r="W161">
        <v>68.62</v>
      </c>
      <c r="X161">
        <v>39.64</v>
      </c>
      <c r="Y161">
        <v>44.58</v>
      </c>
      <c r="Z161">
        <v>53.97</v>
      </c>
      <c r="AA161">
        <v>44.06</v>
      </c>
      <c r="AB161">
        <v>72.38</v>
      </c>
      <c r="AC161">
        <v>77.03</v>
      </c>
      <c r="AD161">
        <v>69.66</v>
      </c>
      <c r="AE161">
        <v>19.13</v>
      </c>
      <c r="AF161">
        <v>2.5819999999999999</v>
      </c>
      <c r="AG161">
        <v>2867554</v>
      </c>
      <c r="AH161">
        <v>1563661</v>
      </c>
      <c r="AI161">
        <v>54.53</v>
      </c>
      <c r="AJ161" t="s">
        <v>39</v>
      </c>
    </row>
    <row r="162" spans="1:36" x14ac:dyDescent="0.3">
      <c r="A162">
        <v>160</v>
      </c>
      <c r="B162">
        <v>160</v>
      </c>
      <c r="C162" t="s">
        <v>44</v>
      </c>
      <c r="D162">
        <v>2020</v>
      </c>
      <c r="E162">
        <v>1900</v>
      </c>
      <c r="F162">
        <v>914000</v>
      </c>
      <c r="G162">
        <v>0.21</v>
      </c>
      <c r="H162">
        <v>70</v>
      </c>
      <c r="I162">
        <v>206</v>
      </c>
      <c r="J162">
        <v>2</v>
      </c>
      <c r="K162">
        <v>131</v>
      </c>
      <c r="L162">
        <v>73</v>
      </c>
      <c r="M162">
        <v>30.634146340000001</v>
      </c>
      <c r="N162">
        <v>23</v>
      </c>
      <c r="O162">
        <v>3</v>
      </c>
      <c r="P162">
        <v>561113</v>
      </c>
      <c r="Q162">
        <v>178465</v>
      </c>
      <c r="R162">
        <v>78.25</v>
      </c>
      <c r="S162">
        <v>4.8499999999999996</v>
      </c>
      <c r="T162">
        <v>31.795000000000002</v>
      </c>
      <c r="U162">
        <v>37827.5</v>
      </c>
      <c r="V162">
        <v>64.73</v>
      </c>
      <c r="W162">
        <v>65.42</v>
      </c>
      <c r="X162">
        <v>35.32</v>
      </c>
      <c r="Y162">
        <v>43.49</v>
      </c>
      <c r="Z162">
        <v>56.12</v>
      </c>
      <c r="AA162">
        <v>42.66</v>
      </c>
      <c r="AB162">
        <v>65.260000000000005</v>
      </c>
      <c r="AC162">
        <v>74.97</v>
      </c>
      <c r="AD162">
        <v>63.65</v>
      </c>
      <c r="AE162">
        <v>10.24</v>
      </c>
      <c r="AF162">
        <v>2.516</v>
      </c>
      <c r="AG162">
        <v>1025430</v>
      </c>
      <c r="AH162">
        <v>582338</v>
      </c>
      <c r="AI162">
        <v>56.79</v>
      </c>
      <c r="AJ162" t="s">
        <v>39</v>
      </c>
    </row>
    <row r="163" spans="1:36" x14ac:dyDescent="0.3">
      <c r="A163">
        <v>161</v>
      </c>
      <c r="B163">
        <v>161</v>
      </c>
      <c r="C163" t="s">
        <v>45</v>
      </c>
      <c r="D163">
        <v>2020</v>
      </c>
      <c r="E163">
        <v>2400</v>
      </c>
      <c r="F163">
        <v>318300</v>
      </c>
      <c r="G163">
        <v>0.75</v>
      </c>
      <c r="H163">
        <v>189</v>
      </c>
      <c r="I163">
        <v>694</v>
      </c>
      <c r="J163">
        <v>50</v>
      </c>
      <c r="K163">
        <v>611</v>
      </c>
      <c r="L163">
        <v>33</v>
      </c>
      <c r="M163">
        <v>30.634146340000001</v>
      </c>
      <c r="O163">
        <v>1</v>
      </c>
      <c r="P163">
        <v>453180.5</v>
      </c>
      <c r="Q163">
        <v>260275.5</v>
      </c>
      <c r="R163">
        <v>82.25</v>
      </c>
      <c r="S163">
        <v>6.85</v>
      </c>
      <c r="T163">
        <v>57.484999999999999</v>
      </c>
      <c r="U163">
        <v>62808</v>
      </c>
      <c r="V163">
        <v>78.64</v>
      </c>
      <c r="W163">
        <v>78.36</v>
      </c>
      <c r="X163">
        <v>45</v>
      </c>
      <c r="Y163">
        <v>53.65</v>
      </c>
      <c r="Z163">
        <v>65.3</v>
      </c>
      <c r="AA163">
        <v>49.52</v>
      </c>
      <c r="AB163">
        <v>73.819999999999993</v>
      </c>
      <c r="AC163">
        <v>78.66</v>
      </c>
      <c r="AD163">
        <v>74.27</v>
      </c>
      <c r="AE163">
        <v>11.9</v>
      </c>
      <c r="AF163">
        <v>2.694</v>
      </c>
    </row>
    <row r="164" spans="1:36" x14ac:dyDescent="0.3">
      <c r="A164">
        <v>162</v>
      </c>
      <c r="B164">
        <v>162</v>
      </c>
      <c r="C164" t="s">
        <v>46</v>
      </c>
      <c r="D164">
        <v>2020</v>
      </c>
      <c r="E164">
        <v>58200</v>
      </c>
      <c r="F164">
        <v>17341700</v>
      </c>
      <c r="G164">
        <v>0.34</v>
      </c>
      <c r="H164">
        <v>1836</v>
      </c>
      <c r="I164">
        <v>5564</v>
      </c>
      <c r="J164">
        <v>294</v>
      </c>
      <c r="K164">
        <v>4394</v>
      </c>
      <c r="L164">
        <v>876</v>
      </c>
      <c r="M164">
        <v>30.634146340000001</v>
      </c>
      <c r="N164">
        <v>66</v>
      </c>
      <c r="O164">
        <v>27</v>
      </c>
      <c r="P164">
        <v>12330116.5</v>
      </c>
      <c r="Q164">
        <v>3607926.5</v>
      </c>
      <c r="R164">
        <v>77</v>
      </c>
      <c r="S164">
        <v>4.8</v>
      </c>
      <c r="T164">
        <v>29.25</v>
      </c>
      <c r="U164">
        <v>34541.5</v>
      </c>
      <c r="V164">
        <v>63.63</v>
      </c>
      <c r="W164">
        <v>64.83</v>
      </c>
      <c r="X164">
        <v>34.5</v>
      </c>
      <c r="Y164">
        <v>44.4</v>
      </c>
      <c r="Z164">
        <v>57.73</v>
      </c>
      <c r="AA164">
        <v>43.58</v>
      </c>
      <c r="AB164">
        <v>67.47</v>
      </c>
      <c r="AC164">
        <v>74.25</v>
      </c>
      <c r="AD164">
        <v>64.25</v>
      </c>
      <c r="AE164">
        <v>10.06</v>
      </c>
      <c r="AF164">
        <v>2.645</v>
      </c>
      <c r="AG164">
        <v>18464506</v>
      </c>
      <c r="AH164">
        <v>9942703</v>
      </c>
      <c r="AI164">
        <v>53.85</v>
      </c>
      <c r="AJ164" t="s">
        <v>36</v>
      </c>
    </row>
    <row r="165" spans="1:36" x14ac:dyDescent="0.3">
      <c r="A165">
        <v>163</v>
      </c>
      <c r="B165">
        <v>163</v>
      </c>
      <c r="C165" t="s">
        <v>47</v>
      </c>
      <c r="D165">
        <v>2020</v>
      </c>
      <c r="E165">
        <v>23500</v>
      </c>
      <c r="F165">
        <v>9097800</v>
      </c>
      <c r="G165">
        <v>0.26</v>
      </c>
      <c r="H165">
        <v>1008</v>
      </c>
      <c r="I165">
        <v>3661</v>
      </c>
      <c r="J165">
        <v>239</v>
      </c>
      <c r="K165">
        <v>2930</v>
      </c>
      <c r="L165">
        <v>492</v>
      </c>
      <c r="M165">
        <v>30.634146340000001</v>
      </c>
      <c r="N165">
        <v>26</v>
      </c>
      <c r="O165">
        <v>15</v>
      </c>
      <c r="P165">
        <v>6322911.5</v>
      </c>
      <c r="Q165">
        <v>1961689.5</v>
      </c>
      <c r="R165">
        <v>76.7</v>
      </c>
      <c r="S165">
        <v>4.8499999999999996</v>
      </c>
      <c r="T165">
        <v>31.015000000000001</v>
      </c>
      <c r="U165">
        <v>33871.5</v>
      </c>
      <c r="V165">
        <v>62.33</v>
      </c>
      <c r="W165">
        <v>58.45</v>
      </c>
      <c r="X165">
        <v>32.68</v>
      </c>
      <c r="Y165">
        <v>43.45</v>
      </c>
      <c r="Z165">
        <v>57.07</v>
      </c>
      <c r="AA165">
        <v>43.3</v>
      </c>
      <c r="AB165">
        <v>66.010000000000005</v>
      </c>
      <c r="AC165">
        <v>72.55</v>
      </c>
      <c r="AD165">
        <v>62.55</v>
      </c>
      <c r="AE165">
        <v>9.93</v>
      </c>
      <c r="AF165">
        <v>2.468</v>
      </c>
      <c r="AG165">
        <v>8829596</v>
      </c>
      <c r="AH165">
        <v>5089616</v>
      </c>
      <c r="AI165">
        <v>57.64</v>
      </c>
      <c r="AJ165" t="s">
        <v>39</v>
      </c>
    </row>
    <row r="166" spans="1:36" x14ac:dyDescent="0.3">
      <c r="A166">
        <v>164</v>
      </c>
      <c r="B166">
        <v>164</v>
      </c>
      <c r="C166" t="s">
        <v>48</v>
      </c>
      <c r="D166">
        <v>2020</v>
      </c>
      <c r="E166">
        <v>10700</v>
      </c>
      <c r="F166">
        <v>1066300</v>
      </c>
      <c r="G166">
        <v>1</v>
      </c>
      <c r="H166">
        <v>320</v>
      </c>
      <c r="I166">
        <v>759</v>
      </c>
      <c r="J166">
        <v>14</v>
      </c>
      <c r="K166">
        <v>649</v>
      </c>
      <c r="L166">
        <v>96</v>
      </c>
      <c r="M166">
        <v>30.634146340000001</v>
      </c>
      <c r="N166">
        <v>26</v>
      </c>
      <c r="O166">
        <v>2</v>
      </c>
      <c r="P166">
        <v>820816.5</v>
      </c>
      <c r="Q166">
        <v>258180.5</v>
      </c>
      <c r="R166">
        <v>80.150000000000006</v>
      </c>
      <c r="S166">
        <v>5.25</v>
      </c>
      <c r="T166">
        <v>31.45</v>
      </c>
      <c r="U166">
        <v>37801.5</v>
      </c>
      <c r="V166">
        <v>72.19</v>
      </c>
      <c r="W166">
        <v>76.42</v>
      </c>
      <c r="X166">
        <v>47.29</v>
      </c>
      <c r="Y166">
        <v>50.56</v>
      </c>
      <c r="Z166">
        <v>57.9</v>
      </c>
      <c r="AA166">
        <v>50.12</v>
      </c>
      <c r="AB166">
        <v>74.23</v>
      </c>
      <c r="AC166">
        <v>75.97</v>
      </c>
      <c r="AD166">
        <v>72.66</v>
      </c>
      <c r="AE166">
        <v>27.55</v>
      </c>
      <c r="AF166">
        <v>3.7839999999999998</v>
      </c>
      <c r="AG166">
        <v>1244935</v>
      </c>
      <c r="AH166">
        <v>730091</v>
      </c>
      <c r="AI166">
        <v>58.64</v>
      </c>
      <c r="AJ166" t="s">
        <v>39</v>
      </c>
    </row>
    <row r="167" spans="1:36" x14ac:dyDescent="0.3">
      <c r="A167">
        <v>165</v>
      </c>
      <c r="B167">
        <v>165</v>
      </c>
      <c r="C167" t="s">
        <v>49</v>
      </c>
      <c r="D167">
        <v>2020</v>
      </c>
      <c r="E167">
        <v>2300</v>
      </c>
      <c r="F167">
        <v>1858400</v>
      </c>
      <c r="G167">
        <v>0.12</v>
      </c>
      <c r="H167">
        <v>113</v>
      </c>
      <c r="I167">
        <v>281</v>
      </c>
      <c r="J167">
        <v>2</v>
      </c>
      <c r="K167">
        <v>196</v>
      </c>
      <c r="L167">
        <v>83</v>
      </c>
      <c r="M167">
        <v>30.634146340000001</v>
      </c>
      <c r="N167">
        <v>30</v>
      </c>
      <c r="O167">
        <v>5</v>
      </c>
      <c r="P167">
        <v>1032917</v>
      </c>
      <c r="Q167">
        <v>274007.5</v>
      </c>
      <c r="R167">
        <v>78.05</v>
      </c>
      <c r="S167">
        <v>2.9</v>
      </c>
      <c r="T167">
        <v>26.495000000000001</v>
      </c>
      <c r="U167">
        <v>31723.5</v>
      </c>
      <c r="V167">
        <v>58.8</v>
      </c>
      <c r="W167">
        <v>59.73</v>
      </c>
      <c r="X167">
        <v>35.369999999999997</v>
      </c>
      <c r="Y167">
        <v>38.79</v>
      </c>
      <c r="Z167">
        <v>46.46</v>
      </c>
      <c r="AA167">
        <v>38.9</v>
      </c>
      <c r="AB167">
        <v>62.95</v>
      </c>
      <c r="AC167">
        <v>70.37</v>
      </c>
      <c r="AD167">
        <v>59.45</v>
      </c>
      <c r="AE167">
        <v>7.99</v>
      </c>
      <c r="AF167">
        <v>2.8010000000000002</v>
      </c>
      <c r="AG167">
        <v>1917808</v>
      </c>
      <c r="AH167">
        <v>1266283</v>
      </c>
      <c r="AI167">
        <v>66.03</v>
      </c>
      <c r="AJ167" t="s">
        <v>36</v>
      </c>
    </row>
    <row r="168" spans="1:36" x14ac:dyDescent="0.3">
      <c r="A168">
        <v>166</v>
      </c>
      <c r="B168">
        <v>166</v>
      </c>
      <c r="C168" t="s">
        <v>50</v>
      </c>
      <c r="D168">
        <v>2020</v>
      </c>
      <c r="E168">
        <v>26000</v>
      </c>
      <c r="F168">
        <v>10234200</v>
      </c>
      <c r="G168">
        <v>0.25</v>
      </c>
      <c r="H168">
        <v>805</v>
      </c>
      <c r="I168">
        <v>2360</v>
      </c>
      <c r="J168">
        <v>38</v>
      </c>
      <c r="K168">
        <v>1919</v>
      </c>
      <c r="L168">
        <v>403</v>
      </c>
      <c r="M168">
        <v>30.634146340000001</v>
      </c>
      <c r="N168">
        <v>54</v>
      </c>
      <c r="O168">
        <v>11</v>
      </c>
      <c r="P168">
        <v>7454243</v>
      </c>
      <c r="Q168">
        <v>2580535</v>
      </c>
      <c r="R168">
        <v>79.75</v>
      </c>
      <c r="S168">
        <v>5.8</v>
      </c>
      <c r="T168">
        <v>34.619999999999997</v>
      </c>
      <c r="U168">
        <v>38761</v>
      </c>
      <c r="V168">
        <v>67.510000000000005</v>
      </c>
      <c r="W168">
        <v>66.83</v>
      </c>
      <c r="X168">
        <v>37.36</v>
      </c>
      <c r="Y168">
        <v>42.15</v>
      </c>
      <c r="Z168">
        <v>54.62</v>
      </c>
      <c r="AA168">
        <v>42.39</v>
      </c>
      <c r="AB168">
        <v>70.75</v>
      </c>
      <c r="AC168">
        <v>76.48</v>
      </c>
      <c r="AD168">
        <v>63.76</v>
      </c>
      <c r="AE168">
        <v>9.75</v>
      </c>
      <c r="AF168">
        <v>2.863</v>
      </c>
      <c r="AG168">
        <v>10589239</v>
      </c>
      <c r="AH168">
        <v>6112939</v>
      </c>
      <c r="AI168">
        <v>57.73</v>
      </c>
      <c r="AJ168" t="s">
        <v>39</v>
      </c>
    </row>
    <row r="169" spans="1:36" x14ac:dyDescent="0.3">
      <c r="A169">
        <v>167</v>
      </c>
      <c r="B169">
        <v>167</v>
      </c>
      <c r="C169" t="s">
        <v>51</v>
      </c>
      <c r="D169">
        <v>2020</v>
      </c>
      <c r="E169">
        <v>7000</v>
      </c>
      <c r="F169">
        <v>6046100</v>
      </c>
      <c r="G169">
        <v>0.12</v>
      </c>
      <c r="H169">
        <v>282</v>
      </c>
      <c r="I169">
        <v>784</v>
      </c>
      <c r="J169">
        <v>0</v>
      </c>
      <c r="K169">
        <v>613</v>
      </c>
      <c r="L169">
        <v>171</v>
      </c>
      <c r="M169">
        <v>30.634146340000001</v>
      </c>
      <c r="N169">
        <v>52</v>
      </c>
      <c r="O169">
        <v>12</v>
      </c>
      <c r="P169">
        <v>3898857</v>
      </c>
      <c r="Q169">
        <v>1018318</v>
      </c>
      <c r="R169">
        <v>78.349999999999994</v>
      </c>
      <c r="S169">
        <v>4.2</v>
      </c>
      <c r="T169">
        <v>26.114999999999998</v>
      </c>
      <c r="U169">
        <v>32021</v>
      </c>
      <c r="V169">
        <v>57.07</v>
      </c>
      <c r="W169">
        <v>57.75</v>
      </c>
      <c r="X169">
        <v>28.5</v>
      </c>
      <c r="Y169">
        <v>35.24</v>
      </c>
      <c r="Z169">
        <v>48.31</v>
      </c>
      <c r="AA169">
        <v>37.729999999999997</v>
      </c>
      <c r="AB169">
        <v>61.13</v>
      </c>
      <c r="AC169">
        <v>72.989999999999995</v>
      </c>
      <c r="AD169">
        <v>53.87</v>
      </c>
      <c r="AE169">
        <v>9.92</v>
      </c>
      <c r="AF169">
        <v>2.66</v>
      </c>
      <c r="AG169">
        <v>6199901</v>
      </c>
      <c r="AH169">
        <v>3845459</v>
      </c>
      <c r="AI169">
        <v>62.02</v>
      </c>
      <c r="AJ169" t="s">
        <v>36</v>
      </c>
    </row>
    <row r="170" spans="1:36" x14ac:dyDescent="0.3">
      <c r="A170">
        <v>168</v>
      </c>
      <c r="B170">
        <v>168</v>
      </c>
      <c r="C170" t="s">
        <v>52</v>
      </c>
      <c r="D170">
        <v>2020</v>
      </c>
      <c r="E170">
        <v>2300</v>
      </c>
      <c r="F170">
        <v>3107300</v>
      </c>
      <c r="G170">
        <v>7.0000000000000007E-2</v>
      </c>
      <c r="H170">
        <v>188</v>
      </c>
      <c r="I170">
        <v>487</v>
      </c>
      <c r="J170">
        <v>27</v>
      </c>
      <c r="K170">
        <v>308</v>
      </c>
      <c r="L170">
        <v>152</v>
      </c>
      <c r="M170">
        <v>30.634146340000001</v>
      </c>
      <c r="N170">
        <v>39</v>
      </c>
      <c r="O170">
        <v>8</v>
      </c>
      <c r="P170">
        <v>1790603</v>
      </c>
      <c r="Q170">
        <v>502966.5</v>
      </c>
      <c r="R170">
        <v>82.7</v>
      </c>
      <c r="S170">
        <v>3.3</v>
      </c>
      <c r="T170">
        <v>28.085000000000001</v>
      </c>
      <c r="U170">
        <v>34411</v>
      </c>
      <c r="V170">
        <v>60</v>
      </c>
      <c r="W170">
        <v>62.65</v>
      </c>
      <c r="X170">
        <v>33.07</v>
      </c>
      <c r="Y170">
        <v>35.65</v>
      </c>
      <c r="Z170">
        <v>49.07</v>
      </c>
      <c r="AA170">
        <v>36.909999999999997</v>
      </c>
      <c r="AB170">
        <v>64.52</v>
      </c>
      <c r="AC170">
        <v>70.81</v>
      </c>
      <c r="AD170">
        <v>58.23</v>
      </c>
      <c r="AE170">
        <v>8.9700000000000006</v>
      </c>
      <c r="AF170">
        <v>2.4969999999999999</v>
      </c>
      <c r="AG170">
        <v>3787224</v>
      </c>
      <c r="AH170">
        <v>2422496</v>
      </c>
      <c r="AI170">
        <v>63.96</v>
      </c>
      <c r="AJ170" t="s">
        <v>36</v>
      </c>
    </row>
    <row r="171" spans="1:36" x14ac:dyDescent="0.3">
      <c r="A171">
        <v>169</v>
      </c>
      <c r="B171">
        <v>169</v>
      </c>
      <c r="C171" t="s">
        <v>53</v>
      </c>
      <c r="D171">
        <v>2020</v>
      </c>
      <c r="E171">
        <v>3100</v>
      </c>
      <c r="F171">
        <v>2592200</v>
      </c>
      <c r="G171">
        <v>0.12</v>
      </c>
      <c r="H171">
        <v>246</v>
      </c>
      <c r="I171">
        <v>950</v>
      </c>
      <c r="J171">
        <v>3</v>
      </c>
      <c r="K171">
        <v>826</v>
      </c>
      <c r="L171">
        <v>121</v>
      </c>
      <c r="M171">
        <v>30.634146340000001</v>
      </c>
      <c r="N171">
        <v>12</v>
      </c>
      <c r="O171">
        <v>4</v>
      </c>
      <c r="P171">
        <v>1654173</v>
      </c>
      <c r="Q171">
        <v>523607</v>
      </c>
      <c r="R171">
        <v>81</v>
      </c>
      <c r="S171">
        <v>3.6</v>
      </c>
      <c r="T171">
        <v>31.655000000000001</v>
      </c>
      <c r="U171">
        <v>33956.5</v>
      </c>
      <c r="V171">
        <v>60.43</v>
      </c>
      <c r="W171">
        <v>59.55</v>
      </c>
      <c r="X171">
        <v>31.72</v>
      </c>
      <c r="Y171">
        <v>38.520000000000003</v>
      </c>
      <c r="Z171">
        <v>50.52</v>
      </c>
      <c r="AA171">
        <v>39.97</v>
      </c>
      <c r="AB171">
        <v>63.02</v>
      </c>
      <c r="AC171">
        <v>70.48</v>
      </c>
      <c r="AD171">
        <v>59.25</v>
      </c>
      <c r="AE171">
        <v>10.38</v>
      </c>
      <c r="AF171">
        <v>2.395</v>
      </c>
      <c r="AG171">
        <v>2603543</v>
      </c>
      <c r="AH171">
        <v>1617216</v>
      </c>
      <c r="AI171">
        <v>62.12</v>
      </c>
      <c r="AJ171" t="s">
        <v>36</v>
      </c>
    </row>
    <row r="172" spans="1:36" x14ac:dyDescent="0.3">
      <c r="A172">
        <v>170</v>
      </c>
      <c r="B172">
        <v>170</v>
      </c>
      <c r="C172" t="s">
        <v>54</v>
      </c>
      <c r="D172">
        <v>2020</v>
      </c>
      <c r="E172">
        <v>2600</v>
      </c>
      <c r="F172">
        <v>3967200</v>
      </c>
      <c r="G172">
        <v>7.0000000000000007E-2</v>
      </c>
      <c r="H172">
        <v>168</v>
      </c>
      <c r="I172">
        <v>383</v>
      </c>
      <c r="J172">
        <v>8</v>
      </c>
      <c r="K172">
        <v>307</v>
      </c>
      <c r="L172">
        <v>68</v>
      </c>
      <c r="M172">
        <v>30.634146340000001</v>
      </c>
      <c r="N172">
        <v>25</v>
      </c>
      <c r="O172">
        <v>5</v>
      </c>
      <c r="P172">
        <v>2593181</v>
      </c>
      <c r="Q172">
        <v>633944</v>
      </c>
      <c r="R172">
        <v>72.849999999999994</v>
      </c>
      <c r="S172">
        <v>4.6500000000000004</v>
      </c>
      <c r="T172">
        <v>24.445</v>
      </c>
      <c r="U172">
        <v>29878.5</v>
      </c>
      <c r="V172">
        <v>52.03</v>
      </c>
      <c r="W172">
        <v>56.96</v>
      </c>
      <c r="X172">
        <v>26.7</v>
      </c>
      <c r="Y172">
        <v>32.47</v>
      </c>
      <c r="Z172">
        <v>48.25</v>
      </c>
      <c r="AA172">
        <v>35.799999999999997</v>
      </c>
      <c r="AB172">
        <v>57.43</v>
      </c>
      <c r="AC172">
        <v>69.2</v>
      </c>
      <c r="AD172">
        <v>52.3</v>
      </c>
      <c r="AE172">
        <v>8.58</v>
      </c>
      <c r="AF172">
        <v>2.4180000000000001</v>
      </c>
      <c r="AG172">
        <v>4459685</v>
      </c>
      <c r="AH172">
        <v>2707044</v>
      </c>
      <c r="AI172">
        <v>60.7</v>
      </c>
      <c r="AJ172" t="s">
        <v>36</v>
      </c>
    </row>
    <row r="173" spans="1:36" x14ac:dyDescent="0.3">
      <c r="A173">
        <v>171</v>
      </c>
      <c r="B173">
        <v>171</v>
      </c>
      <c r="C173" t="s">
        <v>55</v>
      </c>
      <c r="D173">
        <v>2020</v>
      </c>
      <c r="E173">
        <v>2000</v>
      </c>
      <c r="F173">
        <v>3821100</v>
      </c>
      <c r="G173">
        <v>0.05</v>
      </c>
      <c r="H173">
        <v>141</v>
      </c>
      <c r="I173">
        <v>360</v>
      </c>
      <c r="J173">
        <v>18</v>
      </c>
      <c r="K173">
        <v>274</v>
      </c>
      <c r="L173">
        <v>68</v>
      </c>
      <c r="M173">
        <v>30.634146340000001</v>
      </c>
      <c r="N173">
        <v>17</v>
      </c>
      <c r="O173">
        <v>8</v>
      </c>
      <c r="P173">
        <v>2677054</v>
      </c>
      <c r="Q173">
        <v>629322.5</v>
      </c>
      <c r="R173">
        <v>72.349999999999994</v>
      </c>
      <c r="S173">
        <v>6.3</v>
      </c>
      <c r="T173">
        <v>23.515000000000001</v>
      </c>
      <c r="U173">
        <v>29389.5</v>
      </c>
      <c r="V173">
        <v>57.59</v>
      </c>
      <c r="W173">
        <v>58.59</v>
      </c>
      <c r="X173">
        <v>27.08</v>
      </c>
      <c r="Y173">
        <v>40.56</v>
      </c>
      <c r="Z173">
        <v>51.84</v>
      </c>
      <c r="AA173">
        <v>41.03</v>
      </c>
      <c r="AB173">
        <v>64.56</v>
      </c>
      <c r="AC173">
        <v>70.39</v>
      </c>
      <c r="AD173">
        <v>59.53</v>
      </c>
      <c r="AE173">
        <v>7.51</v>
      </c>
      <c r="AF173">
        <v>2.2970000000000002</v>
      </c>
      <c r="AG173">
        <v>3861204</v>
      </c>
      <c r="AH173">
        <v>2413940</v>
      </c>
      <c r="AI173">
        <v>62.52</v>
      </c>
      <c r="AJ173" t="s">
        <v>36</v>
      </c>
    </row>
    <row r="174" spans="1:36" x14ac:dyDescent="0.3">
      <c r="A174">
        <v>172</v>
      </c>
      <c r="B174">
        <v>172</v>
      </c>
      <c r="C174" t="s">
        <v>56</v>
      </c>
      <c r="D174">
        <v>2020</v>
      </c>
      <c r="E174">
        <v>1900</v>
      </c>
      <c r="F174">
        <v>1224000</v>
      </c>
      <c r="G174">
        <v>0.16</v>
      </c>
      <c r="H174">
        <v>220</v>
      </c>
      <c r="I174">
        <v>518</v>
      </c>
      <c r="J174">
        <v>25</v>
      </c>
      <c r="K174">
        <v>367</v>
      </c>
      <c r="L174">
        <v>126</v>
      </c>
      <c r="M174">
        <v>30.634146340000001</v>
      </c>
      <c r="N174">
        <v>16</v>
      </c>
      <c r="O174">
        <v>4</v>
      </c>
      <c r="P174">
        <v>787514.5</v>
      </c>
      <c r="Q174">
        <v>248948</v>
      </c>
      <c r="R174">
        <v>78.8</v>
      </c>
      <c r="S174">
        <v>3.7</v>
      </c>
      <c r="T174">
        <v>31.6</v>
      </c>
      <c r="U174">
        <v>36280.5</v>
      </c>
      <c r="V174">
        <v>64.39</v>
      </c>
      <c r="W174">
        <v>63.01</v>
      </c>
      <c r="X174">
        <v>37.75</v>
      </c>
      <c r="Y174">
        <v>42.28</v>
      </c>
      <c r="Z174">
        <v>52.04</v>
      </c>
      <c r="AA174">
        <v>38.869999999999997</v>
      </c>
      <c r="AB174">
        <v>62.47</v>
      </c>
      <c r="AC174">
        <v>76.680000000000007</v>
      </c>
      <c r="AD174">
        <v>63.09</v>
      </c>
      <c r="AE174">
        <v>13.54</v>
      </c>
      <c r="AF174">
        <v>2.5179999999999998</v>
      </c>
      <c r="AG174">
        <v>1121106</v>
      </c>
      <c r="AH174">
        <v>722064</v>
      </c>
      <c r="AI174">
        <v>64.41</v>
      </c>
      <c r="AJ174" t="s">
        <v>39</v>
      </c>
    </row>
    <row r="175" spans="1:36" x14ac:dyDescent="0.3">
      <c r="A175">
        <v>173</v>
      </c>
      <c r="B175">
        <v>173</v>
      </c>
      <c r="C175" t="s">
        <v>57</v>
      </c>
      <c r="D175">
        <v>2020</v>
      </c>
      <c r="E175">
        <v>18000</v>
      </c>
      <c r="F175">
        <v>4835900</v>
      </c>
      <c r="G175">
        <v>0.37</v>
      </c>
      <c r="H175">
        <v>884</v>
      </c>
      <c r="I175">
        <v>2776</v>
      </c>
      <c r="J175">
        <v>33</v>
      </c>
      <c r="K175">
        <v>2269</v>
      </c>
      <c r="L175">
        <v>474</v>
      </c>
      <c r="M175">
        <v>30.634146340000001</v>
      </c>
      <c r="N175">
        <v>57</v>
      </c>
      <c r="O175">
        <v>4</v>
      </c>
      <c r="P175">
        <v>3622245.5</v>
      </c>
      <c r="Q175">
        <v>1403128.5</v>
      </c>
      <c r="R175">
        <v>81.55</v>
      </c>
      <c r="S175">
        <v>4.95</v>
      </c>
      <c r="T175">
        <v>38.729999999999997</v>
      </c>
      <c r="U175">
        <v>44912.5</v>
      </c>
      <c r="V175">
        <v>70.58</v>
      </c>
      <c r="W175">
        <v>71.040000000000006</v>
      </c>
      <c r="X175">
        <v>39.74</v>
      </c>
      <c r="Y175">
        <v>47.37</v>
      </c>
      <c r="Z175">
        <v>59.93</v>
      </c>
      <c r="AA175">
        <v>45.5</v>
      </c>
      <c r="AB175">
        <v>74.61</v>
      </c>
      <c r="AC175">
        <v>75.94</v>
      </c>
      <c r="AD175">
        <v>70.81</v>
      </c>
      <c r="AE175">
        <v>11.15</v>
      </c>
      <c r="AF175">
        <v>2.5960000000000001</v>
      </c>
      <c r="AG175">
        <v>4212244</v>
      </c>
      <c r="AH175">
        <v>2252734</v>
      </c>
      <c r="AI175">
        <v>53.48</v>
      </c>
      <c r="AJ175" t="s">
        <v>39</v>
      </c>
    </row>
    <row r="176" spans="1:36" x14ac:dyDescent="0.3">
      <c r="A176">
        <v>174</v>
      </c>
      <c r="B176">
        <v>174</v>
      </c>
      <c r="C176" t="s">
        <v>58</v>
      </c>
      <c r="D176">
        <v>2020</v>
      </c>
      <c r="E176">
        <v>21000</v>
      </c>
      <c r="F176">
        <v>5389500</v>
      </c>
      <c r="G176">
        <v>0.39</v>
      </c>
      <c r="H176">
        <v>1038</v>
      </c>
      <c r="I176">
        <v>3415</v>
      </c>
      <c r="J176">
        <v>28</v>
      </c>
      <c r="K176">
        <v>3050</v>
      </c>
      <c r="L176">
        <v>337</v>
      </c>
      <c r="M176">
        <v>30.634146340000001</v>
      </c>
      <c r="N176">
        <v>55</v>
      </c>
      <c r="O176">
        <v>10</v>
      </c>
      <c r="P176">
        <v>4178539.5</v>
      </c>
      <c r="Q176">
        <v>1803553.5</v>
      </c>
      <c r="R176">
        <v>82.15</v>
      </c>
      <c r="S176">
        <v>4.95</v>
      </c>
      <c r="T176">
        <v>43.16</v>
      </c>
      <c r="U176">
        <v>47993.5</v>
      </c>
      <c r="V176">
        <v>72.28</v>
      </c>
      <c r="W176">
        <v>70.739999999999995</v>
      </c>
      <c r="X176">
        <v>42.56</v>
      </c>
      <c r="Y176">
        <v>45.9</v>
      </c>
      <c r="Z176">
        <v>55.64</v>
      </c>
      <c r="AA176">
        <v>42.8</v>
      </c>
      <c r="AB176">
        <v>72.13</v>
      </c>
      <c r="AC176">
        <v>78.239999999999995</v>
      </c>
      <c r="AD176">
        <v>70.05</v>
      </c>
      <c r="AE176">
        <v>18.190000000000001</v>
      </c>
      <c r="AF176">
        <v>2.5009999999999999</v>
      </c>
      <c r="AG176">
        <v>5036686</v>
      </c>
      <c r="AH176">
        <v>2881438</v>
      </c>
      <c r="AI176">
        <v>57.21</v>
      </c>
      <c r="AJ176" t="s">
        <v>39</v>
      </c>
    </row>
    <row r="177" spans="1:36" x14ac:dyDescent="0.3">
      <c r="A177">
        <v>175</v>
      </c>
      <c r="B177">
        <v>175</v>
      </c>
      <c r="C177" t="s">
        <v>59</v>
      </c>
      <c r="D177">
        <v>2020</v>
      </c>
      <c r="E177">
        <v>10600</v>
      </c>
      <c r="F177">
        <v>8484700</v>
      </c>
      <c r="G177">
        <v>0.12</v>
      </c>
      <c r="H177">
        <v>567</v>
      </c>
      <c r="I177">
        <v>1605</v>
      </c>
      <c r="J177">
        <v>48</v>
      </c>
      <c r="K177">
        <v>1213</v>
      </c>
      <c r="L177">
        <v>334</v>
      </c>
      <c r="M177">
        <v>30.634146340000001</v>
      </c>
      <c r="N177">
        <v>37</v>
      </c>
      <c r="O177">
        <v>13</v>
      </c>
      <c r="P177">
        <v>5805440</v>
      </c>
      <c r="Q177">
        <v>1674178.5</v>
      </c>
      <c r="R177">
        <v>76.900000000000006</v>
      </c>
      <c r="S177">
        <v>5.65</v>
      </c>
      <c r="T177">
        <v>28.84</v>
      </c>
      <c r="U177">
        <v>34122.5</v>
      </c>
      <c r="V177">
        <v>63.68</v>
      </c>
      <c r="W177">
        <v>62.11</v>
      </c>
      <c r="X177">
        <v>34.06</v>
      </c>
      <c r="Y177">
        <v>41.25</v>
      </c>
      <c r="Z177">
        <v>52.54</v>
      </c>
      <c r="AA177">
        <v>40.6</v>
      </c>
      <c r="AB177">
        <v>68.44</v>
      </c>
      <c r="AC177">
        <v>75.88</v>
      </c>
      <c r="AD177">
        <v>61.95</v>
      </c>
      <c r="AE177">
        <v>12.21</v>
      </c>
      <c r="AF177">
        <v>2.7149999999999999</v>
      </c>
      <c r="AG177">
        <v>8453239</v>
      </c>
      <c r="AH177">
        <v>5515112</v>
      </c>
      <c r="AI177">
        <v>65.239999999999995</v>
      </c>
      <c r="AJ177" t="s">
        <v>39</v>
      </c>
    </row>
    <row r="178" spans="1:36" x14ac:dyDescent="0.3">
      <c r="A178">
        <v>176</v>
      </c>
      <c r="B178">
        <v>176</v>
      </c>
      <c r="C178" t="s">
        <v>60</v>
      </c>
      <c r="D178">
        <v>2020</v>
      </c>
      <c r="E178">
        <v>10400</v>
      </c>
      <c r="F178">
        <v>5199900</v>
      </c>
      <c r="G178">
        <v>0.2</v>
      </c>
      <c r="H178">
        <v>445</v>
      </c>
      <c r="I178">
        <v>1218</v>
      </c>
      <c r="J178">
        <v>120</v>
      </c>
      <c r="K178">
        <v>897</v>
      </c>
      <c r="L178">
        <v>201</v>
      </c>
      <c r="M178">
        <v>30.634146340000001</v>
      </c>
      <c r="N178">
        <v>119</v>
      </c>
      <c r="O178">
        <v>5</v>
      </c>
      <c r="P178">
        <v>3282078.5</v>
      </c>
      <c r="Q178">
        <v>1186690</v>
      </c>
      <c r="R178">
        <v>84.55</v>
      </c>
      <c r="S178">
        <v>3.65</v>
      </c>
      <c r="T178">
        <v>36.15</v>
      </c>
      <c r="U178">
        <v>40389</v>
      </c>
      <c r="V178">
        <v>64.86</v>
      </c>
      <c r="W178">
        <v>66.45</v>
      </c>
      <c r="X178">
        <v>35.97</v>
      </c>
      <c r="Y178">
        <v>36.880000000000003</v>
      </c>
      <c r="Z178">
        <v>51.02</v>
      </c>
      <c r="AA178">
        <v>39.1</v>
      </c>
      <c r="AB178">
        <v>65.77</v>
      </c>
      <c r="AC178">
        <v>72.39</v>
      </c>
      <c r="AD178">
        <v>60.85</v>
      </c>
      <c r="AE178">
        <v>10.57</v>
      </c>
      <c r="AF178">
        <v>2.5270000000000001</v>
      </c>
      <c r="AG178">
        <v>5690749</v>
      </c>
      <c r="AH178">
        <v>3585895</v>
      </c>
      <c r="AI178">
        <v>63.01</v>
      </c>
      <c r="AJ178" t="s">
        <v>39</v>
      </c>
    </row>
    <row r="179" spans="1:36" x14ac:dyDescent="0.3">
      <c r="A179">
        <v>177</v>
      </c>
      <c r="B179">
        <v>177</v>
      </c>
      <c r="C179" t="s">
        <v>61</v>
      </c>
      <c r="D179">
        <v>2020</v>
      </c>
      <c r="E179">
        <v>800</v>
      </c>
      <c r="F179">
        <v>2714500</v>
      </c>
      <c r="G179">
        <v>0.03</v>
      </c>
      <c r="H179">
        <v>104</v>
      </c>
      <c r="I179">
        <v>344</v>
      </c>
      <c r="J179">
        <v>58</v>
      </c>
      <c r="K179">
        <v>228</v>
      </c>
      <c r="L179">
        <v>58</v>
      </c>
      <c r="M179">
        <v>30.634146340000001</v>
      </c>
      <c r="N179">
        <v>17</v>
      </c>
      <c r="O179">
        <v>3</v>
      </c>
      <c r="P179">
        <v>1682070</v>
      </c>
      <c r="Q179">
        <v>353055.5</v>
      </c>
      <c r="R179">
        <v>71.150000000000006</v>
      </c>
      <c r="S179">
        <v>6.2</v>
      </c>
      <c r="T179">
        <v>20.995000000000001</v>
      </c>
      <c r="U179">
        <v>26121</v>
      </c>
      <c r="V179">
        <v>55.23</v>
      </c>
      <c r="W179">
        <v>53.77</v>
      </c>
      <c r="X179">
        <v>27.14</v>
      </c>
      <c r="Y179">
        <v>39.01</v>
      </c>
      <c r="Z179">
        <v>51.81</v>
      </c>
      <c r="AA179">
        <v>41.47</v>
      </c>
      <c r="AB179">
        <v>65.760000000000005</v>
      </c>
      <c r="AC179">
        <v>69.44</v>
      </c>
      <c r="AD179">
        <v>58.09</v>
      </c>
      <c r="AE179">
        <v>9.1300000000000008</v>
      </c>
      <c r="AF179">
        <v>2.2429999999999999</v>
      </c>
      <c r="AG179">
        <v>2058975</v>
      </c>
      <c r="AH179">
        <v>1232591</v>
      </c>
      <c r="AI179">
        <v>59.86</v>
      </c>
      <c r="AJ179" t="s">
        <v>36</v>
      </c>
    </row>
    <row r="180" spans="1:36" x14ac:dyDescent="0.3">
      <c r="A180">
        <v>178</v>
      </c>
      <c r="B180">
        <v>178</v>
      </c>
      <c r="C180" t="s">
        <v>62</v>
      </c>
      <c r="D180">
        <v>2020</v>
      </c>
      <c r="E180">
        <v>6700</v>
      </c>
      <c r="F180">
        <v>5554300</v>
      </c>
      <c r="G180">
        <v>0.12</v>
      </c>
      <c r="H180">
        <v>508</v>
      </c>
      <c r="I180">
        <v>2060</v>
      </c>
      <c r="J180">
        <v>9</v>
      </c>
      <c r="K180">
        <v>1834</v>
      </c>
      <c r="L180">
        <v>217</v>
      </c>
      <c r="M180">
        <v>30.634146340000001</v>
      </c>
      <c r="N180">
        <v>53</v>
      </c>
      <c r="O180">
        <v>8</v>
      </c>
      <c r="P180">
        <v>3536981</v>
      </c>
      <c r="Q180">
        <v>1039364</v>
      </c>
      <c r="R180">
        <v>78</v>
      </c>
      <c r="S180">
        <v>3.9</v>
      </c>
      <c r="T180">
        <v>29.385000000000002</v>
      </c>
      <c r="U180">
        <v>33174.5</v>
      </c>
      <c r="V180">
        <v>60.34</v>
      </c>
      <c r="W180">
        <v>60.99</v>
      </c>
      <c r="X180">
        <v>32.17</v>
      </c>
      <c r="Y180">
        <v>37.47</v>
      </c>
      <c r="Z180">
        <v>50.3</v>
      </c>
      <c r="AA180">
        <v>38.619999999999997</v>
      </c>
      <c r="AB180">
        <v>64.13</v>
      </c>
      <c r="AC180">
        <v>72.27</v>
      </c>
      <c r="AD180">
        <v>58.6</v>
      </c>
      <c r="AE180">
        <v>9.64</v>
      </c>
      <c r="AF180">
        <v>2.4039999999999999</v>
      </c>
      <c r="AG180">
        <v>5587022</v>
      </c>
      <c r="AH180">
        <v>3435190</v>
      </c>
      <c r="AI180">
        <v>61.49</v>
      </c>
      <c r="AJ180" t="s">
        <v>36</v>
      </c>
    </row>
    <row r="181" spans="1:36" x14ac:dyDescent="0.3">
      <c r="A181">
        <v>179</v>
      </c>
      <c r="B181">
        <v>179</v>
      </c>
      <c r="C181" t="s">
        <v>63</v>
      </c>
      <c r="D181">
        <v>2020</v>
      </c>
      <c r="E181">
        <v>900</v>
      </c>
      <c r="F181">
        <v>970400</v>
      </c>
      <c r="G181">
        <v>0.09</v>
      </c>
      <c r="H181">
        <v>65</v>
      </c>
      <c r="I181">
        <v>188</v>
      </c>
      <c r="J181">
        <v>3</v>
      </c>
      <c r="K181">
        <v>85</v>
      </c>
      <c r="L181">
        <v>100</v>
      </c>
      <c r="M181">
        <v>30.634146340000001</v>
      </c>
      <c r="N181">
        <v>24</v>
      </c>
      <c r="O181">
        <v>3</v>
      </c>
      <c r="P181">
        <v>613409</v>
      </c>
      <c r="Q181">
        <v>192039</v>
      </c>
      <c r="R181">
        <v>78.5</v>
      </c>
      <c r="S181">
        <v>3.6</v>
      </c>
      <c r="T181">
        <v>31.3</v>
      </c>
      <c r="U181">
        <v>34322.5</v>
      </c>
      <c r="V181">
        <v>57.68</v>
      </c>
      <c r="W181">
        <v>60.6</v>
      </c>
      <c r="X181">
        <v>36.43</v>
      </c>
      <c r="Y181">
        <v>33.5</v>
      </c>
      <c r="Z181">
        <v>46.23</v>
      </c>
      <c r="AA181">
        <v>36.159999999999997</v>
      </c>
      <c r="AB181">
        <v>61.19</v>
      </c>
      <c r="AC181">
        <v>68.75</v>
      </c>
      <c r="AD181">
        <v>55.6</v>
      </c>
      <c r="AE181">
        <v>9.1300000000000008</v>
      </c>
      <c r="AF181">
        <v>2.673</v>
      </c>
      <c r="AG181">
        <v>1952553</v>
      </c>
      <c r="AH181">
        <v>1133102</v>
      </c>
      <c r="AI181">
        <v>58.03</v>
      </c>
      <c r="AJ181" t="s">
        <v>36</v>
      </c>
    </row>
    <row r="182" spans="1:36" x14ac:dyDescent="0.3">
      <c r="A182">
        <v>180</v>
      </c>
      <c r="B182">
        <v>180</v>
      </c>
      <c r="C182" t="s">
        <v>64</v>
      </c>
      <c r="D182">
        <v>2020</v>
      </c>
      <c r="E182">
        <v>1800</v>
      </c>
      <c r="F182">
        <v>1897900</v>
      </c>
      <c r="G182">
        <v>0.09</v>
      </c>
      <c r="H182">
        <v>115</v>
      </c>
      <c r="I182">
        <v>287</v>
      </c>
      <c r="J182">
        <v>7</v>
      </c>
      <c r="K182">
        <v>212</v>
      </c>
      <c r="L182">
        <v>68</v>
      </c>
      <c r="M182">
        <v>30.634146340000001</v>
      </c>
      <c r="N182">
        <v>17</v>
      </c>
      <c r="O182">
        <v>3</v>
      </c>
      <c r="P182">
        <v>1097687</v>
      </c>
      <c r="Q182">
        <v>351094</v>
      </c>
      <c r="R182">
        <v>84.3</v>
      </c>
      <c r="S182">
        <v>2.65</v>
      </c>
      <c r="T182">
        <v>31.984999999999999</v>
      </c>
      <c r="U182">
        <v>34749.5</v>
      </c>
      <c r="V182">
        <v>58.4</v>
      </c>
      <c r="W182">
        <v>59.3</v>
      </c>
      <c r="X182">
        <v>32.08</v>
      </c>
      <c r="Y182">
        <v>35</v>
      </c>
      <c r="Z182">
        <v>49.69</v>
      </c>
      <c r="AA182">
        <v>37.020000000000003</v>
      </c>
      <c r="AB182">
        <v>63.56</v>
      </c>
      <c r="AC182">
        <v>70.680000000000007</v>
      </c>
      <c r="AD182">
        <v>57.29</v>
      </c>
      <c r="AE182">
        <v>8.9700000000000006</v>
      </c>
      <c r="AF182">
        <v>2.5470000000000002</v>
      </c>
      <c r="AG182">
        <v>1935357</v>
      </c>
      <c r="AH182">
        <v>1242788</v>
      </c>
      <c r="AI182">
        <v>64.209999999999994</v>
      </c>
      <c r="AJ182" t="s">
        <v>36</v>
      </c>
    </row>
    <row r="183" spans="1:36" x14ac:dyDescent="0.3">
      <c r="A183">
        <v>181</v>
      </c>
      <c r="B183">
        <v>181</v>
      </c>
      <c r="C183" t="s">
        <v>65</v>
      </c>
      <c r="D183">
        <v>2020</v>
      </c>
      <c r="E183">
        <v>11000</v>
      </c>
      <c r="F183">
        <v>2411300</v>
      </c>
      <c r="G183">
        <v>0.46</v>
      </c>
      <c r="H183">
        <v>299</v>
      </c>
      <c r="I183">
        <v>1166</v>
      </c>
      <c r="J183">
        <v>12</v>
      </c>
      <c r="K183">
        <v>860</v>
      </c>
      <c r="L183">
        <v>294</v>
      </c>
      <c r="M183">
        <v>30.634146340000001</v>
      </c>
      <c r="N183">
        <v>23</v>
      </c>
      <c r="O183">
        <v>4</v>
      </c>
      <c r="P183">
        <v>1839867.5</v>
      </c>
      <c r="Q183">
        <v>436800</v>
      </c>
      <c r="R183">
        <v>77.75</v>
      </c>
      <c r="S183">
        <v>6.85</v>
      </c>
      <c r="T183">
        <v>23.73</v>
      </c>
      <c r="U183">
        <v>34254</v>
      </c>
      <c r="V183">
        <v>63.85</v>
      </c>
      <c r="W183">
        <v>65.3</v>
      </c>
      <c r="X183">
        <v>36.950000000000003</v>
      </c>
      <c r="Y183">
        <v>43.21</v>
      </c>
      <c r="Z183">
        <v>52.85</v>
      </c>
      <c r="AA183">
        <v>44.43</v>
      </c>
      <c r="AB183">
        <v>64.8</v>
      </c>
      <c r="AC183">
        <v>72.989999999999995</v>
      </c>
      <c r="AD183">
        <v>63.98</v>
      </c>
      <c r="AE183">
        <v>8.33</v>
      </c>
      <c r="AF183">
        <v>3.2280000000000002</v>
      </c>
      <c r="AG183">
        <v>2550414</v>
      </c>
      <c r="AH183">
        <v>1449289</v>
      </c>
      <c r="AI183">
        <v>56.83</v>
      </c>
      <c r="AJ183" t="s">
        <v>39</v>
      </c>
    </row>
    <row r="184" spans="1:36" x14ac:dyDescent="0.3">
      <c r="A184">
        <v>182</v>
      </c>
      <c r="B184">
        <v>182</v>
      </c>
      <c r="C184" t="s">
        <v>66</v>
      </c>
      <c r="D184">
        <v>2020</v>
      </c>
      <c r="E184">
        <v>2700</v>
      </c>
      <c r="F184">
        <v>1378600</v>
      </c>
      <c r="G184">
        <v>0.2</v>
      </c>
      <c r="H184">
        <v>131</v>
      </c>
      <c r="I184">
        <v>291</v>
      </c>
      <c r="J184">
        <v>5</v>
      </c>
      <c r="K184">
        <v>215</v>
      </c>
      <c r="L184">
        <v>71</v>
      </c>
      <c r="M184">
        <v>30.634146340000001</v>
      </c>
      <c r="N184">
        <v>32</v>
      </c>
      <c r="O184">
        <v>4</v>
      </c>
      <c r="P184">
        <v>819150</v>
      </c>
      <c r="Q184">
        <v>293454</v>
      </c>
      <c r="R184">
        <v>82.15</v>
      </c>
      <c r="S184">
        <v>3.1</v>
      </c>
      <c r="T184">
        <v>35.81</v>
      </c>
      <c r="U184">
        <v>43303</v>
      </c>
      <c r="V184">
        <v>64.22</v>
      </c>
      <c r="W184">
        <v>63.45</v>
      </c>
      <c r="X184">
        <v>36.08</v>
      </c>
      <c r="Y184">
        <v>40.69</v>
      </c>
      <c r="Z184">
        <v>50.99</v>
      </c>
      <c r="AA184">
        <v>39.049999999999997</v>
      </c>
      <c r="AB184">
        <v>67.39</v>
      </c>
      <c r="AC184">
        <v>75.959999999999994</v>
      </c>
      <c r="AD184">
        <v>62.73</v>
      </c>
      <c r="AE184">
        <v>16.63</v>
      </c>
      <c r="AF184">
        <v>2.4249999999999998</v>
      </c>
      <c r="AG184">
        <v>1357535</v>
      </c>
      <c r="AH184">
        <v>814942</v>
      </c>
      <c r="AI184">
        <v>60.03</v>
      </c>
      <c r="AJ184" t="s">
        <v>39</v>
      </c>
    </row>
    <row r="185" spans="1:36" x14ac:dyDescent="0.3">
      <c r="A185">
        <v>183</v>
      </c>
      <c r="B185">
        <v>183</v>
      </c>
      <c r="C185" t="s">
        <v>67</v>
      </c>
      <c r="D185">
        <v>2020</v>
      </c>
      <c r="E185">
        <v>30400</v>
      </c>
      <c r="F185">
        <v>7080100</v>
      </c>
      <c r="G185">
        <v>0.43</v>
      </c>
      <c r="H185">
        <v>553</v>
      </c>
      <c r="I185">
        <v>1652</v>
      </c>
      <c r="J185">
        <v>17</v>
      </c>
      <c r="K185">
        <v>1205</v>
      </c>
      <c r="L185">
        <v>430</v>
      </c>
      <c r="M185">
        <v>30.634146340000001</v>
      </c>
      <c r="N185">
        <v>35</v>
      </c>
      <c r="O185">
        <v>2</v>
      </c>
      <c r="P185">
        <v>5357576</v>
      </c>
      <c r="Q185">
        <v>2165598.5</v>
      </c>
      <c r="R185">
        <v>80.8</v>
      </c>
      <c r="S185">
        <v>6</v>
      </c>
      <c r="T185">
        <v>40.405000000000001</v>
      </c>
      <c r="U185">
        <v>46113</v>
      </c>
      <c r="V185">
        <v>70.930000000000007</v>
      </c>
      <c r="W185">
        <v>71.88</v>
      </c>
      <c r="X185">
        <v>37.630000000000003</v>
      </c>
      <c r="Y185">
        <v>43.48</v>
      </c>
      <c r="Z185">
        <v>58.6</v>
      </c>
      <c r="AA185">
        <v>45.54</v>
      </c>
      <c r="AB185">
        <v>74.72</v>
      </c>
      <c r="AC185">
        <v>77.94</v>
      </c>
      <c r="AD185">
        <v>70.239999999999995</v>
      </c>
      <c r="AE185">
        <v>13.63</v>
      </c>
      <c r="AF185">
        <v>2.5209999999999999</v>
      </c>
      <c r="AG185">
        <v>6006247</v>
      </c>
      <c r="AH185">
        <v>3317785</v>
      </c>
      <c r="AI185">
        <v>55.24</v>
      </c>
      <c r="AJ185" t="s">
        <v>39</v>
      </c>
    </row>
    <row r="186" spans="1:36" x14ac:dyDescent="0.3">
      <c r="A186">
        <v>184</v>
      </c>
      <c r="B186">
        <v>184</v>
      </c>
      <c r="C186" t="s">
        <v>68</v>
      </c>
      <c r="D186">
        <v>2020</v>
      </c>
      <c r="E186">
        <v>2600</v>
      </c>
      <c r="F186">
        <v>1866000</v>
      </c>
      <c r="G186">
        <v>0.14000000000000001</v>
      </c>
      <c r="H186">
        <v>120</v>
      </c>
      <c r="I186">
        <v>376</v>
      </c>
      <c r="J186">
        <v>24</v>
      </c>
      <c r="K186">
        <v>226</v>
      </c>
      <c r="L186">
        <v>126</v>
      </c>
      <c r="M186">
        <v>30.634146340000001</v>
      </c>
      <c r="N186">
        <v>32</v>
      </c>
      <c r="O186">
        <v>4</v>
      </c>
      <c r="P186">
        <v>1188320</v>
      </c>
      <c r="Q186">
        <v>291539</v>
      </c>
      <c r="R186">
        <v>72.55</v>
      </c>
      <c r="S186">
        <v>6.25</v>
      </c>
      <c r="T186">
        <v>24.535</v>
      </c>
      <c r="U186">
        <v>29733</v>
      </c>
      <c r="V186">
        <v>63.47</v>
      </c>
      <c r="W186">
        <v>67.09</v>
      </c>
      <c r="X186">
        <v>39.74</v>
      </c>
      <c r="Y186">
        <v>40.659999999999997</v>
      </c>
      <c r="Z186">
        <v>53.65</v>
      </c>
      <c r="AA186">
        <v>44.81</v>
      </c>
      <c r="AB186">
        <v>63.06</v>
      </c>
      <c r="AC186">
        <v>72.040000000000006</v>
      </c>
      <c r="AD186">
        <v>64.97</v>
      </c>
      <c r="AE186">
        <v>9.33</v>
      </c>
      <c r="AF186">
        <v>2.4380000000000002</v>
      </c>
      <c r="AG186">
        <v>1783151</v>
      </c>
      <c r="AH186">
        <v>1094459</v>
      </c>
      <c r="AI186">
        <v>61.38</v>
      </c>
      <c r="AJ186" t="s">
        <v>39</v>
      </c>
    </row>
    <row r="187" spans="1:36" x14ac:dyDescent="0.3">
      <c r="A187">
        <v>185</v>
      </c>
      <c r="B187">
        <v>185</v>
      </c>
      <c r="C187" t="s">
        <v>69</v>
      </c>
      <c r="D187">
        <v>2020</v>
      </c>
      <c r="E187">
        <v>32600</v>
      </c>
      <c r="F187">
        <v>11467900</v>
      </c>
      <c r="G187">
        <v>0.28000000000000003</v>
      </c>
      <c r="H187">
        <v>2036</v>
      </c>
      <c r="I187">
        <v>6134</v>
      </c>
      <c r="J187">
        <v>21</v>
      </c>
      <c r="K187">
        <v>5456</v>
      </c>
      <c r="L187">
        <v>657</v>
      </c>
      <c r="M187">
        <v>30.634146340000001</v>
      </c>
      <c r="N187">
        <v>72</v>
      </c>
      <c r="O187">
        <v>14</v>
      </c>
      <c r="P187">
        <v>11691979</v>
      </c>
      <c r="Q187">
        <v>4318171</v>
      </c>
      <c r="R187">
        <v>78.2</v>
      </c>
      <c r="S187">
        <v>6.35</v>
      </c>
      <c r="T187">
        <v>36.924999999999997</v>
      </c>
      <c r="U187">
        <v>42467.5</v>
      </c>
      <c r="V187">
        <v>73.790000000000006</v>
      </c>
      <c r="W187">
        <v>70.95</v>
      </c>
      <c r="X187">
        <v>40.369999999999997</v>
      </c>
      <c r="Y187">
        <v>44.38</v>
      </c>
      <c r="Z187">
        <v>59.95</v>
      </c>
      <c r="AA187">
        <v>46.43</v>
      </c>
      <c r="AB187">
        <v>75.72</v>
      </c>
      <c r="AC187">
        <v>78.37</v>
      </c>
      <c r="AD187">
        <v>71.540000000000006</v>
      </c>
      <c r="AE187">
        <v>14.87</v>
      </c>
      <c r="AF187">
        <v>2.6070000000000002</v>
      </c>
      <c r="AG187">
        <v>11324755</v>
      </c>
      <c r="AH187">
        <v>6625705</v>
      </c>
      <c r="AI187">
        <v>58.51</v>
      </c>
      <c r="AJ187" t="s">
        <v>39</v>
      </c>
    </row>
    <row r="188" spans="1:36" x14ac:dyDescent="0.3">
      <c r="A188">
        <v>186</v>
      </c>
      <c r="B188">
        <v>186</v>
      </c>
      <c r="C188" t="s">
        <v>70</v>
      </c>
      <c r="D188">
        <v>2020</v>
      </c>
      <c r="E188">
        <v>16200</v>
      </c>
      <c r="F188">
        <v>8783700</v>
      </c>
      <c r="G188">
        <v>0.18</v>
      </c>
      <c r="H188">
        <v>813</v>
      </c>
      <c r="I188">
        <v>2267</v>
      </c>
      <c r="J188">
        <v>29</v>
      </c>
      <c r="K188">
        <v>1925</v>
      </c>
      <c r="L188">
        <v>313</v>
      </c>
      <c r="M188">
        <v>30.634146340000001</v>
      </c>
      <c r="N188">
        <v>54</v>
      </c>
      <c r="O188">
        <v>18</v>
      </c>
      <c r="P188">
        <v>6140032</v>
      </c>
      <c r="Q188">
        <v>1923061.5</v>
      </c>
      <c r="R188">
        <v>77.25</v>
      </c>
      <c r="S188">
        <v>4.8499999999999996</v>
      </c>
      <c r="T188">
        <v>31.315000000000001</v>
      </c>
      <c r="U188">
        <v>33637.5</v>
      </c>
      <c r="V188">
        <v>62.53</v>
      </c>
      <c r="W188">
        <v>63.32</v>
      </c>
      <c r="X188">
        <v>32.89</v>
      </c>
      <c r="Y188">
        <v>42.88</v>
      </c>
      <c r="Z188">
        <v>54.66</v>
      </c>
      <c r="AA188">
        <v>41.85</v>
      </c>
      <c r="AB188">
        <v>68.290000000000006</v>
      </c>
      <c r="AC188">
        <v>73.040000000000006</v>
      </c>
      <c r="AD188">
        <v>62.45</v>
      </c>
      <c r="AE188">
        <v>9.43</v>
      </c>
      <c r="AF188">
        <v>2.472</v>
      </c>
      <c r="AG188">
        <v>8739280</v>
      </c>
      <c r="AH188">
        <v>5117798</v>
      </c>
      <c r="AI188">
        <v>58.56</v>
      </c>
      <c r="AJ188" t="s">
        <v>36</v>
      </c>
    </row>
    <row r="189" spans="1:36" x14ac:dyDescent="0.3">
      <c r="A189">
        <v>187</v>
      </c>
      <c r="B189">
        <v>187</v>
      </c>
      <c r="C189" t="s">
        <v>71</v>
      </c>
      <c r="D189">
        <v>2020</v>
      </c>
      <c r="E189">
        <v>200</v>
      </c>
      <c r="F189">
        <v>781600</v>
      </c>
      <c r="G189">
        <v>0.03</v>
      </c>
      <c r="H189">
        <v>42</v>
      </c>
      <c r="I189">
        <v>101</v>
      </c>
      <c r="J189">
        <v>0</v>
      </c>
      <c r="K189">
        <v>58</v>
      </c>
      <c r="L189">
        <v>43</v>
      </c>
      <c r="M189">
        <v>30.634146340000001</v>
      </c>
      <c r="N189">
        <v>13</v>
      </c>
      <c r="O189">
        <v>3</v>
      </c>
      <c r="P189">
        <v>444419.5</v>
      </c>
      <c r="Q189">
        <v>127357.5</v>
      </c>
      <c r="R189">
        <v>84.05</v>
      </c>
      <c r="S189">
        <v>2.65</v>
      </c>
      <c r="T189">
        <v>28.66</v>
      </c>
      <c r="U189">
        <v>36554</v>
      </c>
      <c r="V189">
        <v>52.29</v>
      </c>
      <c r="W189">
        <v>51.74</v>
      </c>
      <c r="X189">
        <v>29.89</v>
      </c>
      <c r="Y189">
        <v>30.57</v>
      </c>
      <c r="Z189">
        <v>46.06</v>
      </c>
      <c r="AA189">
        <v>33.770000000000003</v>
      </c>
      <c r="AB189">
        <v>54.92</v>
      </c>
      <c r="AC189">
        <v>67.62</v>
      </c>
      <c r="AD189">
        <v>51.06</v>
      </c>
      <c r="AE189">
        <v>8.5299999999999994</v>
      </c>
      <c r="AF189">
        <v>2.5150000000000001</v>
      </c>
      <c r="AG189">
        <v>899083</v>
      </c>
      <c r="AH189">
        <v>643532</v>
      </c>
      <c r="AI189">
        <v>71.58</v>
      </c>
      <c r="AJ189" t="s">
        <v>36</v>
      </c>
    </row>
    <row r="190" spans="1:36" x14ac:dyDescent="0.3">
      <c r="A190">
        <v>188</v>
      </c>
      <c r="B190">
        <v>188</v>
      </c>
      <c r="C190" t="s">
        <v>72</v>
      </c>
      <c r="D190">
        <v>2020</v>
      </c>
      <c r="E190">
        <v>14500</v>
      </c>
      <c r="F190">
        <v>10336400</v>
      </c>
      <c r="G190">
        <v>0.14000000000000001</v>
      </c>
      <c r="H190">
        <v>656</v>
      </c>
      <c r="I190">
        <v>1845</v>
      </c>
      <c r="J190">
        <v>22</v>
      </c>
      <c r="K190">
        <v>1441</v>
      </c>
      <c r="L190">
        <v>382</v>
      </c>
      <c r="M190">
        <v>30.634146340000001</v>
      </c>
      <c r="N190">
        <v>32</v>
      </c>
      <c r="O190">
        <v>14</v>
      </c>
      <c r="P190">
        <v>6756485</v>
      </c>
      <c r="Q190">
        <v>1925862</v>
      </c>
      <c r="R190">
        <v>78.349999999999994</v>
      </c>
      <c r="S190">
        <v>4.6500000000000004</v>
      </c>
      <c r="T190">
        <v>28.5</v>
      </c>
      <c r="U190">
        <v>33949.5</v>
      </c>
      <c r="V190">
        <v>61.08</v>
      </c>
      <c r="W190">
        <v>61.2</v>
      </c>
      <c r="X190">
        <v>31.3</v>
      </c>
      <c r="Y190">
        <v>38.520000000000003</v>
      </c>
      <c r="Z190">
        <v>51.5</v>
      </c>
      <c r="AA190">
        <v>38.79</v>
      </c>
      <c r="AB190">
        <v>65.94</v>
      </c>
      <c r="AC190">
        <v>74.77</v>
      </c>
      <c r="AD190">
        <v>59.36</v>
      </c>
      <c r="AE190">
        <v>9.44</v>
      </c>
      <c r="AF190">
        <v>2.657</v>
      </c>
      <c r="AG190">
        <v>10592317</v>
      </c>
      <c r="AH190">
        <v>5922375</v>
      </c>
      <c r="AI190">
        <v>55.91</v>
      </c>
      <c r="AJ190" t="s">
        <v>36</v>
      </c>
    </row>
    <row r="191" spans="1:36" x14ac:dyDescent="0.3">
      <c r="A191">
        <v>189</v>
      </c>
      <c r="B191">
        <v>189</v>
      </c>
      <c r="C191" t="s">
        <v>73</v>
      </c>
      <c r="D191">
        <v>2020</v>
      </c>
      <c r="E191">
        <v>3400</v>
      </c>
      <c r="F191">
        <v>4001700</v>
      </c>
      <c r="G191">
        <v>0.08</v>
      </c>
      <c r="H191">
        <v>263</v>
      </c>
      <c r="I191">
        <v>693</v>
      </c>
      <c r="J191">
        <v>7</v>
      </c>
      <c r="K191">
        <v>340</v>
      </c>
      <c r="L191">
        <v>346</v>
      </c>
      <c r="M191">
        <v>30.634146340000001</v>
      </c>
      <c r="N191">
        <v>24</v>
      </c>
      <c r="O191">
        <v>3</v>
      </c>
      <c r="P191">
        <v>2263494</v>
      </c>
      <c r="Q191">
        <v>545929.5</v>
      </c>
      <c r="R191">
        <v>75.099999999999994</v>
      </c>
      <c r="S191">
        <v>4.8</v>
      </c>
      <c r="T191">
        <v>24.114999999999998</v>
      </c>
      <c r="U191">
        <v>29817.5</v>
      </c>
      <c r="V191">
        <v>53.35</v>
      </c>
      <c r="W191">
        <v>55.82</v>
      </c>
      <c r="X191">
        <v>27.9</v>
      </c>
      <c r="Y191">
        <v>37.58</v>
      </c>
      <c r="Z191">
        <v>47.66</v>
      </c>
      <c r="AA191">
        <v>38.880000000000003</v>
      </c>
      <c r="AB191">
        <v>60.64</v>
      </c>
      <c r="AC191">
        <v>68.400000000000006</v>
      </c>
      <c r="AD191">
        <v>55.27</v>
      </c>
      <c r="AE191">
        <v>7.63</v>
      </c>
      <c r="AF191">
        <v>2.3439999999999999</v>
      </c>
      <c r="AG191">
        <v>3730247</v>
      </c>
      <c r="AH191">
        <v>2369663</v>
      </c>
      <c r="AI191">
        <v>63.53</v>
      </c>
      <c r="AJ191" t="s">
        <v>36</v>
      </c>
    </row>
    <row r="192" spans="1:36" x14ac:dyDescent="0.3">
      <c r="A192">
        <v>190</v>
      </c>
      <c r="B192">
        <v>190</v>
      </c>
      <c r="C192" t="s">
        <v>74</v>
      </c>
      <c r="D192">
        <v>2020</v>
      </c>
      <c r="E192">
        <v>22800</v>
      </c>
      <c r="F192">
        <v>3692600</v>
      </c>
      <c r="G192">
        <v>0.62</v>
      </c>
      <c r="H192">
        <v>745</v>
      </c>
      <c r="I192">
        <v>2121</v>
      </c>
      <c r="J192">
        <v>66</v>
      </c>
      <c r="K192">
        <v>1622</v>
      </c>
      <c r="L192">
        <v>433</v>
      </c>
      <c r="M192">
        <v>30.634146340000001</v>
      </c>
      <c r="N192">
        <v>84</v>
      </c>
      <c r="O192">
        <v>8</v>
      </c>
      <c r="P192">
        <v>2491011.5</v>
      </c>
      <c r="Q192">
        <v>806246</v>
      </c>
      <c r="R192">
        <v>77.849999999999994</v>
      </c>
      <c r="S192">
        <v>5.3</v>
      </c>
      <c r="T192">
        <v>32.365000000000002</v>
      </c>
      <c r="U192">
        <v>37253</v>
      </c>
      <c r="V192">
        <v>65.819999999999993</v>
      </c>
      <c r="W192">
        <v>69.319999999999993</v>
      </c>
      <c r="X192">
        <v>43.59</v>
      </c>
      <c r="Y192">
        <v>46.2</v>
      </c>
      <c r="Z192">
        <v>53.3</v>
      </c>
      <c r="AA192">
        <v>41.79</v>
      </c>
      <c r="AB192">
        <v>64.94</v>
      </c>
      <c r="AC192">
        <v>74.78</v>
      </c>
      <c r="AD192">
        <v>65.180000000000007</v>
      </c>
      <c r="AE192">
        <v>8.82</v>
      </c>
      <c r="AF192">
        <v>3.2850000000000001</v>
      </c>
      <c r="AG192">
        <v>4095442</v>
      </c>
      <c r="AH192">
        <v>2513136</v>
      </c>
      <c r="AI192">
        <v>61.36</v>
      </c>
      <c r="AJ192" t="s">
        <v>39</v>
      </c>
    </row>
    <row r="193" spans="1:36" x14ac:dyDescent="0.3">
      <c r="A193">
        <v>191</v>
      </c>
      <c r="B193">
        <v>191</v>
      </c>
      <c r="C193" t="s">
        <v>75</v>
      </c>
      <c r="D193">
        <v>2020</v>
      </c>
      <c r="E193">
        <v>17500</v>
      </c>
      <c r="F193">
        <v>10225900</v>
      </c>
      <c r="G193">
        <v>0.17</v>
      </c>
      <c r="H193">
        <v>757</v>
      </c>
      <c r="I193">
        <v>2054</v>
      </c>
      <c r="J193">
        <v>31</v>
      </c>
      <c r="K193">
        <v>1698</v>
      </c>
      <c r="L193">
        <v>325</v>
      </c>
      <c r="M193">
        <v>30.634146340000001</v>
      </c>
      <c r="N193">
        <v>47</v>
      </c>
      <c r="O193">
        <v>19</v>
      </c>
      <c r="P193">
        <v>7459115.5</v>
      </c>
      <c r="Q193">
        <v>2404131.5</v>
      </c>
      <c r="R193">
        <v>78.650000000000006</v>
      </c>
      <c r="S193">
        <v>5.15</v>
      </c>
      <c r="T193">
        <v>32.225000000000001</v>
      </c>
      <c r="U193">
        <v>37059.5</v>
      </c>
      <c r="V193">
        <v>63.73</v>
      </c>
      <c r="W193">
        <v>64.16</v>
      </c>
      <c r="X193">
        <v>33.409999999999997</v>
      </c>
      <c r="Y193">
        <v>40.81</v>
      </c>
      <c r="Z193">
        <v>53.85</v>
      </c>
      <c r="AA193">
        <v>40.880000000000003</v>
      </c>
      <c r="AB193">
        <v>69.209999999999994</v>
      </c>
      <c r="AC193">
        <v>75.78</v>
      </c>
      <c r="AD193">
        <v>63.81</v>
      </c>
      <c r="AE193">
        <v>9.6999999999999993</v>
      </c>
      <c r="AF193">
        <v>2.8239999999999998</v>
      </c>
      <c r="AG193">
        <v>10690187</v>
      </c>
      <c r="AH193">
        <v>6230712</v>
      </c>
      <c r="AI193">
        <v>58.28</v>
      </c>
      <c r="AJ193" t="s">
        <v>39</v>
      </c>
    </row>
    <row r="194" spans="1:36" x14ac:dyDescent="0.3">
      <c r="A194">
        <v>192</v>
      </c>
      <c r="B194">
        <v>192</v>
      </c>
      <c r="C194" t="s">
        <v>76</v>
      </c>
      <c r="D194">
        <v>2020</v>
      </c>
      <c r="E194">
        <v>1600</v>
      </c>
      <c r="F194">
        <v>883100</v>
      </c>
      <c r="G194">
        <v>0.18</v>
      </c>
      <c r="H194">
        <v>148</v>
      </c>
      <c r="I194">
        <v>550</v>
      </c>
      <c r="J194">
        <v>79</v>
      </c>
      <c r="K194">
        <v>433</v>
      </c>
      <c r="L194">
        <v>38</v>
      </c>
      <c r="M194">
        <v>30.634146340000001</v>
      </c>
      <c r="N194">
        <v>27</v>
      </c>
      <c r="O194">
        <v>1</v>
      </c>
      <c r="P194">
        <v>642186.5</v>
      </c>
      <c r="Q194">
        <v>212080.5</v>
      </c>
      <c r="R194">
        <v>80.5</v>
      </c>
      <c r="S194">
        <v>5.45</v>
      </c>
      <c r="T194">
        <v>33.015000000000001</v>
      </c>
      <c r="U194">
        <v>38953.5</v>
      </c>
      <c r="V194">
        <v>67.56</v>
      </c>
      <c r="W194">
        <v>67.19</v>
      </c>
      <c r="X194">
        <v>38.78</v>
      </c>
      <c r="Y194">
        <v>43.69</v>
      </c>
      <c r="Z194">
        <v>54.22</v>
      </c>
      <c r="AA194">
        <v>42.33</v>
      </c>
      <c r="AB194">
        <v>68.91</v>
      </c>
      <c r="AC194">
        <v>77.03</v>
      </c>
      <c r="AD194">
        <v>67.040000000000006</v>
      </c>
      <c r="AE194">
        <v>18.54</v>
      </c>
      <c r="AF194">
        <v>2.4940000000000002</v>
      </c>
      <c r="AG194">
        <v>866584</v>
      </c>
      <c r="AH194">
        <v>458933</v>
      </c>
      <c r="AI194">
        <v>52.96</v>
      </c>
      <c r="AJ194" t="s">
        <v>39</v>
      </c>
    </row>
    <row r="195" spans="1:36" x14ac:dyDescent="0.3">
      <c r="A195">
        <v>193</v>
      </c>
      <c r="B195">
        <v>193</v>
      </c>
      <c r="C195" t="s">
        <v>77</v>
      </c>
      <c r="D195">
        <v>2020</v>
      </c>
      <c r="E195">
        <v>4400</v>
      </c>
      <c r="F195">
        <v>4772400</v>
      </c>
      <c r="G195">
        <v>0.09</v>
      </c>
      <c r="H195">
        <v>309</v>
      </c>
      <c r="I195">
        <v>734</v>
      </c>
      <c r="J195">
        <v>3</v>
      </c>
      <c r="K195">
        <v>610</v>
      </c>
      <c r="L195">
        <v>121</v>
      </c>
      <c r="M195">
        <v>30.634146340000001</v>
      </c>
      <c r="N195">
        <v>37</v>
      </c>
      <c r="O195">
        <v>10</v>
      </c>
      <c r="P195">
        <v>2953370</v>
      </c>
      <c r="Q195">
        <v>823286.5</v>
      </c>
      <c r="R195">
        <v>75.75</v>
      </c>
      <c r="S195">
        <v>4.8</v>
      </c>
      <c r="T195">
        <v>27.87</v>
      </c>
      <c r="U195">
        <v>32317</v>
      </c>
      <c r="V195">
        <v>59.54</v>
      </c>
      <c r="W195">
        <v>60.52</v>
      </c>
      <c r="X195">
        <v>31.25</v>
      </c>
      <c r="Y195">
        <v>39.520000000000003</v>
      </c>
      <c r="Z195">
        <v>54.76</v>
      </c>
      <c r="AA195">
        <v>41.92</v>
      </c>
      <c r="AB195">
        <v>65.98</v>
      </c>
      <c r="AC195">
        <v>71.89</v>
      </c>
      <c r="AD195">
        <v>60.73</v>
      </c>
      <c r="AE195">
        <v>9.9</v>
      </c>
      <c r="AF195">
        <v>2.375</v>
      </c>
      <c r="AG195">
        <v>4561299</v>
      </c>
      <c r="AH195">
        <v>2662971</v>
      </c>
      <c r="AI195">
        <v>58.38</v>
      </c>
      <c r="AJ195" t="s">
        <v>36</v>
      </c>
    </row>
    <row r="196" spans="1:36" x14ac:dyDescent="0.3">
      <c r="A196">
        <v>194</v>
      </c>
      <c r="B196">
        <v>194</v>
      </c>
      <c r="C196" t="s">
        <v>78</v>
      </c>
      <c r="D196">
        <v>2020</v>
      </c>
      <c r="E196">
        <v>400</v>
      </c>
      <c r="F196">
        <v>925000</v>
      </c>
      <c r="G196">
        <v>0.04</v>
      </c>
      <c r="H196">
        <v>45</v>
      </c>
      <c r="I196">
        <v>133</v>
      </c>
      <c r="J196">
        <v>0</v>
      </c>
      <c r="K196">
        <v>79</v>
      </c>
      <c r="L196">
        <v>54</v>
      </c>
      <c r="M196">
        <v>30.634146340000001</v>
      </c>
      <c r="N196">
        <v>17</v>
      </c>
      <c r="O196">
        <v>2</v>
      </c>
      <c r="P196">
        <v>491368</v>
      </c>
      <c r="Q196">
        <v>141119</v>
      </c>
      <c r="R196">
        <v>82.75</v>
      </c>
      <c r="S196">
        <v>2.7</v>
      </c>
      <c r="T196">
        <v>28.72</v>
      </c>
      <c r="U196">
        <v>33342.5</v>
      </c>
      <c r="V196">
        <v>58.7</v>
      </c>
      <c r="W196">
        <v>57.04</v>
      </c>
      <c r="X196">
        <v>31</v>
      </c>
      <c r="Y196">
        <v>36.590000000000003</v>
      </c>
      <c r="Z196">
        <v>47.79</v>
      </c>
      <c r="AA196">
        <v>37.369999999999997</v>
      </c>
      <c r="AB196">
        <v>64.72</v>
      </c>
      <c r="AC196">
        <v>70.87</v>
      </c>
      <c r="AD196">
        <v>57.12</v>
      </c>
      <c r="AE196">
        <v>10.06</v>
      </c>
      <c r="AF196">
        <v>2.5790000000000002</v>
      </c>
      <c r="AG196">
        <v>1294282</v>
      </c>
      <c r="AH196">
        <v>836843</v>
      </c>
      <c r="AI196">
        <v>64.66</v>
      </c>
      <c r="AJ196" t="s">
        <v>36</v>
      </c>
    </row>
    <row r="197" spans="1:36" x14ac:dyDescent="0.3">
      <c r="A197">
        <v>195</v>
      </c>
      <c r="B197">
        <v>195</v>
      </c>
      <c r="C197" t="s">
        <v>79</v>
      </c>
      <c r="D197">
        <v>2020</v>
      </c>
      <c r="E197">
        <v>7800</v>
      </c>
      <c r="F197">
        <v>6186800</v>
      </c>
      <c r="G197">
        <v>0.13</v>
      </c>
      <c r="H197">
        <v>494</v>
      </c>
      <c r="I197">
        <v>1345</v>
      </c>
      <c r="J197">
        <v>35</v>
      </c>
      <c r="K197">
        <v>1122</v>
      </c>
      <c r="L197">
        <v>188</v>
      </c>
      <c r="M197">
        <v>30.634146340000001</v>
      </c>
      <c r="N197">
        <v>13</v>
      </c>
      <c r="O197">
        <v>11</v>
      </c>
      <c r="P197">
        <v>4034613.5</v>
      </c>
      <c r="Q197">
        <v>1122254.5</v>
      </c>
      <c r="R197">
        <v>75.849999999999994</v>
      </c>
      <c r="S197">
        <v>4.5999999999999996</v>
      </c>
      <c r="T197">
        <v>27.81</v>
      </c>
      <c r="U197">
        <v>32564</v>
      </c>
      <c r="V197">
        <v>55.07</v>
      </c>
      <c r="W197">
        <v>57.5</v>
      </c>
      <c r="X197">
        <v>26.94</v>
      </c>
      <c r="Y197">
        <v>36.869999999999997</v>
      </c>
      <c r="Z197">
        <v>49.96</v>
      </c>
      <c r="AA197">
        <v>39.549999999999997</v>
      </c>
      <c r="AB197">
        <v>62.76</v>
      </c>
      <c r="AC197">
        <v>70.78</v>
      </c>
      <c r="AD197">
        <v>55.62</v>
      </c>
      <c r="AE197">
        <v>9.52</v>
      </c>
      <c r="AF197">
        <v>2.3130000000000002</v>
      </c>
      <c r="AG197">
        <v>5855373</v>
      </c>
      <c r="AH197">
        <v>3532911</v>
      </c>
      <c r="AI197">
        <v>60.34</v>
      </c>
      <c r="AJ197" t="s">
        <v>36</v>
      </c>
    </row>
    <row r="198" spans="1:36" x14ac:dyDescent="0.3">
      <c r="A198">
        <v>196</v>
      </c>
      <c r="B198">
        <v>196</v>
      </c>
      <c r="C198" t="s">
        <v>80</v>
      </c>
      <c r="D198">
        <v>2020</v>
      </c>
      <c r="E198">
        <v>52200</v>
      </c>
      <c r="F198">
        <v>24508900</v>
      </c>
      <c r="G198">
        <v>0.21</v>
      </c>
      <c r="H198">
        <v>1579</v>
      </c>
      <c r="I198">
        <v>4807</v>
      </c>
      <c r="J198">
        <v>82</v>
      </c>
      <c r="K198">
        <v>3988</v>
      </c>
      <c r="L198">
        <v>737</v>
      </c>
      <c r="M198">
        <v>30.634146340000001</v>
      </c>
      <c r="N198">
        <v>100</v>
      </c>
      <c r="O198">
        <v>25</v>
      </c>
      <c r="P198">
        <v>17181534</v>
      </c>
      <c r="Q198">
        <v>4992689.5</v>
      </c>
      <c r="R198">
        <v>77.599999999999994</v>
      </c>
      <c r="S198">
        <v>4.95</v>
      </c>
      <c r="T198">
        <v>29.045000000000002</v>
      </c>
      <c r="U198">
        <v>33492</v>
      </c>
      <c r="V198">
        <v>61.27</v>
      </c>
      <c r="W198">
        <v>64.650000000000006</v>
      </c>
      <c r="X198">
        <v>33.03</v>
      </c>
      <c r="Y198">
        <v>42.7</v>
      </c>
      <c r="Z198">
        <v>54.09</v>
      </c>
      <c r="AA198">
        <v>45.14</v>
      </c>
      <c r="AB198">
        <v>64.900000000000006</v>
      </c>
      <c r="AC198">
        <v>71.569999999999993</v>
      </c>
      <c r="AD198">
        <v>64.900000000000006</v>
      </c>
      <c r="AE198">
        <v>8.36</v>
      </c>
      <c r="AF198">
        <v>2.3199999999999998</v>
      </c>
      <c r="AG198">
        <v>22419490</v>
      </c>
      <c r="AH198">
        <v>13932201</v>
      </c>
      <c r="AI198">
        <v>62.14</v>
      </c>
      <c r="AJ198" t="s">
        <v>36</v>
      </c>
    </row>
    <row r="199" spans="1:36" x14ac:dyDescent="0.3">
      <c r="A199">
        <v>197</v>
      </c>
      <c r="B199">
        <v>197</v>
      </c>
      <c r="C199" t="s">
        <v>81</v>
      </c>
      <c r="D199">
        <v>2020</v>
      </c>
      <c r="E199">
        <v>11200</v>
      </c>
      <c r="F199">
        <v>2879700</v>
      </c>
      <c r="G199">
        <v>0.39</v>
      </c>
      <c r="H199">
        <v>444</v>
      </c>
      <c r="I199">
        <v>1606</v>
      </c>
      <c r="J199">
        <v>2</v>
      </c>
      <c r="K199">
        <v>1397</v>
      </c>
      <c r="L199">
        <v>207</v>
      </c>
      <c r="M199">
        <v>30.634146340000001</v>
      </c>
      <c r="N199">
        <v>23</v>
      </c>
      <c r="O199">
        <v>4</v>
      </c>
      <c r="P199">
        <v>1858340</v>
      </c>
      <c r="Q199">
        <v>577896</v>
      </c>
      <c r="R199">
        <v>80.75</v>
      </c>
      <c r="S199">
        <v>2.95</v>
      </c>
      <c r="T199">
        <v>31.08</v>
      </c>
      <c r="U199">
        <v>33495.5</v>
      </c>
      <c r="V199">
        <v>58.88</v>
      </c>
      <c r="W199">
        <v>59.5</v>
      </c>
      <c r="X199">
        <v>35.619999999999997</v>
      </c>
      <c r="Y199">
        <v>35.869999999999997</v>
      </c>
      <c r="Z199">
        <v>47.79</v>
      </c>
      <c r="AA199">
        <v>37.79</v>
      </c>
      <c r="AB199">
        <v>60.37</v>
      </c>
      <c r="AC199">
        <v>69.959999999999994</v>
      </c>
      <c r="AD199">
        <v>57.96</v>
      </c>
      <c r="AE199">
        <v>8.27</v>
      </c>
      <c r="AF199">
        <v>2.7879999999999998</v>
      </c>
      <c r="AG199">
        <v>2479604</v>
      </c>
      <c r="AH199">
        <v>1446536</v>
      </c>
      <c r="AI199">
        <v>58.34</v>
      </c>
      <c r="AJ199" t="s">
        <v>36</v>
      </c>
    </row>
    <row r="200" spans="1:36" x14ac:dyDescent="0.3">
      <c r="A200">
        <v>198</v>
      </c>
      <c r="B200">
        <v>198</v>
      </c>
      <c r="C200" t="s">
        <v>82</v>
      </c>
      <c r="D200">
        <v>2020</v>
      </c>
      <c r="E200">
        <v>2200</v>
      </c>
      <c r="F200">
        <v>605200</v>
      </c>
      <c r="G200">
        <v>0.36</v>
      </c>
      <c r="H200">
        <v>264</v>
      </c>
      <c r="I200">
        <v>793</v>
      </c>
      <c r="J200">
        <v>71</v>
      </c>
      <c r="K200">
        <v>652</v>
      </c>
      <c r="L200">
        <v>70</v>
      </c>
      <c r="M200">
        <v>30.634146340000001</v>
      </c>
      <c r="N200">
        <v>31</v>
      </c>
      <c r="O200">
        <v>1</v>
      </c>
      <c r="P200">
        <v>369386.5</v>
      </c>
      <c r="Q200">
        <v>139722.5</v>
      </c>
      <c r="R200">
        <v>81.3</v>
      </c>
      <c r="S200">
        <v>3.65</v>
      </c>
      <c r="T200">
        <v>37.78</v>
      </c>
      <c r="U200">
        <v>37859</v>
      </c>
      <c r="V200">
        <v>68.849999999999994</v>
      </c>
      <c r="W200">
        <v>67.599999999999994</v>
      </c>
      <c r="X200">
        <v>40.71</v>
      </c>
      <c r="Y200">
        <v>42.7</v>
      </c>
      <c r="Z200">
        <v>52.99</v>
      </c>
      <c r="AA200">
        <v>39.79</v>
      </c>
      <c r="AB200">
        <v>68.819999999999993</v>
      </c>
      <c r="AC200">
        <v>77.63</v>
      </c>
      <c r="AD200">
        <v>67.569999999999993</v>
      </c>
      <c r="AE200">
        <v>16.329999999999998</v>
      </c>
      <c r="AF200">
        <v>2.5960000000000001</v>
      </c>
      <c r="AG200">
        <v>608197</v>
      </c>
      <c r="AH200">
        <v>384462</v>
      </c>
      <c r="AI200">
        <v>63.21</v>
      </c>
      <c r="AJ200" t="s">
        <v>39</v>
      </c>
    </row>
    <row r="201" spans="1:36" x14ac:dyDescent="0.3">
      <c r="A201">
        <v>199</v>
      </c>
      <c r="B201">
        <v>199</v>
      </c>
      <c r="C201" t="s">
        <v>83</v>
      </c>
      <c r="D201">
        <v>2020</v>
      </c>
      <c r="E201">
        <v>20500</v>
      </c>
      <c r="F201">
        <v>7697200</v>
      </c>
      <c r="G201">
        <v>0.27</v>
      </c>
      <c r="H201">
        <v>814</v>
      </c>
      <c r="I201">
        <v>2531</v>
      </c>
      <c r="J201">
        <v>126</v>
      </c>
      <c r="K201">
        <v>1876</v>
      </c>
      <c r="L201">
        <v>529</v>
      </c>
      <c r="M201">
        <v>30.634146340000001</v>
      </c>
      <c r="N201">
        <v>36</v>
      </c>
      <c r="O201">
        <v>12</v>
      </c>
      <c r="P201">
        <v>5092230</v>
      </c>
      <c r="Q201">
        <v>1934998</v>
      </c>
      <c r="R201">
        <v>80</v>
      </c>
      <c r="S201">
        <v>4.05</v>
      </c>
      <c r="T201">
        <v>37.994999999999997</v>
      </c>
      <c r="U201">
        <v>42195.5</v>
      </c>
      <c r="V201">
        <v>66.11</v>
      </c>
      <c r="W201">
        <v>66.930000000000007</v>
      </c>
      <c r="X201">
        <v>38.049999999999997</v>
      </c>
      <c r="Y201">
        <v>44.1</v>
      </c>
      <c r="Z201">
        <v>56.31</v>
      </c>
      <c r="AA201">
        <v>43.7</v>
      </c>
      <c r="AB201">
        <v>70.819999999999993</v>
      </c>
      <c r="AC201">
        <v>73.78</v>
      </c>
      <c r="AD201">
        <v>65.77</v>
      </c>
      <c r="AE201">
        <v>9.16</v>
      </c>
      <c r="AF201">
        <v>2.552</v>
      </c>
      <c r="AG201">
        <v>7606452</v>
      </c>
      <c r="AH201">
        <v>4329294</v>
      </c>
      <c r="AI201">
        <v>56.92</v>
      </c>
      <c r="AJ201" t="s">
        <v>39</v>
      </c>
    </row>
    <row r="202" spans="1:36" x14ac:dyDescent="0.3">
      <c r="A202">
        <v>200</v>
      </c>
      <c r="B202">
        <v>200</v>
      </c>
      <c r="C202" t="s">
        <v>84</v>
      </c>
      <c r="D202">
        <v>2020</v>
      </c>
      <c r="E202">
        <v>50500</v>
      </c>
      <c r="F202">
        <v>6832100</v>
      </c>
      <c r="G202">
        <v>0.74</v>
      </c>
      <c r="H202">
        <v>1235</v>
      </c>
      <c r="I202">
        <v>3817</v>
      </c>
      <c r="J202">
        <v>161</v>
      </c>
      <c r="K202">
        <v>3011</v>
      </c>
      <c r="L202">
        <v>645</v>
      </c>
      <c r="M202">
        <v>30.634146340000001</v>
      </c>
      <c r="N202">
        <v>73</v>
      </c>
      <c r="O202">
        <v>11</v>
      </c>
      <c r="P202">
        <v>4594812.5</v>
      </c>
      <c r="Q202">
        <v>1598472</v>
      </c>
      <c r="R202">
        <v>78.95</v>
      </c>
      <c r="S202">
        <v>4.8</v>
      </c>
      <c r="T202">
        <v>34.78</v>
      </c>
      <c r="U202">
        <v>43849</v>
      </c>
      <c r="V202">
        <v>67.36</v>
      </c>
      <c r="W202">
        <v>69.59</v>
      </c>
      <c r="X202">
        <v>43.7</v>
      </c>
      <c r="Y202">
        <v>46.45</v>
      </c>
      <c r="Z202">
        <v>53.71</v>
      </c>
      <c r="AA202">
        <v>42.85</v>
      </c>
      <c r="AB202">
        <v>68.400000000000006</v>
      </c>
      <c r="AC202">
        <v>74.489999999999995</v>
      </c>
      <c r="AD202">
        <v>65.66</v>
      </c>
      <c r="AE202">
        <v>8.33</v>
      </c>
      <c r="AF202">
        <v>3.5910000000000002</v>
      </c>
      <c r="AG202">
        <v>7257401</v>
      </c>
      <c r="AH202">
        <v>4211411</v>
      </c>
      <c r="AI202">
        <v>58.03</v>
      </c>
      <c r="AJ202" t="s">
        <v>39</v>
      </c>
    </row>
    <row r="203" spans="1:36" x14ac:dyDescent="0.3">
      <c r="A203">
        <v>201</v>
      </c>
      <c r="B203">
        <v>201</v>
      </c>
      <c r="C203" t="s">
        <v>85</v>
      </c>
      <c r="D203">
        <v>2020</v>
      </c>
      <c r="E203">
        <v>600</v>
      </c>
      <c r="F203">
        <v>1482700</v>
      </c>
      <c r="G203">
        <v>0.04</v>
      </c>
      <c r="H203">
        <v>93</v>
      </c>
      <c r="I203">
        <v>258</v>
      </c>
      <c r="J203">
        <v>9</v>
      </c>
      <c r="K203">
        <v>189</v>
      </c>
      <c r="L203">
        <v>60</v>
      </c>
      <c r="M203">
        <v>30.634146340000001</v>
      </c>
      <c r="N203">
        <v>8</v>
      </c>
      <c r="O203">
        <v>6</v>
      </c>
      <c r="P203">
        <v>1014608</v>
      </c>
      <c r="Q203">
        <v>217295.5</v>
      </c>
      <c r="R203">
        <v>69</v>
      </c>
      <c r="S203">
        <v>5.8</v>
      </c>
      <c r="T203">
        <v>21.425000000000001</v>
      </c>
      <c r="U203">
        <v>28820.5</v>
      </c>
      <c r="V203">
        <v>48.91</v>
      </c>
      <c r="W203">
        <v>52.87</v>
      </c>
      <c r="X203">
        <v>27.74</v>
      </c>
      <c r="Y203">
        <v>31.5</v>
      </c>
      <c r="Z203">
        <v>47.28</v>
      </c>
      <c r="AA203">
        <v>33.83</v>
      </c>
      <c r="AB203">
        <v>56.24</v>
      </c>
      <c r="AC203">
        <v>68.98</v>
      </c>
      <c r="AD203">
        <v>49.58</v>
      </c>
      <c r="AE203">
        <v>8.75</v>
      </c>
      <c r="AF203">
        <v>2.6269999999999998</v>
      </c>
      <c r="AG203">
        <v>1657362</v>
      </c>
      <c r="AH203">
        <v>1102015</v>
      </c>
      <c r="AI203">
        <v>66.489999999999995</v>
      </c>
      <c r="AJ203" t="s">
        <v>36</v>
      </c>
    </row>
    <row r="204" spans="1:36" x14ac:dyDescent="0.3">
      <c r="A204">
        <v>202</v>
      </c>
      <c r="B204">
        <v>202</v>
      </c>
      <c r="C204" t="s">
        <v>86</v>
      </c>
      <c r="D204">
        <v>2020</v>
      </c>
      <c r="E204">
        <v>6300</v>
      </c>
      <c r="F204">
        <v>5570800</v>
      </c>
      <c r="G204">
        <v>0.11</v>
      </c>
      <c r="H204">
        <v>381</v>
      </c>
      <c r="I204">
        <v>828</v>
      </c>
      <c r="J204">
        <v>76</v>
      </c>
      <c r="K204">
        <v>605</v>
      </c>
      <c r="L204">
        <v>147</v>
      </c>
      <c r="M204">
        <v>30.634146340000001</v>
      </c>
      <c r="N204">
        <v>38</v>
      </c>
      <c r="O204">
        <v>12</v>
      </c>
      <c r="P204">
        <v>3395814</v>
      </c>
      <c r="Q204">
        <v>1019531.5</v>
      </c>
      <c r="R204">
        <v>81.5</v>
      </c>
      <c r="S204">
        <v>3.15</v>
      </c>
      <c r="T204">
        <v>30.024999999999999</v>
      </c>
      <c r="U204">
        <v>35894.5</v>
      </c>
      <c r="V204">
        <v>62.47</v>
      </c>
      <c r="W204">
        <v>64.22</v>
      </c>
      <c r="X204">
        <v>32.159999999999997</v>
      </c>
      <c r="Y204">
        <v>37.06</v>
      </c>
      <c r="Z204">
        <v>49</v>
      </c>
      <c r="AA204">
        <v>37.770000000000003</v>
      </c>
      <c r="AB204">
        <v>65.709999999999994</v>
      </c>
      <c r="AC204">
        <v>73.650000000000006</v>
      </c>
      <c r="AD204">
        <v>58.55</v>
      </c>
      <c r="AE204">
        <v>10.82</v>
      </c>
      <c r="AF204">
        <v>2.4969999999999999</v>
      </c>
      <c r="AG204">
        <v>5616271</v>
      </c>
      <c r="AH204">
        <v>3423523</v>
      </c>
      <c r="AI204">
        <v>60.96</v>
      </c>
      <c r="AJ204" t="s">
        <v>39</v>
      </c>
    </row>
    <row r="205" spans="1:36" x14ac:dyDescent="0.3">
      <c r="A205">
        <v>203</v>
      </c>
      <c r="B205">
        <v>203</v>
      </c>
      <c r="C205" t="s">
        <v>87</v>
      </c>
      <c r="D205">
        <v>2020</v>
      </c>
      <c r="E205">
        <v>300</v>
      </c>
      <c r="F205">
        <v>638300</v>
      </c>
      <c r="G205">
        <v>0.05</v>
      </c>
      <c r="H205">
        <v>61</v>
      </c>
      <c r="I205">
        <v>172</v>
      </c>
      <c r="J205">
        <v>2</v>
      </c>
      <c r="K205">
        <v>93</v>
      </c>
      <c r="L205">
        <v>77</v>
      </c>
      <c r="M205">
        <v>30.634146340000001</v>
      </c>
      <c r="N205">
        <v>17</v>
      </c>
      <c r="O205">
        <v>2</v>
      </c>
      <c r="P205">
        <v>328033.5</v>
      </c>
      <c r="Q205">
        <v>84228</v>
      </c>
      <c r="R205">
        <v>80.45</v>
      </c>
      <c r="S205">
        <v>3.15</v>
      </c>
      <c r="T205">
        <v>25.68</v>
      </c>
      <c r="U205">
        <v>35630</v>
      </c>
      <c r="V205">
        <v>49.7</v>
      </c>
      <c r="W205">
        <v>51.62</v>
      </c>
      <c r="X205">
        <v>32.700000000000003</v>
      </c>
      <c r="Y205">
        <v>28.47</v>
      </c>
      <c r="Z205">
        <v>45.67</v>
      </c>
      <c r="AA205">
        <v>34.18</v>
      </c>
      <c r="AB205">
        <v>55.2</v>
      </c>
      <c r="AC205">
        <v>66.47</v>
      </c>
      <c r="AD205">
        <v>49.27</v>
      </c>
      <c r="AE205">
        <v>8.27</v>
      </c>
      <c r="AF205">
        <v>2.673</v>
      </c>
      <c r="AG205">
        <v>861028</v>
      </c>
      <c r="AH205">
        <v>637107</v>
      </c>
      <c r="AI205">
        <v>73.989999999999995</v>
      </c>
      <c r="AJ205" t="s">
        <v>36</v>
      </c>
    </row>
    <row r="206" spans="1:36" x14ac:dyDescent="0.3">
      <c r="A206">
        <v>204</v>
      </c>
      <c r="B206">
        <v>204</v>
      </c>
      <c r="C206" t="s">
        <v>35</v>
      </c>
      <c r="D206">
        <v>2019</v>
      </c>
      <c r="E206">
        <v>2000</v>
      </c>
      <c r="F206">
        <v>4593200</v>
      </c>
      <c r="G206">
        <v>0.04</v>
      </c>
      <c r="H206">
        <v>195</v>
      </c>
      <c r="I206">
        <v>506</v>
      </c>
      <c r="J206">
        <v>56</v>
      </c>
      <c r="K206">
        <v>385</v>
      </c>
      <c r="L206">
        <v>65</v>
      </c>
      <c r="M206">
        <v>32.95789474</v>
      </c>
      <c r="N206">
        <v>10</v>
      </c>
      <c r="P206">
        <v>2823485</v>
      </c>
      <c r="Q206">
        <v>687404</v>
      </c>
      <c r="R206">
        <v>72.599999999999994</v>
      </c>
      <c r="S206">
        <v>4.7</v>
      </c>
      <c r="T206">
        <v>24.35</v>
      </c>
      <c r="U206">
        <v>28650</v>
      </c>
      <c r="V206">
        <v>49.22</v>
      </c>
      <c r="W206">
        <v>55.19</v>
      </c>
      <c r="X206">
        <v>27.26</v>
      </c>
      <c r="Y206">
        <v>31.87</v>
      </c>
      <c r="Z206">
        <v>52.75</v>
      </c>
      <c r="AA206">
        <v>35.54</v>
      </c>
      <c r="AB206">
        <v>60.31</v>
      </c>
      <c r="AC206">
        <v>68.2</v>
      </c>
      <c r="AD206">
        <v>51.38</v>
      </c>
      <c r="AE206">
        <v>9.83</v>
      </c>
      <c r="AF206">
        <v>2.2949999999999999</v>
      </c>
      <c r="AG206">
        <v>5288208.4519999996</v>
      </c>
      <c r="AH206">
        <v>3065777.8679999998</v>
      </c>
      <c r="AI206">
        <v>57.97</v>
      </c>
      <c r="AJ206" t="s">
        <v>36</v>
      </c>
    </row>
    <row r="207" spans="1:36" x14ac:dyDescent="0.3">
      <c r="A207">
        <v>205</v>
      </c>
      <c r="B207">
        <v>205</v>
      </c>
      <c r="C207" t="s">
        <v>37</v>
      </c>
      <c r="D207">
        <v>2019</v>
      </c>
      <c r="E207">
        <v>700</v>
      </c>
      <c r="F207">
        <v>602500</v>
      </c>
      <c r="G207">
        <v>0.12</v>
      </c>
      <c r="H207">
        <v>19</v>
      </c>
      <c r="I207">
        <v>34</v>
      </c>
      <c r="J207">
        <v>0</v>
      </c>
      <c r="K207">
        <v>30</v>
      </c>
      <c r="L207">
        <v>4</v>
      </c>
      <c r="M207">
        <v>32.95789474</v>
      </c>
      <c r="N207">
        <v>12</v>
      </c>
      <c r="P207">
        <v>441106</v>
      </c>
      <c r="Q207">
        <v>118296</v>
      </c>
      <c r="R207">
        <v>77.099999999999994</v>
      </c>
      <c r="S207">
        <v>5.3</v>
      </c>
      <c r="T207">
        <v>26.82</v>
      </c>
      <c r="U207">
        <v>36978</v>
      </c>
      <c r="V207">
        <v>54.94</v>
      </c>
      <c r="W207">
        <v>61.08</v>
      </c>
      <c r="X207">
        <v>43.08</v>
      </c>
      <c r="Y207">
        <v>36.729999999999997</v>
      </c>
      <c r="Z207">
        <v>54.36</v>
      </c>
      <c r="AA207">
        <v>39.799999999999997</v>
      </c>
      <c r="AB207">
        <v>61.41</v>
      </c>
      <c r="AC207">
        <v>71.680000000000007</v>
      </c>
      <c r="AD207">
        <v>57.8</v>
      </c>
      <c r="AE207">
        <v>20.22</v>
      </c>
      <c r="AF207">
        <v>3.008</v>
      </c>
      <c r="AG207">
        <v>795274.69079999998</v>
      </c>
      <c r="AH207">
        <v>579984.63359999994</v>
      </c>
      <c r="AI207">
        <v>72.930000000000007</v>
      </c>
      <c r="AJ207" t="s">
        <v>36</v>
      </c>
    </row>
    <row r="208" spans="1:36" x14ac:dyDescent="0.3">
      <c r="A208">
        <v>206</v>
      </c>
      <c r="B208">
        <v>206</v>
      </c>
      <c r="C208" t="s">
        <v>38</v>
      </c>
      <c r="D208">
        <v>2019</v>
      </c>
      <c r="E208">
        <v>19500</v>
      </c>
      <c r="F208">
        <v>6217700</v>
      </c>
      <c r="G208">
        <v>0.31</v>
      </c>
      <c r="H208">
        <v>522</v>
      </c>
      <c r="I208">
        <v>1476</v>
      </c>
      <c r="J208">
        <v>3</v>
      </c>
      <c r="K208">
        <v>1169</v>
      </c>
      <c r="L208">
        <v>304</v>
      </c>
      <c r="M208">
        <v>32.95789474</v>
      </c>
      <c r="N208">
        <v>44</v>
      </c>
      <c r="P208">
        <v>4128298</v>
      </c>
      <c r="Q208">
        <v>1086752</v>
      </c>
      <c r="R208">
        <v>76.099999999999994</v>
      </c>
      <c r="S208">
        <v>4.5</v>
      </c>
      <c r="T208">
        <v>26.32</v>
      </c>
      <c r="U208">
        <v>32173</v>
      </c>
      <c r="V208">
        <v>58.4</v>
      </c>
      <c r="W208">
        <v>61.22</v>
      </c>
      <c r="X208">
        <v>40</v>
      </c>
      <c r="Y208">
        <v>40.049999999999997</v>
      </c>
      <c r="Z208">
        <v>53.55</v>
      </c>
      <c r="AA208">
        <v>42.51</v>
      </c>
      <c r="AB208">
        <v>62.29</v>
      </c>
      <c r="AC208">
        <v>71.2</v>
      </c>
      <c r="AD208">
        <v>60.81</v>
      </c>
      <c r="AE208">
        <v>10.52</v>
      </c>
      <c r="AF208">
        <v>2.7440000000000002</v>
      </c>
      <c r="AG208">
        <v>5982559.2860000003</v>
      </c>
      <c r="AH208">
        <v>3407707.9470000002</v>
      </c>
      <c r="AI208">
        <v>56.96</v>
      </c>
      <c r="AJ208" t="s">
        <v>36</v>
      </c>
    </row>
    <row r="209" spans="1:36" x14ac:dyDescent="0.3">
      <c r="A209">
        <v>207</v>
      </c>
      <c r="B209">
        <v>207</v>
      </c>
      <c r="C209" t="s">
        <v>40</v>
      </c>
      <c r="D209">
        <v>2019</v>
      </c>
      <c r="E209">
        <v>900</v>
      </c>
      <c r="F209">
        <v>2594900</v>
      </c>
      <c r="G209">
        <v>0.03</v>
      </c>
      <c r="H209">
        <v>98</v>
      </c>
      <c r="I209">
        <v>290</v>
      </c>
      <c r="J209">
        <v>2</v>
      </c>
      <c r="K209">
        <v>252</v>
      </c>
      <c r="L209">
        <v>36</v>
      </c>
      <c r="M209">
        <v>32.95789474</v>
      </c>
      <c r="N209">
        <v>21</v>
      </c>
      <c r="P209">
        <v>1710129</v>
      </c>
      <c r="Q209">
        <v>368040</v>
      </c>
      <c r="R209">
        <v>73.400000000000006</v>
      </c>
      <c r="S209">
        <v>4.2</v>
      </c>
      <c r="T209">
        <v>21.52</v>
      </c>
      <c r="U209">
        <v>27274</v>
      </c>
      <c r="V209">
        <v>50.78</v>
      </c>
      <c r="W209">
        <v>57.28</v>
      </c>
      <c r="X209">
        <v>30.39</v>
      </c>
      <c r="Y209">
        <v>31.68</v>
      </c>
      <c r="Z209">
        <v>52.3</v>
      </c>
      <c r="AA209">
        <v>34.92</v>
      </c>
      <c r="AB209">
        <v>61.67</v>
      </c>
      <c r="AC209">
        <v>68.92</v>
      </c>
      <c r="AD209">
        <v>53.68</v>
      </c>
      <c r="AE209">
        <v>8.2200000000000006</v>
      </c>
      <c r="AF209">
        <v>2.31</v>
      </c>
      <c r="AG209">
        <v>2902110.8169999998</v>
      </c>
      <c r="AH209">
        <v>1833636.3629999999</v>
      </c>
      <c r="AI209">
        <v>63.18</v>
      </c>
      <c r="AJ209" t="s">
        <v>36</v>
      </c>
    </row>
    <row r="210" spans="1:36" x14ac:dyDescent="0.3">
      <c r="A210">
        <v>208</v>
      </c>
      <c r="B210">
        <v>208</v>
      </c>
      <c r="C210" t="s">
        <v>41</v>
      </c>
      <c r="D210">
        <v>2019</v>
      </c>
      <c r="E210">
        <v>349700</v>
      </c>
      <c r="F210">
        <v>33671900</v>
      </c>
      <c r="G210">
        <v>1.04</v>
      </c>
      <c r="H210">
        <v>6439</v>
      </c>
      <c r="I210">
        <v>27199</v>
      </c>
      <c r="J210">
        <v>532</v>
      </c>
      <c r="K210">
        <v>22933</v>
      </c>
      <c r="L210">
        <v>3661</v>
      </c>
      <c r="M210">
        <v>32.95789474</v>
      </c>
      <c r="N210">
        <v>123</v>
      </c>
      <c r="P210">
        <v>23741665</v>
      </c>
      <c r="Q210">
        <v>7545298</v>
      </c>
      <c r="R210">
        <v>78</v>
      </c>
      <c r="S210">
        <v>4.7</v>
      </c>
      <c r="T210">
        <v>31.78</v>
      </c>
      <c r="U210">
        <v>39393</v>
      </c>
      <c r="V210">
        <v>64.510000000000005</v>
      </c>
      <c r="W210">
        <v>68.48</v>
      </c>
      <c r="X210">
        <v>46.61</v>
      </c>
      <c r="Y210">
        <v>51.82</v>
      </c>
      <c r="Z210">
        <v>60.51</v>
      </c>
      <c r="AA210">
        <v>51.74</v>
      </c>
      <c r="AB210">
        <v>70.12</v>
      </c>
      <c r="AC210">
        <v>74.430000000000007</v>
      </c>
      <c r="AD210">
        <v>71.42</v>
      </c>
      <c r="AE210">
        <v>16.89</v>
      </c>
      <c r="AF210">
        <v>3.9590000000000001</v>
      </c>
      <c r="AG210">
        <v>31247270.050000001</v>
      </c>
      <c r="AH210">
        <v>15443454.43</v>
      </c>
      <c r="AI210">
        <v>49.42</v>
      </c>
      <c r="AJ210" t="s">
        <v>39</v>
      </c>
    </row>
    <row r="211" spans="1:36" x14ac:dyDescent="0.3">
      <c r="A211">
        <v>209</v>
      </c>
      <c r="B211">
        <v>209</v>
      </c>
      <c r="C211" t="s">
        <v>42</v>
      </c>
      <c r="D211">
        <v>2019</v>
      </c>
      <c r="E211">
        <v>19200</v>
      </c>
      <c r="F211">
        <v>5249400</v>
      </c>
      <c r="G211">
        <v>0.37</v>
      </c>
      <c r="H211">
        <v>861</v>
      </c>
      <c r="I211">
        <v>2516</v>
      </c>
      <c r="J211">
        <v>72</v>
      </c>
      <c r="K211">
        <v>2195</v>
      </c>
      <c r="L211">
        <v>249</v>
      </c>
      <c r="M211">
        <v>32.95789474</v>
      </c>
      <c r="N211">
        <v>81</v>
      </c>
      <c r="P211">
        <v>3509903</v>
      </c>
      <c r="Q211">
        <v>1364304</v>
      </c>
      <c r="R211">
        <v>81.7</v>
      </c>
      <c r="S211">
        <v>3.3</v>
      </c>
      <c r="T211">
        <v>38.869999999999997</v>
      </c>
      <c r="U211">
        <v>41053</v>
      </c>
      <c r="V211">
        <v>60.98</v>
      </c>
      <c r="W211">
        <v>62.32</v>
      </c>
      <c r="X211">
        <v>42.16</v>
      </c>
      <c r="Y211">
        <v>40.11</v>
      </c>
      <c r="Z211">
        <v>54.56</v>
      </c>
      <c r="AA211">
        <v>42.84</v>
      </c>
      <c r="AB211">
        <v>62.86</v>
      </c>
      <c r="AC211">
        <v>71.95</v>
      </c>
      <c r="AD211">
        <v>62.57</v>
      </c>
      <c r="AE211">
        <v>10.17</v>
      </c>
      <c r="AF211">
        <v>2.6389999999999998</v>
      </c>
      <c r="AG211">
        <v>5412403.7460000003</v>
      </c>
      <c r="AH211">
        <v>3471825.148</v>
      </c>
      <c r="AI211">
        <v>64.150000000000006</v>
      </c>
      <c r="AJ211" t="s">
        <v>39</v>
      </c>
    </row>
    <row r="212" spans="1:36" x14ac:dyDescent="0.3">
      <c r="A212">
        <v>210</v>
      </c>
      <c r="B212">
        <v>210</v>
      </c>
      <c r="C212" t="s">
        <v>43</v>
      </c>
      <c r="D212">
        <v>2019</v>
      </c>
      <c r="E212">
        <v>6900</v>
      </c>
      <c r="F212">
        <v>2972700</v>
      </c>
      <c r="G212">
        <v>0.23</v>
      </c>
      <c r="H212">
        <v>422</v>
      </c>
      <c r="I212">
        <v>1048</v>
      </c>
      <c r="J212">
        <v>76</v>
      </c>
      <c r="K212">
        <v>814</v>
      </c>
      <c r="L212">
        <v>157</v>
      </c>
      <c r="M212">
        <v>32.95789474</v>
      </c>
      <c r="N212">
        <v>34</v>
      </c>
      <c r="P212">
        <v>2107327</v>
      </c>
      <c r="Q212">
        <v>779167</v>
      </c>
      <c r="R212">
        <v>81.400000000000006</v>
      </c>
      <c r="S212">
        <v>5</v>
      </c>
      <c r="T212">
        <v>36.97</v>
      </c>
      <c r="U212">
        <v>45359</v>
      </c>
      <c r="V212">
        <v>64.239999999999995</v>
      </c>
      <c r="W212">
        <v>65.959999999999994</v>
      </c>
      <c r="X212">
        <v>41.13</v>
      </c>
      <c r="Y212">
        <v>42.96</v>
      </c>
      <c r="Z212">
        <v>58.21</v>
      </c>
      <c r="AA212">
        <v>43.77</v>
      </c>
      <c r="AB212">
        <v>72.489999999999995</v>
      </c>
      <c r="AC212">
        <v>77.23</v>
      </c>
      <c r="AD212">
        <v>68.349999999999994</v>
      </c>
      <c r="AE212">
        <v>18.66</v>
      </c>
      <c r="AF212">
        <v>2.5470000000000002</v>
      </c>
      <c r="AG212">
        <v>2878547.943</v>
      </c>
      <c r="AH212">
        <v>1520175.6240000001</v>
      </c>
      <c r="AI212">
        <v>52.81</v>
      </c>
      <c r="AJ212" t="s">
        <v>39</v>
      </c>
    </row>
    <row r="213" spans="1:36" x14ac:dyDescent="0.3">
      <c r="A213">
        <v>211</v>
      </c>
      <c r="B213">
        <v>211</v>
      </c>
      <c r="C213" t="s">
        <v>44</v>
      </c>
      <c r="D213">
        <v>2019</v>
      </c>
      <c r="E213">
        <v>1300</v>
      </c>
      <c r="F213">
        <v>894900</v>
      </c>
      <c r="G213">
        <v>0.15</v>
      </c>
      <c r="H213">
        <v>57</v>
      </c>
      <c r="I213">
        <v>172</v>
      </c>
      <c r="J213">
        <v>2</v>
      </c>
      <c r="K213">
        <v>117</v>
      </c>
      <c r="L213">
        <v>53</v>
      </c>
      <c r="M213">
        <v>32.95789474</v>
      </c>
      <c r="N213">
        <v>23</v>
      </c>
      <c r="P213">
        <v>555038</v>
      </c>
      <c r="Q213">
        <v>171810</v>
      </c>
      <c r="R213">
        <v>79.400000000000006</v>
      </c>
      <c r="S213">
        <v>4.2</v>
      </c>
      <c r="T213">
        <v>30.95</v>
      </c>
      <c r="U213">
        <v>36858</v>
      </c>
      <c r="V213">
        <v>61.37</v>
      </c>
      <c r="W213">
        <v>63.66</v>
      </c>
      <c r="X213">
        <v>36.22</v>
      </c>
      <c r="Y213">
        <v>42.52</v>
      </c>
      <c r="Z213">
        <v>58.92</v>
      </c>
      <c r="AA213">
        <v>43.47</v>
      </c>
      <c r="AB213">
        <v>65.7</v>
      </c>
      <c r="AC213">
        <v>73.430000000000007</v>
      </c>
      <c r="AD213">
        <v>61.12</v>
      </c>
      <c r="AE213">
        <v>10.52</v>
      </c>
      <c r="AF213">
        <v>2.4809999999999999</v>
      </c>
      <c r="AG213">
        <v>1016927.475</v>
      </c>
      <c r="AH213">
        <v>561323.21490000002</v>
      </c>
      <c r="AI213">
        <v>55.2</v>
      </c>
      <c r="AJ213" t="s">
        <v>39</v>
      </c>
    </row>
    <row r="214" spans="1:36" x14ac:dyDescent="0.3">
      <c r="A214">
        <v>212</v>
      </c>
      <c r="B214">
        <v>212</v>
      </c>
      <c r="C214" t="s">
        <v>45</v>
      </c>
      <c r="D214">
        <v>2019</v>
      </c>
      <c r="E214">
        <v>1800</v>
      </c>
      <c r="F214">
        <v>329300</v>
      </c>
      <c r="G214">
        <v>0.55000000000000004</v>
      </c>
      <c r="H214">
        <v>172</v>
      </c>
      <c r="I214">
        <v>553</v>
      </c>
      <c r="J214">
        <v>50</v>
      </c>
      <c r="K214">
        <v>502</v>
      </c>
      <c r="L214">
        <v>1</v>
      </c>
      <c r="M214">
        <v>32.95789474</v>
      </c>
      <c r="P214">
        <v>467819</v>
      </c>
      <c r="Q214">
        <v>261583</v>
      </c>
      <c r="R214">
        <v>82.4</v>
      </c>
      <c r="S214">
        <v>6</v>
      </c>
      <c r="T214">
        <v>55.92</v>
      </c>
      <c r="U214">
        <v>59808</v>
      </c>
      <c r="V214">
        <v>74.61</v>
      </c>
      <c r="W214">
        <v>76.319999999999993</v>
      </c>
      <c r="X214">
        <v>45.38</v>
      </c>
      <c r="Y214">
        <v>57.1</v>
      </c>
      <c r="Z214">
        <v>68.55</v>
      </c>
      <c r="AA214">
        <v>56.83</v>
      </c>
      <c r="AB214">
        <v>72.94</v>
      </c>
      <c r="AC214">
        <v>78.209999999999994</v>
      </c>
      <c r="AD214">
        <v>74.97</v>
      </c>
      <c r="AE214">
        <v>12.27</v>
      </c>
      <c r="AF214">
        <v>2.657</v>
      </c>
    </row>
    <row r="215" spans="1:36" x14ac:dyDescent="0.3">
      <c r="A215">
        <v>213</v>
      </c>
      <c r="B215">
        <v>213</v>
      </c>
      <c r="C215" t="s">
        <v>46</v>
      </c>
      <c r="D215">
        <v>2019</v>
      </c>
      <c r="E215">
        <v>40300</v>
      </c>
      <c r="F215">
        <v>17071200</v>
      </c>
      <c r="G215">
        <v>0.24</v>
      </c>
      <c r="H215">
        <v>1562</v>
      </c>
      <c r="I215">
        <v>4562</v>
      </c>
      <c r="J215">
        <v>305</v>
      </c>
      <c r="K215">
        <v>3622</v>
      </c>
      <c r="L215">
        <v>635</v>
      </c>
      <c r="M215">
        <v>32.95789474</v>
      </c>
      <c r="N215">
        <v>64</v>
      </c>
      <c r="P215">
        <v>12252687</v>
      </c>
      <c r="Q215">
        <v>3439620</v>
      </c>
      <c r="R215">
        <v>77.099999999999994</v>
      </c>
      <c r="S215">
        <v>4.2</v>
      </c>
      <c r="T215">
        <v>28.07</v>
      </c>
      <c r="U215">
        <v>32887</v>
      </c>
      <c r="V215">
        <v>58.42</v>
      </c>
      <c r="W215">
        <v>61.42</v>
      </c>
      <c r="X215">
        <v>35.61</v>
      </c>
      <c r="Y215">
        <v>41.37</v>
      </c>
      <c r="Z215">
        <v>58.69</v>
      </c>
      <c r="AA215">
        <v>43.44</v>
      </c>
      <c r="AB215">
        <v>65.319999999999993</v>
      </c>
      <c r="AC215">
        <v>74.14</v>
      </c>
      <c r="AD215">
        <v>61.94</v>
      </c>
      <c r="AE215">
        <v>10.44</v>
      </c>
      <c r="AF215">
        <v>2.609</v>
      </c>
      <c r="AG215">
        <v>17833719.600000001</v>
      </c>
      <c r="AH215">
        <v>9342028.4049999993</v>
      </c>
      <c r="AI215">
        <v>52.38</v>
      </c>
      <c r="AJ215" t="s">
        <v>36</v>
      </c>
    </row>
    <row r="216" spans="1:36" x14ac:dyDescent="0.3">
      <c r="A216">
        <v>214</v>
      </c>
      <c r="B216">
        <v>214</v>
      </c>
      <c r="C216" t="s">
        <v>47</v>
      </c>
      <c r="D216">
        <v>2019</v>
      </c>
      <c r="E216">
        <v>19000</v>
      </c>
      <c r="F216">
        <v>8933600</v>
      </c>
      <c r="G216">
        <v>0.21</v>
      </c>
      <c r="H216">
        <v>882</v>
      </c>
      <c r="I216">
        <v>2939</v>
      </c>
      <c r="J216">
        <v>196</v>
      </c>
      <c r="K216">
        <v>2395</v>
      </c>
      <c r="L216">
        <v>348</v>
      </c>
      <c r="M216">
        <v>32.95789474</v>
      </c>
      <c r="N216">
        <v>25</v>
      </c>
      <c r="P216">
        <v>6271430</v>
      </c>
      <c r="Q216">
        <v>1893485</v>
      </c>
      <c r="R216">
        <v>76.8</v>
      </c>
      <c r="S216">
        <v>4.4000000000000004</v>
      </c>
      <c r="T216">
        <v>30.19</v>
      </c>
      <c r="U216">
        <v>32657</v>
      </c>
      <c r="V216">
        <v>56.38</v>
      </c>
      <c r="W216">
        <v>55.46</v>
      </c>
      <c r="X216">
        <v>35.11</v>
      </c>
      <c r="Y216">
        <v>39.65</v>
      </c>
      <c r="Z216">
        <v>59.51</v>
      </c>
      <c r="AA216">
        <v>41.48</v>
      </c>
      <c r="AB216">
        <v>65.66</v>
      </c>
      <c r="AC216">
        <v>72.69</v>
      </c>
      <c r="AD216">
        <v>59.81</v>
      </c>
      <c r="AE216">
        <v>9.86</v>
      </c>
      <c r="AF216">
        <v>2.4340000000000002</v>
      </c>
      <c r="AG216">
        <v>8594566.6070000008</v>
      </c>
      <c r="AH216">
        <v>4854190.443</v>
      </c>
      <c r="AI216">
        <v>56.48</v>
      </c>
      <c r="AJ216" t="s">
        <v>36</v>
      </c>
    </row>
    <row r="217" spans="1:36" x14ac:dyDescent="0.3">
      <c r="A217">
        <v>215</v>
      </c>
      <c r="B217">
        <v>215</v>
      </c>
      <c r="C217" t="s">
        <v>48</v>
      </c>
      <c r="D217">
        <v>2019</v>
      </c>
      <c r="E217">
        <v>8800</v>
      </c>
      <c r="F217">
        <v>1089700</v>
      </c>
      <c r="G217">
        <v>0.81</v>
      </c>
      <c r="H217">
        <v>296</v>
      </c>
      <c r="I217">
        <v>666</v>
      </c>
      <c r="J217">
        <v>14</v>
      </c>
      <c r="K217">
        <v>575</v>
      </c>
      <c r="L217">
        <v>77</v>
      </c>
      <c r="M217">
        <v>32.95789474</v>
      </c>
      <c r="N217">
        <v>26</v>
      </c>
      <c r="P217">
        <v>816298</v>
      </c>
      <c r="Q217">
        <v>249650</v>
      </c>
      <c r="R217">
        <v>80.7</v>
      </c>
      <c r="S217">
        <v>3.1</v>
      </c>
      <c r="T217">
        <v>30.58</v>
      </c>
      <c r="U217">
        <v>36989</v>
      </c>
      <c r="V217">
        <v>68.010000000000005</v>
      </c>
      <c r="W217">
        <v>73.959999999999994</v>
      </c>
      <c r="X217">
        <v>48.1</v>
      </c>
      <c r="Y217">
        <v>52.21</v>
      </c>
      <c r="Z217">
        <v>61.25</v>
      </c>
      <c r="AA217">
        <v>55.15</v>
      </c>
      <c r="AB217">
        <v>72.650000000000006</v>
      </c>
      <c r="AC217">
        <v>75.209999999999994</v>
      </c>
      <c r="AD217">
        <v>73.63</v>
      </c>
      <c r="AE217">
        <v>28.72</v>
      </c>
      <c r="AF217">
        <v>3.7320000000000002</v>
      </c>
      <c r="AG217">
        <v>1272360.871</v>
      </c>
      <c r="AH217">
        <v>730630.80050000001</v>
      </c>
      <c r="AI217">
        <v>57.42</v>
      </c>
      <c r="AJ217" t="s">
        <v>39</v>
      </c>
    </row>
    <row r="218" spans="1:36" x14ac:dyDescent="0.3">
      <c r="A218">
        <v>216</v>
      </c>
      <c r="B218">
        <v>216</v>
      </c>
      <c r="C218" t="s">
        <v>49</v>
      </c>
      <c r="D218">
        <v>2019</v>
      </c>
      <c r="E218">
        <v>1600</v>
      </c>
      <c r="F218">
        <v>1810300</v>
      </c>
      <c r="G218">
        <v>0.09</v>
      </c>
      <c r="H218">
        <v>95</v>
      </c>
      <c r="I218">
        <v>216</v>
      </c>
      <c r="J218">
        <v>2</v>
      </c>
      <c r="K218">
        <v>147</v>
      </c>
      <c r="L218">
        <v>67</v>
      </c>
      <c r="M218">
        <v>32.95789474</v>
      </c>
      <c r="N218">
        <v>30</v>
      </c>
      <c r="P218">
        <v>1002442</v>
      </c>
      <c r="Q218">
        <v>255770</v>
      </c>
      <c r="R218">
        <v>78.099999999999994</v>
      </c>
      <c r="S218">
        <v>2.8</v>
      </c>
      <c r="T218">
        <v>25.51</v>
      </c>
      <c r="U218">
        <v>29606</v>
      </c>
      <c r="V218">
        <v>52.88</v>
      </c>
      <c r="W218">
        <v>56.07</v>
      </c>
      <c r="X218">
        <v>38.78</v>
      </c>
      <c r="Y218">
        <v>31.54</v>
      </c>
      <c r="Z218">
        <v>51.38</v>
      </c>
      <c r="AA218">
        <v>35.549999999999997</v>
      </c>
      <c r="AB218">
        <v>63.96</v>
      </c>
      <c r="AC218">
        <v>70.36</v>
      </c>
      <c r="AD218">
        <v>55.21</v>
      </c>
      <c r="AE218">
        <v>7.89</v>
      </c>
      <c r="AF218">
        <v>2.762</v>
      </c>
      <c r="AG218">
        <v>1954527.8659999999</v>
      </c>
      <c r="AH218">
        <v>1281630.0930000001</v>
      </c>
      <c r="AI218">
        <v>65.569999999999993</v>
      </c>
      <c r="AJ218" t="s">
        <v>36</v>
      </c>
    </row>
    <row r="219" spans="1:36" x14ac:dyDescent="0.3">
      <c r="A219">
        <v>217</v>
      </c>
      <c r="B219">
        <v>217</v>
      </c>
      <c r="C219" t="s">
        <v>50</v>
      </c>
      <c r="D219">
        <v>2019</v>
      </c>
      <c r="E219">
        <v>19300</v>
      </c>
      <c r="F219">
        <v>10348100</v>
      </c>
      <c r="G219">
        <v>0.19</v>
      </c>
      <c r="H219">
        <v>663</v>
      </c>
      <c r="I219">
        <v>1864</v>
      </c>
      <c r="J219">
        <v>44</v>
      </c>
      <c r="K219">
        <v>1537</v>
      </c>
      <c r="L219">
        <v>283</v>
      </c>
      <c r="M219">
        <v>32.95789474</v>
      </c>
      <c r="N219">
        <v>54</v>
      </c>
      <c r="P219">
        <v>7478426</v>
      </c>
      <c r="Q219">
        <v>2546072</v>
      </c>
      <c r="R219">
        <v>79.900000000000006</v>
      </c>
      <c r="S219">
        <v>4.5999999999999996</v>
      </c>
      <c r="T219">
        <v>34.049999999999997</v>
      </c>
      <c r="U219">
        <v>37728</v>
      </c>
      <c r="V219">
        <v>61.72</v>
      </c>
      <c r="W219">
        <v>63.59</v>
      </c>
      <c r="X219">
        <v>38.159999999999997</v>
      </c>
      <c r="Y219">
        <v>39.76</v>
      </c>
      <c r="Z219">
        <v>57.39</v>
      </c>
      <c r="AA219">
        <v>43.68</v>
      </c>
      <c r="AB219">
        <v>68.38</v>
      </c>
      <c r="AC219">
        <v>76.87</v>
      </c>
      <c r="AD219">
        <v>63.73</v>
      </c>
      <c r="AE219">
        <v>9.56</v>
      </c>
      <c r="AF219">
        <v>2.823</v>
      </c>
      <c r="AG219">
        <v>10691946.84</v>
      </c>
      <c r="AH219">
        <v>6019624.8399999999</v>
      </c>
      <c r="AI219">
        <v>56.3</v>
      </c>
      <c r="AJ219" t="s">
        <v>39</v>
      </c>
    </row>
    <row r="220" spans="1:36" x14ac:dyDescent="0.3">
      <c r="A220">
        <v>218</v>
      </c>
      <c r="B220">
        <v>218</v>
      </c>
      <c r="C220" t="s">
        <v>51</v>
      </c>
      <c r="D220">
        <v>2019</v>
      </c>
      <c r="E220">
        <v>5100</v>
      </c>
      <c r="F220">
        <v>5972800</v>
      </c>
      <c r="G220">
        <v>0.09</v>
      </c>
      <c r="H220">
        <v>239</v>
      </c>
      <c r="I220">
        <v>614</v>
      </c>
      <c r="J220">
        <v>0</v>
      </c>
      <c r="K220">
        <v>477</v>
      </c>
      <c r="L220">
        <v>137</v>
      </c>
      <c r="M220">
        <v>32.95789474</v>
      </c>
      <c r="N220">
        <v>51</v>
      </c>
      <c r="P220">
        <v>3885382</v>
      </c>
      <c r="Q220">
        <v>977432</v>
      </c>
      <c r="R220">
        <v>78.400000000000006</v>
      </c>
      <c r="S220">
        <v>3.8</v>
      </c>
      <c r="T220">
        <v>25.16</v>
      </c>
      <c r="U220">
        <v>30988</v>
      </c>
      <c r="V220">
        <v>51.87</v>
      </c>
      <c r="W220">
        <v>54.81</v>
      </c>
      <c r="X220">
        <v>31.51</v>
      </c>
      <c r="Y220">
        <v>31.7</v>
      </c>
      <c r="Z220">
        <v>49.95</v>
      </c>
      <c r="AA220">
        <v>34.659999999999997</v>
      </c>
      <c r="AB220">
        <v>58.17</v>
      </c>
      <c r="AC220">
        <v>71.290000000000006</v>
      </c>
      <c r="AD220">
        <v>50.66</v>
      </c>
      <c r="AE220">
        <v>9.91</v>
      </c>
      <c r="AF220">
        <v>2.6240000000000001</v>
      </c>
      <c r="AG220">
        <v>6223459.5760000004</v>
      </c>
      <c r="AH220">
        <v>3764005.0469999998</v>
      </c>
      <c r="AI220">
        <v>60.48</v>
      </c>
      <c r="AJ220" t="s">
        <v>36</v>
      </c>
    </row>
    <row r="221" spans="1:36" x14ac:dyDescent="0.3">
      <c r="A221">
        <v>219</v>
      </c>
      <c r="B221">
        <v>219</v>
      </c>
      <c r="C221" t="s">
        <v>52</v>
      </c>
      <c r="D221">
        <v>2019</v>
      </c>
      <c r="E221">
        <v>1600</v>
      </c>
      <c r="F221">
        <v>3085400</v>
      </c>
      <c r="G221">
        <v>0.05</v>
      </c>
      <c r="H221">
        <v>141</v>
      </c>
      <c r="I221">
        <v>348</v>
      </c>
      <c r="J221">
        <v>27</v>
      </c>
      <c r="K221">
        <v>234</v>
      </c>
      <c r="L221">
        <v>87</v>
      </c>
      <c r="M221">
        <v>32.95789474</v>
      </c>
      <c r="N221">
        <v>39</v>
      </c>
      <c r="P221">
        <v>1786635</v>
      </c>
      <c r="Q221">
        <v>491768</v>
      </c>
      <c r="R221">
        <v>83.1</v>
      </c>
      <c r="S221">
        <v>3.2</v>
      </c>
      <c r="T221">
        <v>27.52</v>
      </c>
      <c r="U221">
        <v>33107</v>
      </c>
      <c r="V221">
        <v>55.47</v>
      </c>
      <c r="W221">
        <v>59.3</v>
      </c>
      <c r="X221">
        <v>34.86</v>
      </c>
      <c r="Y221">
        <v>32.5</v>
      </c>
      <c r="Z221">
        <v>51.06</v>
      </c>
      <c r="AA221">
        <v>33.42</v>
      </c>
      <c r="AB221">
        <v>63.03</v>
      </c>
      <c r="AC221">
        <v>70.66</v>
      </c>
      <c r="AD221">
        <v>56.24</v>
      </c>
      <c r="AE221">
        <v>9.08</v>
      </c>
      <c r="AF221">
        <v>2.4630000000000001</v>
      </c>
      <c r="AG221">
        <v>3786327.9730000002</v>
      </c>
      <c r="AH221">
        <v>2362436.6770000001</v>
      </c>
      <c r="AI221">
        <v>62.39</v>
      </c>
      <c r="AJ221" t="s">
        <v>36</v>
      </c>
    </row>
    <row r="222" spans="1:36" x14ac:dyDescent="0.3">
      <c r="A222">
        <v>220</v>
      </c>
      <c r="B222">
        <v>220</v>
      </c>
      <c r="C222" t="s">
        <v>53</v>
      </c>
      <c r="D222">
        <v>2019</v>
      </c>
      <c r="E222">
        <v>2300</v>
      </c>
      <c r="F222">
        <v>2583300</v>
      </c>
      <c r="G222">
        <v>0.09</v>
      </c>
      <c r="H222">
        <v>234</v>
      </c>
      <c r="I222">
        <v>904</v>
      </c>
      <c r="J222">
        <v>4</v>
      </c>
      <c r="K222">
        <v>795</v>
      </c>
      <c r="L222">
        <v>105</v>
      </c>
      <c r="M222">
        <v>32.95789474</v>
      </c>
      <c r="N222">
        <v>12</v>
      </c>
      <c r="P222">
        <v>1652952</v>
      </c>
      <c r="Q222">
        <v>508557</v>
      </c>
      <c r="R222">
        <v>81.599999999999994</v>
      </c>
      <c r="S222">
        <v>3.3</v>
      </c>
      <c r="T222">
        <v>30.77</v>
      </c>
      <c r="U222">
        <v>32885</v>
      </c>
      <c r="V222">
        <v>55.15</v>
      </c>
      <c r="W222">
        <v>56.47</v>
      </c>
      <c r="X222">
        <v>34.14</v>
      </c>
      <c r="Y222">
        <v>33.619999999999997</v>
      </c>
      <c r="Z222">
        <v>52.23</v>
      </c>
      <c r="AA222">
        <v>35.729999999999997</v>
      </c>
      <c r="AB222">
        <v>62.4</v>
      </c>
      <c r="AC222">
        <v>70.95</v>
      </c>
      <c r="AD222">
        <v>54.67</v>
      </c>
      <c r="AE222">
        <v>10.26</v>
      </c>
      <c r="AF222">
        <v>2.3620000000000001</v>
      </c>
      <c r="AG222">
        <v>2682337.267</v>
      </c>
      <c r="AH222">
        <v>1636289.42</v>
      </c>
      <c r="AI222">
        <v>61</v>
      </c>
      <c r="AJ222" t="s">
        <v>36</v>
      </c>
    </row>
    <row r="223" spans="1:36" x14ac:dyDescent="0.3">
      <c r="A223">
        <v>221</v>
      </c>
      <c r="B223">
        <v>221</v>
      </c>
      <c r="C223" t="s">
        <v>54</v>
      </c>
      <c r="D223">
        <v>2019</v>
      </c>
      <c r="E223">
        <v>1900</v>
      </c>
      <c r="F223">
        <v>3973600</v>
      </c>
      <c r="G223">
        <v>0.05</v>
      </c>
      <c r="H223">
        <v>133</v>
      </c>
      <c r="I223">
        <v>315</v>
      </c>
      <c r="J223">
        <v>8</v>
      </c>
      <c r="K223">
        <v>247</v>
      </c>
      <c r="L223">
        <v>60</v>
      </c>
      <c r="M223">
        <v>32.95789474</v>
      </c>
      <c r="N223">
        <v>24</v>
      </c>
      <c r="P223">
        <v>2587967</v>
      </c>
      <c r="Q223">
        <v>609186</v>
      </c>
      <c r="R223">
        <v>72.8</v>
      </c>
      <c r="S223">
        <v>4.4000000000000004</v>
      </c>
      <c r="T223">
        <v>23.54</v>
      </c>
      <c r="U223">
        <v>29029</v>
      </c>
      <c r="V223">
        <v>48.22</v>
      </c>
      <c r="W223">
        <v>54.27</v>
      </c>
      <c r="X223">
        <v>28.57</v>
      </c>
      <c r="Y223">
        <v>28.53</v>
      </c>
      <c r="Z223">
        <v>49.71</v>
      </c>
      <c r="AA223">
        <v>30.94</v>
      </c>
      <c r="AB223">
        <v>55.8</v>
      </c>
      <c r="AC223">
        <v>69.290000000000006</v>
      </c>
      <c r="AD223">
        <v>48.6</v>
      </c>
      <c r="AE223">
        <v>8.61</v>
      </c>
      <c r="AF223">
        <v>2.3849999999999998</v>
      </c>
      <c r="AG223">
        <v>4383222.93</v>
      </c>
      <c r="AH223">
        <v>2591075.034</v>
      </c>
      <c r="AI223">
        <v>59.11</v>
      </c>
      <c r="AJ223" t="s">
        <v>36</v>
      </c>
    </row>
    <row r="224" spans="1:36" x14ac:dyDescent="0.3">
      <c r="A224">
        <v>222</v>
      </c>
      <c r="B224">
        <v>222</v>
      </c>
      <c r="C224" t="s">
        <v>55</v>
      </c>
      <c r="D224">
        <v>2019</v>
      </c>
      <c r="E224">
        <v>1400</v>
      </c>
      <c r="F224">
        <v>3808600</v>
      </c>
      <c r="G224">
        <v>0.04</v>
      </c>
      <c r="H224">
        <v>107</v>
      </c>
      <c r="I224">
        <v>293</v>
      </c>
      <c r="J224">
        <v>18</v>
      </c>
      <c r="K224">
        <v>215</v>
      </c>
      <c r="L224">
        <v>60</v>
      </c>
      <c r="M224">
        <v>32.95789474</v>
      </c>
      <c r="N224">
        <v>17</v>
      </c>
      <c r="P224">
        <v>2696667</v>
      </c>
      <c r="Q224">
        <v>615845</v>
      </c>
      <c r="R224">
        <v>72.400000000000006</v>
      </c>
      <c r="S224">
        <v>5.2</v>
      </c>
      <c r="T224">
        <v>22.84</v>
      </c>
      <c r="U224">
        <v>28662</v>
      </c>
      <c r="V224">
        <v>52.67</v>
      </c>
      <c r="W224">
        <v>55.49</v>
      </c>
      <c r="X224">
        <v>29.5</v>
      </c>
      <c r="Y224">
        <v>36.299999999999997</v>
      </c>
      <c r="Z224">
        <v>53.82</v>
      </c>
      <c r="AA224">
        <v>38.18</v>
      </c>
      <c r="AB224">
        <v>62.69</v>
      </c>
      <c r="AC224">
        <v>69.95</v>
      </c>
      <c r="AD224">
        <v>55.53</v>
      </c>
      <c r="AE224">
        <v>7.71</v>
      </c>
      <c r="AF224">
        <v>2.266</v>
      </c>
      <c r="AG224">
        <v>3802745.7119999998</v>
      </c>
      <c r="AH224">
        <v>2382364.8590000002</v>
      </c>
      <c r="AI224">
        <v>62.65</v>
      </c>
      <c r="AJ224" t="s">
        <v>36</v>
      </c>
    </row>
    <row r="225" spans="1:36" x14ac:dyDescent="0.3">
      <c r="A225">
        <v>223</v>
      </c>
      <c r="B225">
        <v>223</v>
      </c>
      <c r="C225" t="s">
        <v>56</v>
      </c>
      <c r="D225">
        <v>2019</v>
      </c>
      <c r="E225">
        <v>1300</v>
      </c>
      <c r="F225">
        <v>1212400</v>
      </c>
      <c r="G225">
        <v>0.11</v>
      </c>
      <c r="H225">
        <v>184</v>
      </c>
      <c r="I225">
        <v>433</v>
      </c>
      <c r="J225">
        <v>25</v>
      </c>
      <c r="K225">
        <v>298</v>
      </c>
      <c r="L225">
        <v>110</v>
      </c>
      <c r="M225">
        <v>32.95789474</v>
      </c>
      <c r="N225">
        <v>16</v>
      </c>
      <c r="P225">
        <v>779468</v>
      </c>
      <c r="Q225">
        <v>237597</v>
      </c>
      <c r="R225">
        <v>79.400000000000006</v>
      </c>
      <c r="S225">
        <v>3</v>
      </c>
      <c r="T225">
        <v>30.48</v>
      </c>
      <c r="U225">
        <v>34078</v>
      </c>
      <c r="V225">
        <v>60.14</v>
      </c>
      <c r="W225">
        <v>60.78</v>
      </c>
      <c r="X225">
        <v>38.64</v>
      </c>
      <c r="Y225">
        <v>39.39</v>
      </c>
      <c r="Z225">
        <v>53.93</v>
      </c>
      <c r="AA225">
        <v>40.020000000000003</v>
      </c>
      <c r="AB225">
        <v>61.66</v>
      </c>
      <c r="AC225">
        <v>74.510000000000005</v>
      </c>
      <c r="AD225">
        <v>58.7</v>
      </c>
      <c r="AE225">
        <v>14.04</v>
      </c>
      <c r="AF225">
        <v>2.484</v>
      </c>
      <c r="AG225">
        <v>1130055.585</v>
      </c>
      <c r="AH225">
        <v>699922.85270000005</v>
      </c>
      <c r="AI225">
        <v>61.94</v>
      </c>
      <c r="AJ225" t="s">
        <v>39</v>
      </c>
    </row>
    <row r="226" spans="1:36" x14ac:dyDescent="0.3">
      <c r="A226">
        <v>224</v>
      </c>
      <c r="B226">
        <v>224</v>
      </c>
      <c r="C226" t="s">
        <v>57</v>
      </c>
      <c r="D226">
        <v>2019</v>
      </c>
      <c r="E226">
        <v>13200</v>
      </c>
      <c r="F226">
        <v>4744200</v>
      </c>
      <c r="G226">
        <v>0.28000000000000003</v>
      </c>
      <c r="H226">
        <v>738</v>
      </c>
      <c r="I226">
        <v>2110</v>
      </c>
      <c r="J226">
        <v>52</v>
      </c>
      <c r="K226">
        <v>1717</v>
      </c>
      <c r="L226">
        <v>341</v>
      </c>
      <c r="M226">
        <v>32.95789474</v>
      </c>
      <c r="N226">
        <v>56</v>
      </c>
      <c r="P226">
        <v>3595987</v>
      </c>
      <c r="Q226">
        <v>1368001</v>
      </c>
      <c r="R226">
        <v>81.900000000000006</v>
      </c>
      <c r="S226">
        <v>4.2</v>
      </c>
      <c r="T226">
        <v>38.04</v>
      </c>
      <c r="U226">
        <v>43325</v>
      </c>
      <c r="V226">
        <v>66.52</v>
      </c>
      <c r="W226">
        <v>67.91</v>
      </c>
      <c r="X226">
        <v>42.26</v>
      </c>
      <c r="Y226">
        <v>47.47</v>
      </c>
      <c r="Z226">
        <v>63.54</v>
      </c>
      <c r="AA226">
        <v>47.98</v>
      </c>
      <c r="AB226">
        <v>72.23</v>
      </c>
      <c r="AC226">
        <v>76.510000000000005</v>
      </c>
      <c r="AD226">
        <v>69.31</v>
      </c>
      <c r="AE226">
        <v>11.24</v>
      </c>
      <c r="AF226">
        <v>2.56</v>
      </c>
      <c r="AG226">
        <v>4203993.693</v>
      </c>
      <c r="AH226">
        <v>2198748.608</v>
      </c>
      <c r="AI226">
        <v>52.3</v>
      </c>
      <c r="AJ226" t="s">
        <v>39</v>
      </c>
    </row>
    <row r="227" spans="1:36" x14ac:dyDescent="0.3">
      <c r="A227">
        <v>225</v>
      </c>
      <c r="B227">
        <v>225</v>
      </c>
      <c r="C227" t="s">
        <v>58</v>
      </c>
      <c r="D227">
        <v>2019</v>
      </c>
      <c r="E227">
        <v>14100</v>
      </c>
      <c r="F227">
        <v>5264200</v>
      </c>
      <c r="G227">
        <v>0.27</v>
      </c>
      <c r="H227">
        <v>811</v>
      </c>
      <c r="I227">
        <v>2455</v>
      </c>
      <c r="J227">
        <v>38</v>
      </c>
      <c r="K227">
        <v>2131</v>
      </c>
      <c r="L227">
        <v>286</v>
      </c>
      <c r="M227">
        <v>32.95789474</v>
      </c>
      <c r="N227">
        <v>54</v>
      </c>
      <c r="P227">
        <v>4162623</v>
      </c>
      <c r="Q227">
        <v>1766622</v>
      </c>
      <c r="R227">
        <v>82.4</v>
      </c>
      <c r="S227">
        <v>3.7</v>
      </c>
      <c r="T227">
        <v>42.44</v>
      </c>
      <c r="U227">
        <v>46241</v>
      </c>
      <c r="V227">
        <v>67.349999999999994</v>
      </c>
      <c r="W227">
        <v>67.52</v>
      </c>
      <c r="X227">
        <v>45.04</v>
      </c>
      <c r="Y227">
        <v>46.64</v>
      </c>
      <c r="Z227">
        <v>59.23</v>
      </c>
      <c r="AA227">
        <v>46.44</v>
      </c>
      <c r="AB227">
        <v>70.73</v>
      </c>
      <c r="AC227">
        <v>78.709999999999994</v>
      </c>
      <c r="AD227">
        <v>70</v>
      </c>
      <c r="AE227">
        <v>18.399999999999999</v>
      </c>
      <c r="AF227">
        <v>2.4660000000000002</v>
      </c>
      <c r="AG227">
        <v>5061259.7450000001</v>
      </c>
      <c r="AH227">
        <v>2795845.7149999999</v>
      </c>
      <c r="AI227">
        <v>55.24</v>
      </c>
      <c r="AJ227" t="s">
        <v>39</v>
      </c>
    </row>
    <row r="228" spans="1:36" x14ac:dyDescent="0.3">
      <c r="A228">
        <v>226</v>
      </c>
      <c r="B228">
        <v>226</v>
      </c>
      <c r="C228" t="s">
        <v>59</v>
      </c>
      <c r="D228">
        <v>2019</v>
      </c>
      <c r="E228">
        <v>6600</v>
      </c>
      <c r="F228">
        <v>8551500</v>
      </c>
      <c r="G228">
        <v>0.08</v>
      </c>
      <c r="H228">
        <v>616</v>
      </c>
      <c r="I228">
        <v>1429</v>
      </c>
      <c r="J228">
        <v>68</v>
      </c>
      <c r="K228">
        <v>1123</v>
      </c>
      <c r="L228">
        <v>228</v>
      </c>
      <c r="M228">
        <v>32.95789474</v>
      </c>
      <c r="N228">
        <v>37</v>
      </c>
      <c r="P228">
        <v>5802992</v>
      </c>
      <c r="Q228">
        <v>1620524</v>
      </c>
      <c r="R228">
        <v>77.3</v>
      </c>
      <c r="S228">
        <v>4.7</v>
      </c>
      <c r="T228">
        <v>27.93</v>
      </c>
      <c r="U228">
        <v>32892</v>
      </c>
      <c r="V228">
        <v>58.94</v>
      </c>
      <c r="W228">
        <v>59.12</v>
      </c>
      <c r="X228">
        <v>36.049999999999997</v>
      </c>
      <c r="Y228">
        <v>39.26</v>
      </c>
      <c r="Z228">
        <v>54.66</v>
      </c>
      <c r="AA228">
        <v>38.909999999999997</v>
      </c>
      <c r="AB228">
        <v>68.569999999999993</v>
      </c>
      <c r="AC228">
        <v>75.84</v>
      </c>
      <c r="AD228">
        <v>59.51</v>
      </c>
      <c r="AE228">
        <v>11.56</v>
      </c>
      <c r="AF228">
        <v>2.677</v>
      </c>
      <c r="AG228">
        <v>8440064.8609999996</v>
      </c>
      <c r="AH228">
        <v>5346580.6179999998</v>
      </c>
      <c r="AI228">
        <v>63.35</v>
      </c>
      <c r="AJ228" t="s">
        <v>39</v>
      </c>
    </row>
    <row r="229" spans="1:36" x14ac:dyDescent="0.3">
      <c r="A229">
        <v>227</v>
      </c>
      <c r="B229">
        <v>227</v>
      </c>
      <c r="C229" t="s">
        <v>60</v>
      </c>
      <c r="D229">
        <v>2019</v>
      </c>
      <c r="E229">
        <v>7700</v>
      </c>
      <c r="F229">
        <v>5178900</v>
      </c>
      <c r="G229">
        <v>0.15</v>
      </c>
      <c r="H229">
        <v>380</v>
      </c>
      <c r="I229">
        <v>1051</v>
      </c>
      <c r="J229">
        <v>123</v>
      </c>
      <c r="K229">
        <v>777</v>
      </c>
      <c r="L229">
        <v>151</v>
      </c>
      <c r="M229">
        <v>32.95789474</v>
      </c>
      <c r="N229">
        <v>117</v>
      </c>
      <c r="P229">
        <v>3271095</v>
      </c>
      <c r="Q229">
        <v>1158750</v>
      </c>
      <c r="R229">
        <v>85</v>
      </c>
      <c r="S229">
        <v>2.8</v>
      </c>
      <c r="T229">
        <v>35.42</v>
      </c>
      <c r="U229">
        <v>39025</v>
      </c>
      <c r="V229">
        <v>60.63</v>
      </c>
      <c r="W229">
        <v>63.88</v>
      </c>
      <c r="X229">
        <v>38</v>
      </c>
      <c r="Y229">
        <v>37.26</v>
      </c>
      <c r="Z229">
        <v>53.67</v>
      </c>
      <c r="AA229">
        <v>37.770000000000003</v>
      </c>
      <c r="AB229">
        <v>62.69</v>
      </c>
      <c r="AC229">
        <v>72.14</v>
      </c>
      <c r="AD229">
        <v>58.72</v>
      </c>
      <c r="AE229">
        <v>10.33</v>
      </c>
      <c r="AF229">
        <v>2.492</v>
      </c>
      <c r="AG229">
        <v>5425884.5959999999</v>
      </c>
      <c r="AH229">
        <v>3334228.537</v>
      </c>
      <c r="AI229">
        <v>61.45</v>
      </c>
      <c r="AJ229" t="s">
        <v>39</v>
      </c>
    </row>
    <row r="230" spans="1:36" x14ac:dyDescent="0.3">
      <c r="A230">
        <v>228</v>
      </c>
      <c r="B230">
        <v>228</v>
      </c>
      <c r="C230" t="s">
        <v>61</v>
      </c>
      <c r="D230">
        <v>2019</v>
      </c>
      <c r="E230">
        <v>500</v>
      </c>
      <c r="F230">
        <v>2664300</v>
      </c>
      <c r="G230">
        <v>0.02</v>
      </c>
      <c r="H230">
        <v>81</v>
      </c>
      <c r="I230">
        <v>292</v>
      </c>
      <c r="J230">
        <v>58</v>
      </c>
      <c r="K230">
        <v>178</v>
      </c>
      <c r="L230">
        <v>56</v>
      </c>
      <c r="M230">
        <v>32.95789474</v>
      </c>
      <c r="N230">
        <v>16</v>
      </c>
      <c r="P230">
        <v>1693649</v>
      </c>
      <c r="Q230">
        <v>336779</v>
      </c>
      <c r="R230">
        <v>71.099999999999994</v>
      </c>
      <c r="S230">
        <v>6.1</v>
      </c>
      <c r="T230">
        <v>19.88</v>
      </c>
      <c r="U230">
        <v>25301</v>
      </c>
      <c r="V230">
        <v>50.06</v>
      </c>
      <c r="W230">
        <v>50.76</v>
      </c>
      <c r="X230">
        <v>28.53</v>
      </c>
      <c r="Y230">
        <v>34.29</v>
      </c>
      <c r="Z230">
        <v>54.62</v>
      </c>
      <c r="AA230">
        <v>37.409999999999997</v>
      </c>
      <c r="AB230">
        <v>63.28</v>
      </c>
      <c r="AC230">
        <v>70.92</v>
      </c>
      <c r="AD230">
        <v>54.83</v>
      </c>
      <c r="AE230">
        <v>9.2799999999999994</v>
      </c>
      <c r="AF230">
        <v>2.2120000000000002</v>
      </c>
      <c r="AG230">
        <v>2066680.6040000001</v>
      </c>
      <c r="AH230">
        <v>1221681.1029999999</v>
      </c>
      <c r="AI230">
        <v>59.11</v>
      </c>
      <c r="AJ230" t="s">
        <v>36</v>
      </c>
    </row>
    <row r="231" spans="1:36" x14ac:dyDescent="0.3">
      <c r="A231">
        <v>229</v>
      </c>
      <c r="B231">
        <v>229</v>
      </c>
      <c r="C231" t="s">
        <v>62</v>
      </c>
      <c r="D231">
        <v>2019</v>
      </c>
      <c r="E231">
        <v>4900</v>
      </c>
      <c r="F231">
        <v>5743200</v>
      </c>
      <c r="G231">
        <v>0.09</v>
      </c>
      <c r="H231">
        <v>452</v>
      </c>
      <c r="I231">
        <v>1895</v>
      </c>
      <c r="J231">
        <v>11</v>
      </c>
      <c r="K231">
        <v>1712</v>
      </c>
      <c r="L231">
        <v>172</v>
      </c>
      <c r="M231">
        <v>32.95789474</v>
      </c>
      <c r="N231">
        <v>53</v>
      </c>
      <c r="P231">
        <v>3543211</v>
      </c>
      <c r="Q231">
        <v>1017063</v>
      </c>
      <c r="R231">
        <v>77.7</v>
      </c>
      <c r="S231">
        <v>3.4</v>
      </c>
      <c r="T231">
        <v>28.7</v>
      </c>
      <c r="U231">
        <v>31756</v>
      </c>
      <c r="V231">
        <v>54.32</v>
      </c>
      <c r="W231">
        <v>58.06</v>
      </c>
      <c r="X231">
        <v>33.130000000000003</v>
      </c>
      <c r="Y231">
        <v>33.58</v>
      </c>
      <c r="Z231">
        <v>52.01</v>
      </c>
      <c r="AA231">
        <v>35.86</v>
      </c>
      <c r="AB231">
        <v>61.33</v>
      </c>
      <c r="AC231">
        <v>70.540000000000006</v>
      </c>
      <c r="AD231">
        <v>54.66</v>
      </c>
      <c r="AE231">
        <v>9.68</v>
      </c>
      <c r="AF231">
        <v>2.371</v>
      </c>
      <c r="AG231">
        <v>5534288.6560000004</v>
      </c>
      <c r="AH231">
        <v>3318326.6159999999</v>
      </c>
      <c r="AI231">
        <v>59.96</v>
      </c>
      <c r="AJ231" t="s">
        <v>36</v>
      </c>
    </row>
    <row r="232" spans="1:36" x14ac:dyDescent="0.3">
      <c r="A232">
        <v>230</v>
      </c>
      <c r="B232">
        <v>230</v>
      </c>
      <c r="C232" t="s">
        <v>63</v>
      </c>
      <c r="D232">
        <v>2019</v>
      </c>
      <c r="E232">
        <v>700</v>
      </c>
      <c r="F232">
        <v>970100</v>
      </c>
      <c r="G232">
        <v>7.0000000000000007E-2</v>
      </c>
      <c r="H232">
        <v>55</v>
      </c>
      <c r="I232">
        <v>137</v>
      </c>
      <c r="J232">
        <v>3</v>
      </c>
      <c r="K232">
        <v>77</v>
      </c>
      <c r="L232">
        <v>57</v>
      </c>
      <c r="M232">
        <v>32.95789474</v>
      </c>
      <c r="N232">
        <v>24</v>
      </c>
      <c r="P232">
        <v>602400</v>
      </c>
      <c r="Q232">
        <v>186283</v>
      </c>
      <c r="R232">
        <v>79</v>
      </c>
      <c r="S232">
        <v>3.5</v>
      </c>
      <c r="T232">
        <v>30.92</v>
      </c>
      <c r="U232">
        <v>32625</v>
      </c>
      <c r="V232">
        <v>52.27</v>
      </c>
      <c r="W232">
        <v>56.53</v>
      </c>
      <c r="X232">
        <v>38.11</v>
      </c>
      <c r="Y232">
        <v>29.37</v>
      </c>
      <c r="Z232">
        <v>48.63</v>
      </c>
      <c r="AA232">
        <v>33.31</v>
      </c>
      <c r="AB232">
        <v>60.43</v>
      </c>
      <c r="AC232">
        <v>70.3</v>
      </c>
      <c r="AD232">
        <v>53.28</v>
      </c>
      <c r="AE232">
        <v>9.02</v>
      </c>
      <c r="AF232">
        <v>2.6360000000000001</v>
      </c>
      <c r="AG232">
        <v>1900805.7649999999</v>
      </c>
      <c r="AH232">
        <v>1117727.92</v>
      </c>
      <c r="AI232">
        <v>58.8</v>
      </c>
      <c r="AJ232" t="s">
        <v>36</v>
      </c>
    </row>
    <row r="233" spans="1:36" x14ac:dyDescent="0.3">
      <c r="A233">
        <v>231</v>
      </c>
      <c r="B233">
        <v>231</v>
      </c>
      <c r="C233" t="s">
        <v>64</v>
      </c>
      <c r="D233">
        <v>2019</v>
      </c>
      <c r="E233">
        <v>1300</v>
      </c>
      <c r="F233">
        <v>1881100</v>
      </c>
      <c r="G233">
        <v>7.0000000000000007E-2</v>
      </c>
      <c r="H233">
        <v>95</v>
      </c>
      <c r="I233">
        <v>238</v>
      </c>
      <c r="J233">
        <v>7</v>
      </c>
      <c r="K233">
        <v>169</v>
      </c>
      <c r="L233">
        <v>62</v>
      </c>
      <c r="M233">
        <v>32.95789474</v>
      </c>
      <c r="N233">
        <v>17</v>
      </c>
      <c r="P233">
        <v>1092193</v>
      </c>
      <c r="Q233">
        <v>343372</v>
      </c>
      <c r="R233">
        <v>84.9</v>
      </c>
      <c r="S233">
        <v>2.8</v>
      </c>
      <c r="T233">
        <v>31.44</v>
      </c>
      <c r="U233">
        <v>33272</v>
      </c>
      <c r="V233">
        <v>51.73</v>
      </c>
      <c r="W233">
        <v>55.48</v>
      </c>
      <c r="X233">
        <v>33.42</v>
      </c>
      <c r="Y233">
        <v>30.11</v>
      </c>
      <c r="Z233">
        <v>51.09</v>
      </c>
      <c r="AA233">
        <v>33</v>
      </c>
      <c r="AB233">
        <v>59.9</v>
      </c>
      <c r="AC233">
        <v>70.16</v>
      </c>
      <c r="AD233">
        <v>53.04</v>
      </c>
      <c r="AE233">
        <v>9.08</v>
      </c>
      <c r="AF233">
        <v>2.512</v>
      </c>
      <c r="AG233">
        <v>1968478.8770000001</v>
      </c>
      <c r="AH233">
        <v>1239178.5719999999</v>
      </c>
      <c r="AI233">
        <v>62.95</v>
      </c>
      <c r="AJ233" t="s">
        <v>36</v>
      </c>
    </row>
    <row r="234" spans="1:36" x14ac:dyDescent="0.3">
      <c r="A234">
        <v>232</v>
      </c>
      <c r="B234">
        <v>232</v>
      </c>
      <c r="C234" t="s">
        <v>65</v>
      </c>
      <c r="D234">
        <v>2019</v>
      </c>
      <c r="E234">
        <v>7900</v>
      </c>
      <c r="F234">
        <v>2403700</v>
      </c>
      <c r="G234">
        <v>0.33</v>
      </c>
      <c r="H234">
        <v>284</v>
      </c>
      <c r="I234">
        <v>927</v>
      </c>
      <c r="J234">
        <v>15</v>
      </c>
      <c r="K234">
        <v>684</v>
      </c>
      <c r="L234">
        <v>228</v>
      </c>
      <c r="M234">
        <v>32.95789474</v>
      </c>
      <c r="N234">
        <v>22</v>
      </c>
      <c r="P234">
        <v>1821098</v>
      </c>
      <c r="Q234">
        <v>413130</v>
      </c>
      <c r="R234">
        <v>78.099999999999994</v>
      </c>
      <c r="S234">
        <v>4.5</v>
      </c>
      <c r="T234">
        <v>22.69</v>
      </c>
      <c r="U234">
        <v>33575</v>
      </c>
      <c r="V234">
        <v>59.35</v>
      </c>
      <c r="W234">
        <v>62.45</v>
      </c>
      <c r="X234">
        <v>38.799999999999997</v>
      </c>
      <c r="Y234">
        <v>41.12</v>
      </c>
      <c r="Z234">
        <v>56.43</v>
      </c>
      <c r="AA234">
        <v>44.66</v>
      </c>
      <c r="AB234">
        <v>62.91</v>
      </c>
      <c r="AC234">
        <v>72.42</v>
      </c>
      <c r="AD234">
        <v>61.73</v>
      </c>
      <c r="AE234">
        <v>8.7799999999999994</v>
      </c>
      <c r="AF234">
        <v>3.1840000000000002</v>
      </c>
      <c r="AG234">
        <v>2546583.2570000002</v>
      </c>
      <c r="AH234">
        <v>1407165.409</v>
      </c>
      <c r="AI234">
        <v>55.26</v>
      </c>
      <c r="AJ234" t="s">
        <v>39</v>
      </c>
    </row>
    <row r="235" spans="1:36" x14ac:dyDescent="0.3">
      <c r="A235">
        <v>233</v>
      </c>
      <c r="B235">
        <v>233</v>
      </c>
      <c r="C235" t="s">
        <v>66</v>
      </c>
      <c r="D235">
        <v>2019</v>
      </c>
      <c r="E235">
        <v>1900</v>
      </c>
      <c r="F235">
        <v>1367900</v>
      </c>
      <c r="G235">
        <v>0.14000000000000001</v>
      </c>
      <c r="H235">
        <v>121</v>
      </c>
      <c r="I235">
        <v>244</v>
      </c>
      <c r="J235">
        <v>5</v>
      </c>
      <c r="K235">
        <v>197</v>
      </c>
      <c r="L235">
        <v>42</v>
      </c>
      <c r="M235">
        <v>32.95789474</v>
      </c>
      <c r="N235">
        <v>32</v>
      </c>
      <c r="P235">
        <v>811267</v>
      </c>
      <c r="Q235">
        <v>280413</v>
      </c>
      <c r="R235">
        <v>82.5</v>
      </c>
      <c r="S235">
        <v>2.7</v>
      </c>
      <c r="T235">
        <v>34.56</v>
      </c>
      <c r="U235">
        <v>41241</v>
      </c>
      <c r="V235">
        <v>59.36</v>
      </c>
      <c r="W235">
        <v>60.61</v>
      </c>
      <c r="X235">
        <v>41.24</v>
      </c>
      <c r="Y235">
        <v>38.57</v>
      </c>
      <c r="Z235">
        <v>54.45</v>
      </c>
      <c r="AA235">
        <v>36.97</v>
      </c>
      <c r="AB235">
        <v>65.27</v>
      </c>
      <c r="AC235">
        <v>75.92</v>
      </c>
      <c r="AD235">
        <v>62.25</v>
      </c>
      <c r="AE235">
        <v>17.149999999999999</v>
      </c>
      <c r="AF235">
        <v>2.3919999999999999</v>
      </c>
      <c r="AG235">
        <v>1363379.257</v>
      </c>
      <c r="AH235">
        <v>791892.14210000006</v>
      </c>
      <c r="AI235">
        <v>58.08</v>
      </c>
      <c r="AJ235" t="s">
        <v>39</v>
      </c>
    </row>
    <row r="236" spans="1:36" x14ac:dyDescent="0.3">
      <c r="A236">
        <v>234</v>
      </c>
      <c r="B236">
        <v>234</v>
      </c>
      <c r="C236" t="s">
        <v>67</v>
      </c>
      <c r="D236">
        <v>2019</v>
      </c>
      <c r="E236">
        <v>20200</v>
      </c>
      <c r="F236">
        <v>7242600</v>
      </c>
      <c r="G236">
        <v>0.28000000000000003</v>
      </c>
      <c r="H236">
        <v>457</v>
      </c>
      <c r="I236">
        <v>1297</v>
      </c>
      <c r="J236">
        <v>17</v>
      </c>
      <c r="K236">
        <v>975</v>
      </c>
      <c r="L236">
        <v>305</v>
      </c>
      <c r="M236">
        <v>32.95789474</v>
      </c>
      <c r="N236">
        <v>34</v>
      </c>
      <c r="P236">
        <v>5252188</v>
      </c>
      <c r="Q236">
        <v>2076227</v>
      </c>
      <c r="R236">
        <v>81</v>
      </c>
      <c r="S236">
        <v>4.4000000000000004</v>
      </c>
      <c r="T236">
        <v>39.53</v>
      </c>
      <c r="U236">
        <v>44888</v>
      </c>
      <c r="V236">
        <v>66.260000000000005</v>
      </c>
      <c r="W236">
        <v>68.42</v>
      </c>
      <c r="X236">
        <v>39.71</v>
      </c>
      <c r="Y236">
        <v>43.27</v>
      </c>
      <c r="Z236">
        <v>61.52</v>
      </c>
      <c r="AA236">
        <v>46.9</v>
      </c>
      <c r="AB236">
        <v>72.86</v>
      </c>
      <c r="AC236">
        <v>78.2</v>
      </c>
      <c r="AD236">
        <v>69.510000000000005</v>
      </c>
      <c r="AE236">
        <v>13.42</v>
      </c>
      <c r="AF236">
        <v>2.4860000000000002</v>
      </c>
      <c r="AG236">
        <v>6033014.5860000001</v>
      </c>
      <c r="AH236">
        <v>3219369.372</v>
      </c>
      <c r="AI236">
        <v>53.36</v>
      </c>
      <c r="AJ236" t="s">
        <v>39</v>
      </c>
    </row>
    <row r="237" spans="1:36" x14ac:dyDescent="0.3">
      <c r="A237">
        <v>235</v>
      </c>
      <c r="B237">
        <v>235</v>
      </c>
      <c r="C237" t="s">
        <v>68</v>
      </c>
      <c r="D237">
        <v>2019</v>
      </c>
      <c r="E237">
        <v>1900</v>
      </c>
      <c r="F237">
        <v>1857100</v>
      </c>
      <c r="G237">
        <v>0.1</v>
      </c>
      <c r="H237">
        <v>82</v>
      </c>
      <c r="I237">
        <v>245</v>
      </c>
      <c r="J237">
        <v>24</v>
      </c>
      <c r="K237">
        <v>123</v>
      </c>
      <c r="L237">
        <v>98</v>
      </c>
      <c r="M237">
        <v>32.95789474</v>
      </c>
      <c r="N237">
        <v>32</v>
      </c>
      <c r="P237">
        <v>1185977</v>
      </c>
      <c r="Q237">
        <v>275109</v>
      </c>
      <c r="R237">
        <v>72.8</v>
      </c>
      <c r="S237">
        <v>5.0999999999999996</v>
      </c>
      <c r="T237">
        <v>23.2</v>
      </c>
      <c r="U237">
        <v>28423</v>
      </c>
      <c r="V237">
        <v>59.08</v>
      </c>
      <c r="W237">
        <v>65.209999999999994</v>
      </c>
      <c r="X237">
        <v>41.36</v>
      </c>
      <c r="Y237">
        <v>41.51</v>
      </c>
      <c r="Z237">
        <v>55.42</v>
      </c>
      <c r="AA237">
        <v>45.14</v>
      </c>
      <c r="AB237">
        <v>60.48</v>
      </c>
      <c r="AC237">
        <v>71.569999999999993</v>
      </c>
      <c r="AD237">
        <v>62.42</v>
      </c>
      <c r="AE237">
        <v>8.99</v>
      </c>
      <c r="AF237">
        <v>2.4039999999999999</v>
      </c>
      <c r="AG237">
        <v>1825421.3810000001</v>
      </c>
      <c r="AH237">
        <v>1117574.5689999999</v>
      </c>
      <c r="AI237">
        <v>61.22</v>
      </c>
      <c r="AJ237" t="s">
        <v>39</v>
      </c>
    </row>
    <row r="238" spans="1:36" x14ac:dyDescent="0.3">
      <c r="A238">
        <v>236</v>
      </c>
      <c r="B238">
        <v>236</v>
      </c>
      <c r="C238" t="s">
        <v>69</v>
      </c>
      <c r="D238">
        <v>2019</v>
      </c>
      <c r="E238">
        <v>23000</v>
      </c>
      <c r="F238">
        <v>11497200</v>
      </c>
      <c r="G238">
        <v>0.2</v>
      </c>
      <c r="H238">
        <v>1655</v>
      </c>
      <c r="I238">
        <v>4531</v>
      </c>
      <c r="J238">
        <v>25</v>
      </c>
      <c r="K238">
        <v>4000</v>
      </c>
      <c r="L238">
        <v>506</v>
      </c>
      <c r="M238">
        <v>32.95789474</v>
      </c>
      <c r="N238">
        <v>71</v>
      </c>
      <c r="P238">
        <v>11634114</v>
      </c>
      <c r="Q238">
        <v>4176972</v>
      </c>
      <c r="R238">
        <v>78.599999999999994</v>
      </c>
      <c r="S238">
        <v>4.2</v>
      </c>
      <c r="T238">
        <v>35.9</v>
      </c>
      <c r="U238">
        <v>41857</v>
      </c>
      <c r="V238">
        <v>68.33</v>
      </c>
      <c r="W238">
        <v>67.86</v>
      </c>
      <c r="X238">
        <v>42.94</v>
      </c>
      <c r="Y238">
        <v>45.76</v>
      </c>
      <c r="Z238">
        <v>64</v>
      </c>
      <c r="AA238">
        <v>50.46</v>
      </c>
      <c r="AB238">
        <v>74.94</v>
      </c>
      <c r="AC238">
        <v>78.97</v>
      </c>
      <c r="AD238">
        <v>71.52</v>
      </c>
      <c r="AE238">
        <v>14.34</v>
      </c>
      <c r="AF238">
        <v>2.5710000000000002</v>
      </c>
      <c r="AG238">
        <v>11389158.449999999</v>
      </c>
      <c r="AH238">
        <v>6478324.1090000002</v>
      </c>
      <c r="AI238">
        <v>56.88</v>
      </c>
      <c r="AJ238" t="s">
        <v>39</v>
      </c>
    </row>
    <row r="239" spans="1:36" x14ac:dyDescent="0.3">
      <c r="A239">
        <v>237</v>
      </c>
      <c r="B239">
        <v>237</v>
      </c>
      <c r="C239" t="s">
        <v>70</v>
      </c>
      <c r="D239">
        <v>2019</v>
      </c>
      <c r="E239">
        <v>11600</v>
      </c>
      <c r="F239">
        <v>8663300</v>
      </c>
      <c r="G239">
        <v>0.13</v>
      </c>
      <c r="H239">
        <v>732</v>
      </c>
      <c r="I239">
        <v>1903</v>
      </c>
      <c r="J239">
        <v>28</v>
      </c>
      <c r="K239">
        <v>1592</v>
      </c>
      <c r="L239">
        <v>283</v>
      </c>
      <c r="M239">
        <v>32.95789474</v>
      </c>
      <c r="N239">
        <v>53</v>
      </c>
      <c r="P239">
        <v>6125270</v>
      </c>
      <c r="Q239">
        <v>1845777</v>
      </c>
      <c r="R239">
        <v>77.2</v>
      </c>
      <c r="S239">
        <v>4.2</v>
      </c>
      <c r="T239">
        <v>30.13</v>
      </c>
      <c r="U239">
        <v>32021</v>
      </c>
      <c r="V239">
        <v>58.26</v>
      </c>
      <c r="W239">
        <v>60.42</v>
      </c>
      <c r="X239">
        <v>35.39</v>
      </c>
      <c r="Y239">
        <v>39.380000000000003</v>
      </c>
      <c r="Z239">
        <v>57.25</v>
      </c>
      <c r="AA239">
        <v>40.22</v>
      </c>
      <c r="AB239">
        <v>65.52</v>
      </c>
      <c r="AC239">
        <v>73.42</v>
      </c>
      <c r="AD239">
        <v>59.88</v>
      </c>
      <c r="AE239">
        <v>9.4499999999999993</v>
      </c>
      <c r="AF239">
        <v>2.4380000000000002</v>
      </c>
      <c r="AG239">
        <v>8527387.9049999993</v>
      </c>
      <c r="AH239">
        <v>4872877.0389999999</v>
      </c>
      <c r="AI239">
        <v>57.14</v>
      </c>
      <c r="AJ239" t="s">
        <v>36</v>
      </c>
    </row>
    <row r="240" spans="1:36" x14ac:dyDescent="0.3">
      <c r="A240">
        <v>238</v>
      </c>
      <c r="B240">
        <v>238</v>
      </c>
      <c r="C240" t="s">
        <v>71</v>
      </c>
      <c r="D240">
        <v>2019</v>
      </c>
      <c r="E240">
        <v>200</v>
      </c>
      <c r="F240">
        <v>778800</v>
      </c>
      <c r="G240">
        <v>0.03</v>
      </c>
      <c r="H240">
        <v>28</v>
      </c>
      <c r="I240">
        <v>46</v>
      </c>
      <c r="J240">
        <v>0</v>
      </c>
      <c r="K240">
        <v>46</v>
      </c>
      <c r="L240">
        <v>0</v>
      </c>
      <c r="M240">
        <v>32.95789474</v>
      </c>
      <c r="N240">
        <v>13</v>
      </c>
      <c r="P240">
        <v>445017</v>
      </c>
      <c r="Q240">
        <v>124809</v>
      </c>
      <c r="R240">
        <v>85.1</v>
      </c>
      <c r="S240">
        <v>2.4</v>
      </c>
      <c r="T240">
        <v>28.05</v>
      </c>
      <c r="U240">
        <v>36611</v>
      </c>
      <c r="V240">
        <v>45.74</v>
      </c>
      <c r="W240">
        <v>48.96</v>
      </c>
      <c r="X240">
        <v>32.57</v>
      </c>
      <c r="Y240">
        <v>25.59</v>
      </c>
      <c r="Z240">
        <v>45.75</v>
      </c>
      <c r="AA240">
        <v>28.96</v>
      </c>
      <c r="AB240">
        <v>52.67</v>
      </c>
      <c r="AC240">
        <v>69.069999999999993</v>
      </c>
      <c r="AD240">
        <v>46.61</v>
      </c>
      <c r="AE240">
        <v>8.85</v>
      </c>
      <c r="AF240">
        <v>2.48</v>
      </c>
      <c r="AG240">
        <v>903667.71200000006</v>
      </c>
      <c r="AH240">
        <v>632588.28570000001</v>
      </c>
      <c r="AI240">
        <v>70</v>
      </c>
      <c r="AJ240" t="s">
        <v>36</v>
      </c>
    </row>
    <row r="241" spans="1:36" x14ac:dyDescent="0.3">
      <c r="A241">
        <v>239</v>
      </c>
      <c r="B241">
        <v>239</v>
      </c>
      <c r="C241" t="s">
        <v>72</v>
      </c>
      <c r="D241">
        <v>2019</v>
      </c>
      <c r="E241">
        <v>10200</v>
      </c>
      <c r="F241">
        <v>10336000</v>
      </c>
      <c r="G241">
        <v>0.1</v>
      </c>
      <c r="H241">
        <v>544</v>
      </c>
      <c r="I241">
        <v>1443</v>
      </c>
      <c r="J241">
        <v>20</v>
      </c>
      <c r="K241">
        <v>1140</v>
      </c>
      <c r="L241">
        <v>283</v>
      </c>
      <c r="M241">
        <v>32.95789474</v>
      </c>
      <c r="N241">
        <v>32</v>
      </c>
      <c r="P241">
        <v>6750033</v>
      </c>
      <c r="Q241">
        <v>1873907</v>
      </c>
      <c r="R241">
        <v>78.599999999999994</v>
      </c>
      <c r="S241">
        <v>4.0999999999999996</v>
      </c>
      <c r="T241">
        <v>27.76</v>
      </c>
      <c r="U241">
        <v>32780</v>
      </c>
      <c r="V241">
        <v>55.8</v>
      </c>
      <c r="W241">
        <v>57.77</v>
      </c>
      <c r="X241">
        <v>33.409999999999997</v>
      </c>
      <c r="Y241">
        <v>35.19</v>
      </c>
      <c r="Z241">
        <v>54.36</v>
      </c>
      <c r="AA241">
        <v>36.97</v>
      </c>
      <c r="AB241">
        <v>63.57</v>
      </c>
      <c r="AC241">
        <v>72.48</v>
      </c>
      <c r="AD241">
        <v>56.02</v>
      </c>
      <c r="AE241">
        <v>9.58</v>
      </c>
      <c r="AF241">
        <v>2.62</v>
      </c>
      <c r="AG241">
        <v>10901278.74</v>
      </c>
      <c r="AH241">
        <v>6029875.6500000004</v>
      </c>
      <c r="AI241">
        <v>55.31</v>
      </c>
      <c r="AJ241" t="s">
        <v>36</v>
      </c>
    </row>
    <row r="242" spans="1:36" x14ac:dyDescent="0.3">
      <c r="A242">
        <v>240</v>
      </c>
      <c r="B242">
        <v>240</v>
      </c>
      <c r="C242" t="s">
        <v>73</v>
      </c>
      <c r="D242">
        <v>2019</v>
      </c>
      <c r="E242">
        <v>3400</v>
      </c>
      <c r="F242">
        <v>4147800</v>
      </c>
      <c r="G242">
        <v>0.08</v>
      </c>
      <c r="H242">
        <v>131</v>
      </c>
      <c r="I242">
        <v>309</v>
      </c>
      <c r="J242">
        <v>9</v>
      </c>
      <c r="K242">
        <v>222</v>
      </c>
      <c r="L242">
        <v>78</v>
      </c>
      <c r="M242">
        <v>32.95789474</v>
      </c>
      <c r="N242">
        <v>24</v>
      </c>
      <c r="P242">
        <v>2254095</v>
      </c>
      <c r="Q242">
        <v>529068</v>
      </c>
      <c r="R242">
        <v>74.900000000000006</v>
      </c>
      <c r="S242">
        <v>4</v>
      </c>
      <c r="T242">
        <v>23.47</v>
      </c>
      <c r="U242">
        <v>29666</v>
      </c>
      <c r="V242">
        <v>47.09</v>
      </c>
      <c r="W242">
        <v>53.25</v>
      </c>
      <c r="X242">
        <v>30.44</v>
      </c>
      <c r="Y242">
        <v>30.28</v>
      </c>
      <c r="Z242">
        <v>50.37</v>
      </c>
      <c r="AA242">
        <v>34.35</v>
      </c>
      <c r="AB242">
        <v>59.04</v>
      </c>
      <c r="AC242">
        <v>68.7</v>
      </c>
      <c r="AD242">
        <v>50.78</v>
      </c>
      <c r="AE242">
        <v>7.86</v>
      </c>
      <c r="AF242">
        <v>2.3119999999999998</v>
      </c>
      <c r="AG242">
        <v>3706623.7969999998</v>
      </c>
      <c r="AH242">
        <v>2319185.3229999999</v>
      </c>
      <c r="AI242">
        <v>62.57</v>
      </c>
      <c r="AJ242" t="s">
        <v>36</v>
      </c>
    </row>
    <row r="243" spans="1:36" x14ac:dyDescent="0.3">
      <c r="A243">
        <v>241</v>
      </c>
      <c r="B243">
        <v>241</v>
      </c>
      <c r="C243" t="s">
        <v>74</v>
      </c>
      <c r="D243">
        <v>2019</v>
      </c>
      <c r="E243">
        <v>18800</v>
      </c>
      <c r="F243">
        <v>3815100</v>
      </c>
      <c r="G243">
        <v>0.49</v>
      </c>
      <c r="H243">
        <v>722</v>
      </c>
      <c r="I243">
        <v>1895</v>
      </c>
      <c r="J243">
        <v>79</v>
      </c>
      <c r="K243">
        <v>1502</v>
      </c>
      <c r="L243">
        <v>314</v>
      </c>
      <c r="M243">
        <v>32.95789474</v>
      </c>
      <c r="N243">
        <v>83</v>
      </c>
      <c r="P243">
        <v>2486768</v>
      </c>
      <c r="Q243">
        <v>782560</v>
      </c>
      <c r="R243">
        <v>78.3</v>
      </c>
      <c r="S243">
        <v>4.5</v>
      </c>
      <c r="T243">
        <v>31.47</v>
      </c>
      <c r="U243">
        <v>35531</v>
      </c>
      <c r="V243">
        <v>60.54</v>
      </c>
      <c r="W243">
        <v>66.7</v>
      </c>
      <c r="X243">
        <v>45.72</v>
      </c>
      <c r="Y243">
        <v>45.26</v>
      </c>
      <c r="Z243">
        <v>56.58</v>
      </c>
      <c r="AA243">
        <v>44.62</v>
      </c>
      <c r="AB243">
        <v>63.88</v>
      </c>
      <c r="AC243">
        <v>73.849999999999994</v>
      </c>
      <c r="AD243">
        <v>63.55</v>
      </c>
      <c r="AE243">
        <v>8.81</v>
      </c>
      <c r="AF243">
        <v>3.24</v>
      </c>
      <c r="AG243">
        <v>3919156.9920000001</v>
      </c>
      <c r="AH243">
        <v>2341804.7370000002</v>
      </c>
      <c r="AI243">
        <v>59.75</v>
      </c>
      <c r="AJ243" t="s">
        <v>39</v>
      </c>
    </row>
    <row r="244" spans="1:36" x14ac:dyDescent="0.3">
      <c r="A244">
        <v>242</v>
      </c>
      <c r="B244">
        <v>242</v>
      </c>
      <c r="C244" t="s">
        <v>75</v>
      </c>
      <c r="D244">
        <v>2019</v>
      </c>
      <c r="E244">
        <v>12000</v>
      </c>
      <c r="F244">
        <v>10075600</v>
      </c>
      <c r="G244">
        <v>0.12</v>
      </c>
      <c r="H244">
        <v>572</v>
      </c>
      <c r="I244">
        <v>1475</v>
      </c>
      <c r="J244">
        <v>25</v>
      </c>
      <c r="K244">
        <v>1203</v>
      </c>
      <c r="L244">
        <v>247</v>
      </c>
      <c r="M244">
        <v>32.95789474</v>
      </c>
      <c r="N244">
        <v>47</v>
      </c>
      <c r="P244">
        <v>7436372</v>
      </c>
      <c r="Q244">
        <v>2315847</v>
      </c>
      <c r="R244">
        <v>78.7</v>
      </c>
      <c r="S244">
        <v>4.2</v>
      </c>
      <c r="T244">
        <v>31.14</v>
      </c>
      <c r="U244">
        <v>35804</v>
      </c>
      <c r="V244">
        <v>57.42</v>
      </c>
      <c r="W244">
        <v>60.09</v>
      </c>
      <c r="X244">
        <v>34.799999999999997</v>
      </c>
      <c r="Y244">
        <v>37.369999999999997</v>
      </c>
      <c r="Z244">
        <v>56.47</v>
      </c>
      <c r="AA244">
        <v>40.479999999999997</v>
      </c>
      <c r="AB244">
        <v>66.760000000000005</v>
      </c>
      <c r="AC244">
        <v>75.75</v>
      </c>
      <c r="AD244">
        <v>61.61</v>
      </c>
      <c r="AE244">
        <v>9.81</v>
      </c>
      <c r="AF244">
        <v>2.7850000000000001</v>
      </c>
      <c r="AG244">
        <v>10800315.35</v>
      </c>
      <c r="AH244">
        <v>6109527.7570000002</v>
      </c>
      <c r="AI244">
        <v>56.57</v>
      </c>
      <c r="AJ244" t="s">
        <v>39</v>
      </c>
    </row>
    <row r="245" spans="1:36" x14ac:dyDescent="0.3">
      <c r="A245">
        <v>243</v>
      </c>
      <c r="B245">
        <v>243</v>
      </c>
      <c r="C245" t="s">
        <v>76</v>
      </c>
      <c r="D245">
        <v>2019</v>
      </c>
      <c r="E245">
        <v>1100</v>
      </c>
      <c r="F245">
        <v>886600</v>
      </c>
      <c r="G245">
        <v>0.12</v>
      </c>
      <c r="H245">
        <v>113</v>
      </c>
      <c r="I245">
        <v>407</v>
      </c>
      <c r="J245">
        <v>79</v>
      </c>
      <c r="K245">
        <v>305</v>
      </c>
      <c r="L245">
        <v>23</v>
      </c>
      <c r="M245">
        <v>32.95789474</v>
      </c>
      <c r="N245">
        <v>27</v>
      </c>
      <c r="P245">
        <v>633964</v>
      </c>
      <c r="Q245">
        <v>205345</v>
      </c>
      <c r="R245">
        <v>80.400000000000006</v>
      </c>
      <c r="S245">
        <v>3.7</v>
      </c>
      <c r="T245">
        <v>32.39</v>
      </c>
      <c r="U245">
        <v>37525</v>
      </c>
      <c r="V245">
        <v>63.08</v>
      </c>
      <c r="W245">
        <v>64.900000000000006</v>
      </c>
      <c r="X245">
        <v>39.880000000000003</v>
      </c>
      <c r="Y245">
        <v>44.61</v>
      </c>
      <c r="Z245">
        <v>56.59</v>
      </c>
      <c r="AA245">
        <v>43.06</v>
      </c>
      <c r="AB245">
        <v>65.25</v>
      </c>
      <c r="AC245">
        <v>75.989999999999995</v>
      </c>
      <c r="AD245">
        <v>64.55</v>
      </c>
      <c r="AE245">
        <v>18.489999999999998</v>
      </c>
      <c r="AF245">
        <v>2.46</v>
      </c>
      <c r="AG245">
        <v>868941.75939999998</v>
      </c>
      <c r="AH245">
        <v>446013.65110000002</v>
      </c>
      <c r="AI245">
        <v>51.33</v>
      </c>
      <c r="AJ245" t="s">
        <v>39</v>
      </c>
    </row>
    <row r="246" spans="1:36" x14ac:dyDescent="0.3">
      <c r="A246">
        <v>244</v>
      </c>
      <c r="B246">
        <v>244</v>
      </c>
      <c r="C246" t="s">
        <v>77</v>
      </c>
      <c r="D246">
        <v>2019</v>
      </c>
      <c r="E246">
        <v>3000</v>
      </c>
      <c r="F246">
        <v>4692100</v>
      </c>
      <c r="G246">
        <v>0.06</v>
      </c>
      <c r="H246">
        <v>286</v>
      </c>
      <c r="I246">
        <v>643</v>
      </c>
      <c r="J246">
        <v>3</v>
      </c>
      <c r="K246">
        <v>547</v>
      </c>
      <c r="L246">
        <v>93</v>
      </c>
      <c r="M246">
        <v>32.95789474</v>
      </c>
      <c r="N246">
        <v>37</v>
      </c>
      <c r="P246">
        <v>2949084</v>
      </c>
      <c r="Q246">
        <v>791368</v>
      </c>
      <c r="R246">
        <v>76.099999999999994</v>
      </c>
      <c r="S246">
        <v>4.3</v>
      </c>
      <c r="T246">
        <v>26.83</v>
      </c>
      <c r="U246">
        <v>31295</v>
      </c>
      <c r="V246">
        <v>54.23</v>
      </c>
      <c r="W246">
        <v>57.63</v>
      </c>
      <c r="X246">
        <v>33.15</v>
      </c>
      <c r="Y246">
        <v>36.04</v>
      </c>
      <c r="Z246">
        <v>56.88</v>
      </c>
      <c r="AA246">
        <v>38.450000000000003</v>
      </c>
      <c r="AB246">
        <v>65.06</v>
      </c>
      <c r="AC246">
        <v>72.36</v>
      </c>
      <c r="AD246">
        <v>57.7</v>
      </c>
      <c r="AE246">
        <v>10.02</v>
      </c>
      <c r="AF246">
        <v>2.343</v>
      </c>
      <c r="AG246">
        <v>4516142.58</v>
      </c>
      <c r="AH246">
        <v>2580737.0970000001</v>
      </c>
      <c r="AI246">
        <v>57.14</v>
      </c>
      <c r="AJ246" t="s">
        <v>36</v>
      </c>
    </row>
    <row r="247" spans="1:36" x14ac:dyDescent="0.3">
      <c r="A247">
        <v>245</v>
      </c>
      <c r="B247">
        <v>245</v>
      </c>
      <c r="C247" t="s">
        <v>78</v>
      </c>
      <c r="D247">
        <v>2019</v>
      </c>
      <c r="E247">
        <v>300</v>
      </c>
      <c r="F247">
        <v>915200</v>
      </c>
      <c r="G247">
        <v>0.03</v>
      </c>
      <c r="H247">
        <v>41</v>
      </c>
      <c r="I247">
        <v>127</v>
      </c>
      <c r="J247">
        <v>0</v>
      </c>
      <c r="K247">
        <v>75</v>
      </c>
      <c r="L247">
        <v>52</v>
      </c>
      <c r="M247">
        <v>32.95789474</v>
      </c>
      <c r="N247">
        <v>17</v>
      </c>
      <c r="P247">
        <v>491918</v>
      </c>
      <c r="Q247">
        <v>136661</v>
      </c>
      <c r="R247">
        <v>83</v>
      </c>
      <c r="S247">
        <v>2.8</v>
      </c>
      <c r="T247">
        <v>27.78</v>
      </c>
      <c r="U247">
        <v>31550</v>
      </c>
      <c r="V247">
        <v>52.39</v>
      </c>
      <c r="W247">
        <v>53.08</v>
      </c>
      <c r="X247">
        <v>33.01</v>
      </c>
      <c r="Y247">
        <v>30.07</v>
      </c>
      <c r="Z247">
        <v>50.53</v>
      </c>
      <c r="AA247">
        <v>34.39</v>
      </c>
      <c r="AB247">
        <v>64.06</v>
      </c>
      <c r="AC247">
        <v>71.38</v>
      </c>
      <c r="AD247">
        <v>53.56</v>
      </c>
      <c r="AE247">
        <v>9.9600000000000009</v>
      </c>
      <c r="AF247">
        <v>2.5430000000000001</v>
      </c>
      <c r="AG247">
        <v>1280968.5870000001</v>
      </c>
      <c r="AH247">
        <v>811405.3112</v>
      </c>
      <c r="AI247">
        <v>63.34</v>
      </c>
      <c r="AJ247" t="s">
        <v>36</v>
      </c>
    </row>
    <row r="248" spans="1:36" x14ac:dyDescent="0.3">
      <c r="A248">
        <v>246</v>
      </c>
      <c r="B248">
        <v>246</v>
      </c>
      <c r="C248" t="s">
        <v>79</v>
      </c>
      <c r="D248">
        <v>2019</v>
      </c>
      <c r="E248">
        <v>5700</v>
      </c>
      <c r="F248">
        <v>6089500</v>
      </c>
      <c r="G248">
        <v>0.09</v>
      </c>
      <c r="H248">
        <v>453</v>
      </c>
      <c r="I248">
        <v>1207</v>
      </c>
      <c r="J248">
        <v>35</v>
      </c>
      <c r="K248">
        <v>995</v>
      </c>
      <c r="L248">
        <v>177</v>
      </c>
      <c r="M248">
        <v>32.95789474</v>
      </c>
      <c r="N248">
        <v>12</v>
      </c>
      <c r="P248">
        <v>3998664</v>
      </c>
      <c r="Q248">
        <v>1085458</v>
      </c>
      <c r="R248">
        <v>76</v>
      </c>
      <c r="S248">
        <v>4.2</v>
      </c>
      <c r="T248">
        <v>27.15</v>
      </c>
      <c r="U248">
        <v>31224</v>
      </c>
      <c r="V248">
        <v>49.7</v>
      </c>
      <c r="W248">
        <v>54.02</v>
      </c>
      <c r="X248">
        <v>29.54</v>
      </c>
      <c r="Y248">
        <v>31.43</v>
      </c>
      <c r="Z248">
        <v>52.58</v>
      </c>
      <c r="AA248">
        <v>35.21</v>
      </c>
      <c r="AB248">
        <v>61.67</v>
      </c>
      <c r="AC248">
        <v>69.7</v>
      </c>
      <c r="AD248">
        <v>52.39</v>
      </c>
      <c r="AE248">
        <v>9.69</v>
      </c>
      <c r="AF248">
        <v>2.2810000000000001</v>
      </c>
      <c r="AG248">
        <v>5817886.9110000003</v>
      </c>
      <c r="AH248">
        <v>3418200.477</v>
      </c>
      <c r="AI248">
        <v>58.75</v>
      </c>
      <c r="AJ248" t="s">
        <v>36</v>
      </c>
    </row>
    <row r="249" spans="1:36" x14ac:dyDescent="0.3">
      <c r="A249">
        <v>247</v>
      </c>
      <c r="B249">
        <v>247</v>
      </c>
      <c r="C249" t="s">
        <v>80</v>
      </c>
      <c r="D249">
        <v>2019</v>
      </c>
      <c r="E249">
        <v>38400</v>
      </c>
      <c r="F249">
        <v>24091300</v>
      </c>
      <c r="G249">
        <v>0.16</v>
      </c>
      <c r="H249">
        <v>1376</v>
      </c>
      <c r="I249">
        <v>4009</v>
      </c>
      <c r="J249">
        <v>107</v>
      </c>
      <c r="K249">
        <v>3275</v>
      </c>
      <c r="L249">
        <v>627</v>
      </c>
      <c r="M249">
        <v>32.95789474</v>
      </c>
      <c r="N249">
        <v>100</v>
      </c>
      <c r="P249">
        <v>17017871</v>
      </c>
      <c r="Q249">
        <v>4753313</v>
      </c>
      <c r="R249">
        <v>77.599999999999994</v>
      </c>
      <c r="S249">
        <v>4</v>
      </c>
      <c r="T249">
        <v>27.93</v>
      </c>
      <c r="U249">
        <v>32267</v>
      </c>
      <c r="V249">
        <v>55.8</v>
      </c>
      <c r="W249">
        <v>62.02</v>
      </c>
      <c r="X249">
        <v>34.659999999999997</v>
      </c>
      <c r="Y249">
        <v>40.950000000000003</v>
      </c>
      <c r="Z249">
        <v>57.09</v>
      </c>
      <c r="AA249">
        <v>42.76</v>
      </c>
      <c r="AB249">
        <v>64</v>
      </c>
      <c r="AC249">
        <v>70.95</v>
      </c>
      <c r="AD249">
        <v>62.1</v>
      </c>
      <c r="AE249">
        <v>8.6</v>
      </c>
      <c r="AF249">
        <v>2.2879999999999998</v>
      </c>
      <c r="AG249">
        <v>23007145.809999999</v>
      </c>
      <c r="AH249">
        <v>14272065</v>
      </c>
      <c r="AI249">
        <v>62.03</v>
      </c>
      <c r="AJ249" t="s">
        <v>36</v>
      </c>
    </row>
    <row r="250" spans="1:36" x14ac:dyDescent="0.3">
      <c r="A250">
        <v>248</v>
      </c>
      <c r="B250">
        <v>248</v>
      </c>
      <c r="C250" t="s">
        <v>81</v>
      </c>
      <c r="D250">
        <v>2019</v>
      </c>
      <c r="E250">
        <v>8000</v>
      </c>
      <c r="F250">
        <v>2807700</v>
      </c>
      <c r="G250">
        <v>0.28000000000000003</v>
      </c>
      <c r="H250">
        <v>289</v>
      </c>
      <c r="I250">
        <v>950</v>
      </c>
      <c r="J250">
        <v>2</v>
      </c>
      <c r="K250">
        <v>785</v>
      </c>
      <c r="L250">
        <v>163</v>
      </c>
      <c r="M250">
        <v>32.95789474</v>
      </c>
      <c r="N250">
        <v>23</v>
      </c>
      <c r="P250">
        <v>1813773</v>
      </c>
      <c r="Q250">
        <v>547322</v>
      </c>
      <c r="R250">
        <v>81.2</v>
      </c>
      <c r="S250">
        <v>2.6</v>
      </c>
      <c r="T250">
        <v>30.18</v>
      </c>
      <c r="U250">
        <v>31771</v>
      </c>
      <c r="V250">
        <v>53.32</v>
      </c>
      <c r="W250">
        <v>57.22</v>
      </c>
      <c r="X250">
        <v>38.54</v>
      </c>
      <c r="Y250">
        <v>31.29</v>
      </c>
      <c r="Z250">
        <v>49.89</v>
      </c>
      <c r="AA250">
        <v>35.700000000000003</v>
      </c>
      <c r="AB250">
        <v>60.51</v>
      </c>
      <c r="AC250">
        <v>69.510000000000005</v>
      </c>
      <c r="AD250">
        <v>56.8</v>
      </c>
      <c r="AE250">
        <v>8.24</v>
      </c>
      <c r="AF250">
        <v>2.75</v>
      </c>
      <c r="AG250">
        <v>2430275.2340000002</v>
      </c>
      <c r="AH250">
        <v>1396130.1810000001</v>
      </c>
      <c r="AI250">
        <v>57.45</v>
      </c>
      <c r="AJ250" t="s">
        <v>36</v>
      </c>
    </row>
    <row r="251" spans="1:36" x14ac:dyDescent="0.3">
      <c r="A251">
        <v>249</v>
      </c>
      <c r="B251">
        <v>249</v>
      </c>
      <c r="C251" t="s">
        <v>82</v>
      </c>
      <c r="D251">
        <v>2019</v>
      </c>
      <c r="E251">
        <v>1700</v>
      </c>
      <c r="F251">
        <v>612500</v>
      </c>
      <c r="G251">
        <v>0.28000000000000003</v>
      </c>
      <c r="H251">
        <v>237</v>
      </c>
      <c r="I251">
        <v>664</v>
      </c>
      <c r="J251">
        <v>75</v>
      </c>
      <c r="K251">
        <v>542</v>
      </c>
      <c r="L251">
        <v>47</v>
      </c>
      <c r="M251">
        <v>32.95789474</v>
      </c>
      <c r="N251">
        <v>31</v>
      </c>
      <c r="P251">
        <v>363480</v>
      </c>
      <c r="Q251">
        <v>127285</v>
      </c>
      <c r="R251">
        <v>81.400000000000006</v>
      </c>
      <c r="S251">
        <v>3.2</v>
      </c>
      <c r="T251">
        <v>35.020000000000003</v>
      </c>
      <c r="U251">
        <v>35702</v>
      </c>
      <c r="V251">
        <v>65.02</v>
      </c>
      <c r="W251">
        <v>65</v>
      </c>
      <c r="X251">
        <v>42.33</v>
      </c>
      <c r="Y251">
        <v>45.01</v>
      </c>
      <c r="Z251">
        <v>55.99</v>
      </c>
      <c r="AA251">
        <v>41.83</v>
      </c>
      <c r="AB251">
        <v>67.52</v>
      </c>
      <c r="AC251">
        <v>77.25</v>
      </c>
      <c r="AD251">
        <v>67.36</v>
      </c>
      <c r="AE251">
        <v>15.36</v>
      </c>
      <c r="AF251">
        <v>2.56</v>
      </c>
      <c r="AG251">
        <v>620428.21620000002</v>
      </c>
      <c r="AH251">
        <v>382312.84370000003</v>
      </c>
      <c r="AI251">
        <v>61.62</v>
      </c>
      <c r="AJ251" t="s">
        <v>39</v>
      </c>
    </row>
    <row r="252" spans="1:36" x14ac:dyDescent="0.3">
      <c r="A252">
        <v>250</v>
      </c>
      <c r="B252">
        <v>250</v>
      </c>
      <c r="C252" t="s">
        <v>83</v>
      </c>
      <c r="D252">
        <v>2019</v>
      </c>
      <c r="E252">
        <v>15000</v>
      </c>
      <c r="F252">
        <v>7773500</v>
      </c>
      <c r="G252">
        <v>0.19</v>
      </c>
      <c r="H252">
        <v>710</v>
      </c>
      <c r="I252">
        <v>2056</v>
      </c>
      <c r="J252">
        <v>124</v>
      </c>
      <c r="K252">
        <v>1592</v>
      </c>
      <c r="L252">
        <v>340</v>
      </c>
      <c r="M252">
        <v>32.95789474</v>
      </c>
      <c r="N252">
        <v>33</v>
      </c>
      <c r="P252">
        <v>5073722</v>
      </c>
      <c r="Q252">
        <v>1874676</v>
      </c>
      <c r="R252">
        <v>80.099999999999994</v>
      </c>
      <c r="S252">
        <v>3.6</v>
      </c>
      <c r="T252">
        <v>36.950000000000003</v>
      </c>
      <c r="U252">
        <v>40635</v>
      </c>
      <c r="V252">
        <v>62.14</v>
      </c>
      <c r="W252">
        <v>64.53</v>
      </c>
      <c r="X252">
        <v>39.33</v>
      </c>
      <c r="Y252">
        <v>41.34</v>
      </c>
      <c r="Z252">
        <v>59.54</v>
      </c>
      <c r="AA252">
        <v>44.02</v>
      </c>
      <c r="AB252">
        <v>68.41</v>
      </c>
      <c r="AC252">
        <v>73.400000000000006</v>
      </c>
      <c r="AD252">
        <v>63.64</v>
      </c>
      <c r="AE252">
        <v>9.52</v>
      </c>
      <c r="AF252">
        <v>2.5169999999999999</v>
      </c>
      <c r="AG252">
        <v>7647692.483</v>
      </c>
      <c r="AH252">
        <v>4231772.4649999999</v>
      </c>
      <c r="AI252">
        <v>55.33</v>
      </c>
      <c r="AJ252" t="s">
        <v>39</v>
      </c>
    </row>
    <row r="253" spans="1:36" x14ac:dyDescent="0.3">
      <c r="A253">
        <v>251</v>
      </c>
      <c r="B253">
        <v>251</v>
      </c>
      <c r="C253" t="s">
        <v>84</v>
      </c>
      <c r="D253">
        <v>2019</v>
      </c>
      <c r="E253">
        <v>40400</v>
      </c>
      <c r="F253">
        <v>6699400</v>
      </c>
      <c r="G253">
        <v>0.6</v>
      </c>
      <c r="H253">
        <v>1095</v>
      </c>
      <c r="I253">
        <v>3206</v>
      </c>
      <c r="J253">
        <v>178</v>
      </c>
      <c r="K253">
        <v>2541</v>
      </c>
      <c r="L253">
        <v>487</v>
      </c>
      <c r="M253">
        <v>32.95789474</v>
      </c>
      <c r="N253">
        <v>73</v>
      </c>
      <c r="P253">
        <v>4558461</v>
      </c>
      <c r="Q253">
        <v>1539831</v>
      </c>
      <c r="R253">
        <v>79.5</v>
      </c>
      <c r="S253">
        <v>4.0999999999999996</v>
      </c>
      <c r="T253">
        <v>33.78</v>
      </c>
      <c r="U253">
        <v>41521</v>
      </c>
      <c r="V253">
        <v>62.8</v>
      </c>
      <c r="W253">
        <v>66.41</v>
      </c>
      <c r="X253">
        <v>46.62</v>
      </c>
      <c r="Y253">
        <v>43.79</v>
      </c>
      <c r="Z253">
        <v>57.59</v>
      </c>
      <c r="AA253">
        <v>44.94</v>
      </c>
      <c r="AB253">
        <v>66.489999999999995</v>
      </c>
      <c r="AC253">
        <v>73.2</v>
      </c>
      <c r="AD253">
        <v>65.17</v>
      </c>
      <c r="AE253">
        <v>8.0399999999999991</v>
      </c>
      <c r="AF253">
        <v>3.5409999999999999</v>
      </c>
      <c r="AG253">
        <v>7377027.784</v>
      </c>
      <c r="AH253">
        <v>4176179.952</v>
      </c>
      <c r="AI253">
        <v>56.61</v>
      </c>
      <c r="AJ253" t="s">
        <v>39</v>
      </c>
    </row>
    <row r="254" spans="1:36" x14ac:dyDescent="0.3">
      <c r="A254">
        <v>252</v>
      </c>
      <c r="B254">
        <v>252</v>
      </c>
      <c r="C254" t="s">
        <v>85</v>
      </c>
      <c r="D254">
        <v>2019</v>
      </c>
      <c r="E254">
        <v>400</v>
      </c>
      <c r="F254">
        <v>1498300</v>
      </c>
      <c r="G254">
        <v>0.03</v>
      </c>
      <c r="H254">
        <v>89</v>
      </c>
      <c r="I254">
        <v>244</v>
      </c>
      <c r="J254">
        <v>9</v>
      </c>
      <c r="K254">
        <v>175</v>
      </c>
      <c r="L254">
        <v>60</v>
      </c>
      <c r="M254">
        <v>32.95789474</v>
      </c>
      <c r="N254">
        <v>8</v>
      </c>
      <c r="P254">
        <v>1020022</v>
      </c>
      <c r="Q254">
        <v>205833</v>
      </c>
      <c r="R254">
        <v>69.599999999999994</v>
      </c>
      <c r="S254">
        <v>5.7</v>
      </c>
      <c r="T254">
        <v>20.18</v>
      </c>
      <c r="U254">
        <v>27446</v>
      </c>
      <c r="V254">
        <v>44.49</v>
      </c>
      <c r="W254">
        <v>49.06</v>
      </c>
      <c r="X254">
        <v>29.05</v>
      </c>
      <c r="Y254">
        <v>24.81</v>
      </c>
      <c r="Z254">
        <v>48.99</v>
      </c>
      <c r="AA254">
        <v>29.27</v>
      </c>
      <c r="AB254">
        <v>51.77</v>
      </c>
      <c r="AC254">
        <v>68.72</v>
      </c>
      <c r="AD254">
        <v>44.14</v>
      </c>
      <c r="AE254">
        <v>8.49</v>
      </c>
      <c r="AF254">
        <v>2.59</v>
      </c>
      <c r="AG254">
        <v>1668113.223</v>
      </c>
      <c r="AH254">
        <v>1081518.415</v>
      </c>
      <c r="AI254">
        <v>64.83</v>
      </c>
      <c r="AJ254" t="s">
        <v>36</v>
      </c>
    </row>
    <row r="255" spans="1:36" x14ac:dyDescent="0.3">
      <c r="A255">
        <v>253</v>
      </c>
      <c r="B255">
        <v>253</v>
      </c>
      <c r="C255" t="s">
        <v>86</v>
      </c>
      <c r="D255">
        <v>2019</v>
      </c>
      <c r="E255">
        <v>4700</v>
      </c>
      <c r="F255">
        <v>5563900</v>
      </c>
      <c r="G255">
        <v>0.08</v>
      </c>
      <c r="H255">
        <v>345</v>
      </c>
      <c r="I255">
        <v>711</v>
      </c>
      <c r="J255">
        <v>78</v>
      </c>
      <c r="K255">
        <v>492</v>
      </c>
      <c r="L255">
        <v>141</v>
      </c>
      <c r="M255">
        <v>32.95789474</v>
      </c>
      <c r="N255">
        <v>38</v>
      </c>
      <c r="P255">
        <v>3381964</v>
      </c>
      <c r="Q255">
        <v>1000629</v>
      </c>
      <c r="R255">
        <v>81.900000000000006</v>
      </c>
      <c r="S255">
        <v>2.9</v>
      </c>
      <c r="T255">
        <v>29.59</v>
      </c>
      <c r="U255">
        <v>34568</v>
      </c>
      <c r="V255">
        <v>58.73</v>
      </c>
      <c r="W255">
        <v>62.11</v>
      </c>
      <c r="X255">
        <v>35.46</v>
      </c>
      <c r="Y255">
        <v>35.74</v>
      </c>
      <c r="Z255">
        <v>51.82</v>
      </c>
      <c r="AA255">
        <v>36.840000000000003</v>
      </c>
      <c r="AB255">
        <v>65.7</v>
      </c>
      <c r="AC255">
        <v>74.09</v>
      </c>
      <c r="AD255">
        <v>58.03</v>
      </c>
      <c r="AE255">
        <v>10.66</v>
      </c>
      <c r="AF255">
        <v>2.4630000000000001</v>
      </c>
      <c r="AG255">
        <v>5666399.8109999998</v>
      </c>
      <c r="AH255">
        <v>3363550.798</v>
      </c>
      <c r="AI255">
        <v>59.36</v>
      </c>
      <c r="AJ255" t="s">
        <v>39</v>
      </c>
    </row>
    <row r="256" spans="1:36" x14ac:dyDescent="0.3">
      <c r="A256">
        <v>254</v>
      </c>
      <c r="B256">
        <v>254</v>
      </c>
      <c r="C256" t="s">
        <v>87</v>
      </c>
      <c r="D256">
        <v>2019</v>
      </c>
      <c r="E256">
        <v>200</v>
      </c>
      <c r="F256">
        <v>630800</v>
      </c>
      <c r="G256">
        <v>0.03</v>
      </c>
      <c r="H256">
        <v>57</v>
      </c>
      <c r="I256">
        <v>159</v>
      </c>
      <c r="J256">
        <v>4</v>
      </c>
      <c r="K256">
        <v>90</v>
      </c>
      <c r="L256">
        <v>65</v>
      </c>
      <c r="M256">
        <v>32.95789474</v>
      </c>
      <c r="N256">
        <v>16</v>
      </c>
      <c r="P256">
        <v>328824</v>
      </c>
      <c r="Q256">
        <v>82718</v>
      </c>
      <c r="R256">
        <v>80.099999999999994</v>
      </c>
      <c r="S256">
        <v>3.1</v>
      </c>
      <c r="T256">
        <v>25.16</v>
      </c>
      <c r="U256">
        <v>34104</v>
      </c>
      <c r="V256">
        <v>43.17</v>
      </c>
      <c r="W256">
        <v>48.55</v>
      </c>
      <c r="X256">
        <v>34.93</v>
      </c>
      <c r="Y256">
        <v>23.21</v>
      </c>
      <c r="Z256">
        <v>46.33</v>
      </c>
      <c r="AA256">
        <v>28.25</v>
      </c>
      <c r="AB256">
        <v>50.41</v>
      </c>
      <c r="AC256">
        <v>68.44</v>
      </c>
      <c r="AD256">
        <v>44.46</v>
      </c>
      <c r="AE256">
        <v>8.1</v>
      </c>
      <c r="AF256">
        <v>2.6360000000000001</v>
      </c>
      <c r="AG256">
        <v>843670.89280000003</v>
      </c>
      <c r="AH256">
        <v>614707.14969999995</v>
      </c>
      <c r="AI256">
        <v>72.86</v>
      </c>
      <c r="AJ256" t="s">
        <v>36</v>
      </c>
    </row>
    <row r="257" spans="1:36" x14ac:dyDescent="0.3">
      <c r="A257">
        <v>255</v>
      </c>
      <c r="B257">
        <v>255</v>
      </c>
      <c r="C257" t="s">
        <v>35</v>
      </c>
      <c r="D257">
        <v>2018</v>
      </c>
      <c r="E257">
        <v>1300</v>
      </c>
      <c r="F257">
        <v>4476700</v>
      </c>
      <c r="G257">
        <v>0.03</v>
      </c>
      <c r="H257">
        <v>165</v>
      </c>
      <c r="I257">
        <v>395</v>
      </c>
      <c r="J257">
        <v>72</v>
      </c>
      <c r="K257">
        <v>261</v>
      </c>
      <c r="L257">
        <v>62</v>
      </c>
      <c r="M257">
        <v>54</v>
      </c>
      <c r="N257">
        <v>10</v>
      </c>
      <c r="O257">
        <v>14</v>
      </c>
      <c r="P257">
        <v>2825611</v>
      </c>
      <c r="Q257">
        <v>664685</v>
      </c>
      <c r="R257">
        <v>71.3</v>
      </c>
      <c r="S257">
        <v>5.2</v>
      </c>
      <c r="T257">
        <v>23.52</v>
      </c>
      <c r="U257">
        <v>27525</v>
      </c>
      <c r="V257">
        <v>52.66</v>
      </c>
      <c r="W257">
        <v>54.44</v>
      </c>
      <c r="X257">
        <v>30.01</v>
      </c>
      <c r="Y257">
        <v>39.92</v>
      </c>
      <c r="Z257">
        <v>56.91</v>
      </c>
      <c r="AA257">
        <v>40.85</v>
      </c>
      <c r="AB257">
        <v>63.57</v>
      </c>
      <c r="AC257">
        <v>75.06</v>
      </c>
      <c r="AD257">
        <v>58.54</v>
      </c>
      <c r="AE257">
        <v>9.6300000000000008</v>
      </c>
      <c r="AF257">
        <v>2.2429999999999999</v>
      </c>
      <c r="AG257">
        <v>5300199.1540000001</v>
      </c>
      <c r="AH257">
        <v>3023208.41</v>
      </c>
      <c r="AI257">
        <v>57.04</v>
      </c>
      <c r="AJ257" t="s">
        <v>36</v>
      </c>
    </row>
    <row r="258" spans="1:36" x14ac:dyDescent="0.3">
      <c r="A258">
        <v>256</v>
      </c>
      <c r="B258">
        <v>256</v>
      </c>
      <c r="C258" t="s">
        <v>37</v>
      </c>
      <c r="D258">
        <v>2018</v>
      </c>
      <c r="E258">
        <v>500</v>
      </c>
      <c r="F258">
        <v>613900</v>
      </c>
      <c r="G258">
        <v>0.08</v>
      </c>
      <c r="H258">
        <v>7</v>
      </c>
      <c r="I258">
        <v>11</v>
      </c>
      <c r="J258">
        <v>0</v>
      </c>
      <c r="K258">
        <v>11</v>
      </c>
      <c r="L258">
        <v>0</v>
      </c>
      <c r="M258">
        <v>54</v>
      </c>
      <c r="N258">
        <v>12</v>
      </c>
      <c r="O258">
        <v>2</v>
      </c>
      <c r="P258">
        <v>446460</v>
      </c>
      <c r="Q258">
        <v>117735</v>
      </c>
      <c r="R258">
        <v>78.599999999999994</v>
      </c>
      <c r="S258">
        <v>6.3</v>
      </c>
      <c r="T258">
        <v>26.37</v>
      </c>
      <c r="U258">
        <v>35735</v>
      </c>
      <c r="V258">
        <v>57.48</v>
      </c>
      <c r="W258">
        <v>61.28</v>
      </c>
      <c r="X258">
        <v>40.869999999999997</v>
      </c>
      <c r="Y258">
        <v>42.23</v>
      </c>
      <c r="Z258">
        <v>55.98</v>
      </c>
      <c r="AA258">
        <v>41.69</v>
      </c>
      <c r="AB258">
        <v>63.01</v>
      </c>
      <c r="AC258">
        <v>74.569999999999993</v>
      </c>
      <c r="AD258">
        <v>62.31</v>
      </c>
      <c r="AE258">
        <v>19.36</v>
      </c>
      <c r="AF258">
        <v>2.94</v>
      </c>
      <c r="AG258">
        <v>803683.55920000002</v>
      </c>
      <c r="AH258">
        <v>580390.2365</v>
      </c>
      <c r="AI258">
        <v>72.22</v>
      </c>
      <c r="AJ258" t="s">
        <v>36</v>
      </c>
    </row>
    <row r="259" spans="1:36" x14ac:dyDescent="0.3">
      <c r="A259">
        <v>257</v>
      </c>
      <c r="B259">
        <v>257</v>
      </c>
      <c r="C259" t="s">
        <v>38</v>
      </c>
      <c r="D259">
        <v>2018</v>
      </c>
      <c r="E259">
        <v>12600</v>
      </c>
      <c r="F259">
        <v>6033300</v>
      </c>
      <c r="G259">
        <v>0.21</v>
      </c>
      <c r="H259">
        <v>480</v>
      </c>
      <c r="I259">
        <v>1227</v>
      </c>
      <c r="J259">
        <v>3</v>
      </c>
      <c r="K259">
        <v>996</v>
      </c>
      <c r="L259">
        <v>228</v>
      </c>
      <c r="M259">
        <v>54</v>
      </c>
      <c r="N259">
        <v>44</v>
      </c>
      <c r="O259">
        <v>8</v>
      </c>
      <c r="P259">
        <v>4070854</v>
      </c>
      <c r="Q259">
        <v>1065567</v>
      </c>
      <c r="R259">
        <v>75.5</v>
      </c>
      <c r="S259">
        <v>4.8</v>
      </c>
      <c r="T259">
        <v>26.18</v>
      </c>
      <c r="U259">
        <v>30530</v>
      </c>
      <c r="V259">
        <v>60.31</v>
      </c>
      <c r="W259">
        <v>61.14</v>
      </c>
      <c r="X259">
        <v>40.29</v>
      </c>
      <c r="Y259">
        <v>42.64</v>
      </c>
      <c r="Z259">
        <v>56.33</v>
      </c>
      <c r="AA259">
        <v>45.29</v>
      </c>
      <c r="AB259">
        <v>64.180000000000007</v>
      </c>
      <c r="AC259">
        <v>75.91</v>
      </c>
      <c r="AD259">
        <v>63.76</v>
      </c>
      <c r="AE259">
        <v>10.85</v>
      </c>
      <c r="AF259">
        <v>2.6819999999999999</v>
      </c>
      <c r="AG259">
        <v>5806312.6749999998</v>
      </c>
      <c r="AH259">
        <v>3235917.5359999998</v>
      </c>
      <c r="AI259">
        <v>55.73</v>
      </c>
      <c r="AJ259" t="s">
        <v>36</v>
      </c>
    </row>
    <row r="260" spans="1:36" x14ac:dyDescent="0.3">
      <c r="A260">
        <v>258</v>
      </c>
      <c r="B260">
        <v>258</v>
      </c>
      <c r="C260" t="s">
        <v>40</v>
      </c>
      <c r="D260">
        <v>2018</v>
      </c>
      <c r="E260">
        <v>600</v>
      </c>
      <c r="F260">
        <v>2591500</v>
      </c>
      <c r="G260">
        <v>0.02</v>
      </c>
      <c r="H260">
        <v>70</v>
      </c>
      <c r="I260">
        <v>124</v>
      </c>
      <c r="J260">
        <v>3</v>
      </c>
      <c r="K260">
        <v>101</v>
      </c>
      <c r="L260">
        <v>20</v>
      </c>
      <c r="M260">
        <v>54</v>
      </c>
      <c r="N260">
        <v>21</v>
      </c>
      <c r="O260">
        <v>8</v>
      </c>
      <c r="P260">
        <v>1714011</v>
      </c>
      <c r="Q260">
        <v>363722</v>
      </c>
      <c r="R260">
        <v>72.400000000000006</v>
      </c>
      <c r="S260">
        <v>4</v>
      </c>
      <c r="T260">
        <v>21.22</v>
      </c>
      <c r="U260">
        <v>26626</v>
      </c>
      <c r="V260">
        <v>53.17</v>
      </c>
      <c r="W260">
        <v>57.23</v>
      </c>
      <c r="X260">
        <v>31.77</v>
      </c>
      <c r="Y260">
        <v>38.39</v>
      </c>
      <c r="Z260">
        <v>55.53</v>
      </c>
      <c r="AA260">
        <v>39.68</v>
      </c>
      <c r="AB260">
        <v>64.209999999999994</v>
      </c>
      <c r="AC260">
        <v>73.790000000000006</v>
      </c>
      <c r="AD260">
        <v>58.73</v>
      </c>
      <c r="AE260">
        <v>7.78</v>
      </c>
      <c r="AF260">
        <v>2.258</v>
      </c>
      <c r="AG260">
        <v>2817145.2960000001</v>
      </c>
      <c r="AH260">
        <v>1792851.129</v>
      </c>
      <c r="AI260">
        <v>63.64</v>
      </c>
      <c r="AJ260" t="s">
        <v>36</v>
      </c>
    </row>
    <row r="261" spans="1:36" x14ac:dyDescent="0.3">
      <c r="A261">
        <v>259</v>
      </c>
      <c r="B261">
        <v>259</v>
      </c>
      <c r="C261" t="s">
        <v>41</v>
      </c>
      <c r="D261">
        <v>2018</v>
      </c>
      <c r="E261">
        <v>273500</v>
      </c>
      <c r="F261">
        <v>32814500</v>
      </c>
      <c r="G261">
        <v>0.83</v>
      </c>
      <c r="H261">
        <v>5480</v>
      </c>
      <c r="I261">
        <v>21166</v>
      </c>
      <c r="J261">
        <v>641</v>
      </c>
      <c r="K261">
        <v>17778</v>
      </c>
      <c r="L261">
        <v>2657</v>
      </c>
      <c r="M261">
        <v>54</v>
      </c>
      <c r="N261">
        <v>118</v>
      </c>
      <c r="O261">
        <v>19</v>
      </c>
      <c r="P261">
        <v>23858755</v>
      </c>
      <c r="Q261">
        <v>7346033</v>
      </c>
      <c r="R261">
        <v>77.5</v>
      </c>
      <c r="S261">
        <v>5.2</v>
      </c>
      <c r="T261">
        <v>30.79</v>
      </c>
      <c r="U261">
        <v>37124</v>
      </c>
      <c r="V261">
        <v>67.209999999999994</v>
      </c>
      <c r="W261">
        <v>68.47</v>
      </c>
      <c r="X261">
        <v>45.88</v>
      </c>
      <c r="Y261">
        <v>51.57</v>
      </c>
      <c r="Z261">
        <v>61.48</v>
      </c>
      <c r="AA261">
        <v>51.55</v>
      </c>
      <c r="AB261">
        <v>72.03</v>
      </c>
      <c r="AC261">
        <v>79.069999999999993</v>
      </c>
      <c r="AD261">
        <v>69.739999999999995</v>
      </c>
      <c r="AE261">
        <v>16.579999999999998</v>
      </c>
      <c r="AF261">
        <v>3.87</v>
      </c>
      <c r="AG261">
        <v>31022327.879999999</v>
      </c>
      <c r="AH261">
        <v>15033964.630000001</v>
      </c>
      <c r="AI261">
        <v>48.46</v>
      </c>
      <c r="AJ261" t="s">
        <v>39</v>
      </c>
    </row>
    <row r="262" spans="1:36" x14ac:dyDescent="0.3">
      <c r="A262">
        <v>260</v>
      </c>
      <c r="B262">
        <v>260</v>
      </c>
      <c r="C262" t="s">
        <v>42</v>
      </c>
      <c r="D262">
        <v>2018</v>
      </c>
      <c r="E262">
        <v>12500</v>
      </c>
      <c r="F262">
        <v>5131900</v>
      </c>
      <c r="G262">
        <v>0.24</v>
      </c>
      <c r="H262">
        <v>707</v>
      </c>
      <c r="I262">
        <v>1788</v>
      </c>
      <c r="J262">
        <v>78</v>
      </c>
      <c r="K262">
        <v>1499</v>
      </c>
      <c r="L262">
        <v>211</v>
      </c>
      <c r="M262">
        <v>54</v>
      </c>
      <c r="N262">
        <v>79</v>
      </c>
      <c r="O262">
        <v>5</v>
      </c>
      <c r="P262">
        <v>3466554</v>
      </c>
      <c r="Q262">
        <v>1309553</v>
      </c>
      <c r="R262">
        <v>81.5</v>
      </c>
      <c r="S262">
        <v>3.5</v>
      </c>
      <c r="T262">
        <v>37.78</v>
      </c>
      <c r="U262">
        <v>38057</v>
      </c>
      <c r="V262">
        <v>62.72</v>
      </c>
      <c r="W262">
        <v>62.15</v>
      </c>
      <c r="X262">
        <v>42.43</v>
      </c>
      <c r="Y262">
        <v>42.64</v>
      </c>
      <c r="Z262">
        <v>55.85</v>
      </c>
      <c r="AA262">
        <v>44.97</v>
      </c>
      <c r="AB262">
        <v>64.59</v>
      </c>
      <c r="AC262">
        <v>76.03</v>
      </c>
      <c r="AD262">
        <v>64.69</v>
      </c>
      <c r="AE262">
        <v>10.02</v>
      </c>
      <c r="AF262">
        <v>2.5790000000000002</v>
      </c>
      <c r="AG262">
        <v>5356017.8619999997</v>
      </c>
      <c r="AH262">
        <v>3353668.7620000001</v>
      </c>
      <c r="AI262">
        <v>62.61</v>
      </c>
      <c r="AJ262" t="s">
        <v>39</v>
      </c>
    </row>
    <row r="263" spans="1:36" x14ac:dyDescent="0.3">
      <c r="A263">
        <v>261</v>
      </c>
      <c r="B263">
        <v>261</v>
      </c>
      <c r="C263" t="s">
        <v>43</v>
      </c>
      <c r="D263">
        <v>2018</v>
      </c>
      <c r="E263">
        <v>5000</v>
      </c>
      <c r="F263">
        <v>2971400</v>
      </c>
      <c r="G263">
        <v>0.17</v>
      </c>
      <c r="H263">
        <v>383</v>
      </c>
      <c r="I263">
        <v>837</v>
      </c>
      <c r="J263">
        <v>37</v>
      </c>
      <c r="K263">
        <v>670</v>
      </c>
      <c r="L263">
        <v>129</v>
      </c>
      <c r="M263">
        <v>54</v>
      </c>
      <c r="N263">
        <v>34</v>
      </c>
      <c r="O263">
        <v>8</v>
      </c>
      <c r="P263">
        <v>2120095</v>
      </c>
      <c r="Q263">
        <v>780847</v>
      </c>
      <c r="R263">
        <v>81.2</v>
      </c>
      <c r="S263">
        <v>5.0999999999999996</v>
      </c>
      <c r="T263">
        <v>36.83</v>
      </c>
      <c r="U263">
        <v>44026</v>
      </c>
      <c r="V263">
        <v>67.25</v>
      </c>
      <c r="W263">
        <v>65.75</v>
      </c>
      <c r="X263">
        <v>40.799999999999997</v>
      </c>
      <c r="Y263">
        <v>47.78</v>
      </c>
      <c r="Z263">
        <v>60.88</v>
      </c>
      <c r="AA263">
        <v>45.81</v>
      </c>
      <c r="AB263">
        <v>73.349999999999994</v>
      </c>
      <c r="AC263">
        <v>81.03</v>
      </c>
      <c r="AD263">
        <v>68.8</v>
      </c>
      <c r="AE263">
        <v>18.41</v>
      </c>
      <c r="AF263">
        <v>2.4889999999999999</v>
      </c>
      <c r="AG263">
        <v>2879801.55</v>
      </c>
      <c r="AH263">
        <v>1473679.3729999999</v>
      </c>
      <c r="AI263">
        <v>51.17</v>
      </c>
      <c r="AJ263" t="s">
        <v>39</v>
      </c>
    </row>
    <row r="264" spans="1:36" x14ac:dyDescent="0.3">
      <c r="A264">
        <v>262</v>
      </c>
      <c r="B264">
        <v>262</v>
      </c>
      <c r="C264" t="s">
        <v>44</v>
      </c>
      <c r="D264">
        <v>2018</v>
      </c>
      <c r="E264">
        <v>800</v>
      </c>
      <c r="F264">
        <v>878600</v>
      </c>
      <c r="G264">
        <v>0.09</v>
      </c>
      <c r="H264">
        <v>50</v>
      </c>
      <c r="I264">
        <v>133</v>
      </c>
      <c r="J264">
        <v>2</v>
      </c>
      <c r="K264">
        <v>80</v>
      </c>
      <c r="L264">
        <v>51</v>
      </c>
      <c r="M264">
        <v>54</v>
      </c>
      <c r="N264">
        <v>23</v>
      </c>
      <c r="O264">
        <v>3</v>
      </c>
      <c r="P264">
        <v>558497</v>
      </c>
      <c r="Q264">
        <v>157678</v>
      </c>
      <c r="R264">
        <v>77.3</v>
      </c>
      <c r="S264">
        <v>5.3</v>
      </c>
      <c r="T264">
        <v>28.23</v>
      </c>
      <c r="U264">
        <v>33745</v>
      </c>
      <c r="V264">
        <v>61.38</v>
      </c>
      <c r="W264">
        <v>62.7</v>
      </c>
      <c r="X264">
        <v>36.64</v>
      </c>
      <c r="Y264">
        <v>43.66</v>
      </c>
      <c r="Z264">
        <v>60.27</v>
      </c>
      <c r="AA264">
        <v>45.4</v>
      </c>
      <c r="AB264">
        <v>67.87</v>
      </c>
      <c r="AC264">
        <v>78.33</v>
      </c>
      <c r="AD264">
        <v>63.38</v>
      </c>
      <c r="AE264">
        <v>10.55</v>
      </c>
      <c r="AF264">
        <v>2.4249999999999998</v>
      </c>
      <c r="AG264">
        <v>1008467.635</v>
      </c>
      <c r="AH264">
        <v>543231.44380000001</v>
      </c>
      <c r="AI264">
        <v>53.87</v>
      </c>
      <c r="AJ264" t="s">
        <v>39</v>
      </c>
    </row>
    <row r="265" spans="1:36" x14ac:dyDescent="0.3">
      <c r="A265">
        <v>263</v>
      </c>
      <c r="B265">
        <v>263</v>
      </c>
      <c r="C265" t="s">
        <v>45</v>
      </c>
      <c r="D265">
        <v>2018</v>
      </c>
      <c r="E265">
        <v>1100</v>
      </c>
      <c r="F265">
        <v>334400</v>
      </c>
      <c r="G265">
        <v>0.33</v>
      </c>
      <c r="H265">
        <v>124</v>
      </c>
      <c r="I265">
        <v>337</v>
      </c>
      <c r="J265">
        <v>43</v>
      </c>
      <c r="K265">
        <v>290</v>
      </c>
      <c r="L265">
        <v>4</v>
      </c>
      <c r="M265">
        <v>54</v>
      </c>
      <c r="O265">
        <v>2</v>
      </c>
      <c r="P265">
        <v>467528</v>
      </c>
      <c r="Q265">
        <v>263428</v>
      </c>
      <c r="R265">
        <v>82.7</v>
      </c>
      <c r="S265">
        <v>7.3</v>
      </c>
      <c r="T265">
        <v>56.34</v>
      </c>
      <c r="U265">
        <v>55328</v>
      </c>
      <c r="V265">
        <v>74.540000000000006</v>
      </c>
      <c r="W265">
        <v>75.040000000000006</v>
      </c>
      <c r="X265">
        <v>44.19</v>
      </c>
      <c r="Y265">
        <v>53</v>
      </c>
      <c r="Z265">
        <v>67.48</v>
      </c>
      <c r="AA265">
        <v>54.43</v>
      </c>
      <c r="AB265">
        <v>72.97</v>
      </c>
      <c r="AC265">
        <v>79.790000000000006</v>
      </c>
      <c r="AD265">
        <v>72.63</v>
      </c>
      <c r="AE265">
        <v>12.03</v>
      </c>
      <c r="AF265">
        <v>2.597</v>
      </c>
    </row>
    <row r="266" spans="1:36" x14ac:dyDescent="0.3">
      <c r="A266">
        <v>264</v>
      </c>
      <c r="B266">
        <v>264</v>
      </c>
      <c r="C266" t="s">
        <v>46</v>
      </c>
      <c r="D266">
        <v>2018</v>
      </c>
      <c r="E266">
        <v>27400</v>
      </c>
      <c r="F266">
        <v>16774700</v>
      </c>
      <c r="G266">
        <v>0.16</v>
      </c>
      <c r="H266">
        <v>1265</v>
      </c>
      <c r="I266">
        <v>3027</v>
      </c>
      <c r="J266">
        <v>215</v>
      </c>
      <c r="K266">
        <v>2373</v>
      </c>
      <c r="L266">
        <v>439</v>
      </c>
      <c r="M266">
        <v>54</v>
      </c>
      <c r="N266">
        <v>64</v>
      </c>
      <c r="O266">
        <v>27</v>
      </c>
      <c r="P266">
        <v>12198931</v>
      </c>
      <c r="Q266">
        <v>3380275</v>
      </c>
      <c r="R266">
        <v>76.2</v>
      </c>
      <c r="S266">
        <v>4.7</v>
      </c>
      <c r="T266">
        <v>27.71</v>
      </c>
      <c r="U266">
        <v>31359</v>
      </c>
      <c r="V266">
        <v>60.14</v>
      </c>
      <c r="W266">
        <v>61.5</v>
      </c>
      <c r="X266">
        <v>36.85</v>
      </c>
      <c r="Y266">
        <v>44.97</v>
      </c>
      <c r="Z266">
        <v>61.32</v>
      </c>
      <c r="AA266">
        <v>45.87</v>
      </c>
      <c r="AB266">
        <v>67.34</v>
      </c>
      <c r="AC266">
        <v>78.069999999999993</v>
      </c>
      <c r="AD266">
        <v>64.180000000000007</v>
      </c>
      <c r="AE266">
        <v>10.32</v>
      </c>
      <c r="AF266">
        <v>2.5499999999999998</v>
      </c>
      <c r="AG266">
        <v>17496001.920000002</v>
      </c>
      <c r="AH266">
        <v>8882854.5270000007</v>
      </c>
      <c r="AI266">
        <v>50.77</v>
      </c>
      <c r="AJ266" t="s">
        <v>36</v>
      </c>
    </row>
    <row r="267" spans="1:36" x14ac:dyDescent="0.3">
      <c r="A267">
        <v>265</v>
      </c>
      <c r="B267">
        <v>265</v>
      </c>
      <c r="C267" t="s">
        <v>47</v>
      </c>
      <c r="D267">
        <v>2018</v>
      </c>
      <c r="E267">
        <v>15900</v>
      </c>
      <c r="F267">
        <v>8830100</v>
      </c>
      <c r="G267">
        <v>0.18</v>
      </c>
      <c r="H267">
        <v>772</v>
      </c>
      <c r="I267">
        <v>2188</v>
      </c>
      <c r="J267">
        <v>155</v>
      </c>
      <c r="K267">
        <v>1762</v>
      </c>
      <c r="L267">
        <v>271</v>
      </c>
      <c r="M267">
        <v>54</v>
      </c>
      <c r="N267">
        <v>25</v>
      </c>
      <c r="O267">
        <v>16</v>
      </c>
      <c r="P267">
        <v>6241122</v>
      </c>
      <c r="Q267">
        <v>1836344</v>
      </c>
      <c r="R267">
        <v>76.599999999999994</v>
      </c>
      <c r="S267">
        <v>4.4000000000000004</v>
      </c>
      <c r="T267">
        <v>29.42</v>
      </c>
      <c r="U267">
        <v>31187</v>
      </c>
      <c r="V267">
        <v>59.7</v>
      </c>
      <c r="W267">
        <v>55.71</v>
      </c>
      <c r="X267">
        <v>34.9</v>
      </c>
      <c r="Y267">
        <v>43.81</v>
      </c>
      <c r="Z267">
        <v>60.53</v>
      </c>
      <c r="AA267">
        <v>44.31</v>
      </c>
      <c r="AB267">
        <v>67.290000000000006</v>
      </c>
      <c r="AC267">
        <v>77.23</v>
      </c>
      <c r="AD267">
        <v>63.63</v>
      </c>
      <c r="AE267">
        <v>9.6199999999999992</v>
      </c>
      <c r="AF267">
        <v>2.379</v>
      </c>
      <c r="AG267">
        <v>8512550.2379999999</v>
      </c>
      <c r="AH267">
        <v>4714799.2779999999</v>
      </c>
      <c r="AI267">
        <v>55.39</v>
      </c>
      <c r="AJ267" t="s">
        <v>36</v>
      </c>
    </row>
    <row r="268" spans="1:36" x14ac:dyDescent="0.3">
      <c r="A268">
        <v>266</v>
      </c>
      <c r="B268">
        <v>266</v>
      </c>
      <c r="C268" t="s">
        <v>48</v>
      </c>
      <c r="D268">
        <v>2018</v>
      </c>
      <c r="E268">
        <v>6600</v>
      </c>
      <c r="F268">
        <v>1080700</v>
      </c>
      <c r="G268">
        <v>0.61</v>
      </c>
      <c r="H268">
        <v>278</v>
      </c>
      <c r="I268">
        <v>536</v>
      </c>
      <c r="J268">
        <v>9</v>
      </c>
      <c r="K268">
        <v>445</v>
      </c>
      <c r="L268">
        <v>81</v>
      </c>
      <c r="M268">
        <v>54</v>
      </c>
      <c r="N268">
        <v>26</v>
      </c>
      <c r="O268">
        <v>2</v>
      </c>
      <c r="P268">
        <v>824717</v>
      </c>
      <c r="Q268">
        <v>251343</v>
      </c>
      <c r="R268">
        <v>81.2</v>
      </c>
      <c r="S268">
        <v>3.7</v>
      </c>
      <c r="T268">
        <v>30.48</v>
      </c>
      <c r="U268">
        <v>35255</v>
      </c>
      <c r="V268">
        <v>68.61</v>
      </c>
      <c r="W268">
        <v>73.19</v>
      </c>
      <c r="X268">
        <v>47.35</v>
      </c>
      <c r="Y268">
        <v>52.87</v>
      </c>
      <c r="Z268">
        <v>62.22</v>
      </c>
      <c r="AA268">
        <v>53.36</v>
      </c>
      <c r="AB268">
        <v>74.09</v>
      </c>
      <c r="AC268">
        <v>78.87</v>
      </c>
      <c r="AD268">
        <v>72.069999999999993</v>
      </c>
      <c r="AE268">
        <v>29.18</v>
      </c>
      <c r="AF268">
        <v>3.6480000000000001</v>
      </c>
      <c r="AG268">
        <v>1267385.325</v>
      </c>
      <c r="AH268">
        <v>723959.76890000002</v>
      </c>
      <c r="AI268">
        <v>57.12</v>
      </c>
      <c r="AJ268" t="s">
        <v>39</v>
      </c>
    </row>
    <row r="269" spans="1:36" x14ac:dyDescent="0.3">
      <c r="A269">
        <v>267</v>
      </c>
      <c r="B269">
        <v>267</v>
      </c>
      <c r="C269" t="s">
        <v>49</v>
      </c>
      <c r="D269">
        <v>2018</v>
      </c>
      <c r="E269">
        <v>1100</v>
      </c>
      <c r="F269">
        <v>1760600</v>
      </c>
      <c r="G269">
        <v>0.06</v>
      </c>
      <c r="H269">
        <v>87</v>
      </c>
      <c r="I269">
        <v>174</v>
      </c>
      <c r="J269">
        <v>2</v>
      </c>
      <c r="K269">
        <v>130</v>
      </c>
      <c r="L269">
        <v>42</v>
      </c>
      <c r="M269">
        <v>54</v>
      </c>
      <c r="N269">
        <v>29</v>
      </c>
      <c r="O269">
        <v>5</v>
      </c>
      <c r="P269">
        <v>980156</v>
      </c>
      <c r="Q269">
        <v>244823</v>
      </c>
      <c r="R269">
        <v>76.900000000000006</v>
      </c>
      <c r="S269">
        <v>3.5</v>
      </c>
      <c r="T269">
        <v>24.98</v>
      </c>
      <c r="U269">
        <v>27816</v>
      </c>
      <c r="V269">
        <v>55.62</v>
      </c>
      <c r="W269">
        <v>56.23</v>
      </c>
      <c r="X269">
        <v>38.97</v>
      </c>
      <c r="Y269">
        <v>41.4</v>
      </c>
      <c r="Z269">
        <v>54.43</v>
      </c>
      <c r="AA269">
        <v>39.840000000000003</v>
      </c>
      <c r="AB269">
        <v>66.069999999999993</v>
      </c>
      <c r="AC269">
        <v>74.81</v>
      </c>
      <c r="AD269">
        <v>60.54</v>
      </c>
      <c r="AE269">
        <v>8.17</v>
      </c>
      <c r="AF269">
        <v>2.7</v>
      </c>
      <c r="AG269">
        <v>1879670.0419999999</v>
      </c>
      <c r="AH269">
        <v>1210554.3759999999</v>
      </c>
      <c r="AI269">
        <v>64.400000000000006</v>
      </c>
      <c r="AJ269" t="s">
        <v>36</v>
      </c>
    </row>
    <row r="270" spans="1:36" x14ac:dyDescent="0.3">
      <c r="A270">
        <v>268</v>
      </c>
      <c r="B270">
        <v>268</v>
      </c>
      <c r="C270" t="s">
        <v>50</v>
      </c>
      <c r="D270">
        <v>2018</v>
      </c>
      <c r="E270">
        <v>13600</v>
      </c>
      <c r="F270">
        <v>10234400</v>
      </c>
      <c r="G270">
        <v>0.13</v>
      </c>
      <c r="H270">
        <v>579</v>
      </c>
      <c r="I270">
        <v>1399</v>
      </c>
      <c r="J270">
        <v>33</v>
      </c>
      <c r="K270">
        <v>1133</v>
      </c>
      <c r="L270">
        <v>233</v>
      </c>
      <c r="M270">
        <v>54</v>
      </c>
      <c r="N270">
        <v>54</v>
      </c>
      <c r="O270">
        <v>15</v>
      </c>
      <c r="P270">
        <v>7554854</v>
      </c>
      <c r="Q270">
        <v>2517054</v>
      </c>
      <c r="R270">
        <v>79.900000000000006</v>
      </c>
      <c r="S270">
        <v>5.2</v>
      </c>
      <c r="T270">
        <v>33.32</v>
      </c>
      <c r="U270">
        <v>35801</v>
      </c>
      <c r="V270">
        <v>66.099999999999994</v>
      </c>
      <c r="W270">
        <v>63.57</v>
      </c>
      <c r="X270">
        <v>37.56</v>
      </c>
      <c r="Y270">
        <v>43.52</v>
      </c>
      <c r="Z270">
        <v>59.89</v>
      </c>
      <c r="AA270">
        <v>44.96</v>
      </c>
      <c r="AB270">
        <v>69.010000000000005</v>
      </c>
      <c r="AC270">
        <v>79.41</v>
      </c>
      <c r="AD270">
        <v>64.66</v>
      </c>
      <c r="AE270">
        <v>9.6</v>
      </c>
      <c r="AF270">
        <v>2.76</v>
      </c>
      <c r="AG270">
        <v>10588909.73</v>
      </c>
      <c r="AH270">
        <v>5756733.8679999998</v>
      </c>
      <c r="AI270">
        <v>54.37</v>
      </c>
      <c r="AJ270" t="s">
        <v>39</v>
      </c>
    </row>
    <row r="271" spans="1:36" x14ac:dyDescent="0.3">
      <c r="A271">
        <v>269</v>
      </c>
      <c r="B271">
        <v>269</v>
      </c>
      <c r="C271" t="s">
        <v>51</v>
      </c>
      <c r="D271">
        <v>2018</v>
      </c>
      <c r="E271">
        <v>3400</v>
      </c>
      <c r="F271">
        <v>5908700</v>
      </c>
      <c r="G271">
        <v>0.06</v>
      </c>
      <c r="H271">
        <v>225</v>
      </c>
      <c r="I271">
        <v>489</v>
      </c>
      <c r="J271">
        <v>0</v>
      </c>
      <c r="K271">
        <v>381</v>
      </c>
      <c r="L271">
        <v>108</v>
      </c>
      <c r="M271">
        <v>54</v>
      </c>
      <c r="N271">
        <v>51</v>
      </c>
      <c r="O271">
        <v>14</v>
      </c>
      <c r="P271">
        <v>3882186</v>
      </c>
      <c r="Q271">
        <v>981958</v>
      </c>
      <c r="R271">
        <v>78.2</v>
      </c>
      <c r="S271">
        <v>4</v>
      </c>
      <c r="T271">
        <v>25.29</v>
      </c>
      <c r="U271">
        <v>29369</v>
      </c>
      <c r="V271">
        <v>54.25</v>
      </c>
      <c r="W271">
        <v>54.59</v>
      </c>
      <c r="X271">
        <v>33.049999999999997</v>
      </c>
      <c r="Y271">
        <v>36.17</v>
      </c>
      <c r="Z271">
        <v>52.78</v>
      </c>
      <c r="AA271">
        <v>38.130000000000003</v>
      </c>
      <c r="AB271">
        <v>60.25</v>
      </c>
      <c r="AC271">
        <v>76.78</v>
      </c>
      <c r="AD271">
        <v>56.85</v>
      </c>
      <c r="AE271">
        <v>9.75</v>
      </c>
      <c r="AF271">
        <v>2.5649999999999999</v>
      </c>
      <c r="AG271">
        <v>6190735.9369999999</v>
      </c>
      <c r="AH271">
        <v>3670024.4589999998</v>
      </c>
      <c r="AI271">
        <v>59.28</v>
      </c>
      <c r="AJ271" t="s">
        <v>36</v>
      </c>
    </row>
    <row r="272" spans="1:36" x14ac:dyDescent="0.3">
      <c r="A272">
        <v>270</v>
      </c>
      <c r="B272">
        <v>270</v>
      </c>
      <c r="C272" t="s">
        <v>52</v>
      </c>
      <c r="D272">
        <v>2018</v>
      </c>
      <c r="E272">
        <v>1100</v>
      </c>
      <c r="F272">
        <v>3061200</v>
      </c>
      <c r="G272">
        <v>0.04</v>
      </c>
      <c r="H272">
        <v>129</v>
      </c>
      <c r="I272">
        <v>296</v>
      </c>
      <c r="J272">
        <v>27</v>
      </c>
      <c r="K272">
        <v>215</v>
      </c>
      <c r="L272">
        <v>54</v>
      </c>
      <c r="M272">
        <v>54</v>
      </c>
      <c r="N272">
        <v>39</v>
      </c>
      <c r="O272">
        <v>9</v>
      </c>
      <c r="P272">
        <v>1787109</v>
      </c>
      <c r="Q272">
        <v>488615</v>
      </c>
      <c r="R272">
        <v>82.7</v>
      </c>
      <c r="S272">
        <v>3.2</v>
      </c>
      <c r="T272">
        <v>27.34</v>
      </c>
      <c r="U272">
        <v>31559</v>
      </c>
      <c r="V272">
        <v>58.37</v>
      </c>
      <c r="W272">
        <v>58.53</v>
      </c>
      <c r="X272">
        <v>34.86</v>
      </c>
      <c r="Y272">
        <v>39.299999999999997</v>
      </c>
      <c r="Z272">
        <v>55.59</v>
      </c>
      <c r="AA272">
        <v>37.68</v>
      </c>
      <c r="AB272">
        <v>63.36</v>
      </c>
      <c r="AC272">
        <v>75.48</v>
      </c>
      <c r="AD272">
        <v>59.71</v>
      </c>
      <c r="AE272">
        <v>8.92</v>
      </c>
      <c r="AF272">
        <v>2.407</v>
      </c>
      <c r="AG272">
        <v>3691891.7760000001</v>
      </c>
      <c r="AH272">
        <v>2245709.8530000001</v>
      </c>
      <c r="AI272">
        <v>60.83</v>
      </c>
      <c r="AJ272" t="s">
        <v>36</v>
      </c>
    </row>
    <row r="273" spans="1:36" x14ac:dyDescent="0.3">
      <c r="A273">
        <v>271</v>
      </c>
      <c r="B273">
        <v>271</v>
      </c>
      <c r="C273" t="s">
        <v>53</v>
      </c>
      <c r="D273">
        <v>2018</v>
      </c>
      <c r="E273">
        <v>1700</v>
      </c>
      <c r="F273">
        <v>2554800</v>
      </c>
      <c r="G273">
        <v>7.0000000000000007E-2</v>
      </c>
      <c r="H273">
        <v>198</v>
      </c>
      <c r="I273">
        <v>783</v>
      </c>
      <c r="J273">
        <v>6</v>
      </c>
      <c r="K273">
        <v>711</v>
      </c>
      <c r="L273">
        <v>66</v>
      </c>
      <c r="M273">
        <v>54</v>
      </c>
      <c r="N273">
        <v>12</v>
      </c>
      <c r="O273">
        <v>6</v>
      </c>
      <c r="P273">
        <v>1658244</v>
      </c>
      <c r="Q273">
        <v>512414</v>
      </c>
      <c r="R273">
        <v>81</v>
      </c>
      <c r="S273">
        <v>3.3</v>
      </c>
      <c r="T273">
        <v>30.9</v>
      </c>
      <c r="U273">
        <v>31456</v>
      </c>
      <c r="V273">
        <v>57.08</v>
      </c>
      <c r="W273">
        <v>57.12</v>
      </c>
      <c r="X273">
        <v>35.29</v>
      </c>
      <c r="Y273">
        <v>40.200000000000003</v>
      </c>
      <c r="Z273">
        <v>55.35</v>
      </c>
      <c r="AA273">
        <v>41.48</v>
      </c>
      <c r="AB273">
        <v>63.16</v>
      </c>
      <c r="AC273">
        <v>74.86</v>
      </c>
      <c r="AD273">
        <v>60.41</v>
      </c>
      <c r="AE273">
        <v>10.72</v>
      </c>
      <c r="AF273">
        <v>2.3090000000000002</v>
      </c>
      <c r="AG273">
        <v>2684009.9160000002</v>
      </c>
      <c r="AH273">
        <v>1607396.8740000001</v>
      </c>
      <c r="AI273">
        <v>59.89</v>
      </c>
      <c r="AJ273" t="s">
        <v>36</v>
      </c>
    </row>
    <row r="274" spans="1:36" x14ac:dyDescent="0.3">
      <c r="A274">
        <v>272</v>
      </c>
      <c r="B274">
        <v>272</v>
      </c>
      <c r="C274" t="s">
        <v>54</v>
      </c>
      <c r="D274">
        <v>2018</v>
      </c>
      <c r="E274">
        <v>1200</v>
      </c>
      <c r="F274">
        <v>3939400</v>
      </c>
      <c r="G274">
        <v>0.03</v>
      </c>
      <c r="H274">
        <v>114</v>
      </c>
      <c r="I274">
        <v>221</v>
      </c>
      <c r="J274">
        <v>8</v>
      </c>
      <c r="K274">
        <v>164</v>
      </c>
      <c r="L274">
        <v>49</v>
      </c>
      <c r="M274">
        <v>54</v>
      </c>
      <c r="N274">
        <v>24</v>
      </c>
      <c r="O274">
        <v>9</v>
      </c>
      <c r="P274">
        <v>2608766</v>
      </c>
      <c r="Q274">
        <v>602661</v>
      </c>
      <c r="R274">
        <v>72.599999999999994</v>
      </c>
      <c r="S274">
        <v>4.8</v>
      </c>
      <c r="T274">
        <v>23.1</v>
      </c>
      <c r="U274">
        <v>27823</v>
      </c>
      <c r="V274">
        <v>50.44</v>
      </c>
      <c r="W274">
        <v>54.17</v>
      </c>
      <c r="X274">
        <v>29.25</v>
      </c>
      <c r="Y274">
        <v>35.25</v>
      </c>
      <c r="Z274">
        <v>52.11</v>
      </c>
      <c r="AA274">
        <v>37.29</v>
      </c>
      <c r="AB274">
        <v>59.28</v>
      </c>
      <c r="AC274">
        <v>73.94</v>
      </c>
      <c r="AD274">
        <v>55.61</v>
      </c>
      <c r="AE274">
        <v>8.52</v>
      </c>
      <c r="AF274">
        <v>2.331</v>
      </c>
      <c r="AG274">
        <v>4368285.0350000001</v>
      </c>
      <c r="AH274">
        <v>2534172.1809999999</v>
      </c>
      <c r="AI274">
        <v>58.01</v>
      </c>
      <c r="AJ274" t="s">
        <v>36</v>
      </c>
    </row>
    <row r="275" spans="1:36" x14ac:dyDescent="0.3">
      <c r="A275">
        <v>273</v>
      </c>
      <c r="B275">
        <v>273</v>
      </c>
      <c r="C275" t="s">
        <v>55</v>
      </c>
      <c r="D275">
        <v>2018</v>
      </c>
      <c r="E275">
        <v>900</v>
      </c>
      <c r="F275">
        <v>3794800</v>
      </c>
      <c r="G275">
        <v>0.02</v>
      </c>
      <c r="H275">
        <v>102</v>
      </c>
      <c r="I275">
        <v>213</v>
      </c>
      <c r="J275">
        <v>5</v>
      </c>
      <c r="K275">
        <v>152</v>
      </c>
      <c r="L275">
        <v>56</v>
      </c>
      <c r="M275">
        <v>54</v>
      </c>
      <c r="N275">
        <v>17</v>
      </c>
      <c r="O275">
        <v>8</v>
      </c>
      <c r="P275">
        <v>2714016</v>
      </c>
      <c r="Q275">
        <v>599821</v>
      </c>
      <c r="R275">
        <v>72.400000000000006</v>
      </c>
      <c r="S275">
        <v>5.9</v>
      </c>
      <c r="T275">
        <v>22.1</v>
      </c>
      <c r="U275">
        <v>27274</v>
      </c>
      <c r="V275">
        <v>55.23</v>
      </c>
      <c r="W275">
        <v>56.49</v>
      </c>
      <c r="X275">
        <v>31.06</v>
      </c>
      <c r="Y275">
        <v>40.96</v>
      </c>
      <c r="Z275">
        <v>57.13</v>
      </c>
      <c r="AA275">
        <v>42.22</v>
      </c>
      <c r="AB275">
        <v>64.89</v>
      </c>
      <c r="AC275">
        <v>75.42</v>
      </c>
      <c r="AD275">
        <v>61.17</v>
      </c>
      <c r="AE275">
        <v>7.71</v>
      </c>
      <c r="AF275">
        <v>2.2149999999999999</v>
      </c>
      <c r="AG275">
        <v>3885118.8190000001</v>
      </c>
      <c r="AH275">
        <v>2352678.5630000001</v>
      </c>
      <c r="AI275">
        <v>60.56</v>
      </c>
      <c r="AJ275" t="s">
        <v>36</v>
      </c>
    </row>
    <row r="276" spans="1:36" x14ac:dyDescent="0.3">
      <c r="A276">
        <v>274</v>
      </c>
      <c r="B276">
        <v>274</v>
      </c>
      <c r="C276" t="s">
        <v>56</v>
      </c>
      <c r="D276">
        <v>2018</v>
      </c>
      <c r="E276">
        <v>800</v>
      </c>
      <c r="F276">
        <v>1205600</v>
      </c>
      <c r="G276">
        <v>7.0000000000000007E-2</v>
      </c>
      <c r="H276">
        <v>151</v>
      </c>
      <c r="I276">
        <v>264</v>
      </c>
      <c r="J276">
        <v>7</v>
      </c>
      <c r="K276">
        <v>201</v>
      </c>
      <c r="L276">
        <v>56</v>
      </c>
      <c r="M276">
        <v>54</v>
      </c>
      <c r="N276">
        <v>16</v>
      </c>
      <c r="O276">
        <v>4</v>
      </c>
      <c r="P276">
        <v>781191</v>
      </c>
      <c r="Q276">
        <v>226506</v>
      </c>
      <c r="R276">
        <v>79.3</v>
      </c>
      <c r="S276">
        <v>3</v>
      </c>
      <c r="T276">
        <v>28.99</v>
      </c>
      <c r="U276">
        <v>32095</v>
      </c>
      <c r="V276">
        <v>60.47</v>
      </c>
      <c r="W276">
        <v>61.03</v>
      </c>
      <c r="X276">
        <v>40.03</v>
      </c>
      <c r="Y276">
        <v>41.13</v>
      </c>
      <c r="Z276">
        <v>54.45</v>
      </c>
      <c r="AA276">
        <v>40.71</v>
      </c>
      <c r="AB276">
        <v>63.77</v>
      </c>
      <c r="AC276">
        <v>78.709999999999994</v>
      </c>
      <c r="AD276">
        <v>62.21</v>
      </c>
      <c r="AE276">
        <v>13.44</v>
      </c>
      <c r="AF276">
        <v>2.4279999999999999</v>
      </c>
      <c r="AG276">
        <v>1125588.426</v>
      </c>
      <c r="AH276">
        <v>679175.37490000005</v>
      </c>
      <c r="AI276">
        <v>60.34</v>
      </c>
      <c r="AJ276" t="s">
        <v>39</v>
      </c>
    </row>
    <row r="277" spans="1:36" x14ac:dyDescent="0.3">
      <c r="A277">
        <v>275</v>
      </c>
      <c r="B277">
        <v>275</v>
      </c>
      <c r="C277" t="s">
        <v>57</v>
      </c>
      <c r="D277">
        <v>2018</v>
      </c>
      <c r="E277">
        <v>8400</v>
      </c>
      <c r="F277">
        <v>4726400</v>
      </c>
      <c r="G277">
        <v>0.18</v>
      </c>
      <c r="H277">
        <v>665</v>
      </c>
      <c r="I277">
        <v>1752</v>
      </c>
      <c r="J277">
        <v>60</v>
      </c>
      <c r="K277">
        <v>1428</v>
      </c>
      <c r="L277">
        <v>264</v>
      </c>
      <c r="M277">
        <v>54</v>
      </c>
      <c r="N277">
        <v>55</v>
      </c>
      <c r="O277">
        <v>7</v>
      </c>
      <c r="P277">
        <v>3620466</v>
      </c>
      <c r="Q277">
        <v>1369463</v>
      </c>
      <c r="R277">
        <v>81.900000000000006</v>
      </c>
      <c r="S277">
        <v>4.5999999999999996</v>
      </c>
      <c r="T277">
        <v>37.83</v>
      </c>
      <c r="U277">
        <v>41522</v>
      </c>
      <c r="V277">
        <v>68.27</v>
      </c>
      <c r="W277">
        <v>67</v>
      </c>
      <c r="X277">
        <v>40.31</v>
      </c>
      <c r="Y277">
        <v>49.19</v>
      </c>
      <c r="Z277">
        <v>64.56</v>
      </c>
      <c r="AA277">
        <v>49.36</v>
      </c>
      <c r="AB277">
        <v>73.099999999999994</v>
      </c>
      <c r="AC277">
        <v>79.94</v>
      </c>
      <c r="AD277">
        <v>69.150000000000006</v>
      </c>
      <c r="AE277">
        <v>11.57</v>
      </c>
      <c r="AF277">
        <v>2.5019999999999998</v>
      </c>
      <c r="AG277">
        <v>4204846.0439999998</v>
      </c>
      <c r="AH277">
        <v>2141055.9920000001</v>
      </c>
      <c r="AI277">
        <v>50.92</v>
      </c>
      <c r="AJ277" t="s">
        <v>39</v>
      </c>
    </row>
    <row r="278" spans="1:36" x14ac:dyDescent="0.3">
      <c r="A278">
        <v>276</v>
      </c>
      <c r="B278">
        <v>276</v>
      </c>
      <c r="C278" t="s">
        <v>58</v>
      </c>
      <c r="D278">
        <v>2018</v>
      </c>
      <c r="E278">
        <v>10300</v>
      </c>
      <c r="F278">
        <v>5298100</v>
      </c>
      <c r="G278">
        <v>0.19</v>
      </c>
      <c r="H278">
        <v>649</v>
      </c>
      <c r="I278">
        <v>1794</v>
      </c>
      <c r="J278">
        <v>36</v>
      </c>
      <c r="K278">
        <v>1554</v>
      </c>
      <c r="L278">
        <v>204</v>
      </c>
      <c r="M278">
        <v>54</v>
      </c>
      <c r="N278">
        <v>53</v>
      </c>
      <c r="O278">
        <v>10</v>
      </c>
      <c r="P278">
        <v>4188168</v>
      </c>
      <c r="Q278">
        <v>1749943</v>
      </c>
      <c r="R278">
        <v>81.099999999999994</v>
      </c>
      <c r="S278">
        <v>4.3</v>
      </c>
      <c r="T278">
        <v>41.78</v>
      </c>
      <c r="U278">
        <v>43349</v>
      </c>
      <c r="V278">
        <v>69.55</v>
      </c>
      <c r="W278">
        <v>67.790000000000006</v>
      </c>
      <c r="X278">
        <v>43.32</v>
      </c>
      <c r="Y278">
        <v>48.05</v>
      </c>
      <c r="Z278">
        <v>60.53</v>
      </c>
      <c r="AA278">
        <v>46.44</v>
      </c>
      <c r="AB278">
        <v>71.28</v>
      </c>
      <c r="AC278">
        <v>80.849999999999994</v>
      </c>
      <c r="AD278">
        <v>68.52</v>
      </c>
      <c r="AE278">
        <v>18.5</v>
      </c>
      <c r="AF278">
        <v>2.411</v>
      </c>
      <c r="AG278">
        <v>5061498.5999999996</v>
      </c>
      <c r="AH278">
        <v>2696290.395</v>
      </c>
      <c r="AI278">
        <v>53.27</v>
      </c>
      <c r="AJ278" t="s">
        <v>39</v>
      </c>
    </row>
    <row r="279" spans="1:36" x14ac:dyDescent="0.3">
      <c r="A279">
        <v>277</v>
      </c>
      <c r="B279">
        <v>277</v>
      </c>
      <c r="C279" t="s">
        <v>59</v>
      </c>
      <c r="D279">
        <v>2018</v>
      </c>
      <c r="E279">
        <v>4200</v>
      </c>
      <c r="F279">
        <v>8698100</v>
      </c>
      <c r="G279">
        <v>0.05</v>
      </c>
      <c r="H279">
        <v>606</v>
      </c>
      <c r="I279">
        <v>1382</v>
      </c>
      <c r="J279">
        <v>103</v>
      </c>
      <c r="K279">
        <v>1091</v>
      </c>
      <c r="L279">
        <v>178</v>
      </c>
      <c r="M279">
        <v>54</v>
      </c>
      <c r="N279">
        <v>37</v>
      </c>
      <c r="O279">
        <v>13</v>
      </c>
      <c r="P279">
        <v>5839685</v>
      </c>
      <c r="Q279">
        <v>1606176</v>
      </c>
      <c r="R279">
        <v>76.7</v>
      </c>
      <c r="S279">
        <v>4.9000000000000004</v>
      </c>
      <c r="T279">
        <v>27.5</v>
      </c>
      <c r="U279">
        <v>31508</v>
      </c>
      <c r="V279">
        <v>61.54</v>
      </c>
      <c r="W279">
        <v>59.24</v>
      </c>
      <c r="X279">
        <v>36.72</v>
      </c>
      <c r="Y279">
        <v>43</v>
      </c>
      <c r="Z279">
        <v>57.46</v>
      </c>
      <c r="AA279">
        <v>42.5</v>
      </c>
      <c r="AB279">
        <v>70.209999999999994</v>
      </c>
      <c r="AC279">
        <v>79.849999999999994</v>
      </c>
      <c r="AD279">
        <v>61.03</v>
      </c>
      <c r="AE279">
        <v>11.4</v>
      </c>
      <c r="AF279">
        <v>2.617</v>
      </c>
      <c r="AG279">
        <v>8380386.5250000004</v>
      </c>
      <c r="AH279">
        <v>5095521.8959999997</v>
      </c>
      <c r="AI279">
        <v>60.8</v>
      </c>
      <c r="AJ279" t="s">
        <v>39</v>
      </c>
    </row>
    <row r="280" spans="1:36" x14ac:dyDescent="0.3">
      <c r="A280">
        <v>278</v>
      </c>
      <c r="B280">
        <v>278</v>
      </c>
      <c r="C280" t="s">
        <v>60</v>
      </c>
      <c r="D280">
        <v>2018</v>
      </c>
      <c r="E280">
        <v>4900</v>
      </c>
      <c r="F280">
        <v>5012200</v>
      </c>
      <c r="G280">
        <v>0.1</v>
      </c>
      <c r="H280">
        <v>318</v>
      </c>
      <c r="I280">
        <v>788</v>
      </c>
      <c r="J280">
        <v>140</v>
      </c>
      <c r="K280">
        <v>531</v>
      </c>
      <c r="L280">
        <v>117</v>
      </c>
      <c r="M280">
        <v>54</v>
      </c>
      <c r="N280">
        <v>115</v>
      </c>
      <c r="O280">
        <v>8</v>
      </c>
      <c r="P280">
        <v>3280145</v>
      </c>
      <c r="Q280">
        <v>1134795</v>
      </c>
      <c r="R280">
        <v>84.3</v>
      </c>
      <c r="S280">
        <v>3.2</v>
      </c>
      <c r="T280">
        <v>34.6</v>
      </c>
      <c r="U280">
        <v>37192</v>
      </c>
      <c r="V280">
        <v>61.15</v>
      </c>
      <c r="W280">
        <v>63.45</v>
      </c>
      <c r="X280">
        <v>38.74</v>
      </c>
      <c r="Y280">
        <v>40.14</v>
      </c>
      <c r="Z280">
        <v>55.47</v>
      </c>
      <c r="AA280">
        <v>41.25</v>
      </c>
      <c r="AB280">
        <v>63.18</v>
      </c>
      <c r="AC280">
        <v>76.03</v>
      </c>
      <c r="AD280">
        <v>63.09</v>
      </c>
      <c r="AE280">
        <v>10.37</v>
      </c>
      <c r="AF280">
        <v>2.4359999999999999</v>
      </c>
      <c r="AG280">
        <v>5404277.2690000003</v>
      </c>
      <c r="AH280">
        <v>3165855.8879999998</v>
      </c>
      <c r="AI280">
        <v>58.58</v>
      </c>
      <c r="AJ280" t="s">
        <v>39</v>
      </c>
    </row>
    <row r="281" spans="1:36" x14ac:dyDescent="0.3">
      <c r="A281">
        <v>279</v>
      </c>
      <c r="B281">
        <v>279</v>
      </c>
      <c r="C281" t="s">
        <v>61</v>
      </c>
      <c r="D281">
        <v>2018</v>
      </c>
      <c r="E281">
        <v>300</v>
      </c>
      <c r="F281">
        <v>2593600</v>
      </c>
      <c r="G281">
        <v>0.01</v>
      </c>
      <c r="H281">
        <v>58</v>
      </c>
      <c r="I281">
        <v>119</v>
      </c>
      <c r="J281">
        <v>1</v>
      </c>
      <c r="K281">
        <v>79</v>
      </c>
      <c r="L281">
        <v>39</v>
      </c>
      <c r="M281">
        <v>54</v>
      </c>
      <c r="N281">
        <v>16</v>
      </c>
      <c r="O281">
        <v>4</v>
      </c>
      <c r="P281">
        <v>1707539</v>
      </c>
      <c r="Q281">
        <v>359708</v>
      </c>
      <c r="R281">
        <v>70.7</v>
      </c>
      <c r="S281">
        <v>6.6</v>
      </c>
      <c r="T281">
        <v>21.07</v>
      </c>
      <c r="U281">
        <v>24160</v>
      </c>
      <c r="V281">
        <v>55.44</v>
      </c>
      <c r="W281">
        <v>52.1</v>
      </c>
      <c r="X281">
        <v>30.52</v>
      </c>
      <c r="Y281">
        <v>41.37</v>
      </c>
      <c r="Z281">
        <v>57.58</v>
      </c>
      <c r="AA281">
        <v>42.75</v>
      </c>
      <c r="AB281">
        <v>66.19</v>
      </c>
      <c r="AC281">
        <v>75.489999999999995</v>
      </c>
      <c r="AD281">
        <v>59.81</v>
      </c>
      <c r="AE281">
        <v>9.24</v>
      </c>
      <c r="AF281">
        <v>2.1619999999999999</v>
      </c>
      <c r="AG281">
        <v>2067498.314</v>
      </c>
      <c r="AH281">
        <v>1206447.4939999999</v>
      </c>
      <c r="AI281">
        <v>58.35</v>
      </c>
      <c r="AJ281" t="s">
        <v>36</v>
      </c>
    </row>
    <row r="282" spans="1:36" x14ac:dyDescent="0.3">
      <c r="A282">
        <v>280</v>
      </c>
      <c r="B282">
        <v>280</v>
      </c>
      <c r="C282" t="s">
        <v>62</v>
      </c>
      <c r="D282">
        <v>2018</v>
      </c>
      <c r="E282">
        <v>3500</v>
      </c>
      <c r="F282">
        <v>5780400</v>
      </c>
      <c r="G282">
        <v>0.06</v>
      </c>
      <c r="H282">
        <v>409</v>
      </c>
      <c r="I282">
        <v>1675</v>
      </c>
      <c r="J282">
        <v>12</v>
      </c>
      <c r="K282">
        <v>1520</v>
      </c>
      <c r="L282">
        <v>143</v>
      </c>
      <c r="M282">
        <v>54</v>
      </c>
      <c r="N282">
        <v>53</v>
      </c>
      <c r="O282">
        <v>8</v>
      </c>
      <c r="P282">
        <v>3554111</v>
      </c>
      <c r="Q282">
        <v>994041</v>
      </c>
      <c r="R282">
        <v>77.400000000000006</v>
      </c>
      <c r="S282">
        <v>3.9</v>
      </c>
      <c r="T282">
        <v>27.97</v>
      </c>
      <c r="U282">
        <v>30498</v>
      </c>
      <c r="V282">
        <v>56.58</v>
      </c>
      <c r="W282">
        <v>58.3</v>
      </c>
      <c r="X282">
        <v>34.700000000000003</v>
      </c>
      <c r="Y282">
        <v>39.32</v>
      </c>
      <c r="Z282">
        <v>54.08</v>
      </c>
      <c r="AA282">
        <v>39.43</v>
      </c>
      <c r="AB282">
        <v>62.39</v>
      </c>
      <c r="AC282">
        <v>76.33</v>
      </c>
      <c r="AD282">
        <v>61</v>
      </c>
      <c r="AE282">
        <v>9.93</v>
      </c>
      <c r="AF282">
        <v>2.3180000000000001</v>
      </c>
      <c r="AG282">
        <v>5498674.9740000004</v>
      </c>
      <c r="AH282">
        <v>3215389.463</v>
      </c>
      <c r="AI282">
        <v>58.48</v>
      </c>
      <c r="AJ282" t="s">
        <v>36</v>
      </c>
    </row>
    <row r="283" spans="1:36" x14ac:dyDescent="0.3">
      <c r="A283">
        <v>281</v>
      </c>
      <c r="B283">
        <v>281</v>
      </c>
      <c r="C283" t="s">
        <v>63</v>
      </c>
      <c r="D283">
        <v>2018</v>
      </c>
      <c r="E283">
        <v>500</v>
      </c>
      <c r="F283">
        <v>976000</v>
      </c>
      <c r="G283">
        <v>0.05</v>
      </c>
      <c r="H283">
        <v>43</v>
      </c>
      <c r="I283">
        <v>96</v>
      </c>
      <c r="J283">
        <v>1</v>
      </c>
      <c r="K283">
        <v>47</v>
      </c>
      <c r="L283">
        <v>48</v>
      </c>
      <c r="M283">
        <v>54</v>
      </c>
      <c r="N283">
        <v>24</v>
      </c>
      <c r="O283">
        <v>3</v>
      </c>
      <c r="P283">
        <v>603344</v>
      </c>
      <c r="Q283">
        <v>172866</v>
      </c>
      <c r="R283">
        <v>79.3</v>
      </c>
      <c r="S283">
        <v>3.1</v>
      </c>
      <c r="T283">
        <v>28.65</v>
      </c>
      <c r="U283">
        <v>30680</v>
      </c>
      <c r="V283">
        <v>56.64</v>
      </c>
      <c r="W283">
        <v>56.06</v>
      </c>
      <c r="X283">
        <v>38.21</v>
      </c>
      <c r="Y283">
        <v>38.92</v>
      </c>
      <c r="Z283">
        <v>52.08</v>
      </c>
      <c r="AA283">
        <v>37.69</v>
      </c>
      <c r="AB283">
        <v>61.66</v>
      </c>
      <c r="AC283">
        <v>72.599999999999994</v>
      </c>
      <c r="AD283">
        <v>59.42</v>
      </c>
      <c r="AE283">
        <v>8.84</v>
      </c>
      <c r="AF283">
        <v>2.577</v>
      </c>
      <c r="AG283">
        <v>1845338.15</v>
      </c>
      <c r="AH283">
        <v>1093927.071</v>
      </c>
      <c r="AI283">
        <v>59.28</v>
      </c>
      <c r="AJ283" t="s">
        <v>36</v>
      </c>
    </row>
    <row r="284" spans="1:36" x14ac:dyDescent="0.3">
      <c r="A284">
        <v>282</v>
      </c>
      <c r="B284">
        <v>282</v>
      </c>
      <c r="C284" t="s">
        <v>64</v>
      </c>
      <c r="D284">
        <v>2018</v>
      </c>
      <c r="E284">
        <v>900</v>
      </c>
      <c r="F284">
        <v>1866000</v>
      </c>
      <c r="G284">
        <v>0.05</v>
      </c>
      <c r="H284">
        <v>78</v>
      </c>
      <c r="I284">
        <v>195</v>
      </c>
      <c r="J284">
        <v>8</v>
      </c>
      <c r="K284">
        <v>129</v>
      </c>
      <c r="L284">
        <v>58</v>
      </c>
      <c r="M284">
        <v>54</v>
      </c>
      <c r="N284">
        <v>17</v>
      </c>
      <c r="O284">
        <v>4</v>
      </c>
      <c r="P284">
        <v>1094875</v>
      </c>
      <c r="Q284">
        <v>333066</v>
      </c>
      <c r="R284">
        <v>83.5</v>
      </c>
      <c r="S284">
        <v>3</v>
      </c>
      <c r="T284">
        <v>30.42</v>
      </c>
      <c r="U284">
        <v>31771</v>
      </c>
      <c r="V284">
        <v>55.44</v>
      </c>
      <c r="W284">
        <v>56.65</v>
      </c>
      <c r="X284">
        <v>34.89</v>
      </c>
      <c r="Y284">
        <v>37.840000000000003</v>
      </c>
      <c r="Z284">
        <v>53.74</v>
      </c>
      <c r="AA284">
        <v>38.119999999999997</v>
      </c>
      <c r="AB284">
        <v>60.58</v>
      </c>
      <c r="AC284">
        <v>74.31</v>
      </c>
      <c r="AD284">
        <v>59.42</v>
      </c>
      <c r="AE284">
        <v>9.02</v>
      </c>
      <c r="AF284">
        <v>2.4550000000000001</v>
      </c>
      <c r="AG284">
        <v>1961308.5789999999</v>
      </c>
      <c r="AH284">
        <v>1209012.8459999999</v>
      </c>
      <c r="AI284">
        <v>61.64</v>
      </c>
      <c r="AJ284" t="s">
        <v>36</v>
      </c>
    </row>
    <row r="285" spans="1:36" x14ac:dyDescent="0.3">
      <c r="A285">
        <v>283</v>
      </c>
      <c r="B285">
        <v>283</v>
      </c>
      <c r="C285" t="s">
        <v>65</v>
      </c>
      <c r="D285">
        <v>2018</v>
      </c>
      <c r="E285">
        <v>5100</v>
      </c>
      <c r="F285">
        <v>2352400</v>
      </c>
      <c r="G285">
        <v>0.22</v>
      </c>
      <c r="H285">
        <v>226</v>
      </c>
      <c r="I285">
        <v>659</v>
      </c>
      <c r="J285">
        <v>13</v>
      </c>
      <c r="K285">
        <v>492</v>
      </c>
      <c r="L285">
        <v>154</v>
      </c>
      <c r="M285">
        <v>54</v>
      </c>
      <c r="N285">
        <v>22</v>
      </c>
      <c r="O285">
        <v>4</v>
      </c>
      <c r="P285">
        <v>1801830</v>
      </c>
      <c r="Q285">
        <v>395986</v>
      </c>
      <c r="R285">
        <v>77.7</v>
      </c>
      <c r="S285">
        <v>5.0999999999999996</v>
      </c>
      <c r="T285">
        <v>21.98</v>
      </c>
      <c r="U285">
        <v>31604</v>
      </c>
      <c r="V285">
        <v>60.62</v>
      </c>
      <c r="W285">
        <v>62.36</v>
      </c>
      <c r="X285">
        <v>39.090000000000003</v>
      </c>
      <c r="Y285">
        <v>42.48</v>
      </c>
      <c r="Z285">
        <v>56.5</v>
      </c>
      <c r="AA285">
        <v>45.79</v>
      </c>
      <c r="AB285">
        <v>64.92</v>
      </c>
      <c r="AC285">
        <v>76.290000000000006</v>
      </c>
      <c r="AD285">
        <v>64.25</v>
      </c>
      <c r="AE285">
        <v>8.67</v>
      </c>
      <c r="AF285">
        <v>3.1120000000000001</v>
      </c>
      <c r="AG285">
        <v>2514338.2760000001</v>
      </c>
      <c r="AH285">
        <v>1361583.36</v>
      </c>
      <c r="AI285">
        <v>54.15</v>
      </c>
      <c r="AJ285" t="s">
        <v>39</v>
      </c>
    </row>
    <row r="286" spans="1:36" x14ac:dyDescent="0.3">
      <c r="A286">
        <v>284</v>
      </c>
      <c r="B286">
        <v>284</v>
      </c>
      <c r="C286" t="s">
        <v>66</v>
      </c>
      <c r="D286">
        <v>2018</v>
      </c>
      <c r="E286">
        <v>1200</v>
      </c>
      <c r="F286">
        <v>1345000</v>
      </c>
      <c r="G286">
        <v>0.09</v>
      </c>
      <c r="H286">
        <v>126</v>
      </c>
      <c r="I286">
        <v>228</v>
      </c>
      <c r="J286">
        <v>10</v>
      </c>
      <c r="K286">
        <v>171</v>
      </c>
      <c r="L286">
        <v>47</v>
      </c>
      <c r="M286">
        <v>54</v>
      </c>
      <c r="N286">
        <v>31</v>
      </c>
      <c r="O286">
        <v>4</v>
      </c>
      <c r="P286">
        <v>810806</v>
      </c>
      <c r="Q286">
        <v>273218</v>
      </c>
      <c r="R286">
        <v>81.8</v>
      </c>
      <c r="S286">
        <v>3.4</v>
      </c>
      <c r="T286">
        <v>33.700000000000003</v>
      </c>
      <c r="U286">
        <v>39521</v>
      </c>
      <c r="V286">
        <v>61.55</v>
      </c>
      <c r="W286">
        <v>61.13</v>
      </c>
      <c r="X286">
        <v>41.41</v>
      </c>
      <c r="Y286">
        <v>42.76</v>
      </c>
      <c r="Z286">
        <v>55.68</v>
      </c>
      <c r="AA286">
        <v>41.4</v>
      </c>
      <c r="AB286">
        <v>66.98</v>
      </c>
      <c r="AC286">
        <v>79.63</v>
      </c>
      <c r="AD286">
        <v>62.97</v>
      </c>
      <c r="AE286">
        <v>17.010000000000002</v>
      </c>
      <c r="AF286">
        <v>2.3380000000000001</v>
      </c>
      <c r="AG286">
        <v>1346318.2579999999</v>
      </c>
      <c r="AH286">
        <v>757352.65879999998</v>
      </c>
      <c r="AI286">
        <v>56.25</v>
      </c>
      <c r="AJ286" t="s">
        <v>39</v>
      </c>
    </row>
    <row r="287" spans="1:36" x14ac:dyDescent="0.3">
      <c r="A287">
        <v>285</v>
      </c>
      <c r="B287">
        <v>285</v>
      </c>
      <c r="C287" t="s">
        <v>67</v>
      </c>
      <c r="D287">
        <v>2018</v>
      </c>
      <c r="E287">
        <v>13400</v>
      </c>
      <c r="F287">
        <v>7151100</v>
      </c>
      <c r="G287">
        <v>0.19</v>
      </c>
      <c r="H287">
        <v>309</v>
      </c>
      <c r="I287">
        <v>749</v>
      </c>
      <c r="J287">
        <v>18</v>
      </c>
      <c r="K287">
        <v>552</v>
      </c>
      <c r="L287">
        <v>179</v>
      </c>
      <c r="M287">
        <v>54</v>
      </c>
      <c r="N287">
        <v>33</v>
      </c>
      <c r="O287">
        <v>3</v>
      </c>
      <c r="P287">
        <v>5305228</v>
      </c>
      <c r="Q287">
        <v>2073911</v>
      </c>
      <c r="R287">
        <v>80.599999999999994</v>
      </c>
      <c r="S287">
        <v>4.5999999999999996</v>
      </c>
      <c r="T287">
        <v>39.090000000000003</v>
      </c>
      <c r="U287">
        <v>42815</v>
      </c>
      <c r="V287">
        <v>67.33</v>
      </c>
      <c r="W287">
        <v>67.52</v>
      </c>
      <c r="X287">
        <v>38.53</v>
      </c>
      <c r="Y287">
        <v>46.94</v>
      </c>
      <c r="Z287">
        <v>63.74</v>
      </c>
      <c r="AA287">
        <v>48.61</v>
      </c>
      <c r="AB287">
        <v>73.239999999999995</v>
      </c>
      <c r="AC287">
        <v>81.7</v>
      </c>
      <c r="AD287">
        <v>69.5</v>
      </c>
      <c r="AE287">
        <v>13.23</v>
      </c>
      <c r="AF287">
        <v>2.4300000000000002</v>
      </c>
      <c r="AG287">
        <v>6055389.4440000001</v>
      </c>
      <c r="AH287">
        <v>3124738.3969999999</v>
      </c>
      <c r="AI287">
        <v>51.6</v>
      </c>
      <c r="AJ287" t="s">
        <v>39</v>
      </c>
    </row>
    <row r="288" spans="1:36" x14ac:dyDescent="0.3">
      <c r="A288">
        <v>286</v>
      </c>
      <c r="B288">
        <v>286</v>
      </c>
      <c r="C288" t="s">
        <v>68</v>
      </c>
      <c r="D288">
        <v>2018</v>
      </c>
      <c r="E288">
        <v>1300</v>
      </c>
      <c r="F288">
        <v>1830400</v>
      </c>
      <c r="G288">
        <v>7.0000000000000007E-2</v>
      </c>
      <c r="H288">
        <v>70</v>
      </c>
      <c r="I288">
        <v>181</v>
      </c>
      <c r="J288">
        <v>25</v>
      </c>
      <c r="K288">
        <v>87</v>
      </c>
      <c r="L288">
        <v>69</v>
      </c>
      <c r="M288">
        <v>54</v>
      </c>
      <c r="N288">
        <v>32</v>
      </c>
      <c r="O288">
        <v>5</v>
      </c>
      <c r="P288">
        <v>1186864</v>
      </c>
      <c r="Q288">
        <v>274881</v>
      </c>
      <c r="R288">
        <v>71.2</v>
      </c>
      <c r="S288">
        <v>5.7</v>
      </c>
      <c r="T288">
        <v>23.16</v>
      </c>
      <c r="U288">
        <v>26529</v>
      </c>
      <c r="V288">
        <v>61.03</v>
      </c>
      <c r="W288">
        <v>65.03</v>
      </c>
      <c r="X288">
        <v>42.93</v>
      </c>
      <c r="Y288">
        <v>42.55</v>
      </c>
      <c r="Z288">
        <v>57.36</v>
      </c>
      <c r="AA288">
        <v>47.59</v>
      </c>
      <c r="AB288">
        <v>62.38</v>
      </c>
      <c r="AC288">
        <v>75.540000000000006</v>
      </c>
      <c r="AD288">
        <v>65.59</v>
      </c>
      <c r="AE288">
        <v>9.35</v>
      </c>
      <c r="AF288">
        <v>2.35</v>
      </c>
      <c r="AG288">
        <v>1824217.4750000001</v>
      </c>
      <c r="AH288">
        <v>1102580.2290000001</v>
      </c>
      <c r="AI288">
        <v>60.44</v>
      </c>
      <c r="AJ288" t="s">
        <v>39</v>
      </c>
    </row>
    <row r="289" spans="1:36" x14ac:dyDescent="0.3">
      <c r="A289">
        <v>287</v>
      </c>
      <c r="B289">
        <v>287</v>
      </c>
      <c r="C289" t="s">
        <v>69</v>
      </c>
      <c r="D289">
        <v>2018</v>
      </c>
      <c r="E289">
        <v>15500</v>
      </c>
      <c r="F289">
        <v>11483600</v>
      </c>
      <c r="G289">
        <v>0.13</v>
      </c>
      <c r="H289">
        <v>1157</v>
      </c>
      <c r="I289">
        <v>2562</v>
      </c>
      <c r="J289">
        <v>53</v>
      </c>
      <c r="K289">
        <v>2189</v>
      </c>
      <c r="L289">
        <v>320</v>
      </c>
      <c r="M289">
        <v>54</v>
      </c>
      <c r="N289">
        <v>67</v>
      </c>
      <c r="O289">
        <v>14</v>
      </c>
      <c r="P289">
        <v>11754335</v>
      </c>
      <c r="Q289">
        <v>4145049</v>
      </c>
      <c r="R289">
        <v>77.8</v>
      </c>
      <c r="S289">
        <v>4.7</v>
      </c>
      <c r="T289">
        <v>35.26</v>
      </c>
      <c r="U289">
        <v>38884</v>
      </c>
      <c r="V289">
        <v>70.760000000000005</v>
      </c>
      <c r="W289">
        <v>67.989999999999995</v>
      </c>
      <c r="X289">
        <v>39.69</v>
      </c>
      <c r="Y289">
        <v>47.89</v>
      </c>
      <c r="Z289">
        <v>65.510000000000005</v>
      </c>
      <c r="AA289">
        <v>48.77</v>
      </c>
      <c r="AB289">
        <v>74.48</v>
      </c>
      <c r="AC289">
        <v>80.48</v>
      </c>
      <c r="AD289">
        <v>70.8</v>
      </c>
      <c r="AE289">
        <v>14.83</v>
      </c>
      <c r="AF289">
        <v>2.5129999999999999</v>
      </c>
      <c r="AG289">
        <v>11482229.1</v>
      </c>
      <c r="AH289">
        <v>6297198.0650000004</v>
      </c>
      <c r="AI289">
        <v>54.84</v>
      </c>
      <c r="AJ289" t="s">
        <v>39</v>
      </c>
    </row>
    <row r="290" spans="1:36" x14ac:dyDescent="0.3">
      <c r="A290">
        <v>288</v>
      </c>
      <c r="B290">
        <v>288</v>
      </c>
      <c r="C290" t="s">
        <v>70</v>
      </c>
      <c r="D290">
        <v>2018</v>
      </c>
      <c r="E290">
        <v>7300</v>
      </c>
      <c r="F290">
        <v>8480900</v>
      </c>
      <c r="G290">
        <v>0.09</v>
      </c>
      <c r="H290">
        <v>666</v>
      </c>
      <c r="I290">
        <v>1488</v>
      </c>
      <c r="J290">
        <v>36</v>
      </c>
      <c r="K290">
        <v>1235</v>
      </c>
      <c r="L290">
        <v>217</v>
      </c>
      <c r="M290">
        <v>54</v>
      </c>
      <c r="N290">
        <v>51</v>
      </c>
      <c r="O290">
        <v>19</v>
      </c>
      <c r="P290">
        <v>6095898</v>
      </c>
      <c r="Q290">
        <v>1812964</v>
      </c>
      <c r="R290">
        <v>77.099999999999994</v>
      </c>
      <c r="S290">
        <v>4.5</v>
      </c>
      <c r="T290">
        <v>29.74</v>
      </c>
      <c r="U290">
        <v>30737</v>
      </c>
      <c r="V290">
        <v>59.28</v>
      </c>
      <c r="W290">
        <v>60.04</v>
      </c>
      <c r="X290">
        <v>35.86</v>
      </c>
      <c r="Y290">
        <v>43.57</v>
      </c>
      <c r="Z290">
        <v>59.08</v>
      </c>
      <c r="AA290">
        <v>44.56</v>
      </c>
      <c r="AB290">
        <v>67.430000000000007</v>
      </c>
      <c r="AC290">
        <v>77.680000000000007</v>
      </c>
      <c r="AD290">
        <v>62.71</v>
      </c>
      <c r="AE290">
        <v>9.25</v>
      </c>
      <c r="AF290">
        <v>2.383</v>
      </c>
      <c r="AG290">
        <v>8210212.6540000001</v>
      </c>
      <c r="AH290">
        <v>4595651.1900000004</v>
      </c>
      <c r="AI290">
        <v>55.97</v>
      </c>
      <c r="AJ290" t="s">
        <v>36</v>
      </c>
    </row>
    <row r="291" spans="1:36" x14ac:dyDescent="0.3">
      <c r="A291">
        <v>289</v>
      </c>
      <c r="B291">
        <v>289</v>
      </c>
      <c r="C291" t="s">
        <v>71</v>
      </c>
      <c r="D291">
        <v>2018</v>
      </c>
      <c r="E291">
        <v>100</v>
      </c>
      <c r="F291">
        <v>772500</v>
      </c>
      <c r="G291">
        <v>0.01</v>
      </c>
      <c r="H291">
        <v>20</v>
      </c>
      <c r="I291">
        <v>28</v>
      </c>
      <c r="J291">
        <v>0</v>
      </c>
      <c r="K291">
        <v>28</v>
      </c>
      <c r="L291">
        <v>0</v>
      </c>
      <c r="M291">
        <v>54</v>
      </c>
      <c r="N291">
        <v>13</v>
      </c>
      <c r="O291">
        <v>3</v>
      </c>
      <c r="P291">
        <v>446936</v>
      </c>
      <c r="Q291">
        <v>122477</v>
      </c>
      <c r="R291">
        <v>83.9</v>
      </c>
      <c r="S291">
        <v>2.5</v>
      </c>
      <c r="T291">
        <v>27.4</v>
      </c>
      <c r="U291">
        <v>34848</v>
      </c>
      <c r="V291">
        <v>50.7</v>
      </c>
      <c r="W291">
        <v>50.46</v>
      </c>
      <c r="X291">
        <v>33.340000000000003</v>
      </c>
      <c r="Y291">
        <v>32.85</v>
      </c>
      <c r="Z291">
        <v>49.83</v>
      </c>
      <c r="AA291">
        <v>34.44</v>
      </c>
      <c r="AB291">
        <v>52.63</v>
      </c>
      <c r="AC291">
        <v>72.92</v>
      </c>
      <c r="AD291">
        <v>56.25</v>
      </c>
      <c r="AE291">
        <v>8.91</v>
      </c>
      <c r="AF291">
        <v>2.4239999999999999</v>
      </c>
      <c r="AG291">
        <v>899952.50970000005</v>
      </c>
      <c r="AH291">
        <v>617535.50560000003</v>
      </c>
      <c r="AI291">
        <v>68.62</v>
      </c>
      <c r="AJ291" t="s">
        <v>36</v>
      </c>
    </row>
    <row r="292" spans="1:36" x14ac:dyDescent="0.3">
      <c r="A292">
        <v>290</v>
      </c>
      <c r="B292">
        <v>290</v>
      </c>
      <c r="C292" t="s">
        <v>72</v>
      </c>
      <c r="D292">
        <v>2018</v>
      </c>
      <c r="E292">
        <v>6400</v>
      </c>
      <c r="F292">
        <v>10254200</v>
      </c>
      <c r="G292">
        <v>0.06</v>
      </c>
      <c r="H292">
        <v>441</v>
      </c>
      <c r="I292">
        <v>949</v>
      </c>
      <c r="J292">
        <v>27</v>
      </c>
      <c r="K292">
        <v>720</v>
      </c>
      <c r="L292">
        <v>202</v>
      </c>
      <c r="M292">
        <v>54</v>
      </c>
      <c r="N292">
        <v>32</v>
      </c>
      <c r="O292">
        <v>17</v>
      </c>
      <c r="P292">
        <v>6783513</v>
      </c>
      <c r="Q292">
        <v>1864052</v>
      </c>
      <c r="R292">
        <v>78.3</v>
      </c>
      <c r="S292">
        <v>4.5</v>
      </c>
      <c r="T292">
        <v>27.48</v>
      </c>
      <c r="U292">
        <v>31293</v>
      </c>
      <c r="V292">
        <v>58.05</v>
      </c>
      <c r="W292">
        <v>57.49</v>
      </c>
      <c r="X292">
        <v>34.65</v>
      </c>
      <c r="Y292">
        <v>39.340000000000003</v>
      </c>
      <c r="Z292">
        <v>55.74</v>
      </c>
      <c r="AA292">
        <v>40.590000000000003</v>
      </c>
      <c r="AB292">
        <v>65.739999999999995</v>
      </c>
      <c r="AC292">
        <v>78.569999999999993</v>
      </c>
      <c r="AD292">
        <v>59.41</v>
      </c>
      <c r="AE292">
        <v>9.94</v>
      </c>
      <c r="AF292">
        <v>2.5609999999999999</v>
      </c>
      <c r="AG292">
        <v>10913773.310000001</v>
      </c>
      <c r="AH292">
        <v>5858774.2410000004</v>
      </c>
      <c r="AI292">
        <v>53.68</v>
      </c>
      <c r="AJ292" t="s">
        <v>36</v>
      </c>
    </row>
    <row r="293" spans="1:36" x14ac:dyDescent="0.3">
      <c r="A293">
        <v>291</v>
      </c>
      <c r="B293">
        <v>291</v>
      </c>
      <c r="C293" t="s">
        <v>73</v>
      </c>
      <c r="D293">
        <v>2018</v>
      </c>
      <c r="E293">
        <v>3700</v>
      </c>
      <c r="F293">
        <v>4126000</v>
      </c>
      <c r="G293">
        <v>0.09</v>
      </c>
      <c r="H293">
        <v>65</v>
      </c>
      <c r="I293">
        <v>167</v>
      </c>
      <c r="J293">
        <v>9</v>
      </c>
      <c r="K293">
        <v>116</v>
      </c>
      <c r="L293">
        <v>42</v>
      </c>
      <c r="M293">
        <v>54</v>
      </c>
      <c r="N293">
        <v>23</v>
      </c>
      <c r="O293">
        <v>4</v>
      </c>
      <c r="P293">
        <v>2254379</v>
      </c>
      <c r="Q293">
        <v>515808</v>
      </c>
      <c r="R293">
        <v>74.7</v>
      </c>
      <c r="S293">
        <v>4</v>
      </c>
      <c r="T293">
        <v>22.88</v>
      </c>
      <c r="U293">
        <v>28011</v>
      </c>
      <c r="V293">
        <v>51.13</v>
      </c>
      <c r="W293">
        <v>54.19</v>
      </c>
      <c r="X293">
        <v>32.369999999999997</v>
      </c>
      <c r="Y293">
        <v>38.35</v>
      </c>
      <c r="Z293">
        <v>53.52</v>
      </c>
      <c r="AA293">
        <v>39.200000000000003</v>
      </c>
      <c r="AB293">
        <v>61.58</v>
      </c>
      <c r="AC293">
        <v>73.290000000000006</v>
      </c>
      <c r="AD293">
        <v>58.63</v>
      </c>
      <c r="AE293">
        <v>8.09</v>
      </c>
      <c r="AF293">
        <v>2.2599999999999998</v>
      </c>
      <c r="AG293">
        <v>3699021.852</v>
      </c>
      <c r="AH293">
        <v>2270493.1510000001</v>
      </c>
      <c r="AI293">
        <v>61.38</v>
      </c>
      <c r="AJ293" t="s">
        <v>36</v>
      </c>
    </row>
    <row r="294" spans="1:36" x14ac:dyDescent="0.3">
      <c r="A294">
        <v>292</v>
      </c>
      <c r="B294">
        <v>292</v>
      </c>
      <c r="C294" t="s">
        <v>74</v>
      </c>
      <c r="D294">
        <v>2018</v>
      </c>
      <c r="E294">
        <v>13800</v>
      </c>
      <c r="F294">
        <v>3843700</v>
      </c>
      <c r="G294">
        <v>0.36</v>
      </c>
      <c r="H294">
        <v>669</v>
      </c>
      <c r="I294">
        <v>1544</v>
      </c>
      <c r="J294">
        <v>85</v>
      </c>
      <c r="K294">
        <v>1186</v>
      </c>
      <c r="L294">
        <v>273</v>
      </c>
      <c r="M294">
        <v>54</v>
      </c>
      <c r="N294">
        <v>83</v>
      </c>
      <c r="O294">
        <v>10</v>
      </c>
      <c r="P294">
        <v>2477756</v>
      </c>
      <c r="Q294">
        <v>766637</v>
      </c>
      <c r="R294">
        <v>77.900000000000006</v>
      </c>
      <c r="S294">
        <v>4.5</v>
      </c>
      <c r="T294">
        <v>30.94</v>
      </c>
      <c r="U294">
        <v>34058</v>
      </c>
      <c r="V294">
        <v>61.98</v>
      </c>
      <c r="W294">
        <v>66.45</v>
      </c>
      <c r="X294">
        <v>44.38</v>
      </c>
      <c r="Y294">
        <v>44.92</v>
      </c>
      <c r="Z294">
        <v>56.25</v>
      </c>
      <c r="AA294">
        <v>44.42</v>
      </c>
      <c r="AB294">
        <v>66.430000000000007</v>
      </c>
      <c r="AC294">
        <v>77.959999999999994</v>
      </c>
      <c r="AD294">
        <v>65.569999999999993</v>
      </c>
      <c r="AE294">
        <v>8.85</v>
      </c>
      <c r="AF294">
        <v>3.1669999999999998</v>
      </c>
      <c r="AG294">
        <v>3942874.801</v>
      </c>
      <c r="AH294">
        <v>2302880.781</v>
      </c>
      <c r="AI294">
        <v>58.41</v>
      </c>
      <c r="AJ294" t="s">
        <v>39</v>
      </c>
    </row>
    <row r="295" spans="1:36" x14ac:dyDescent="0.3">
      <c r="A295">
        <v>293</v>
      </c>
      <c r="B295">
        <v>293</v>
      </c>
      <c r="C295" t="s">
        <v>75</v>
      </c>
      <c r="D295">
        <v>2018</v>
      </c>
      <c r="E295">
        <v>8000</v>
      </c>
      <c r="F295">
        <v>10003000</v>
      </c>
      <c r="G295">
        <v>0.08</v>
      </c>
      <c r="H295">
        <v>453</v>
      </c>
      <c r="I295">
        <v>985</v>
      </c>
      <c r="J295">
        <v>9</v>
      </c>
      <c r="K295">
        <v>776</v>
      </c>
      <c r="L295">
        <v>200</v>
      </c>
      <c r="M295">
        <v>54</v>
      </c>
      <c r="N295">
        <v>46</v>
      </c>
      <c r="O295">
        <v>19</v>
      </c>
      <c r="P295">
        <v>7474664</v>
      </c>
      <c r="Q295">
        <v>2292722</v>
      </c>
      <c r="R295">
        <v>78.599999999999994</v>
      </c>
      <c r="S295">
        <v>4.5</v>
      </c>
      <c r="T295">
        <v>30.67</v>
      </c>
      <c r="U295">
        <v>33960</v>
      </c>
      <c r="V295">
        <v>60.75</v>
      </c>
      <c r="W295">
        <v>60.2</v>
      </c>
      <c r="X295">
        <v>35.270000000000003</v>
      </c>
      <c r="Y295">
        <v>40.630000000000003</v>
      </c>
      <c r="Z295">
        <v>57.39</v>
      </c>
      <c r="AA295">
        <v>42.76</v>
      </c>
      <c r="AB295">
        <v>67.83</v>
      </c>
      <c r="AC295">
        <v>78.87</v>
      </c>
      <c r="AD295">
        <v>63.33</v>
      </c>
      <c r="AE295">
        <v>10.1</v>
      </c>
      <c r="AF295">
        <v>2.7229999999999999</v>
      </c>
      <c r="AG295">
        <v>10727714.83</v>
      </c>
      <c r="AH295">
        <v>5874766.6330000004</v>
      </c>
      <c r="AI295">
        <v>54.76</v>
      </c>
      <c r="AJ295" t="s">
        <v>39</v>
      </c>
    </row>
    <row r="296" spans="1:36" x14ac:dyDescent="0.3">
      <c r="A296">
        <v>294</v>
      </c>
      <c r="B296">
        <v>294</v>
      </c>
      <c r="C296" t="s">
        <v>76</v>
      </c>
      <c r="D296">
        <v>2018</v>
      </c>
      <c r="E296">
        <v>700</v>
      </c>
      <c r="F296">
        <v>883400</v>
      </c>
      <c r="G296">
        <v>0.08</v>
      </c>
      <c r="H296">
        <v>89</v>
      </c>
      <c r="I296">
        <v>246</v>
      </c>
      <c r="J296">
        <v>21</v>
      </c>
      <c r="K296">
        <v>205</v>
      </c>
      <c r="L296">
        <v>20</v>
      </c>
      <c r="M296">
        <v>54</v>
      </c>
      <c r="N296">
        <v>27</v>
      </c>
      <c r="O296">
        <v>1</v>
      </c>
      <c r="P296">
        <v>633571</v>
      </c>
      <c r="Q296">
        <v>199152</v>
      </c>
      <c r="R296">
        <v>79.5</v>
      </c>
      <c r="S296">
        <v>5.2</v>
      </c>
      <c r="T296">
        <v>31.43</v>
      </c>
      <c r="U296">
        <v>34999</v>
      </c>
      <c r="V296">
        <v>63.77</v>
      </c>
      <c r="W296">
        <v>64.98</v>
      </c>
      <c r="X296">
        <v>41.15</v>
      </c>
      <c r="Y296">
        <v>43.44</v>
      </c>
      <c r="Z296">
        <v>57.1</v>
      </c>
      <c r="AA296">
        <v>45</v>
      </c>
      <c r="AB296">
        <v>67.040000000000006</v>
      </c>
      <c r="AC296">
        <v>79.489999999999995</v>
      </c>
      <c r="AD296">
        <v>64.42</v>
      </c>
      <c r="AE296">
        <v>18.100000000000001</v>
      </c>
      <c r="AF296">
        <v>2.4039999999999999</v>
      </c>
      <c r="AG296">
        <v>872344.17619999999</v>
      </c>
      <c r="AH296">
        <v>429552.15010000003</v>
      </c>
      <c r="AI296">
        <v>49.24</v>
      </c>
      <c r="AJ296" t="s">
        <v>39</v>
      </c>
    </row>
    <row r="297" spans="1:36" x14ac:dyDescent="0.3">
      <c r="A297">
        <v>295</v>
      </c>
      <c r="B297">
        <v>295</v>
      </c>
      <c r="C297" t="s">
        <v>77</v>
      </c>
      <c r="D297">
        <v>2018</v>
      </c>
      <c r="E297">
        <v>2000</v>
      </c>
      <c r="F297">
        <v>4604500</v>
      </c>
      <c r="G297">
        <v>0.04</v>
      </c>
      <c r="H297">
        <v>270</v>
      </c>
      <c r="I297">
        <v>554</v>
      </c>
      <c r="J297">
        <v>4</v>
      </c>
      <c r="K297">
        <v>463</v>
      </c>
      <c r="L297">
        <v>87</v>
      </c>
      <c r="M297">
        <v>54</v>
      </c>
      <c r="N297">
        <v>37</v>
      </c>
      <c r="O297">
        <v>11</v>
      </c>
      <c r="P297">
        <v>2925399</v>
      </c>
      <c r="Q297">
        <v>752074</v>
      </c>
      <c r="R297">
        <v>75.8</v>
      </c>
      <c r="S297">
        <v>4.9000000000000004</v>
      </c>
      <c r="T297">
        <v>25.71</v>
      </c>
      <c r="U297">
        <v>28957</v>
      </c>
      <c r="V297">
        <v>57.04</v>
      </c>
      <c r="W297">
        <v>57.36</v>
      </c>
      <c r="X297">
        <v>35.21</v>
      </c>
      <c r="Y297">
        <v>41.89</v>
      </c>
      <c r="Z297">
        <v>60.14</v>
      </c>
      <c r="AA297">
        <v>42.91</v>
      </c>
      <c r="AB297">
        <v>66.89</v>
      </c>
      <c r="AC297">
        <v>75.97</v>
      </c>
      <c r="AD297">
        <v>62</v>
      </c>
      <c r="AE297">
        <v>9.67</v>
      </c>
      <c r="AF297">
        <v>2.29</v>
      </c>
      <c r="AG297">
        <v>4457518.8459999999</v>
      </c>
      <c r="AH297">
        <v>2493038.7919999999</v>
      </c>
      <c r="AI297">
        <v>55.93</v>
      </c>
      <c r="AJ297" t="s">
        <v>36</v>
      </c>
    </row>
    <row r="298" spans="1:36" x14ac:dyDescent="0.3">
      <c r="A298">
        <v>296</v>
      </c>
      <c r="B298">
        <v>296</v>
      </c>
      <c r="C298" t="s">
        <v>78</v>
      </c>
      <c r="D298">
        <v>2018</v>
      </c>
      <c r="E298">
        <v>200</v>
      </c>
      <c r="F298">
        <v>919800</v>
      </c>
      <c r="G298">
        <v>0.02</v>
      </c>
      <c r="H298">
        <v>33</v>
      </c>
      <c r="I298">
        <v>77</v>
      </c>
      <c r="J298">
        <v>0</v>
      </c>
      <c r="K298">
        <v>33</v>
      </c>
      <c r="L298">
        <v>44</v>
      </c>
      <c r="M298">
        <v>54</v>
      </c>
      <c r="N298">
        <v>17</v>
      </c>
      <c r="O298">
        <v>3</v>
      </c>
      <c r="P298">
        <v>495283</v>
      </c>
      <c r="Q298">
        <v>132893</v>
      </c>
      <c r="R298">
        <v>82.4</v>
      </c>
      <c r="S298">
        <v>2.7</v>
      </c>
      <c r="T298">
        <v>26.83</v>
      </c>
      <c r="U298">
        <v>29953</v>
      </c>
      <c r="V298">
        <v>56.11</v>
      </c>
      <c r="W298">
        <v>54.33</v>
      </c>
      <c r="X298">
        <v>34.630000000000003</v>
      </c>
      <c r="Y298">
        <v>38.479999999999997</v>
      </c>
      <c r="Z298">
        <v>53.97</v>
      </c>
      <c r="AA298">
        <v>37.97</v>
      </c>
      <c r="AB298">
        <v>64.53</v>
      </c>
      <c r="AC298">
        <v>75.53</v>
      </c>
      <c r="AD298">
        <v>60.09</v>
      </c>
      <c r="AE298">
        <v>9.9700000000000006</v>
      </c>
      <c r="AF298">
        <v>2.4860000000000002</v>
      </c>
      <c r="AG298">
        <v>1269414.7420000001</v>
      </c>
      <c r="AH298">
        <v>787407.89630000002</v>
      </c>
      <c r="AI298">
        <v>62.03</v>
      </c>
      <c r="AJ298" t="s">
        <v>36</v>
      </c>
    </row>
    <row r="299" spans="1:36" x14ac:dyDescent="0.3">
      <c r="A299">
        <v>297</v>
      </c>
      <c r="B299">
        <v>297</v>
      </c>
      <c r="C299" t="s">
        <v>79</v>
      </c>
      <c r="D299">
        <v>2018</v>
      </c>
      <c r="E299">
        <v>3900</v>
      </c>
      <c r="F299">
        <v>5931800</v>
      </c>
      <c r="G299">
        <v>7.0000000000000007E-2</v>
      </c>
      <c r="H299">
        <v>458</v>
      </c>
      <c r="I299">
        <v>1145</v>
      </c>
      <c r="J299">
        <v>29</v>
      </c>
      <c r="K299">
        <v>951</v>
      </c>
      <c r="L299">
        <v>165</v>
      </c>
      <c r="M299">
        <v>54</v>
      </c>
      <c r="N299">
        <v>12</v>
      </c>
      <c r="O299">
        <v>11</v>
      </c>
      <c r="P299">
        <v>3973372</v>
      </c>
      <c r="Q299">
        <v>1021392</v>
      </c>
      <c r="R299">
        <v>75.3</v>
      </c>
      <c r="S299">
        <v>5.0999999999999996</v>
      </c>
      <c r="T299">
        <v>25.71</v>
      </c>
      <c r="U299">
        <v>29284</v>
      </c>
      <c r="V299">
        <v>53.66</v>
      </c>
      <c r="W299">
        <v>54.56</v>
      </c>
      <c r="X299">
        <v>30.86</v>
      </c>
      <c r="Y299">
        <v>39.26</v>
      </c>
      <c r="Z299">
        <v>56.79</v>
      </c>
      <c r="AA299">
        <v>40.590000000000003</v>
      </c>
      <c r="AB299">
        <v>65.22</v>
      </c>
      <c r="AC299">
        <v>74.27</v>
      </c>
      <c r="AD299">
        <v>57.34</v>
      </c>
      <c r="AE299">
        <v>9.58</v>
      </c>
      <c r="AF299">
        <v>2.23</v>
      </c>
      <c r="AG299">
        <v>5770873.7939999998</v>
      </c>
      <c r="AH299">
        <v>3274808.6370000001</v>
      </c>
      <c r="AI299">
        <v>56.75</v>
      </c>
      <c r="AJ299" t="s">
        <v>36</v>
      </c>
    </row>
    <row r="300" spans="1:36" x14ac:dyDescent="0.3">
      <c r="A300">
        <v>298</v>
      </c>
      <c r="B300">
        <v>298</v>
      </c>
      <c r="C300" t="s">
        <v>80</v>
      </c>
      <c r="D300">
        <v>2018</v>
      </c>
      <c r="E300">
        <v>24500</v>
      </c>
      <c r="F300">
        <v>22972500</v>
      </c>
      <c r="G300">
        <v>0.11</v>
      </c>
      <c r="H300">
        <v>1180</v>
      </c>
      <c r="I300">
        <v>3138</v>
      </c>
      <c r="J300">
        <v>98</v>
      </c>
      <c r="K300">
        <v>2615</v>
      </c>
      <c r="L300">
        <v>425</v>
      </c>
      <c r="M300">
        <v>54</v>
      </c>
      <c r="N300">
        <v>98</v>
      </c>
      <c r="O300">
        <v>25</v>
      </c>
      <c r="P300">
        <v>16866183</v>
      </c>
      <c r="Q300">
        <v>4614669</v>
      </c>
      <c r="R300">
        <v>76.900000000000006</v>
      </c>
      <c r="S300">
        <v>4.5</v>
      </c>
      <c r="T300">
        <v>27.36</v>
      </c>
      <c r="U300">
        <v>30641</v>
      </c>
      <c r="V300">
        <v>58.87</v>
      </c>
      <c r="W300">
        <v>62.28</v>
      </c>
      <c r="X300">
        <v>35.35</v>
      </c>
      <c r="Y300">
        <v>44.8</v>
      </c>
      <c r="Z300">
        <v>58.53</v>
      </c>
      <c r="AA300">
        <v>46.83</v>
      </c>
      <c r="AB300">
        <v>66.02</v>
      </c>
      <c r="AC300">
        <v>76.05</v>
      </c>
      <c r="AD300">
        <v>65.09</v>
      </c>
      <c r="AE300">
        <v>8.48</v>
      </c>
      <c r="AF300">
        <v>2.2370000000000001</v>
      </c>
      <c r="AG300">
        <v>22186240.57</v>
      </c>
      <c r="AH300">
        <v>13518870.890000001</v>
      </c>
      <c r="AI300">
        <v>60.93</v>
      </c>
      <c r="AJ300" t="s">
        <v>36</v>
      </c>
    </row>
    <row r="301" spans="1:36" x14ac:dyDescent="0.3">
      <c r="A301">
        <v>299</v>
      </c>
      <c r="B301">
        <v>299</v>
      </c>
      <c r="C301" t="s">
        <v>81</v>
      </c>
      <c r="D301">
        <v>2018</v>
      </c>
      <c r="E301">
        <v>5600</v>
      </c>
      <c r="F301">
        <v>2705100</v>
      </c>
      <c r="G301">
        <v>0.21</v>
      </c>
      <c r="H301">
        <v>196</v>
      </c>
      <c r="I301">
        <v>553</v>
      </c>
      <c r="J301">
        <v>2</v>
      </c>
      <c r="K301">
        <v>434</v>
      </c>
      <c r="L301">
        <v>117</v>
      </c>
      <c r="M301">
        <v>54</v>
      </c>
      <c r="N301">
        <v>23</v>
      </c>
      <c r="O301">
        <v>4</v>
      </c>
      <c r="P301">
        <v>1781379</v>
      </c>
      <c r="Q301">
        <v>534780</v>
      </c>
      <c r="R301">
        <v>79.599999999999994</v>
      </c>
      <c r="S301">
        <v>2.8</v>
      </c>
      <c r="T301">
        <v>30.02</v>
      </c>
      <c r="U301">
        <v>29756</v>
      </c>
      <c r="V301">
        <v>56.87</v>
      </c>
      <c r="W301">
        <v>56.5</v>
      </c>
      <c r="X301">
        <v>39.119999999999997</v>
      </c>
      <c r="Y301">
        <v>39.619999999999997</v>
      </c>
      <c r="Z301">
        <v>53.15</v>
      </c>
      <c r="AA301">
        <v>39.07</v>
      </c>
      <c r="AB301">
        <v>61.82</v>
      </c>
      <c r="AC301">
        <v>73.61</v>
      </c>
      <c r="AD301">
        <v>62.12</v>
      </c>
      <c r="AE301">
        <v>8.2100000000000009</v>
      </c>
      <c r="AF301">
        <v>2.6880000000000002</v>
      </c>
      <c r="AG301">
        <v>2372800.1030000001</v>
      </c>
      <c r="AH301">
        <v>1344546.531</v>
      </c>
      <c r="AI301">
        <v>56.66</v>
      </c>
      <c r="AJ301" t="s">
        <v>36</v>
      </c>
    </row>
    <row r="302" spans="1:36" x14ac:dyDescent="0.3">
      <c r="A302">
        <v>300</v>
      </c>
      <c r="B302">
        <v>300</v>
      </c>
      <c r="C302" t="s">
        <v>82</v>
      </c>
      <c r="D302">
        <v>2018</v>
      </c>
      <c r="E302">
        <v>1100</v>
      </c>
      <c r="F302">
        <v>614200</v>
      </c>
      <c r="G302">
        <v>0.18</v>
      </c>
      <c r="H302">
        <v>209</v>
      </c>
      <c r="I302">
        <v>535</v>
      </c>
      <c r="J302">
        <v>62</v>
      </c>
      <c r="K302">
        <v>416</v>
      </c>
      <c r="L302">
        <v>57</v>
      </c>
      <c r="M302">
        <v>54</v>
      </c>
      <c r="N302">
        <v>29</v>
      </c>
      <c r="O302">
        <v>1</v>
      </c>
      <c r="P302">
        <v>365428</v>
      </c>
      <c r="Q302">
        <v>128942</v>
      </c>
      <c r="R302">
        <v>81.400000000000006</v>
      </c>
      <c r="S302">
        <v>3.5</v>
      </c>
      <c r="T302">
        <v>35.29</v>
      </c>
      <c r="U302">
        <v>33956</v>
      </c>
      <c r="V302">
        <v>66.87</v>
      </c>
      <c r="W302">
        <v>65.19</v>
      </c>
      <c r="X302">
        <v>41.73</v>
      </c>
      <c r="Y302">
        <v>44.09</v>
      </c>
      <c r="Z302">
        <v>56.66</v>
      </c>
      <c r="AA302">
        <v>43.17</v>
      </c>
      <c r="AB302">
        <v>68.709999999999994</v>
      </c>
      <c r="AC302">
        <v>81.12</v>
      </c>
      <c r="AD302">
        <v>66.290000000000006</v>
      </c>
      <c r="AE302">
        <v>15.13</v>
      </c>
      <c r="AF302">
        <v>2.5019999999999998</v>
      </c>
      <c r="AG302">
        <v>619693.71039999998</v>
      </c>
      <c r="AH302">
        <v>369738.14289999998</v>
      </c>
      <c r="AI302">
        <v>59.66</v>
      </c>
      <c r="AJ302" t="s">
        <v>39</v>
      </c>
    </row>
    <row r="303" spans="1:36" x14ac:dyDescent="0.3">
      <c r="A303">
        <v>301</v>
      </c>
      <c r="B303">
        <v>301</v>
      </c>
      <c r="C303" t="s">
        <v>83</v>
      </c>
      <c r="D303">
        <v>2018</v>
      </c>
      <c r="E303">
        <v>9900</v>
      </c>
      <c r="F303">
        <v>7694500</v>
      </c>
      <c r="G303">
        <v>0.13</v>
      </c>
      <c r="H303">
        <v>615</v>
      </c>
      <c r="I303">
        <v>1446</v>
      </c>
      <c r="J303">
        <v>95</v>
      </c>
      <c r="K303">
        <v>1100</v>
      </c>
      <c r="L303">
        <v>251</v>
      </c>
      <c r="M303">
        <v>54</v>
      </c>
      <c r="N303">
        <v>33</v>
      </c>
      <c r="O303">
        <v>15</v>
      </c>
      <c r="P303">
        <v>5083498</v>
      </c>
      <c r="Q303">
        <v>1855841</v>
      </c>
      <c r="R303">
        <v>79.5</v>
      </c>
      <c r="S303">
        <v>3.9</v>
      </c>
      <c r="T303">
        <v>36.51</v>
      </c>
      <c r="U303">
        <v>38900</v>
      </c>
      <c r="V303">
        <v>63</v>
      </c>
      <c r="W303">
        <v>63.4</v>
      </c>
      <c r="X303">
        <v>39.130000000000003</v>
      </c>
      <c r="Y303">
        <v>44.96</v>
      </c>
      <c r="Z303">
        <v>61.84</v>
      </c>
      <c r="AA303">
        <v>46.07</v>
      </c>
      <c r="AB303">
        <v>69.88</v>
      </c>
      <c r="AC303">
        <v>78.22</v>
      </c>
      <c r="AD303">
        <v>65.58</v>
      </c>
      <c r="AE303">
        <v>9.48</v>
      </c>
      <c r="AF303">
        <v>2.46</v>
      </c>
      <c r="AG303">
        <v>7604646.2359999996</v>
      </c>
      <c r="AH303">
        <v>4106265.3450000002</v>
      </c>
      <c r="AI303">
        <v>54</v>
      </c>
      <c r="AJ303" t="s">
        <v>39</v>
      </c>
    </row>
    <row r="304" spans="1:36" x14ac:dyDescent="0.3">
      <c r="A304">
        <v>302</v>
      </c>
      <c r="B304">
        <v>302</v>
      </c>
      <c r="C304" t="s">
        <v>84</v>
      </c>
      <c r="D304">
        <v>2018</v>
      </c>
      <c r="E304">
        <v>30200</v>
      </c>
      <c r="F304">
        <v>6644500</v>
      </c>
      <c r="G304">
        <v>0.45</v>
      </c>
      <c r="H304">
        <v>961</v>
      </c>
      <c r="I304">
        <v>2573</v>
      </c>
      <c r="J304">
        <v>171</v>
      </c>
      <c r="K304">
        <v>2085</v>
      </c>
      <c r="L304">
        <v>317</v>
      </c>
      <c r="M304">
        <v>54</v>
      </c>
      <c r="N304">
        <v>73</v>
      </c>
      <c r="O304">
        <v>12</v>
      </c>
      <c r="P304">
        <v>4526253</v>
      </c>
      <c r="Q304">
        <v>1517004</v>
      </c>
      <c r="R304">
        <v>78.8</v>
      </c>
      <c r="S304">
        <v>3.9</v>
      </c>
      <c r="T304">
        <v>33.520000000000003</v>
      </c>
      <c r="U304">
        <v>39119</v>
      </c>
      <c r="V304">
        <v>63.69</v>
      </c>
      <c r="W304">
        <v>66.41</v>
      </c>
      <c r="X304">
        <v>44.62</v>
      </c>
      <c r="Y304">
        <v>45.74</v>
      </c>
      <c r="Z304">
        <v>58.24</v>
      </c>
      <c r="AA304">
        <v>45.9</v>
      </c>
      <c r="AB304">
        <v>68.73</v>
      </c>
      <c r="AC304">
        <v>77.290000000000006</v>
      </c>
      <c r="AD304">
        <v>66.459999999999994</v>
      </c>
      <c r="AE304">
        <v>8</v>
      </c>
      <c r="AF304">
        <v>3.4609999999999999</v>
      </c>
      <c r="AG304">
        <v>7152412.9380000001</v>
      </c>
      <c r="AH304">
        <v>3928127.406</v>
      </c>
      <c r="AI304">
        <v>54.92</v>
      </c>
      <c r="AJ304" t="s">
        <v>39</v>
      </c>
    </row>
    <row r="305" spans="1:36" x14ac:dyDescent="0.3">
      <c r="A305">
        <v>303</v>
      </c>
      <c r="B305">
        <v>303</v>
      </c>
      <c r="C305" t="s">
        <v>85</v>
      </c>
      <c r="D305">
        <v>2018</v>
      </c>
      <c r="E305">
        <v>200</v>
      </c>
      <c r="F305">
        <v>1515200</v>
      </c>
      <c r="G305">
        <v>0.01</v>
      </c>
      <c r="H305">
        <v>89</v>
      </c>
      <c r="I305">
        <v>212</v>
      </c>
      <c r="J305">
        <v>9</v>
      </c>
      <c r="K305">
        <v>150</v>
      </c>
      <c r="L305">
        <v>53</v>
      </c>
      <c r="M305">
        <v>54</v>
      </c>
      <c r="N305">
        <v>8</v>
      </c>
      <c r="O305">
        <v>8</v>
      </c>
      <c r="P305">
        <v>1033325</v>
      </c>
      <c r="Q305">
        <v>206678</v>
      </c>
      <c r="R305">
        <v>68.3</v>
      </c>
      <c r="S305">
        <v>5.4</v>
      </c>
      <c r="T305">
        <v>20</v>
      </c>
      <c r="U305">
        <v>26179</v>
      </c>
      <c r="V305">
        <v>46.35</v>
      </c>
      <c r="W305">
        <v>48.53</v>
      </c>
      <c r="X305">
        <v>30.3</v>
      </c>
      <c r="Y305">
        <v>32.6</v>
      </c>
      <c r="Z305">
        <v>51.21</v>
      </c>
      <c r="AA305">
        <v>34.35</v>
      </c>
      <c r="AB305">
        <v>54.03</v>
      </c>
      <c r="AC305">
        <v>71.69</v>
      </c>
      <c r="AD305">
        <v>53.55</v>
      </c>
      <c r="AE305">
        <v>8.7200000000000006</v>
      </c>
      <c r="AF305">
        <v>2.532</v>
      </c>
      <c r="AG305">
        <v>1693719.4709999999</v>
      </c>
      <c r="AH305">
        <v>1069746.317</v>
      </c>
      <c r="AI305">
        <v>63.16</v>
      </c>
      <c r="AJ305" t="s">
        <v>36</v>
      </c>
    </row>
    <row r="306" spans="1:36" x14ac:dyDescent="0.3">
      <c r="A306">
        <v>304</v>
      </c>
      <c r="B306">
        <v>304</v>
      </c>
      <c r="C306" t="s">
        <v>86</v>
      </c>
      <c r="D306">
        <v>2018</v>
      </c>
      <c r="E306">
        <v>3700</v>
      </c>
      <c r="F306">
        <v>5512200</v>
      </c>
      <c r="G306">
        <v>7.0000000000000007E-2</v>
      </c>
      <c r="H306">
        <v>306</v>
      </c>
      <c r="I306">
        <v>557</v>
      </c>
      <c r="J306">
        <v>90</v>
      </c>
      <c r="K306">
        <v>359</v>
      </c>
      <c r="L306">
        <v>108</v>
      </c>
      <c r="M306">
        <v>54</v>
      </c>
      <c r="N306">
        <v>37</v>
      </c>
      <c r="O306">
        <v>14</v>
      </c>
      <c r="P306">
        <v>3400346</v>
      </c>
      <c r="Q306">
        <v>955330</v>
      </c>
      <c r="R306">
        <v>81.599999999999994</v>
      </c>
      <c r="S306">
        <v>2.9</v>
      </c>
      <c r="T306">
        <v>28.1</v>
      </c>
      <c r="U306">
        <v>33032</v>
      </c>
      <c r="V306">
        <v>60.48</v>
      </c>
      <c r="W306">
        <v>61.47</v>
      </c>
      <c r="X306">
        <v>34.840000000000003</v>
      </c>
      <c r="Y306">
        <v>39.46</v>
      </c>
      <c r="Z306">
        <v>54.01</v>
      </c>
      <c r="AA306">
        <v>39.909999999999997</v>
      </c>
      <c r="AB306">
        <v>67.22</v>
      </c>
      <c r="AC306">
        <v>78.5</v>
      </c>
      <c r="AD306">
        <v>60.46</v>
      </c>
      <c r="AE306">
        <v>10.58</v>
      </c>
      <c r="AF306">
        <v>2.407</v>
      </c>
      <c r="AG306">
        <v>5683061.1220000004</v>
      </c>
      <c r="AH306">
        <v>3244241.4309999999</v>
      </c>
      <c r="AI306">
        <v>57.09</v>
      </c>
      <c r="AJ306" t="s">
        <v>39</v>
      </c>
    </row>
    <row r="307" spans="1:36" x14ac:dyDescent="0.3">
      <c r="A307">
        <v>305</v>
      </c>
      <c r="B307">
        <v>305</v>
      </c>
      <c r="C307" t="s">
        <v>87</v>
      </c>
      <c r="D307">
        <v>2018</v>
      </c>
      <c r="E307">
        <v>200</v>
      </c>
      <c r="F307">
        <v>623600</v>
      </c>
      <c r="G307">
        <v>0.03</v>
      </c>
      <c r="H307">
        <v>45</v>
      </c>
      <c r="I307">
        <v>121</v>
      </c>
      <c r="J307">
        <v>4</v>
      </c>
      <c r="K307">
        <v>53</v>
      </c>
      <c r="L307">
        <v>64</v>
      </c>
      <c r="M307">
        <v>54</v>
      </c>
      <c r="N307">
        <v>14</v>
      </c>
      <c r="O307">
        <v>2</v>
      </c>
      <c r="P307">
        <v>329459</v>
      </c>
      <c r="Q307">
        <v>81612</v>
      </c>
      <c r="R307">
        <v>80.5</v>
      </c>
      <c r="S307">
        <v>3.4</v>
      </c>
      <c r="T307">
        <v>24.77</v>
      </c>
      <c r="U307">
        <v>33522</v>
      </c>
      <c r="V307">
        <v>48.65</v>
      </c>
      <c r="W307">
        <v>49.08</v>
      </c>
      <c r="X307">
        <v>34.54</v>
      </c>
      <c r="Y307">
        <v>32.26</v>
      </c>
      <c r="Z307">
        <v>48.71</v>
      </c>
      <c r="AA307">
        <v>34.15</v>
      </c>
      <c r="AB307">
        <v>51.72</v>
      </c>
      <c r="AC307">
        <v>71.150000000000006</v>
      </c>
      <c r="AD307">
        <v>55</v>
      </c>
      <c r="AE307">
        <v>8.09</v>
      </c>
      <c r="AF307">
        <v>2.577</v>
      </c>
      <c r="AG307">
        <v>837024.07120000001</v>
      </c>
      <c r="AH307">
        <v>600451.83360000001</v>
      </c>
      <c r="AI307">
        <v>71.739999999999995</v>
      </c>
      <c r="AJ307" t="s">
        <v>36</v>
      </c>
    </row>
    <row r="308" spans="1:36" x14ac:dyDescent="0.3">
      <c r="A308">
        <v>306</v>
      </c>
      <c r="B308">
        <v>306</v>
      </c>
      <c r="C308" t="s">
        <v>35</v>
      </c>
      <c r="D308">
        <v>2017</v>
      </c>
      <c r="E308">
        <v>800</v>
      </c>
      <c r="F308">
        <v>4458900</v>
      </c>
      <c r="G308">
        <v>0.02</v>
      </c>
      <c r="H308">
        <v>145</v>
      </c>
      <c r="I308">
        <v>319</v>
      </c>
      <c r="J308">
        <v>47</v>
      </c>
      <c r="K308">
        <v>221</v>
      </c>
      <c r="L308">
        <v>51</v>
      </c>
      <c r="N308">
        <v>10</v>
      </c>
      <c r="O308">
        <v>14</v>
      </c>
      <c r="P308">
        <v>2832732</v>
      </c>
      <c r="Q308">
        <v>667228</v>
      </c>
      <c r="R308">
        <v>70.5</v>
      </c>
      <c r="S308">
        <v>5.4</v>
      </c>
      <c r="T308">
        <v>23.55</v>
      </c>
      <c r="U308">
        <v>26498</v>
      </c>
      <c r="AE308">
        <v>9.83</v>
      </c>
    </row>
    <row r="309" spans="1:36" x14ac:dyDescent="0.3">
      <c r="A309">
        <v>307</v>
      </c>
      <c r="B309">
        <v>307</v>
      </c>
      <c r="C309" t="s">
        <v>37</v>
      </c>
      <c r="D309">
        <v>2017</v>
      </c>
      <c r="E309">
        <v>400</v>
      </c>
      <c r="F309">
        <v>636100</v>
      </c>
      <c r="G309">
        <v>0.06</v>
      </c>
      <c r="H309">
        <v>7</v>
      </c>
      <c r="I309">
        <v>11</v>
      </c>
      <c r="J309">
        <v>0</v>
      </c>
      <c r="K309">
        <v>11</v>
      </c>
      <c r="L309">
        <v>0</v>
      </c>
      <c r="N309">
        <v>12</v>
      </c>
      <c r="O309">
        <v>2</v>
      </c>
      <c r="P309">
        <v>452840</v>
      </c>
      <c r="Q309">
        <v>113311</v>
      </c>
      <c r="R309">
        <v>78.5</v>
      </c>
      <c r="S309">
        <v>7.4</v>
      </c>
      <c r="T309">
        <v>25.02</v>
      </c>
      <c r="U309">
        <v>34222</v>
      </c>
      <c r="AE309">
        <v>19.100000000000001</v>
      </c>
    </row>
    <row r="310" spans="1:36" x14ac:dyDescent="0.3">
      <c r="A310">
        <v>308</v>
      </c>
      <c r="B310">
        <v>308</v>
      </c>
      <c r="C310" t="s">
        <v>38</v>
      </c>
      <c r="D310">
        <v>2017</v>
      </c>
      <c r="E310">
        <v>7200</v>
      </c>
      <c r="F310">
        <v>5846300</v>
      </c>
      <c r="G310">
        <v>0.12</v>
      </c>
      <c r="H310">
        <v>432</v>
      </c>
      <c r="I310">
        <v>1041</v>
      </c>
      <c r="J310">
        <v>3</v>
      </c>
      <c r="K310">
        <v>907</v>
      </c>
      <c r="L310">
        <v>131</v>
      </c>
      <c r="N310">
        <v>44</v>
      </c>
      <c r="O310">
        <v>8</v>
      </c>
      <c r="P310">
        <v>3985964</v>
      </c>
      <c r="Q310">
        <v>1030067</v>
      </c>
      <c r="R310">
        <v>75.2</v>
      </c>
      <c r="S310">
        <v>5.2</v>
      </c>
      <c r="T310">
        <v>25.84</v>
      </c>
      <c r="U310">
        <v>29420</v>
      </c>
      <c r="AE310">
        <v>10.64</v>
      </c>
    </row>
    <row r="311" spans="1:36" x14ac:dyDescent="0.3">
      <c r="A311">
        <v>309</v>
      </c>
      <c r="B311">
        <v>309</v>
      </c>
      <c r="C311" t="s">
        <v>40</v>
      </c>
      <c r="D311">
        <v>2017</v>
      </c>
      <c r="E311">
        <v>300</v>
      </c>
      <c r="F311">
        <v>2601700</v>
      </c>
      <c r="G311">
        <v>0.01</v>
      </c>
      <c r="H311">
        <v>62</v>
      </c>
      <c r="I311">
        <v>112</v>
      </c>
      <c r="J311">
        <v>6</v>
      </c>
      <c r="K311">
        <v>96</v>
      </c>
      <c r="L311">
        <v>10</v>
      </c>
      <c r="N311">
        <v>21</v>
      </c>
      <c r="O311">
        <v>8</v>
      </c>
      <c r="P311">
        <v>1711600</v>
      </c>
      <c r="Q311">
        <v>368963</v>
      </c>
      <c r="R311">
        <v>72.400000000000006</v>
      </c>
      <c r="S311">
        <v>5</v>
      </c>
      <c r="T311">
        <v>21.56</v>
      </c>
      <c r="U311">
        <v>25316</v>
      </c>
      <c r="AE311">
        <v>8.26</v>
      </c>
    </row>
    <row r="312" spans="1:36" x14ac:dyDescent="0.3">
      <c r="A312">
        <v>310</v>
      </c>
      <c r="B312">
        <v>310</v>
      </c>
      <c r="C312" t="s">
        <v>41</v>
      </c>
      <c r="D312">
        <v>2017</v>
      </c>
      <c r="E312">
        <v>189700</v>
      </c>
      <c r="F312">
        <v>31999600</v>
      </c>
      <c r="G312">
        <v>0.59</v>
      </c>
      <c r="H312">
        <v>4683</v>
      </c>
      <c r="I312">
        <v>16111</v>
      </c>
      <c r="J312">
        <v>854</v>
      </c>
      <c r="K312">
        <v>13982</v>
      </c>
      <c r="L312">
        <v>1196</v>
      </c>
      <c r="N312">
        <v>117</v>
      </c>
      <c r="O312">
        <v>19</v>
      </c>
      <c r="P312">
        <v>23935553</v>
      </c>
      <c r="Q312">
        <v>7251758</v>
      </c>
      <c r="R312">
        <v>77</v>
      </c>
      <c r="S312">
        <v>5.5</v>
      </c>
      <c r="T312">
        <v>30.3</v>
      </c>
      <c r="U312">
        <v>35046</v>
      </c>
      <c r="AE312">
        <v>16.059999999999999</v>
      </c>
    </row>
    <row r="313" spans="1:36" x14ac:dyDescent="0.3">
      <c r="A313">
        <v>311</v>
      </c>
      <c r="B313">
        <v>311</v>
      </c>
      <c r="C313" t="s">
        <v>42</v>
      </c>
      <c r="D313">
        <v>2017</v>
      </c>
      <c r="E313">
        <v>8000</v>
      </c>
      <c r="F313">
        <v>5075500</v>
      </c>
      <c r="G313">
        <v>0.16</v>
      </c>
      <c r="H313">
        <v>567</v>
      </c>
      <c r="I313">
        <v>1401</v>
      </c>
      <c r="J313">
        <v>92</v>
      </c>
      <c r="K313">
        <v>1188</v>
      </c>
      <c r="L313">
        <v>121</v>
      </c>
      <c r="N313">
        <v>78</v>
      </c>
      <c r="O313">
        <v>5</v>
      </c>
      <c r="P313">
        <v>3423296</v>
      </c>
      <c r="Q313">
        <v>1276902</v>
      </c>
      <c r="R313">
        <v>80.8</v>
      </c>
      <c r="S313">
        <v>3.8</v>
      </c>
      <c r="T313">
        <v>37.299999999999997</v>
      </c>
      <c r="U313">
        <v>36345</v>
      </c>
      <c r="AE313">
        <v>9.99</v>
      </c>
    </row>
    <row r="314" spans="1:36" x14ac:dyDescent="0.3">
      <c r="A314">
        <v>312</v>
      </c>
      <c r="B314">
        <v>312</v>
      </c>
      <c r="C314" t="s">
        <v>43</v>
      </c>
      <c r="D314">
        <v>2017</v>
      </c>
      <c r="E314">
        <v>3000</v>
      </c>
      <c r="F314">
        <v>3037300</v>
      </c>
      <c r="G314">
        <v>0.1</v>
      </c>
      <c r="H314">
        <v>358</v>
      </c>
      <c r="I314">
        <v>782</v>
      </c>
      <c r="J314">
        <v>45</v>
      </c>
      <c r="K314">
        <v>654</v>
      </c>
      <c r="L314">
        <v>81</v>
      </c>
      <c r="N314">
        <v>34</v>
      </c>
      <c r="O314">
        <v>8</v>
      </c>
      <c r="P314">
        <v>2141486</v>
      </c>
      <c r="Q314">
        <v>768531</v>
      </c>
      <c r="R314">
        <v>80.599999999999994</v>
      </c>
      <c r="S314">
        <v>5.8</v>
      </c>
      <c r="T314">
        <v>35.89</v>
      </c>
      <c r="U314">
        <v>42029</v>
      </c>
      <c r="AE314">
        <v>17.55</v>
      </c>
    </row>
    <row r="315" spans="1:36" x14ac:dyDescent="0.3">
      <c r="A315">
        <v>313</v>
      </c>
      <c r="B315">
        <v>313</v>
      </c>
      <c r="C315" t="s">
        <v>44</v>
      </c>
      <c r="D315">
        <v>2017</v>
      </c>
      <c r="E315">
        <v>400</v>
      </c>
      <c r="F315">
        <v>867500</v>
      </c>
      <c r="G315">
        <v>0.05</v>
      </c>
      <c r="H315">
        <v>41</v>
      </c>
      <c r="I315">
        <v>113</v>
      </c>
      <c r="J315">
        <v>2</v>
      </c>
      <c r="K315">
        <v>74</v>
      </c>
      <c r="L315">
        <v>37</v>
      </c>
      <c r="N315">
        <v>23</v>
      </c>
      <c r="O315">
        <v>3</v>
      </c>
      <c r="P315">
        <v>559368</v>
      </c>
      <c r="Q315">
        <v>161972</v>
      </c>
      <c r="R315">
        <v>74.400000000000006</v>
      </c>
      <c r="S315">
        <v>4.9000000000000004</v>
      </c>
      <c r="T315">
        <v>28.96</v>
      </c>
      <c r="U315">
        <v>33887</v>
      </c>
      <c r="AE315">
        <v>10.91</v>
      </c>
    </row>
    <row r="316" spans="1:36" x14ac:dyDescent="0.3">
      <c r="A316">
        <v>314</v>
      </c>
      <c r="B316">
        <v>314</v>
      </c>
      <c r="C316" t="s">
        <v>45</v>
      </c>
      <c r="D316">
        <v>2017</v>
      </c>
      <c r="E316">
        <v>800</v>
      </c>
      <c r="F316">
        <v>330000</v>
      </c>
      <c r="G316">
        <v>0.24</v>
      </c>
      <c r="H316">
        <v>97</v>
      </c>
      <c r="I316">
        <v>264</v>
      </c>
      <c r="J316">
        <v>45</v>
      </c>
      <c r="K316">
        <v>217</v>
      </c>
      <c r="L316">
        <v>2</v>
      </c>
      <c r="O316">
        <v>2</v>
      </c>
      <c r="P316">
        <v>464916</v>
      </c>
      <c r="Q316">
        <v>246858</v>
      </c>
      <c r="R316">
        <v>81.2</v>
      </c>
      <c r="S316">
        <v>6.4</v>
      </c>
      <c r="T316">
        <v>53.1</v>
      </c>
      <c r="U316">
        <v>52500</v>
      </c>
      <c r="AE316">
        <v>11.8</v>
      </c>
    </row>
    <row r="317" spans="1:36" x14ac:dyDescent="0.3">
      <c r="A317">
        <v>315</v>
      </c>
      <c r="B317">
        <v>315</v>
      </c>
      <c r="C317" t="s">
        <v>46</v>
      </c>
      <c r="D317">
        <v>2017</v>
      </c>
      <c r="E317">
        <v>15900</v>
      </c>
      <c r="F317">
        <v>16353600</v>
      </c>
      <c r="G317">
        <v>0.1</v>
      </c>
      <c r="H317">
        <v>1134</v>
      </c>
      <c r="I317">
        <v>2508</v>
      </c>
      <c r="J317">
        <v>275</v>
      </c>
      <c r="K317">
        <v>2015</v>
      </c>
      <c r="L317">
        <v>218</v>
      </c>
      <c r="N317">
        <v>63</v>
      </c>
      <c r="O317">
        <v>27</v>
      </c>
      <c r="P317">
        <v>12070889</v>
      </c>
      <c r="Q317">
        <v>3251850</v>
      </c>
      <c r="R317">
        <v>75.7</v>
      </c>
      <c r="S317">
        <v>5.2</v>
      </c>
      <c r="T317">
        <v>26.94</v>
      </c>
      <c r="U317">
        <v>29838</v>
      </c>
      <c r="AE317">
        <v>10.42</v>
      </c>
    </row>
    <row r="318" spans="1:36" x14ac:dyDescent="0.3">
      <c r="A318">
        <v>316</v>
      </c>
      <c r="B318">
        <v>316</v>
      </c>
      <c r="C318" t="s">
        <v>47</v>
      </c>
      <c r="D318">
        <v>2017</v>
      </c>
      <c r="E318">
        <v>14400</v>
      </c>
      <c r="F318">
        <v>8691900</v>
      </c>
      <c r="G318">
        <v>0.17</v>
      </c>
      <c r="H318">
        <v>698</v>
      </c>
      <c r="I318">
        <v>1882</v>
      </c>
      <c r="J318">
        <v>166</v>
      </c>
      <c r="K318">
        <v>1504</v>
      </c>
      <c r="L318">
        <v>212</v>
      </c>
      <c r="N318">
        <v>24</v>
      </c>
      <c r="O318">
        <v>16</v>
      </c>
      <c r="P318">
        <v>6204152</v>
      </c>
      <c r="Q318">
        <v>1770499</v>
      </c>
      <c r="R318">
        <v>76.3</v>
      </c>
      <c r="S318">
        <v>5.3</v>
      </c>
      <c r="T318">
        <v>28.54</v>
      </c>
      <c r="U318">
        <v>29668</v>
      </c>
      <c r="AE318">
        <v>9.83</v>
      </c>
    </row>
    <row r="319" spans="1:36" x14ac:dyDescent="0.3">
      <c r="A319">
        <v>317</v>
      </c>
      <c r="B319">
        <v>317</v>
      </c>
      <c r="C319" t="s">
        <v>48</v>
      </c>
      <c r="D319">
        <v>2017</v>
      </c>
      <c r="E319">
        <v>5400</v>
      </c>
      <c r="F319">
        <v>1066800</v>
      </c>
      <c r="G319">
        <v>0.51</v>
      </c>
      <c r="H319">
        <v>275</v>
      </c>
      <c r="I319">
        <v>626</v>
      </c>
      <c r="J319">
        <v>21</v>
      </c>
      <c r="K319">
        <v>534</v>
      </c>
      <c r="L319">
        <v>70</v>
      </c>
      <c r="N319">
        <v>26</v>
      </c>
      <c r="O319">
        <v>2</v>
      </c>
      <c r="P319">
        <v>837426</v>
      </c>
      <c r="Q319">
        <v>247995</v>
      </c>
      <c r="R319">
        <v>80.900000000000006</v>
      </c>
      <c r="S319">
        <v>4.0999999999999996</v>
      </c>
      <c r="T319">
        <v>29.61</v>
      </c>
      <c r="U319">
        <v>33882</v>
      </c>
      <c r="AE319">
        <v>26.05</v>
      </c>
    </row>
    <row r="320" spans="1:36" x14ac:dyDescent="0.3">
      <c r="A320">
        <v>318</v>
      </c>
      <c r="B320">
        <v>318</v>
      </c>
      <c r="C320" t="s">
        <v>49</v>
      </c>
      <c r="D320">
        <v>2017</v>
      </c>
      <c r="E320">
        <v>700</v>
      </c>
      <c r="F320">
        <v>1707300</v>
      </c>
      <c r="G320">
        <v>0.04</v>
      </c>
      <c r="H320">
        <v>77</v>
      </c>
      <c r="I320">
        <v>171</v>
      </c>
      <c r="J320">
        <v>2</v>
      </c>
      <c r="K320">
        <v>126</v>
      </c>
      <c r="L320">
        <v>43</v>
      </c>
      <c r="N320">
        <v>29</v>
      </c>
      <c r="O320">
        <v>5</v>
      </c>
      <c r="P320">
        <v>960465</v>
      </c>
      <c r="Q320">
        <v>230085</v>
      </c>
      <c r="R320">
        <v>75.8</v>
      </c>
      <c r="S320">
        <v>3.7</v>
      </c>
      <c r="T320">
        <v>23.96</v>
      </c>
      <c r="U320">
        <v>26386</v>
      </c>
      <c r="AE320">
        <v>8.26</v>
      </c>
    </row>
    <row r="321" spans="1:31" x14ac:dyDescent="0.3">
      <c r="A321">
        <v>319</v>
      </c>
      <c r="B321">
        <v>319</v>
      </c>
      <c r="C321" t="s">
        <v>50</v>
      </c>
      <c r="D321">
        <v>2017</v>
      </c>
      <c r="E321">
        <v>8300</v>
      </c>
      <c r="F321">
        <v>10224200</v>
      </c>
      <c r="G321">
        <v>0.08</v>
      </c>
      <c r="H321">
        <v>543</v>
      </c>
      <c r="I321">
        <v>1205</v>
      </c>
      <c r="J321">
        <v>38</v>
      </c>
      <c r="K321">
        <v>1045</v>
      </c>
      <c r="L321">
        <v>122</v>
      </c>
      <c r="N321">
        <v>54</v>
      </c>
      <c r="O321">
        <v>15</v>
      </c>
      <c r="P321">
        <v>7620009</v>
      </c>
      <c r="Q321">
        <v>2469539</v>
      </c>
      <c r="R321">
        <v>79.099999999999994</v>
      </c>
      <c r="S321">
        <v>5.7</v>
      </c>
      <c r="T321">
        <v>32.409999999999997</v>
      </c>
      <c r="U321">
        <v>34196</v>
      </c>
      <c r="AE321">
        <v>9.49</v>
      </c>
    </row>
    <row r="322" spans="1:31" x14ac:dyDescent="0.3">
      <c r="A322">
        <v>320</v>
      </c>
      <c r="B322">
        <v>320</v>
      </c>
      <c r="C322" t="s">
        <v>51</v>
      </c>
      <c r="D322">
        <v>2017</v>
      </c>
      <c r="E322">
        <v>1900</v>
      </c>
      <c r="F322">
        <v>5846900</v>
      </c>
      <c r="G322">
        <v>0.03</v>
      </c>
      <c r="H322">
        <v>198</v>
      </c>
      <c r="I322">
        <v>399</v>
      </c>
      <c r="J322">
        <v>1</v>
      </c>
      <c r="K322">
        <v>337</v>
      </c>
      <c r="L322">
        <v>61</v>
      </c>
      <c r="N322">
        <v>51</v>
      </c>
      <c r="O322">
        <v>14</v>
      </c>
      <c r="P322">
        <v>3877065</v>
      </c>
      <c r="Q322">
        <v>968340</v>
      </c>
      <c r="R322">
        <v>77.5</v>
      </c>
      <c r="S322">
        <v>4.3</v>
      </c>
      <c r="T322">
        <v>24.98</v>
      </c>
      <c r="U322">
        <v>28323</v>
      </c>
      <c r="AE322">
        <v>9.77</v>
      </c>
    </row>
    <row r="323" spans="1:31" x14ac:dyDescent="0.3">
      <c r="A323">
        <v>321</v>
      </c>
      <c r="B323">
        <v>321</v>
      </c>
      <c r="C323" t="s">
        <v>52</v>
      </c>
      <c r="D323">
        <v>2017</v>
      </c>
      <c r="E323">
        <v>600</v>
      </c>
      <c r="F323">
        <v>3050300</v>
      </c>
      <c r="G323">
        <v>0.02</v>
      </c>
      <c r="H323">
        <v>117</v>
      </c>
      <c r="I323">
        <v>258</v>
      </c>
      <c r="J323">
        <v>33</v>
      </c>
      <c r="K323">
        <v>185</v>
      </c>
      <c r="L323">
        <v>40</v>
      </c>
      <c r="N323">
        <v>39</v>
      </c>
      <c r="O323">
        <v>9</v>
      </c>
      <c r="P323">
        <v>1793771</v>
      </c>
      <c r="Q323">
        <v>487363</v>
      </c>
      <c r="R323">
        <v>82.7</v>
      </c>
      <c r="S323">
        <v>3.2</v>
      </c>
      <c r="T323">
        <v>27.17</v>
      </c>
      <c r="U323">
        <v>30865</v>
      </c>
      <c r="AE323">
        <v>8.73</v>
      </c>
    </row>
    <row r="324" spans="1:31" x14ac:dyDescent="0.3">
      <c r="A324">
        <v>322</v>
      </c>
      <c r="B324">
        <v>322</v>
      </c>
      <c r="C324" t="s">
        <v>53</v>
      </c>
      <c r="D324">
        <v>2017</v>
      </c>
      <c r="E324">
        <v>1000</v>
      </c>
      <c r="F324">
        <v>2550000</v>
      </c>
      <c r="G324">
        <v>0.04</v>
      </c>
      <c r="H324">
        <v>194</v>
      </c>
      <c r="I324">
        <v>742</v>
      </c>
      <c r="J324">
        <v>7</v>
      </c>
      <c r="K324">
        <v>691</v>
      </c>
      <c r="L324">
        <v>44</v>
      </c>
      <c r="N324">
        <v>12</v>
      </c>
      <c r="O324">
        <v>6</v>
      </c>
      <c r="P324">
        <v>1668778</v>
      </c>
      <c r="Q324">
        <v>510906</v>
      </c>
      <c r="R324">
        <v>80.5</v>
      </c>
      <c r="S324">
        <v>3.7</v>
      </c>
      <c r="T324">
        <v>30.62</v>
      </c>
      <c r="U324">
        <v>30146</v>
      </c>
      <c r="AE324">
        <v>10.6</v>
      </c>
    </row>
    <row r="325" spans="1:31" x14ac:dyDescent="0.3">
      <c r="A325">
        <v>323</v>
      </c>
      <c r="B325">
        <v>323</v>
      </c>
      <c r="C325" t="s">
        <v>54</v>
      </c>
      <c r="D325">
        <v>2017</v>
      </c>
      <c r="E325">
        <v>700</v>
      </c>
      <c r="F325">
        <v>3916200</v>
      </c>
      <c r="G325">
        <v>0.02</v>
      </c>
      <c r="H325">
        <v>95</v>
      </c>
      <c r="I325">
        <v>191</v>
      </c>
      <c r="J325">
        <v>8</v>
      </c>
      <c r="K325">
        <v>143</v>
      </c>
      <c r="L325">
        <v>40</v>
      </c>
      <c r="N325">
        <v>24</v>
      </c>
      <c r="O325">
        <v>9</v>
      </c>
      <c r="P325">
        <v>2602304</v>
      </c>
      <c r="Q325">
        <v>586687</v>
      </c>
      <c r="R325">
        <v>72.599999999999994</v>
      </c>
      <c r="S325">
        <v>5.0999999999999996</v>
      </c>
      <c r="T325">
        <v>22.54</v>
      </c>
      <c r="U325">
        <v>26779</v>
      </c>
      <c r="AE325">
        <v>8.57</v>
      </c>
    </row>
    <row r="326" spans="1:31" x14ac:dyDescent="0.3">
      <c r="A326">
        <v>324</v>
      </c>
      <c r="B326">
        <v>324</v>
      </c>
      <c r="C326" t="s">
        <v>55</v>
      </c>
      <c r="D326">
        <v>2017</v>
      </c>
      <c r="E326">
        <v>600</v>
      </c>
      <c r="F326">
        <v>3787700</v>
      </c>
      <c r="G326">
        <v>0.02</v>
      </c>
      <c r="H326">
        <v>88</v>
      </c>
      <c r="I326">
        <v>195</v>
      </c>
      <c r="J326">
        <v>8</v>
      </c>
      <c r="K326">
        <v>142</v>
      </c>
      <c r="L326">
        <v>45</v>
      </c>
      <c r="N326">
        <v>17</v>
      </c>
      <c r="O326">
        <v>8</v>
      </c>
      <c r="P326">
        <v>2742486</v>
      </c>
      <c r="Q326">
        <v>596178</v>
      </c>
      <c r="R326">
        <v>72</v>
      </c>
      <c r="S326">
        <v>6.2</v>
      </c>
      <c r="T326">
        <v>21.74</v>
      </c>
      <c r="U326">
        <v>25885</v>
      </c>
      <c r="AE326">
        <v>7.79</v>
      </c>
    </row>
    <row r="327" spans="1:31" x14ac:dyDescent="0.3">
      <c r="A327">
        <v>325</v>
      </c>
      <c r="B327">
        <v>325</v>
      </c>
      <c r="C327" t="s">
        <v>56</v>
      </c>
      <c r="D327">
        <v>2017</v>
      </c>
      <c r="E327">
        <v>500</v>
      </c>
      <c r="F327">
        <v>1199700</v>
      </c>
      <c r="G327">
        <v>0.04</v>
      </c>
      <c r="H327">
        <v>129</v>
      </c>
      <c r="I327">
        <v>216</v>
      </c>
      <c r="J327">
        <v>6</v>
      </c>
      <c r="K327">
        <v>183</v>
      </c>
      <c r="L327">
        <v>27</v>
      </c>
      <c r="N327">
        <v>15</v>
      </c>
      <c r="O327">
        <v>4</v>
      </c>
      <c r="P327">
        <v>779269</v>
      </c>
      <c r="Q327">
        <v>228876</v>
      </c>
      <c r="R327">
        <v>78.7</v>
      </c>
      <c r="S327">
        <v>3.8</v>
      </c>
      <c r="T327">
        <v>29.37</v>
      </c>
      <c r="U327">
        <v>31088</v>
      </c>
      <c r="AE327">
        <v>13.02</v>
      </c>
    </row>
    <row r="328" spans="1:31" x14ac:dyDescent="0.3">
      <c r="A328">
        <v>326</v>
      </c>
      <c r="B328">
        <v>326</v>
      </c>
      <c r="C328" t="s">
        <v>57</v>
      </c>
      <c r="D328">
        <v>2017</v>
      </c>
      <c r="E328">
        <v>4400</v>
      </c>
      <c r="F328">
        <v>4680600</v>
      </c>
      <c r="G328">
        <v>0.09</v>
      </c>
      <c r="H328">
        <v>563</v>
      </c>
      <c r="I328">
        <v>1360</v>
      </c>
      <c r="J328">
        <v>74</v>
      </c>
      <c r="K328">
        <v>1135</v>
      </c>
      <c r="L328">
        <v>151</v>
      </c>
      <c r="N328">
        <v>55</v>
      </c>
      <c r="O328">
        <v>7</v>
      </c>
      <c r="P328">
        <v>3652068</v>
      </c>
      <c r="Q328">
        <v>1341339</v>
      </c>
      <c r="R328">
        <v>81.5</v>
      </c>
      <c r="S328">
        <v>4.8</v>
      </c>
      <c r="T328">
        <v>36.729999999999997</v>
      </c>
      <c r="U328">
        <v>39960</v>
      </c>
      <c r="AE328">
        <v>11.98</v>
      </c>
    </row>
    <row r="329" spans="1:31" x14ac:dyDescent="0.3">
      <c r="A329">
        <v>327</v>
      </c>
      <c r="B329">
        <v>327</v>
      </c>
      <c r="C329" t="s">
        <v>58</v>
      </c>
      <c r="D329">
        <v>2017</v>
      </c>
      <c r="E329">
        <v>5600</v>
      </c>
      <c r="F329">
        <v>5258200</v>
      </c>
      <c r="G329">
        <v>0.11</v>
      </c>
      <c r="H329">
        <v>586</v>
      </c>
      <c r="I329">
        <v>1474</v>
      </c>
      <c r="J329">
        <v>38</v>
      </c>
      <c r="K329">
        <v>1335</v>
      </c>
      <c r="L329">
        <v>101</v>
      </c>
      <c r="N329">
        <v>53</v>
      </c>
      <c r="O329">
        <v>10</v>
      </c>
      <c r="P329">
        <v>4170883</v>
      </c>
      <c r="Q329">
        <v>1691938</v>
      </c>
      <c r="R329">
        <v>80.8</v>
      </c>
      <c r="S329">
        <v>4.2</v>
      </c>
      <c r="T329">
        <v>40.57</v>
      </c>
      <c r="U329">
        <v>41821</v>
      </c>
      <c r="AE329">
        <v>17.12</v>
      </c>
    </row>
    <row r="330" spans="1:31" x14ac:dyDescent="0.3">
      <c r="A330">
        <v>328</v>
      </c>
      <c r="B330">
        <v>328</v>
      </c>
      <c r="C330" t="s">
        <v>59</v>
      </c>
      <c r="D330">
        <v>2017</v>
      </c>
      <c r="E330">
        <v>2500</v>
      </c>
      <c r="F330">
        <v>8701000</v>
      </c>
      <c r="G330">
        <v>0.03</v>
      </c>
      <c r="H330">
        <v>554</v>
      </c>
      <c r="I330">
        <v>1206</v>
      </c>
      <c r="J330">
        <v>132</v>
      </c>
      <c r="K330">
        <v>991</v>
      </c>
      <c r="L330">
        <v>81</v>
      </c>
      <c r="N330">
        <v>37</v>
      </c>
      <c r="O330">
        <v>13</v>
      </c>
      <c r="P330">
        <v>5849315</v>
      </c>
      <c r="Q330">
        <v>1578866</v>
      </c>
      <c r="R330">
        <v>76.400000000000006</v>
      </c>
      <c r="S330">
        <v>5.4</v>
      </c>
      <c r="T330">
        <v>26.99</v>
      </c>
      <c r="U330">
        <v>30488</v>
      </c>
      <c r="AE330">
        <v>11.28</v>
      </c>
    </row>
    <row r="331" spans="1:31" x14ac:dyDescent="0.3">
      <c r="A331">
        <v>329</v>
      </c>
      <c r="B331">
        <v>329</v>
      </c>
      <c r="C331" t="s">
        <v>60</v>
      </c>
      <c r="D331">
        <v>2017</v>
      </c>
      <c r="E331">
        <v>2300</v>
      </c>
      <c r="F331">
        <v>4820300</v>
      </c>
      <c r="G331">
        <v>0.05</v>
      </c>
      <c r="H331">
        <v>294</v>
      </c>
      <c r="I331">
        <v>760</v>
      </c>
      <c r="J331">
        <v>151</v>
      </c>
      <c r="K331">
        <v>513</v>
      </c>
      <c r="L331">
        <v>96</v>
      </c>
      <c r="N331">
        <v>115</v>
      </c>
      <c r="O331">
        <v>8</v>
      </c>
      <c r="P331">
        <v>3272525</v>
      </c>
      <c r="Q331">
        <v>1113866</v>
      </c>
      <c r="R331">
        <v>84.2</v>
      </c>
      <c r="S331">
        <v>3.2</v>
      </c>
      <c r="T331">
        <v>34.04</v>
      </c>
      <c r="U331">
        <v>36156</v>
      </c>
      <c r="AE331">
        <v>10.27</v>
      </c>
    </row>
    <row r="332" spans="1:31" x14ac:dyDescent="0.3">
      <c r="A332">
        <v>330</v>
      </c>
      <c r="B332">
        <v>330</v>
      </c>
      <c r="C332" t="s">
        <v>61</v>
      </c>
      <c r="D332">
        <v>2017</v>
      </c>
      <c r="E332">
        <v>200</v>
      </c>
      <c r="F332">
        <v>2575600</v>
      </c>
      <c r="G332">
        <v>0.01</v>
      </c>
      <c r="H332">
        <v>57</v>
      </c>
      <c r="I332">
        <v>116</v>
      </c>
      <c r="J332">
        <v>3</v>
      </c>
      <c r="K332">
        <v>80</v>
      </c>
      <c r="L332">
        <v>33</v>
      </c>
      <c r="N332">
        <v>16</v>
      </c>
      <c r="O332">
        <v>4</v>
      </c>
      <c r="P332">
        <v>1702032</v>
      </c>
      <c r="Q332">
        <v>335958</v>
      </c>
      <c r="R332">
        <v>70.599999999999994</v>
      </c>
      <c r="S332">
        <v>6.6</v>
      </c>
      <c r="T332">
        <v>19.739999999999998</v>
      </c>
      <c r="U332">
        <v>23121</v>
      </c>
      <c r="AE332">
        <v>9.09</v>
      </c>
    </row>
    <row r="333" spans="1:31" x14ac:dyDescent="0.3">
      <c r="A333">
        <v>331</v>
      </c>
      <c r="B333">
        <v>331</v>
      </c>
      <c r="C333" t="s">
        <v>62</v>
      </c>
      <c r="D333">
        <v>2017</v>
      </c>
      <c r="E333">
        <v>2100</v>
      </c>
      <c r="F333">
        <v>5740700</v>
      </c>
      <c r="G333">
        <v>0.04</v>
      </c>
      <c r="H333">
        <v>377</v>
      </c>
      <c r="I333">
        <v>1558</v>
      </c>
      <c r="J333">
        <v>17</v>
      </c>
      <c r="K333">
        <v>1437</v>
      </c>
      <c r="L333">
        <v>104</v>
      </c>
      <c r="N333">
        <v>51</v>
      </c>
      <c r="O333">
        <v>8</v>
      </c>
      <c r="P333">
        <v>3547653</v>
      </c>
      <c r="Q333">
        <v>974591</v>
      </c>
      <c r="R333">
        <v>77.7</v>
      </c>
      <c r="S333">
        <v>4.2</v>
      </c>
      <c r="T333">
        <v>27.47</v>
      </c>
      <c r="U333">
        <v>29438</v>
      </c>
      <c r="AE333">
        <v>10.029999999999999</v>
      </c>
    </row>
    <row r="334" spans="1:31" x14ac:dyDescent="0.3">
      <c r="A334">
        <v>332</v>
      </c>
      <c r="B334">
        <v>332</v>
      </c>
      <c r="C334" t="s">
        <v>63</v>
      </c>
      <c r="D334">
        <v>2017</v>
      </c>
      <c r="E334">
        <v>300</v>
      </c>
      <c r="F334">
        <v>980200</v>
      </c>
      <c r="G334">
        <v>0.03</v>
      </c>
      <c r="H334">
        <v>33</v>
      </c>
      <c r="I334">
        <v>84</v>
      </c>
      <c r="J334">
        <v>0</v>
      </c>
      <c r="K334">
        <v>40</v>
      </c>
      <c r="L334">
        <v>44</v>
      </c>
      <c r="N334">
        <v>24</v>
      </c>
      <c r="O334">
        <v>3</v>
      </c>
      <c r="P334">
        <v>604339</v>
      </c>
      <c r="Q334">
        <v>174067</v>
      </c>
      <c r="R334">
        <v>79.400000000000006</v>
      </c>
      <c r="S334">
        <v>3.5</v>
      </c>
      <c r="T334">
        <v>28.8</v>
      </c>
      <c r="U334">
        <v>29428</v>
      </c>
      <c r="AE334">
        <v>8.92</v>
      </c>
    </row>
    <row r="335" spans="1:31" x14ac:dyDescent="0.3">
      <c r="A335">
        <v>333</v>
      </c>
      <c r="B335">
        <v>333</v>
      </c>
      <c r="C335" t="s">
        <v>64</v>
      </c>
      <c r="D335">
        <v>2017</v>
      </c>
      <c r="E335">
        <v>500</v>
      </c>
      <c r="F335">
        <v>1850200</v>
      </c>
      <c r="G335">
        <v>0.03</v>
      </c>
      <c r="H335">
        <v>64</v>
      </c>
      <c r="I335">
        <v>163</v>
      </c>
      <c r="J335">
        <v>8</v>
      </c>
      <c r="K335">
        <v>113</v>
      </c>
      <c r="L335">
        <v>42</v>
      </c>
      <c r="N335">
        <v>16</v>
      </c>
      <c r="O335">
        <v>4</v>
      </c>
      <c r="P335">
        <v>1097542</v>
      </c>
      <c r="Q335">
        <v>324180</v>
      </c>
      <c r="R335">
        <v>84.3</v>
      </c>
      <c r="S335">
        <v>2.8</v>
      </c>
      <c r="T335">
        <v>29.54</v>
      </c>
      <c r="U335">
        <v>30915</v>
      </c>
      <c r="AE335">
        <v>9.08</v>
      </c>
    </row>
    <row r="336" spans="1:31" x14ac:dyDescent="0.3">
      <c r="A336">
        <v>334</v>
      </c>
      <c r="B336">
        <v>334</v>
      </c>
      <c r="C336" t="s">
        <v>65</v>
      </c>
      <c r="D336">
        <v>2017</v>
      </c>
      <c r="E336">
        <v>3100</v>
      </c>
      <c r="F336">
        <v>2289500</v>
      </c>
      <c r="G336">
        <v>0.14000000000000001</v>
      </c>
      <c r="H336">
        <v>229</v>
      </c>
      <c r="I336">
        <v>604</v>
      </c>
      <c r="J336">
        <v>15</v>
      </c>
      <c r="K336">
        <v>483</v>
      </c>
      <c r="L336">
        <v>106</v>
      </c>
      <c r="N336">
        <v>22</v>
      </c>
      <c r="O336">
        <v>4</v>
      </c>
      <c r="P336">
        <v>1789837</v>
      </c>
      <c r="Q336">
        <v>394329</v>
      </c>
      <c r="R336">
        <v>77.7</v>
      </c>
      <c r="S336">
        <v>5.4</v>
      </c>
      <c r="T336">
        <v>22.03</v>
      </c>
      <c r="U336">
        <v>30166</v>
      </c>
      <c r="AE336">
        <v>8.76</v>
      </c>
    </row>
    <row r="337" spans="1:31" x14ac:dyDescent="0.3">
      <c r="A337">
        <v>335</v>
      </c>
      <c r="B337">
        <v>335</v>
      </c>
      <c r="C337" t="s">
        <v>66</v>
      </c>
      <c r="D337">
        <v>2017</v>
      </c>
      <c r="E337">
        <v>600</v>
      </c>
      <c r="F337">
        <v>1325000</v>
      </c>
      <c r="G337">
        <v>0.05</v>
      </c>
      <c r="H337">
        <v>100</v>
      </c>
      <c r="I337">
        <v>189</v>
      </c>
      <c r="J337">
        <v>17</v>
      </c>
      <c r="K337">
        <v>134</v>
      </c>
      <c r="L337">
        <v>38</v>
      </c>
      <c r="N337">
        <v>31</v>
      </c>
      <c r="O337">
        <v>4</v>
      </c>
      <c r="P337">
        <v>810674</v>
      </c>
      <c r="Q337">
        <v>277591</v>
      </c>
      <c r="R337">
        <v>82.8</v>
      </c>
      <c r="S337">
        <v>3.4</v>
      </c>
      <c r="T337">
        <v>34.24</v>
      </c>
      <c r="U337">
        <v>38237</v>
      </c>
      <c r="AE337">
        <v>16.170000000000002</v>
      </c>
    </row>
    <row r="338" spans="1:31" x14ac:dyDescent="0.3">
      <c r="A338">
        <v>336</v>
      </c>
      <c r="B338">
        <v>336</v>
      </c>
      <c r="C338" t="s">
        <v>67</v>
      </c>
      <c r="D338">
        <v>2017</v>
      </c>
      <c r="E338">
        <v>6900</v>
      </c>
      <c r="F338">
        <v>6911300</v>
      </c>
      <c r="G338">
        <v>0.1</v>
      </c>
      <c r="H338">
        <v>265</v>
      </c>
      <c r="I338">
        <v>553</v>
      </c>
      <c r="J338">
        <v>33</v>
      </c>
      <c r="K338">
        <v>420</v>
      </c>
      <c r="L338">
        <v>100</v>
      </c>
      <c r="N338">
        <v>32</v>
      </c>
      <c r="O338">
        <v>3</v>
      </c>
      <c r="P338">
        <v>5385126</v>
      </c>
      <c r="Q338">
        <v>2044040</v>
      </c>
      <c r="R338">
        <v>80.2</v>
      </c>
      <c r="S338">
        <v>5</v>
      </c>
      <c r="T338">
        <v>37.96</v>
      </c>
      <c r="U338">
        <v>40567</v>
      </c>
      <c r="AE338">
        <v>13.32</v>
      </c>
    </row>
    <row r="339" spans="1:31" x14ac:dyDescent="0.3">
      <c r="A339">
        <v>337</v>
      </c>
      <c r="B339">
        <v>337</v>
      </c>
      <c r="C339" t="s">
        <v>68</v>
      </c>
      <c r="D339">
        <v>2017</v>
      </c>
      <c r="E339">
        <v>700</v>
      </c>
      <c r="F339">
        <v>1814100</v>
      </c>
      <c r="G339">
        <v>0.04</v>
      </c>
      <c r="H339">
        <v>61</v>
      </c>
      <c r="I339">
        <v>165</v>
      </c>
      <c r="J339">
        <v>27</v>
      </c>
      <c r="K339">
        <v>73</v>
      </c>
      <c r="L339">
        <v>65</v>
      </c>
      <c r="N339">
        <v>32</v>
      </c>
      <c r="O339">
        <v>5</v>
      </c>
      <c r="P339">
        <v>1185649</v>
      </c>
      <c r="Q339">
        <v>270040</v>
      </c>
      <c r="R339">
        <v>70.8</v>
      </c>
      <c r="S339">
        <v>6.3</v>
      </c>
      <c r="T339">
        <v>22.78</v>
      </c>
      <c r="U339">
        <v>25311</v>
      </c>
      <c r="AE339">
        <v>9.59</v>
      </c>
    </row>
    <row r="340" spans="1:31" x14ac:dyDescent="0.3">
      <c r="A340">
        <v>338</v>
      </c>
      <c r="B340">
        <v>338</v>
      </c>
      <c r="C340" t="s">
        <v>69</v>
      </c>
      <c r="D340">
        <v>2017</v>
      </c>
      <c r="E340">
        <v>9400</v>
      </c>
      <c r="F340">
        <v>11457800</v>
      </c>
      <c r="G340">
        <v>0.08</v>
      </c>
      <c r="H340">
        <v>954</v>
      </c>
      <c r="I340">
        <v>1952</v>
      </c>
      <c r="J340">
        <v>81</v>
      </c>
      <c r="K340">
        <v>1695</v>
      </c>
      <c r="L340">
        <v>176</v>
      </c>
      <c r="N340">
        <v>67</v>
      </c>
      <c r="O340">
        <v>14</v>
      </c>
      <c r="P340">
        <v>12012187</v>
      </c>
      <c r="Q340">
        <v>4079238</v>
      </c>
      <c r="R340">
        <v>77.5</v>
      </c>
      <c r="S340">
        <v>5.2</v>
      </c>
      <c r="T340">
        <v>33.96</v>
      </c>
      <c r="U340">
        <v>37156</v>
      </c>
      <c r="AE340">
        <v>14.74</v>
      </c>
    </row>
    <row r="341" spans="1:31" x14ac:dyDescent="0.3">
      <c r="A341">
        <v>339</v>
      </c>
      <c r="B341">
        <v>339</v>
      </c>
      <c r="C341" t="s">
        <v>70</v>
      </c>
      <c r="D341">
        <v>2017</v>
      </c>
      <c r="E341">
        <v>4400</v>
      </c>
      <c r="F341">
        <v>8366300</v>
      </c>
      <c r="G341">
        <v>0.05</v>
      </c>
      <c r="H341">
        <v>595</v>
      </c>
      <c r="I341">
        <v>1352</v>
      </c>
      <c r="J341">
        <v>65</v>
      </c>
      <c r="K341">
        <v>1130</v>
      </c>
      <c r="L341">
        <v>157</v>
      </c>
      <c r="N341">
        <v>51</v>
      </c>
      <c r="O341">
        <v>19</v>
      </c>
      <c r="P341">
        <v>6052177</v>
      </c>
      <c r="Q341">
        <v>1766592</v>
      </c>
      <c r="R341">
        <v>76.8</v>
      </c>
      <c r="S341">
        <v>4.8</v>
      </c>
      <c r="T341">
        <v>29.19</v>
      </c>
      <c r="U341">
        <v>29560</v>
      </c>
      <c r="AE341">
        <v>9.0399999999999991</v>
      </c>
    </row>
    <row r="342" spans="1:31" x14ac:dyDescent="0.3">
      <c r="A342">
        <v>340</v>
      </c>
      <c r="B342">
        <v>340</v>
      </c>
      <c r="C342" t="s">
        <v>71</v>
      </c>
      <c r="D342">
        <v>2017</v>
      </c>
      <c r="E342">
        <v>100</v>
      </c>
      <c r="F342">
        <v>775100</v>
      </c>
      <c r="G342">
        <v>0.01</v>
      </c>
      <c r="H342">
        <v>10</v>
      </c>
      <c r="I342">
        <v>15</v>
      </c>
      <c r="J342">
        <v>0</v>
      </c>
      <c r="K342">
        <v>15</v>
      </c>
      <c r="L342">
        <v>0</v>
      </c>
      <c r="N342">
        <v>13</v>
      </c>
      <c r="O342">
        <v>3</v>
      </c>
      <c r="P342">
        <v>446948</v>
      </c>
      <c r="Q342">
        <v>128261</v>
      </c>
      <c r="R342">
        <v>85.1</v>
      </c>
      <c r="S342">
        <v>2.7</v>
      </c>
      <c r="T342">
        <v>28.7</v>
      </c>
      <c r="U342">
        <v>34041</v>
      </c>
      <c r="AE342">
        <v>8.7799999999999994</v>
      </c>
    </row>
    <row r="343" spans="1:31" x14ac:dyDescent="0.3">
      <c r="A343">
        <v>341</v>
      </c>
      <c r="B343">
        <v>341</v>
      </c>
      <c r="C343" t="s">
        <v>72</v>
      </c>
      <c r="D343">
        <v>2017</v>
      </c>
      <c r="E343">
        <v>3700</v>
      </c>
      <c r="F343">
        <v>10176000</v>
      </c>
      <c r="G343">
        <v>0.04</v>
      </c>
      <c r="H343">
        <v>378</v>
      </c>
      <c r="I343">
        <v>743</v>
      </c>
      <c r="J343">
        <v>20</v>
      </c>
      <c r="K343">
        <v>598</v>
      </c>
      <c r="L343">
        <v>125</v>
      </c>
      <c r="N343">
        <v>32</v>
      </c>
      <c r="O343">
        <v>17</v>
      </c>
      <c r="P343">
        <v>6799707</v>
      </c>
      <c r="Q343">
        <v>1794308</v>
      </c>
      <c r="R343">
        <v>77.599999999999994</v>
      </c>
      <c r="S343">
        <v>4.7</v>
      </c>
      <c r="T343">
        <v>26.39</v>
      </c>
      <c r="U343">
        <v>30038</v>
      </c>
      <c r="AE343">
        <v>9.84</v>
      </c>
    </row>
    <row r="344" spans="1:31" x14ac:dyDescent="0.3">
      <c r="A344">
        <v>342</v>
      </c>
      <c r="B344">
        <v>342</v>
      </c>
      <c r="C344" t="s">
        <v>73</v>
      </c>
      <c r="D344">
        <v>2017</v>
      </c>
      <c r="E344">
        <v>1200</v>
      </c>
      <c r="F344">
        <v>4151800</v>
      </c>
      <c r="G344">
        <v>0.03</v>
      </c>
      <c r="H344">
        <v>60</v>
      </c>
      <c r="I344">
        <v>137</v>
      </c>
      <c r="J344">
        <v>14</v>
      </c>
      <c r="K344">
        <v>80</v>
      </c>
      <c r="L344">
        <v>43</v>
      </c>
      <c r="N344">
        <v>23</v>
      </c>
      <c r="O344">
        <v>4</v>
      </c>
      <c r="P344">
        <v>2254777</v>
      </c>
      <c r="Q344">
        <v>517298</v>
      </c>
      <c r="R344">
        <v>74.3</v>
      </c>
      <c r="S344">
        <v>4.9000000000000004</v>
      </c>
      <c r="T344">
        <v>22.94</v>
      </c>
      <c r="U344">
        <v>26472</v>
      </c>
      <c r="AE344">
        <v>8.1999999999999993</v>
      </c>
    </row>
    <row r="345" spans="1:31" x14ac:dyDescent="0.3">
      <c r="A345">
        <v>343</v>
      </c>
      <c r="B345">
        <v>343</v>
      </c>
      <c r="C345" t="s">
        <v>74</v>
      </c>
      <c r="D345">
        <v>2017</v>
      </c>
      <c r="E345">
        <v>10000</v>
      </c>
      <c r="F345">
        <v>3765500</v>
      </c>
      <c r="G345">
        <v>0.27</v>
      </c>
      <c r="H345">
        <v>564</v>
      </c>
      <c r="I345">
        <v>1345</v>
      </c>
      <c r="J345">
        <v>127</v>
      </c>
      <c r="K345">
        <v>1000</v>
      </c>
      <c r="L345">
        <v>218</v>
      </c>
      <c r="N345">
        <v>83</v>
      </c>
      <c r="O345">
        <v>10</v>
      </c>
      <c r="P345">
        <v>2455573</v>
      </c>
      <c r="Q345">
        <v>756835</v>
      </c>
      <c r="R345">
        <v>77.7</v>
      </c>
      <c r="S345">
        <v>4.7</v>
      </c>
      <c r="T345">
        <v>30.82</v>
      </c>
      <c r="U345">
        <v>31950</v>
      </c>
      <c r="AE345">
        <v>8.81</v>
      </c>
    </row>
    <row r="346" spans="1:31" x14ac:dyDescent="0.3">
      <c r="A346">
        <v>344</v>
      </c>
      <c r="B346">
        <v>344</v>
      </c>
      <c r="C346" t="s">
        <v>75</v>
      </c>
      <c r="D346">
        <v>2017</v>
      </c>
      <c r="E346">
        <v>4400</v>
      </c>
      <c r="F346">
        <v>10017000</v>
      </c>
      <c r="G346">
        <v>0.04</v>
      </c>
      <c r="H346">
        <v>388</v>
      </c>
      <c r="I346">
        <v>770</v>
      </c>
      <c r="J346">
        <v>11</v>
      </c>
      <c r="K346">
        <v>630</v>
      </c>
      <c r="L346">
        <v>129</v>
      </c>
      <c r="N346">
        <v>46</v>
      </c>
      <c r="O346">
        <v>19</v>
      </c>
      <c r="P346">
        <v>7511505</v>
      </c>
      <c r="Q346">
        <v>2269407</v>
      </c>
      <c r="R346">
        <v>77.7</v>
      </c>
      <c r="S346">
        <v>4.8</v>
      </c>
      <c r="T346">
        <v>30.21</v>
      </c>
      <c r="U346">
        <v>32711</v>
      </c>
      <c r="AE346">
        <v>10.130000000000001</v>
      </c>
    </row>
    <row r="347" spans="1:31" x14ac:dyDescent="0.3">
      <c r="A347">
        <v>345</v>
      </c>
      <c r="B347">
        <v>345</v>
      </c>
      <c r="C347" t="s">
        <v>76</v>
      </c>
      <c r="D347">
        <v>2017</v>
      </c>
      <c r="E347">
        <v>400</v>
      </c>
      <c r="F347">
        <v>861200</v>
      </c>
      <c r="G347">
        <v>0.05</v>
      </c>
      <c r="H347">
        <v>85</v>
      </c>
      <c r="I347">
        <v>213</v>
      </c>
      <c r="J347">
        <v>25</v>
      </c>
      <c r="K347">
        <v>171</v>
      </c>
      <c r="L347">
        <v>17</v>
      </c>
      <c r="N347">
        <v>27</v>
      </c>
      <c r="O347">
        <v>1</v>
      </c>
      <c r="P347">
        <v>638848</v>
      </c>
      <c r="Q347">
        <v>196397</v>
      </c>
      <c r="R347">
        <v>79.900000000000006</v>
      </c>
      <c r="S347">
        <v>5.3</v>
      </c>
      <c r="T347">
        <v>30.74</v>
      </c>
      <c r="U347">
        <v>34511</v>
      </c>
      <c r="AE347">
        <v>16.420000000000002</v>
      </c>
    </row>
    <row r="348" spans="1:31" x14ac:dyDescent="0.3">
      <c r="A348">
        <v>346</v>
      </c>
      <c r="B348">
        <v>346</v>
      </c>
      <c r="C348" t="s">
        <v>77</v>
      </c>
      <c r="D348">
        <v>2017</v>
      </c>
      <c r="E348">
        <v>1200</v>
      </c>
      <c r="F348">
        <v>4527900</v>
      </c>
      <c r="G348">
        <v>0.03</v>
      </c>
      <c r="H348">
        <v>243</v>
      </c>
      <c r="I348">
        <v>480</v>
      </c>
      <c r="J348">
        <v>8</v>
      </c>
      <c r="K348">
        <v>408</v>
      </c>
      <c r="L348">
        <v>64</v>
      </c>
      <c r="N348">
        <v>37</v>
      </c>
      <c r="O348">
        <v>11</v>
      </c>
      <c r="P348">
        <v>2907477</v>
      </c>
      <c r="Q348">
        <v>728200</v>
      </c>
      <c r="R348">
        <v>75.5</v>
      </c>
      <c r="S348">
        <v>5.4</v>
      </c>
      <c r="T348">
        <v>25.05</v>
      </c>
      <c r="U348">
        <v>27909</v>
      </c>
      <c r="AE348">
        <v>9.9700000000000006</v>
      </c>
    </row>
    <row r="349" spans="1:31" x14ac:dyDescent="0.3">
      <c r="A349">
        <v>347</v>
      </c>
      <c r="B349">
        <v>347</v>
      </c>
      <c r="C349" t="s">
        <v>78</v>
      </c>
      <c r="D349">
        <v>2017</v>
      </c>
      <c r="E349">
        <v>100</v>
      </c>
      <c r="F349">
        <v>901400</v>
      </c>
      <c r="G349">
        <v>0.01</v>
      </c>
      <c r="H349">
        <v>26</v>
      </c>
      <c r="I349">
        <v>47</v>
      </c>
      <c r="J349">
        <v>0</v>
      </c>
      <c r="K349">
        <v>33</v>
      </c>
      <c r="L349">
        <v>14</v>
      </c>
      <c r="N349">
        <v>17</v>
      </c>
      <c r="O349">
        <v>3</v>
      </c>
      <c r="P349">
        <v>491234</v>
      </c>
      <c r="Q349">
        <v>125689</v>
      </c>
      <c r="R349">
        <v>82.2</v>
      </c>
      <c r="S349">
        <v>3.2</v>
      </c>
      <c r="T349">
        <v>25.59</v>
      </c>
      <c r="U349">
        <v>29611</v>
      </c>
      <c r="AE349">
        <v>10.050000000000001</v>
      </c>
    </row>
    <row r="350" spans="1:31" x14ac:dyDescent="0.3">
      <c r="A350">
        <v>348</v>
      </c>
      <c r="B350">
        <v>348</v>
      </c>
      <c r="C350" t="s">
        <v>79</v>
      </c>
      <c r="D350">
        <v>2017</v>
      </c>
      <c r="E350">
        <v>2900</v>
      </c>
      <c r="F350">
        <v>5612600</v>
      </c>
      <c r="G350">
        <v>0.05</v>
      </c>
      <c r="H350">
        <v>450</v>
      </c>
      <c r="I350">
        <v>1036</v>
      </c>
      <c r="J350">
        <v>35</v>
      </c>
      <c r="K350">
        <v>884</v>
      </c>
      <c r="L350">
        <v>117</v>
      </c>
      <c r="N350">
        <v>12</v>
      </c>
      <c r="O350">
        <v>11</v>
      </c>
      <c r="P350">
        <v>3954680</v>
      </c>
      <c r="Q350">
        <v>1008932</v>
      </c>
      <c r="R350">
        <v>75.5</v>
      </c>
      <c r="S350">
        <v>4.5</v>
      </c>
      <c r="T350">
        <v>25.51</v>
      </c>
      <c r="U350">
        <v>28764</v>
      </c>
      <c r="AE350">
        <v>9.4499999999999993</v>
      </c>
    </row>
    <row r="351" spans="1:31" x14ac:dyDescent="0.3">
      <c r="A351">
        <v>349</v>
      </c>
      <c r="B351">
        <v>349</v>
      </c>
      <c r="C351" t="s">
        <v>80</v>
      </c>
      <c r="D351">
        <v>2017</v>
      </c>
      <c r="E351">
        <v>16100</v>
      </c>
      <c r="F351">
        <v>22544400</v>
      </c>
      <c r="G351">
        <v>7.0000000000000007E-2</v>
      </c>
      <c r="H351">
        <v>1073</v>
      </c>
      <c r="I351">
        <v>2654</v>
      </c>
      <c r="J351">
        <v>134</v>
      </c>
      <c r="K351">
        <v>2282</v>
      </c>
      <c r="L351">
        <v>238</v>
      </c>
      <c r="N351">
        <v>97</v>
      </c>
      <c r="O351">
        <v>25</v>
      </c>
      <c r="P351">
        <v>16669222</v>
      </c>
      <c r="Q351">
        <v>4435730</v>
      </c>
      <c r="R351">
        <v>76.599999999999994</v>
      </c>
      <c r="S351">
        <v>4.7</v>
      </c>
      <c r="T351">
        <v>26.61</v>
      </c>
      <c r="U351">
        <v>29525</v>
      </c>
      <c r="AE351">
        <v>8.3800000000000008</v>
      </c>
    </row>
    <row r="352" spans="1:31" x14ac:dyDescent="0.3">
      <c r="A352">
        <v>350</v>
      </c>
      <c r="B352">
        <v>350</v>
      </c>
      <c r="C352" t="s">
        <v>81</v>
      </c>
      <c r="D352">
        <v>2017</v>
      </c>
      <c r="E352">
        <v>3600</v>
      </c>
      <c r="F352">
        <v>2578700</v>
      </c>
      <c r="G352">
        <v>0.14000000000000001</v>
      </c>
      <c r="H352">
        <v>145</v>
      </c>
      <c r="I352">
        <v>379</v>
      </c>
      <c r="J352">
        <v>2</v>
      </c>
      <c r="K352">
        <v>295</v>
      </c>
      <c r="L352">
        <v>82</v>
      </c>
      <c r="N352">
        <v>23</v>
      </c>
      <c r="O352">
        <v>4</v>
      </c>
      <c r="P352">
        <v>1748381</v>
      </c>
      <c r="Q352">
        <v>525079</v>
      </c>
      <c r="R352">
        <v>80</v>
      </c>
      <c r="S352">
        <v>3.1</v>
      </c>
      <c r="T352">
        <v>30.03</v>
      </c>
      <c r="U352">
        <v>28085</v>
      </c>
      <c r="AE352">
        <v>8.6</v>
      </c>
    </row>
    <row r="353" spans="1:31" x14ac:dyDescent="0.3">
      <c r="A353">
        <v>351</v>
      </c>
      <c r="B353">
        <v>351</v>
      </c>
      <c r="C353" t="s">
        <v>82</v>
      </c>
      <c r="D353">
        <v>2017</v>
      </c>
      <c r="E353">
        <v>700</v>
      </c>
      <c r="F353">
        <v>616100</v>
      </c>
      <c r="G353">
        <v>0.11</v>
      </c>
      <c r="H353">
        <v>173</v>
      </c>
      <c r="I353">
        <v>426</v>
      </c>
      <c r="J353">
        <v>59</v>
      </c>
      <c r="K353">
        <v>322</v>
      </c>
      <c r="L353">
        <v>45</v>
      </c>
      <c r="N353">
        <v>29</v>
      </c>
      <c r="O353">
        <v>1</v>
      </c>
      <c r="P353">
        <v>369584</v>
      </c>
      <c r="Q353">
        <v>124585</v>
      </c>
      <c r="R353">
        <v>80.3</v>
      </c>
      <c r="S353">
        <v>3.5</v>
      </c>
      <c r="T353">
        <v>33.71</v>
      </c>
      <c r="U353">
        <v>32443</v>
      </c>
      <c r="AE353">
        <v>14.6</v>
      </c>
    </row>
    <row r="354" spans="1:31" x14ac:dyDescent="0.3">
      <c r="A354">
        <v>352</v>
      </c>
      <c r="B354">
        <v>352</v>
      </c>
      <c r="C354" t="s">
        <v>83</v>
      </c>
      <c r="D354">
        <v>2017</v>
      </c>
      <c r="E354">
        <v>5100</v>
      </c>
      <c r="F354">
        <v>7639400</v>
      </c>
      <c r="G354">
        <v>7.0000000000000007E-2</v>
      </c>
      <c r="H354">
        <v>474</v>
      </c>
      <c r="I354">
        <v>1094</v>
      </c>
      <c r="J354">
        <v>167</v>
      </c>
      <c r="K354">
        <v>783</v>
      </c>
      <c r="L354">
        <v>144</v>
      </c>
      <c r="N354">
        <v>33</v>
      </c>
      <c r="O354">
        <v>15</v>
      </c>
      <c r="P354">
        <v>5097100</v>
      </c>
      <c r="Q354">
        <v>1825685</v>
      </c>
      <c r="R354">
        <v>79.5</v>
      </c>
      <c r="S354">
        <v>4.2</v>
      </c>
      <c r="T354">
        <v>35.82</v>
      </c>
      <c r="U354">
        <v>37442</v>
      </c>
      <c r="AE354">
        <v>9.18</v>
      </c>
    </row>
    <row r="355" spans="1:31" x14ac:dyDescent="0.3">
      <c r="A355">
        <v>353</v>
      </c>
      <c r="B355">
        <v>353</v>
      </c>
      <c r="C355" t="s">
        <v>84</v>
      </c>
      <c r="D355">
        <v>2017</v>
      </c>
      <c r="E355">
        <v>21000</v>
      </c>
      <c r="F355">
        <v>6545500</v>
      </c>
      <c r="G355">
        <v>0.32</v>
      </c>
      <c r="H355">
        <v>810</v>
      </c>
      <c r="I355">
        <v>2136</v>
      </c>
      <c r="J355">
        <v>214</v>
      </c>
      <c r="K355">
        <v>1732</v>
      </c>
      <c r="L355">
        <v>190</v>
      </c>
      <c r="N355">
        <v>73</v>
      </c>
      <c r="O355">
        <v>12</v>
      </c>
      <c r="P355">
        <v>4465104</v>
      </c>
      <c r="Q355">
        <v>1447120</v>
      </c>
      <c r="R355">
        <v>78.5</v>
      </c>
      <c r="S355">
        <v>4.5</v>
      </c>
      <c r="T355">
        <v>32.409999999999997</v>
      </c>
      <c r="U355">
        <v>36975</v>
      </c>
      <c r="AE355">
        <v>7.94</v>
      </c>
    </row>
    <row r="356" spans="1:31" x14ac:dyDescent="0.3">
      <c r="A356">
        <v>354</v>
      </c>
      <c r="B356">
        <v>354</v>
      </c>
      <c r="C356" t="s">
        <v>85</v>
      </c>
      <c r="D356">
        <v>2017</v>
      </c>
      <c r="E356">
        <v>100</v>
      </c>
      <c r="F356">
        <v>1529200</v>
      </c>
      <c r="G356">
        <v>0.01</v>
      </c>
      <c r="H356">
        <v>69</v>
      </c>
      <c r="I356">
        <v>199</v>
      </c>
      <c r="J356">
        <v>9</v>
      </c>
      <c r="K356">
        <v>161</v>
      </c>
      <c r="L356">
        <v>29</v>
      </c>
      <c r="N356">
        <v>8</v>
      </c>
      <c r="O356">
        <v>8</v>
      </c>
      <c r="P356">
        <v>1040313</v>
      </c>
      <c r="Q356">
        <v>198681</v>
      </c>
      <c r="R356">
        <v>67.2</v>
      </c>
      <c r="S356">
        <v>6.3</v>
      </c>
      <c r="T356">
        <v>19.100000000000001</v>
      </c>
      <c r="U356">
        <v>24478</v>
      </c>
      <c r="AE356">
        <v>9</v>
      </c>
    </row>
    <row r="357" spans="1:31" x14ac:dyDescent="0.3">
      <c r="A357">
        <v>355</v>
      </c>
      <c r="B357">
        <v>355</v>
      </c>
      <c r="C357" t="s">
        <v>86</v>
      </c>
      <c r="D357">
        <v>2017</v>
      </c>
      <c r="E357">
        <v>2800</v>
      </c>
      <c r="F357">
        <v>5474500</v>
      </c>
      <c r="G357">
        <v>0.05</v>
      </c>
      <c r="H357">
        <v>283</v>
      </c>
      <c r="I357">
        <v>489</v>
      </c>
      <c r="J357">
        <v>104</v>
      </c>
      <c r="K357">
        <v>325</v>
      </c>
      <c r="L357">
        <v>60</v>
      </c>
      <c r="N357">
        <v>37</v>
      </c>
      <c r="O357">
        <v>14</v>
      </c>
      <c r="P357">
        <v>3403962</v>
      </c>
      <c r="Q357">
        <v>964941</v>
      </c>
      <c r="R357">
        <v>81.5</v>
      </c>
      <c r="S357">
        <v>3.2</v>
      </c>
      <c r="T357">
        <v>28.35</v>
      </c>
      <c r="U357">
        <v>31998</v>
      </c>
      <c r="AE357">
        <v>10.76</v>
      </c>
    </row>
    <row r="358" spans="1:31" x14ac:dyDescent="0.3">
      <c r="A358">
        <v>356</v>
      </c>
      <c r="B358">
        <v>356</v>
      </c>
      <c r="C358" t="s">
        <v>87</v>
      </c>
      <c r="D358">
        <v>2017</v>
      </c>
      <c r="E358">
        <v>100</v>
      </c>
      <c r="F358">
        <v>618900</v>
      </c>
      <c r="G358">
        <v>0.02</v>
      </c>
      <c r="H358">
        <v>37</v>
      </c>
      <c r="I358">
        <v>91</v>
      </c>
      <c r="J358">
        <v>5</v>
      </c>
      <c r="K358">
        <v>46</v>
      </c>
      <c r="L358">
        <v>40</v>
      </c>
      <c r="N358">
        <v>14</v>
      </c>
      <c r="O358">
        <v>2</v>
      </c>
      <c r="P358">
        <v>333635</v>
      </c>
      <c r="Q358">
        <v>82367</v>
      </c>
      <c r="R358">
        <v>80.2</v>
      </c>
      <c r="S358">
        <v>4.4000000000000004</v>
      </c>
      <c r="T358">
        <v>24.69</v>
      </c>
      <c r="U358">
        <v>30883</v>
      </c>
      <c r="AE358">
        <v>8.2799999999999994</v>
      </c>
    </row>
    <row r="359" spans="1:31" x14ac:dyDescent="0.3">
      <c r="A359">
        <v>357</v>
      </c>
      <c r="B359">
        <v>357</v>
      </c>
      <c r="C359" t="s">
        <v>35</v>
      </c>
      <c r="D359">
        <v>2016</v>
      </c>
      <c r="E359">
        <v>500</v>
      </c>
      <c r="F359">
        <v>4436600</v>
      </c>
      <c r="G359">
        <v>0.01</v>
      </c>
      <c r="H359">
        <v>113</v>
      </c>
      <c r="I359">
        <v>227</v>
      </c>
      <c r="J359">
        <v>23</v>
      </c>
      <c r="K359">
        <v>169</v>
      </c>
      <c r="L359">
        <v>35</v>
      </c>
      <c r="N359">
        <v>10</v>
      </c>
      <c r="O359">
        <v>14</v>
      </c>
      <c r="P359">
        <v>2842483</v>
      </c>
      <c r="Q359">
        <v>648666</v>
      </c>
      <c r="R359">
        <v>71</v>
      </c>
      <c r="S359">
        <v>5.8</v>
      </c>
      <c r="T359">
        <v>22.82</v>
      </c>
      <c r="U359">
        <v>25810</v>
      </c>
      <c r="AE359">
        <v>9.56</v>
      </c>
    </row>
    <row r="360" spans="1:31" x14ac:dyDescent="0.3">
      <c r="A360">
        <v>358</v>
      </c>
      <c r="B360">
        <v>358</v>
      </c>
      <c r="C360" t="s">
        <v>37</v>
      </c>
      <c r="D360">
        <v>2016</v>
      </c>
      <c r="E360">
        <v>200</v>
      </c>
      <c r="F360">
        <v>656100</v>
      </c>
      <c r="G360">
        <v>0.03</v>
      </c>
      <c r="H360">
        <v>3</v>
      </c>
      <c r="I360">
        <v>5</v>
      </c>
      <c r="J360">
        <v>0</v>
      </c>
      <c r="K360">
        <v>5</v>
      </c>
      <c r="L360">
        <v>0</v>
      </c>
      <c r="N360">
        <v>12</v>
      </c>
      <c r="O360">
        <v>2</v>
      </c>
      <c r="P360">
        <v>460009</v>
      </c>
      <c r="Q360">
        <v>117853</v>
      </c>
      <c r="R360">
        <v>80.099999999999994</v>
      </c>
      <c r="S360">
        <v>7.5</v>
      </c>
      <c r="T360">
        <v>25.62</v>
      </c>
      <c r="U360">
        <v>34187</v>
      </c>
      <c r="AE360">
        <v>17.93</v>
      </c>
    </row>
    <row r="361" spans="1:31" x14ac:dyDescent="0.3">
      <c r="A361">
        <v>359</v>
      </c>
      <c r="B361">
        <v>359</v>
      </c>
      <c r="C361" t="s">
        <v>38</v>
      </c>
      <c r="D361">
        <v>2016</v>
      </c>
      <c r="E361">
        <v>4700</v>
      </c>
      <c r="F361">
        <v>5640900</v>
      </c>
      <c r="G361">
        <v>0.08</v>
      </c>
      <c r="H361">
        <v>424</v>
      </c>
      <c r="I361">
        <v>988</v>
      </c>
      <c r="J361">
        <v>5</v>
      </c>
      <c r="K361">
        <v>854</v>
      </c>
      <c r="L361">
        <v>129</v>
      </c>
      <c r="N361">
        <v>44</v>
      </c>
      <c r="O361">
        <v>8</v>
      </c>
      <c r="P361">
        <v>3934467</v>
      </c>
      <c r="Q361">
        <v>996375</v>
      </c>
      <c r="R361">
        <v>74.599999999999994</v>
      </c>
      <c r="S361">
        <v>5.9</v>
      </c>
      <c r="T361">
        <v>25.32</v>
      </c>
      <c r="U361">
        <v>27997</v>
      </c>
      <c r="AE361">
        <v>10.33</v>
      </c>
    </row>
    <row r="362" spans="1:31" x14ac:dyDescent="0.3">
      <c r="A362">
        <v>360</v>
      </c>
      <c r="B362">
        <v>360</v>
      </c>
      <c r="C362" t="s">
        <v>40</v>
      </c>
      <c r="D362">
        <v>2016</v>
      </c>
      <c r="E362">
        <v>200</v>
      </c>
      <c r="F362">
        <v>2569700</v>
      </c>
      <c r="G362">
        <v>0.01</v>
      </c>
      <c r="H362">
        <v>63</v>
      </c>
      <c r="I362">
        <v>89</v>
      </c>
      <c r="J362">
        <v>7</v>
      </c>
      <c r="K362">
        <v>81</v>
      </c>
      <c r="L362">
        <v>1</v>
      </c>
      <c r="N362">
        <v>21</v>
      </c>
      <c r="O362">
        <v>8</v>
      </c>
      <c r="P362">
        <v>1700227</v>
      </c>
      <c r="Q362">
        <v>352522</v>
      </c>
      <c r="R362">
        <v>71.900000000000006</v>
      </c>
      <c r="S362">
        <v>4.7</v>
      </c>
      <c r="T362">
        <v>20.73</v>
      </c>
      <c r="U362">
        <v>24264</v>
      </c>
      <c r="AE362">
        <v>8.1300000000000008</v>
      </c>
    </row>
    <row r="363" spans="1:31" x14ac:dyDescent="0.3">
      <c r="A363">
        <v>361</v>
      </c>
      <c r="B363">
        <v>361</v>
      </c>
      <c r="C363" t="s">
        <v>41</v>
      </c>
      <c r="D363">
        <v>2016</v>
      </c>
      <c r="E363">
        <v>141500</v>
      </c>
      <c r="F363">
        <v>30696700</v>
      </c>
      <c r="G363">
        <v>0.46</v>
      </c>
      <c r="H363">
        <v>4184</v>
      </c>
      <c r="I363">
        <v>13655</v>
      </c>
      <c r="J363">
        <v>1029</v>
      </c>
      <c r="K363">
        <v>11582</v>
      </c>
      <c r="L363">
        <v>1044</v>
      </c>
      <c r="N363">
        <v>117</v>
      </c>
      <c r="O363">
        <v>19</v>
      </c>
      <c r="P363">
        <v>23762922</v>
      </c>
      <c r="Q363">
        <v>7028218</v>
      </c>
      <c r="R363">
        <v>76.400000000000006</v>
      </c>
      <c r="S363">
        <v>6.1</v>
      </c>
      <c r="T363">
        <v>29.58</v>
      </c>
      <c r="U363">
        <v>33389</v>
      </c>
      <c r="AE363">
        <v>15.23</v>
      </c>
    </row>
    <row r="364" spans="1:31" x14ac:dyDescent="0.3">
      <c r="A364">
        <v>362</v>
      </c>
      <c r="B364">
        <v>362</v>
      </c>
      <c r="C364" t="s">
        <v>42</v>
      </c>
      <c r="D364">
        <v>2016</v>
      </c>
      <c r="E364">
        <v>5300</v>
      </c>
      <c r="F364">
        <v>4951700</v>
      </c>
      <c r="G364">
        <v>0.11</v>
      </c>
      <c r="H364">
        <v>445</v>
      </c>
      <c r="I364">
        <v>978</v>
      </c>
      <c r="J364">
        <v>61</v>
      </c>
      <c r="K364">
        <v>822</v>
      </c>
      <c r="L364">
        <v>95</v>
      </c>
      <c r="N364">
        <v>78</v>
      </c>
      <c r="O364">
        <v>5</v>
      </c>
      <c r="P364">
        <v>3392861</v>
      </c>
      <c r="Q364">
        <v>1216081</v>
      </c>
      <c r="R364">
        <v>80.400000000000006</v>
      </c>
      <c r="S364">
        <v>4.3</v>
      </c>
      <c r="T364">
        <v>35.840000000000003</v>
      </c>
      <c r="U364">
        <v>34542</v>
      </c>
      <c r="AE364">
        <v>9.83</v>
      </c>
    </row>
    <row r="365" spans="1:31" x14ac:dyDescent="0.3">
      <c r="A365">
        <v>363</v>
      </c>
      <c r="B365">
        <v>363</v>
      </c>
      <c r="C365" t="s">
        <v>43</v>
      </c>
      <c r="D365">
        <v>2016</v>
      </c>
      <c r="E365">
        <v>2000</v>
      </c>
      <c r="F365">
        <v>2992800</v>
      </c>
      <c r="G365">
        <v>7.0000000000000007E-2</v>
      </c>
      <c r="H365">
        <v>341</v>
      </c>
      <c r="I365">
        <v>725</v>
      </c>
      <c r="J365">
        <v>47</v>
      </c>
      <c r="K365">
        <v>619</v>
      </c>
      <c r="L365">
        <v>59</v>
      </c>
      <c r="N365">
        <v>32</v>
      </c>
      <c r="O365">
        <v>8</v>
      </c>
      <c r="P365">
        <v>2140570</v>
      </c>
      <c r="Q365">
        <v>772450</v>
      </c>
      <c r="R365">
        <v>80.900000000000006</v>
      </c>
      <c r="S365">
        <v>5.8</v>
      </c>
      <c r="T365">
        <v>36.090000000000003</v>
      </c>
      <c r="U365">
        <v>41087</v>
      </c>
      <c r="AE365">
        <v>17.239999999999998</v>
      </c>
    </row>
    <row r="366" spans="1:31" x14ac:dyDescent="0.3">
      <c r="A366">
        <v>364</v>
      </c>
      <c r="B366">
        <v>364</v>
      </c>
      <c r="C366" t="s">
        <v>44</v>
      </c>
      <c r="D366">
        <v>2016</v>
      </c>
      <c r="E366">
        <v>300</v>
      </c>
      <c r="F366">
        <v>855900</v>
      </c>
      <c r="G366">
        <v>0.04</v>
      </c>
      <c r="H366">
        <v>30</v>
      </c>
      <c r="I366">
        <v>67</v>
      </c>
      <c r="J366">
        <v>4</v>
      </c>
      <c r="K366">
        <v>49</v>
      </c>
      <c r="L366">
        <v>14</v>
      </c>
      <c r="N366">
        <v>23</v>
      </c>
      <c r="O366">
        <v>3</v>
      </c>
      <c r="P366">
        <v>555325</v>
      </c>
      <c r="Q366">
        <v>158440</v>
      </c>
      <c r="R366">
        <v>77.099999999999994</v>
      </c>
      <c r="S366">
        <v>5.5</v>
      </c>
      <c r="T366">
        <v>28.53</v>
      </c>
      <c r="U366">
        <v>31712</v>
      </c>
      <c r="AE366">
        <v>11.09</v>
      </c>
    </row>
    <row r="367" spans="1:31" x14ac:dyDescent="0.3">
      <c r="A367">
        <v>365</v>
      </c>
      <c r="B367">
        <v>365</v>
      </c>
      <c r="C367" t="s">
        <v>45</v>
      </c>
      <c r="D367">
        <v>2016</v>
      </c>
      <c r="E367">
        <v>600</v>
      </c>
      <c r="F367">
        <v>313100</v>
      </c>
      <c r="G367">
        <v>0.19</v>
      </c>
      <c r="H367">
        <v>102</v>
      </c>
      <c r="I367">
        <v>241</v>
      </c>
      <c r="J367">
        <v>47</v>
      </c>
      <c r="K367">
        <v>192</v>
      </c>
      <c r="L367">
        <v>2</v>
      </c>
      <c r="O367">
        <v>2</v>
      </c>
      <c r="P367">
        <v>459352</v>
      </c>
      <c r="Q367">
        <v>239767</v>
      </c>
      <c r="R367">
        <v>79.900000000000006</v>
      </c>
      <c r="S367">
        <v>6.5</v>
      </c>
      <c r="T367">
        <v>52.2</v>
      </c>
      <c r="U367">
        <v>50567</v>
      </c>
      <c r="AE367">
        <v>11.73</v>
      </c>
    </row>
    <row r="368" spans="1:31" x14ac:dyDescent="0.3">
      <c r="A368">
        <v>366</v>
      </c>
      <c r="B368">
        <v>366</v>
      </c>
      <c r="C368" t="s">
        <v>46</v>
      </c>
      <c r="D368">
        <v>2016</v>
      </c>
      <c r="E368">
        <v>11600</v>
      </c>
      <c r="F368">
        <v>15831800</v>
      </c>
      <c r="G368">
        <v>7.0000000000000007E-2</v>
      </c>
      <c r="H368">
        <v>965</v>
      </c>
      <c r="I368">
        <v>2091</v>
      </c>
      <c r="J368">
        <v>335</v>
      </c>
      <c r="K368">
        <v>1559</v>
      </c>
      <c r="L368">
        <v>197</v>
      </c>
      <c r="N368">
        <v>63</v>
      </c>
      <c r="O368">
        <v>27</v>
      </c>
      <c r="P368">
        <v>11879763</v>
      </c>
      <c r="Q368">
        <v>3080708</v>
      </c>
      <c r="R368">
        <v>75.400000000000006</v>
      </c>
      <c r="S368">
        <v>5.6</v>
      </c>
      <c r="T368">
        <v>25.93</v>
      </c>
      <c r="U368">
        <v>28621</v>
      </c>
      <c r="AE368">
        <v>9.91</v>
      </c>
    </row>
    <row r="369" spans="1:31" x14ac:dyDescent="0.3">
      <c r="A369">
        <v>367</v>
      </c>
      <c r="B369">
        <v>367</v>
      </c>
      <c r="C369" t="s">
        <v>47</v>
      </c>
      <c r="D369">
        <v>2016</v>
      </c>
      <c r="E369">
        <v>18000</v>
      </c>
      <c r="F369">
        <v>8545200</v>
      </c>
      <c r="G369">
        <v>0.21</v>
      </c>
      <c r="H369">
        <v>591</v>
      </c>
      <c r="I369">
        <v>1493</v>
      </c>
      <c r="J369">
        <v>171</v>
      </c>
      <c r="K369">
        <v>2303</v>
      </c>
      <c r="L369">
        <v>418</v>
      </c>
      <c r="N369">
        <v>24</v>
      </c>
      <c r="O369">
        <v>16</v>
      </c>
      <c r="P369">
        <v>6137352</v>
      </c>
      <c r="Q369">
        <v>1728176</v>
      </c>
      <c r="R369">
        <v>75.599999999999994</v>
      </c>
      <c r="S369">
        <v>5.5</v>
      </c>
      <c r="T369">
        <v>28.16</v>
      </c>
      <c r="U369">
        <v>28183</v>
      </c>
      <c r="AE369">
        <v>9.59</v>
      </c>
    </row>
    <row r="370" spans="1:31" x14ac:dyDescent="0.3">
      <c r="A370">
        <v>368</v>
      </c>
      <c r="B370">
        <v>368</v>
      </c>
      <c r="C370" t="s">
        <v>48</v>
      </c>
      <c r="D370">
        <v>2016</v>
      </c>
      <c r="E370">
        <v>4200</v>
      </c>
      <c r="F370">
        <v>1051600</v>
      </c>
      <c r="G370">
        <v>0.4</v>
      </c>
      <c r="H370">
        <v>249</v>
      </c>
      <c r="I370">
        <v>566</v>
      </c>
      <c r="J370">
        <v>23</v>
      </c>
      <c r="K370">
        <v>488</v>
      </c>
      <c r="L370">
        <v>55</v>
      </c>
      <c r="N370">
        <v>26</v>
      </c>
      <c r="O370">
        <v>2</v>
      </c>
      <c r="P370">
        <v>846435</v>
      </c>
      <c r="Q370">
        <v>244634</v>
      </c>
      <c r="R370">
        <v>80.2</v>
      </c>
      <c r="S370">
        <v>4.2</v>
      </c>
      <c r="T370">
        <v>28.9</v>
      </c>
      <c r="U370">
        <v>32634</v>
      </c>
      <c r="AE370">
        <v>23.87</v>
      </c>
    </row>
    <row r="371" spans="1:31" x14ac:dyDescent="0.3">
      <c r="A371">
        <v>369</v>
      </c>
      <c r="B371">
        <v>369</v>
      </c>
      <c r="C371" t="s">
        <v>49</v>
      </c>
      <c r="D371">
        <v>2016</v>
      </c>
      <c r="E371">
        <v>400</v>
      </c>
      <c r="F371">
        <v>1670700</v>
      </c>
      <c r="G371">
        <v>0.02</v>
      </c>
      <c r="H371">
        <v>60</v>
      </c>
      <c r="I371">
        <v>133</v>
      </c>
      <c r="J371">
        <v>2</v>
      </c>
      <c r="K371">
        <v>92</v>
      </c>
      <c r="L371">
        <v>39</v>
      </c>
      <c r="N371">
        <v>29</v>
      </c>
      <c r="O371">
        <v>5</v>
      </c>
      <c r="P371">
        <v>943140</v>
      </c>
      <c r="Q371">
        <v>233857</v>
      </c>
      <c r="R371">
        <v>76.3</v>
      </c>
      <c r="S371">
        <v>4.0999999999999996</v>
      </c>
      <c r="T371">
        <v>24.8</v>
      </c>
      <c r="U371">
        <v>25678</v>
      </c>
      <c r="AE371">
        <v>8.08</v>
      </c>
    </row>
    <row r="372" spans="1:31" x14ac:dyDescent="0.3">
      <c r="A372">
        <v>370</v>
      </c>
      <c r="B372">
        <v>370</v>
      </c>
      <c r="C372" t="s">
        <v>50</v>
      </c>
      <c r="D372">
        <v>2016</v>
      </c>
      <c r="E372">
        <v>5800</v>
      </c>
      <c r="F372">
        <v>10189400</v>
      </c>
      <c r="G372">
        <v>0.06</v>
      </c>
      <c r="H372">
        <v>524</v>
      </c>
      <c r="I372">
        <v>1109</v>
      </c>
      <c r="J372">
        <v>47</v>
      </c>
      <c r="K372">
        <v>943</v>
      </c>
      <c r="L372">
        <v>119</v>
      </c>
      <c r="N372">
        <v>54</v>
      </c>
      <c r="O372">
        <v>15</v>
      </c>
      <c r="P372">
        <v>7666463</v>
      </c>
      <c r="Q372">
        <v>2467068</v>
      </c>
      <c r="R372">
        <v>79.2</v>
      </c>
      <c r="S372">
        <v>5.8</v>
      </c>
      <c r="T372">
        <v>32.18</v>
      </c>
      <c r="U372">
        <v>32849</v>
      </c>
      <c r="AE372">
        <v>9.3800000000000008</v>
      </c>
    </row>
    <row r="373" spans="1:31" x14ac:dyDescent="0.3">
      <c r="A373">
        <v>371</v>
      </c>
      <c r="B373">
        <v>371</v>
      </c>
      <c r="C373" t="s">
        <v>51</v>
      </c>
      <c r="D373">
        <v>2016</v>
      </c>
      <c r="E373">
        <v>1300</v>
      </c>
      <c r="F373">
        <v>5741900</v>
      </c>
      <c r="G373">
        <v>0.02</v>
      </c>
      <c r="H373">
        <v>196</v>
      </c>
      <c r="I373">
        <v>388</v>
      </c>
      <c r="J373">
        <v>9</v>
      </c>
      <c r="K373">
        <v>317</v>
      </c>
      <c r="L373">
        <v>62</v>
      </c>
      <c r="N373">
        <v>51</v>
      </c>
      <c r="O373">
        <v>14</v>
      </c>
      <c r="P373">
        <v>3873540</v>
      </c>
      <c r="Q373">
        <v>928161</v>
      </c>
      <c r="R373">
        <v>77.7</v>
      </c>
      <c r="S373">
        <v>4.5999999999999996</v>
      </c>
      <c r="T373">
        <v>23.96</v>
      </c>
      <c r="U373">
        <v>27464</v>
      </c>
      <c r="AE373">
        <v>9.2200000000000006</v>
      </c>
    </row>
    <row r="374" spans="1:31" x14ac:dyDescent="0.3">
      <c r="A374">
        <v>372</v>
      </c>
      <c r="B374">
        <v>372</v>
      </c>
      <c r="C374" t="s">
        <v>52</v>
      </c>
      <c r="D374">
        <v>2016</v>
      </c>
      <c r="E374">
        <v>400</v>
      </c>
      <c r="F374">
        <v>3016100</v>
      </c>
      <c r="G374">
        <v>0.01</v>
      </c>
      <c r="H374">
        <v>109</v>
      </c>
      <c r="I374">
        <v>216</v>
      </c>
      <c r="J374">
        <v>33</v>
      </c>
      <c r="K374">
        <v>151</v>
      </c>
      <c r="L374">
        <v>32</v>
      </c>
      <c r="N374">
        <v>39</v>
      </c>
      <c r="O374">
        <v>9</v>
      </c>
      <c r="P374">
        <v>1796196</v>
      </c>
      <c r="Q374">
        <v>481756</v>
      </c>
      <c r="R374">
        <v>82.5</v>
      </c>
      <c r="S374">
        <v>3.6</v>
      </c>
      <c r="T374">
        <v>26.82</v>
      </c>
      <c r="U374">
        <v>30047</v>
      </c>
      <c r="AE374">
        <v>8.5500000000000007</v>
      </c>
    </row>
    <row r="375" spans="1:31" x14ac:dyDescent="0.3">
      <c r="A375">
        <v>373</v>
      </c>
      <c r="B375">
        <v>373</v>
      </c>
      <c r="C375" t="s">
        <v>53</v>
      </c>
      <c r="D375">
        <v>2016</v>
      </c>
      <c r="E375">
        <v>600</v>
      </c>
      <c r="F375">
        <v>2520000</v>
      </c>
      <c r="G375">
        <v>0.02</v>
      </c>
      <c r="H375">
        <v>197</v>
      </c>
      <c r="I375">
        <v>725</v>
      </c>
      <c r="J375">
        <v>7</v>
      </c>
      <c r="K375">
        <v>674</v>
      </c>
      <c r="L375">
        <v>44</v>
      </c>
      <c r="N375">
        <v>12</v>
      </c>
      <c r="O375">
        <v>6</v>
      </c>
      <c r="P375">
        <v>1667107</v>
      </c>
      <c r="Q375">
        <v>503123</v>
      </c>
      <c r="R375">
        <v>80.3</v>
      </c>
      <c r="S375">
        <v>4.0999999999999996</v>
      </c>
      <c r="T375">
        <v>30.18</v>
      </c>
      <c r="U375">
        <v>28950</v>
      </c>
      <c r="AE375">
        <v>10.49</v>
      </c>
    </row>
    <row r="376" spans="1:31" x14ac:dyDescent="0.3">
      <c r="A376">
        <v>374</v>
      </c>
      <c r="B376">
        <v>374</v>
      </c>
      <c r="C376" t="s">
        <v>54</v>
      </c>
      <c r="D376">
        <v>2016</v>
      </c>
      <c r="E376">
        <v>500</v>
      </c>
      <c r="F376">
        <v>3831900</v>
      </c>
      <c r="G376">
        <v>0.01</v>
      </c>
      <c r="H376">
        <v>82</v>
      </c>
      <c r="I376">
        <v>167</v>
      </c>
      <c r="J376">
        <v>16</v>
      </c>
      <c r="K376">
        <v>120</v>
      </c>
      <c r="L376">
        <v>31</v>
      </c>
      <c r="N376">
        <v>24</v>
      </c>
      <c r="O376">
        <v>9</v>
      </c>
      <c r="P376">
        <v>2606540</v>
      </c>
      <c r="Q376">
        <v>574045</v>
      </c>
      <c r="R376">
        <v>72.099999999999994</v>
      </c>
      <c r="S376">
        <v>5.4</v>
      </c>
      <c r="T376">
        <v>22.02</v>
      </c>
      <c r="U376">
        <v>26046</v>
      </c>
      <c r="AE376">
        <v>8.42</v>
      </c>
    </row>
    <row r="377" spans="1:31" x14ac:dyDescent="0.3">
      <c r="A377">
        <v>375</v>
      </c>
      <c r="B377">
        <v>375</v>
      </c>
      <c r="C377" t="s">
        <v>55</v>
      </c>
      <c r="D377">
        <v>2016</v>
      </c>
      <c r="E377">
        <v>400</v>
      </c>
      <c r="F377">
        <v>3736500</v>
      </c>
      <c r="G377">
        <v>0.01</v>
      </c>
      <c r="H377">
        <v>79</v>
      </c>
      <c r="I377">
        <v>155</v>
      </c>
      <c r="J377">
        <v>7</v>
      </c>
      <c r="K377">
        <v>103</v>
      </c>
      <c r="L377">
        <v>45</v>
      </c>
      <c r="N377">
        <v>17</v>
      </c>
      <c r="O377">
        <v>9</v>
      </c>
      <c r="P377">
        <v>2761630</v>
      </c>
      <c r="Q377">
        <v>585164</v>
      </c>
      <c r="R377">
        <v>71.8</v>
      </c>
      <c r="S377">
        <v>6.5</v>
      </c>
      <c r="T377">
        <v>21.19</v>
      </c>
      <c r="U377">
        <v>25664</v>
      </c>
      <c r="AE377">
        <v>7.46</v>
      </c>
    </row>
    <row r="378" spans="1:31" x14ac:dyDescent="0.3">
      <c r="A378">
        <v>376</v>
      </c>
      <c r="B378">
        <v>376</v>
      </c>
      <c r="C378" t="s">
        <v>56</v>
      </c>
      <c r="D378">
        <v>2016</v>
      </c>
      <c r="E378">
        <v>300</v>
      </c>
      <c r="F378">
        <v>1181200</v>
      </c>
      <c r="G378">
        <v>0.03</v>
      </c>
      <c r="H378">
        <v>111</v>
      </c>
      <c r="I378">
        <v>181</v>
      </c>
      <c r="J378">
        <v>5</v>
      </c>
      <c r="K378">
        <v>149</v>
      </c>
      <c r="L378">
        <v>27</v>
      </c>
      <c r="N378">
        <v>15</v>
      </c>
      <c r="O378">
        <v>4</v>
      </c>
      <c r="P378">
        <v>784982</v>
      </c>
      <c r="Q378">
        <v>218902</v>
      </c>
      <c r="R378">
        <v>77.8</v>
      </c>
      <c r="S378">
        <v>3.9</v>
      </c>
      <c r="T378">
        <v>27.89</v>
      </c>
      <c r="U378">
        <v>29604</v>
      </c>
      <c r="AE378">
        <v>12.8</v>
      </c>
    </row>
    <row r="379" spans="1:31" x14ac:dyDescent="0.3">
      <c r="A379">
        <v>377</v>
      </c>
      <c r="B379">
        <v>377</v>
      </c>
      <c r="C379" t="s">
        <v>57</v>
      </c>
      <c r="D379">
        <v>2016</v>
      </c>
      <c r="E379">
        <v>3200</v>
      </c>
      <c r="F379">
        <v>4616800</v>
      </c>
      <c r="G379">
        <v>7.0000000000000007E-2</v>
      </c>
      <c r="H379">
        <v>499</v>
      </c>
      <c r="I379">
        <v>1129</v>
      </c>
      <c r="J379">
        <v>101</v>
      </c>
      <c r="K379">
        <v>919</v>
      </c>
      <c r="L379">
        <v>109</v>
      </c>
      <c r="N379">
        <v>54</v>
      </c>
      <c r="O379">
        <v>7</v>
      </c>
      <c r="P379">
        <v>3640549</v>
      </c>
      <c r="Q379">
        <v>1323174</v>
      </c>
      <c r="R379">
        <v>81.400000000000006</v>
      </c>
      <c r="S379">
        <v>5</v>
      </c>
      <c r="T379">
        <v>36.35</v>
      </c>
      <c r="U379">
        <v>38662</v>
      </c>
      <c r="AE379">
        <v>12.21</v>
      </c>
    </row>
    <row r="380" spans="1:31" x14ac:dyDescent="0.3">
      <c r="A380">
        <v>378</v>
      </c>
      <c r="B380">
        <v>378</v>
      </c>
      <c r="C380" t="s">
        <v>58</v>
      </c>
      <c r="D380">
        <v>2016</v>
      </c>
      <c r="E380">
        <v>3600</v>
      </c>
      <c r="F380">
        <v>5167800</v>
      </c>
      <c r="G380">
        <v>7.0000000000000007E-2</v>
      </c>
      <c r="H380">
        <v>507</v>
      </c>
      <c r="I380">
        <v>1243</v>
      </c>
      <c r="J380">
        <v>47</v>
      </c>
      <c r="K380">
        <v>1112</v>
      </c>
      <c r="L380">
        <v>84</v>
      </c>
      <c r="N380">
        <v>52</v>
      </c>
      <c r="O380">
        <v>10</v>
      </c>
      <c r="P380">
        <v>4148915</v>
      </c>
      <c r="Q380">
        <v>1654375</v>
      </c>
      <c r="R380">
        <v>81.400000000000006</v>
      </c>
      <c r="S380">
        <v>4.8</v>
      </c>
      <c r="T380">
        <v>39.869999999999997</v>
      </c>
      <c r="U380">
        <v>39771</v>
      </c>
      <c r="AE380">
        <v>16.48</v>
      </c>
    </row>
    <row r="381" spans="1:31" x14ac:dyDescent="0.3">
      <c r="A381">
        <v>379</v>
      </c>
      <c r="B381">
        <v>379</v>
      </c>
      <c r="C381" t="s">
        <v>59</v>
      </c>
      <c r="D381">
        <v>2016</v>
      </c>
      <c r="E381">
        <v>1600</v>
      </c>
      <c r="F381">
        <v>8458700</v>
      </c>
      <c r="G381">
        <v>0.02</v>
      </c>
      <c r="H381">
        <v>534</v>
      </c>
      <c r="I381">
        <v>1122</v>
      </c>
      <c r="J381">
        <v>181</v>
      </c>
      <c r="K381">
        <v>882</v>
      </c>
      <c r="L381">
        <v>59</v>
      </c>
      <c r="N381">
        <v>37</v>
      </c>
      <c r="O381">
        <v>13</v>
      </c>
      <c r="P381">
        <v>5856779</v>
      </c>
      <c r="Q381">
        <v>1524795</v>
      </c>
      <c r="R381">
        <v>75.5</v>
      </c>
      <c r="S381">
        <v>5.7</v>
      </c>
      <c r="T381">
        <v>26.03</v>
      </c>
      <c r="U381">
        <v>29128</v>
      </c>
      <c r="AE381">
        <v>11.05</v>
      </c>
    </row>
    <row r="382" spans="1:31" x14ac:dyDescent="0.3">
      <c r="A382">
        <v>380</v>
      </c>
      <c r="B382">
        <v>380</v>
      </c>
      <c r="C382" t="s">
        <v>60</v>
      </c>
      <c r="D382">
        <v>2016</v>
      </c>
      <c r="E382">
        <v>1600</v>
      </c>
      <c r="F382">
        <v>4794500</v>
      </c>
      <c r="G382">
        <v>0.03</v>
      </c>
      <c r="H382">
        <v>286</v>
      </c>
      <c r="I382">
        <v>687</v>
      </c>
      <c r="J382">
        <v>166</v>
      </c>
      <c r="K382">
        <v>440</v>
      </c>
      <c r="L382">
        <v>81</v>
      </c>
      <c r="N382">
        <v>115</v>
      </c>
      <c r="O382">
        <v>8</v>
      </c>
      <c r="P382">
        <v>3260003</v>
      </c>
      <c r="Q382">
        <v>1068535</v>
      </c>
      <c r="R382">
        <v>84.1</v>
      </c>
      <c r="S382">
        <v>3.5</v>
      </c>
      <c r="T382">
        <v>32.78</v>
      </c>
      <c r="U382">
        <v>34515</v>
      </c>
      <c r="AE382">
        <v>9.99</v>
      </c>
    </row>
    <row r="383" spans="1:31" x14ac:dyDescent="0.3">
      <c r="A383">
        <v>381</v>
      </c>
      <c r="B383">
        <v>381</v>
      </c>
      <c r="C383" t="s">
        <v>61</v>
      </c>
      <c r="D383">
        <v>2016</v>
      </c>
      <c r="E383">
        <v>100</v>
      </c>
      <c r="F383">
        <v>2502500</v>
      </c>
      <c r="G383">
        <v>0</v>
      </c>
      <c r="H383">
        <v>41</v>
      </c>
      <c r="I383">
        <v>64</v>
      </c>
      <c r="J383">
        <v>1</v>
      </c>
      <c r="K383">
        <v>46</v>
      </c>
      <c r="L383">
        <v>17</v>
      </c>
      <c r="N383">
        <v>14</v>
      </c>
      <c r="O383">
        <v>4</v>
      </c>
      <c r="P383">
        <v>1718710</v>
      </c>
      <c r="Q383">
        <v>335001</v>
      </c>
      <c r="R383">
        <v>70.8</v>
      </c>
      <c r="S383">
        <v>7.2</v>
      </c>
      <c r="T383">
        <v>19.489999999999998</v>
      </c>
      <c r="U383">
        <v>22694</v>
      </c>
      <c r="AE383">
        <v>8.67</v>
      </c>
    </row>
    <row r="384" spans="1:31" x14ac:dyDescent="0.3">
      <c r="A384">
        <v>382</v>
      </c>
      <c r="B384">
        <v>382</v>
      </c>
      <c r="C384" t="s">
        <v>62</v>
      </c>
      <c r="D384">
        <v>2016</v>
      </c>
      <c r="E384">
        <v>1400</v>
      </c>
      <c r="F384">
        <v>5541500</v>
      </c>
      <c r="G384">
        <v>0.03</v>
      </c>
      <c r="H384">
        <v>295</v>
      </c>
      <c r="I384">
        <v>1155</v>
      </c>
      <c r="J384">
        <v>18</v>
      </c>
      <c r="K384">
        <v>1047</v>
      </c>
      <c r="L384">
        <v>90</v>
      </c>
      <c r="N384">
        <v>51</v>
      </c>
      <c r="O384">
        <v>8</v>
      </c>
      <c r="P384">
        <v>3550493</v>
      </c>
      <c r="Q384">
        <v>950902</v>
      </c>
      <c r="R384">
        <v>77.099999999999994</v>
      </c>
      <c r="S384">
        <v>4.5999999999999996</v>
      </c>
      <c r="T384">
        <v>26.78</v>
      </c>
      <c r="U384">
        <v>28406</v>
      </c>
      <c r="AE384">
        <v>9.74</v>
      </c>
    </row>
    <row r="385" spans="1:31" x14ac:dyDescent="0.3">
      <c r="A385">
        <v>383</v>
      </c>
      <c r="B385">
        <v>383</v>
      </c>
      <c r="C385" t="s">
        <v>63</v>
      </c>
      <c r="D385">
        <v>2016</v>
      </c>
      <c r="E385">
        <v>200</v>
      </c>
      <c r="F385">
        <v>988100</v>
      </c>
      <c r="G385">
        <v>0.02</v>
      </c>
      <c r="H385">
        <v>36</v>
      </c>
      <c r="I385">
        <v>76</v>
      </c>
      <c r="J385">
        <v>0</v>
      </c>
      <c r="K385">
        <v>40</v>
      </c>
      <c r="L385">
        <v>36</v>
      </c>
      <c r="N385">
        <v>24</v>
      </c>
      <c r="O385">
        <v>3</v>
      </c>
      <c r="P385">
        <v>602662</v>
      </c>
      <c r="Q385">
        <v>167259</v>
      </c>
      <c r="R385">
        <v>78.8</v>
      </c>
      <c r="S385">
        <v>4.4000000000000004</v>
      </c>
      <c r="T385">
        <v>27.75</v>
      </c>
      <c r="U385">
        <v>28933</v>
      </c>
      <c r="AE385">
        <v>8.84</v>
      </c>
    </row>
    <row r="386" spans="1:31" x14ac:dyDescent="0.3">
      <c r="A386">
        <v>384</v>
      </c>
      <c r="B386">
        <v>384</v>
      </c>
      <c r="C386" t="s">
        <v>64</v>
      </c>
      <c r="D386">
        <v>2016</v>
      </c>
      <c r="E386">
        <v>300</v>
      </c>
      <c r="F386">
        <v>1820600</v>
      </c>
      <c r="G386">
        <v>0.02</v>
      </c>
      <c r="H386">
        <v>58</v>
      </c>
      <c r="I386">
        <v>116</v>
      </c>
      <c r="J386">
        <v>8</v>
      </c>
      <c r="K386">
        <v>100</v>
      </c>
      <c r="L386">
        <v>8</v>
      </c>
      <c r="N386">
        <v>16</v>
      </c>
      <c r="O386">
        <v>4</v>
      </c>
      <c r="P386">
        <v>1093727</v>
      </c>
      <c r="Q386">
        <v>319828</v>
      </c>
      <c r="R386">
        <v>83.6</v>
      </c>
      <c r="S386">
        <v>3.2</v>
      </c>
      <c r="T386">
        <v>29.24</v>
      </c>
      <c r="U386">
        <v>29910</v>
      </c>
      <c r="AE386">
        <v>9.0500000000000007</v>
      </c>
    </row>
    <row r="387" spans="1:31" x14ac:dyDescent="0.3">
      <c r="A387">
        <v>385</v>
      </c>
      <c r="B387">
        <v>385</v>
      </c>
      <c r="C387" t="s">
        <v>65</v>
      </c>
      <c r="D387">
        <v>2016</v>
      </c>
      <c r="E387">
        <v>2000</v>
      </c>
      <c r="F387">
        <v>2222600</v>
      </c>
      <c r="G387">
        <v>0.09</v>
      </c>
      <c r="H387">
        <v>173</v>
      </c>
      <c r="I387">
        <v>474</v>
      </c>
      <c r="J387">
        <v>15</v>
      </c>
      <c r="K387">
        <v>372</v>
      </c>
      <c r="L387">
        <v>87</v>
      </c>
      <c r="N387">
        <v>22</v>
      </c>
      <c r="O387">
        <v>4</v>
      </c>
      <c r="P387">
        <v>1754514</v>
      </c>
      <c r="Q387">
        <v>359218</v>
      </c>
      <c r="R387">
        <v>77.2</v>
      </c>
      <c r="S387">
        <v>6.3</v>
      </c>
      <c r="T387">
        <v>20.47</v>
      </c>
      <c r="U387">
        <v>28117</v>
      </c>
      <c r="AE387">
        <v>8.39</v>
      </c>
    </row>
    <row r="388" spans="1:31" x14ac:dyDescent="0.3">
      <c r="A388">
        <v>386</v>
      </c>
      <c r="B388">
        <v>386</v>
      </c>
      <c r="C388" t="s">
        <v>66</v>
      </c>
      <c r="D388">
        <v>2016</v>
      </c>
      <c r="E388">
        <v>400</v>
      </c>
      <c r="F388">
        <v>1307100</v>
      </c>
      <c r="G388">
        <v>0.03</v>
      </c>
      <c r="H388">
        <v>98</v>
      </c>
      <c r="I388">
        <v>181</v>
      </c>
      <c r="J388">
        <v>17</v>
      </c>
      <c r="K388">
        <v>124</v>
      </c>
      <c r="L388">
        <v>40</v>
      </c>
      <c r="N388">
        <v>31</v>
      </c>
      <c r="O388">
        <v>4</v>
      </c>
      <c r="P388">
        <v>809289</v>
      </c>
      <c r="Q388">
        <v>271022</v>
      </c>
      <c r="R388">
        <v>81.900000000000006</v>
      </c>
      <c r="S388">
        <v>3.3</v>
      </c>
      <c r="T388">
        <v>33.49</v>
      </c>
      <c r="U388">
        <v>36320</v>
      </c>
      <c r="AE388">
        <v>15.66</v>
      </c>
    </row>
    <row r="389" spans="1:31" x14ac:dyDescent="0.3">
      <c r="A389">
        <v>387</v>
      </c>
      <c r="B389">
        <v>387</v>
      </c>
      <c r="C389" t="s">
        <v>67</v>
      </c>
      <c r="D389">
        <v>2016</v>
      </c>
      <c r="E389">
        <v>4200</v>
      </c>
      <c r="F389">
        <v>6729800</v>
      </c>
      <c r="G389">
        <v>0.06</v>
      </c>
      <c r="H389">
        <v>244</v>
      </c>
      <c r="I389">
        <v>494</v>
      </c>
      <c r="J389">
        <v>34</v>
      </c>
      <c r="K389">
        <v>372</v>
      </c>
      <c r="L389">
        <v>88</v>
      </c>
      <c r="N389">
        <v>32</v>
      </c>
      <c r="O389">
        <v>3</v>
      </c>
      <c r="P389">
        <v>5369537</v>
      </c>
      <c r="Q389">
        <v>1973344</v>
      </c>
      <c r="R389">
        <v>79.5</v>
      </c>
      <c r="S389">
        <v>5.7</v>
      </c>
      <c r="T389">
        <v>36.75</v>
      </c>
      <c r="U389">
        <v>38911</v>
      </c>
      <c r="AE389">
        <v>13.38</v>
      </c>
    </row>
    <row r="390" spans="1:31" x14ac:dyDescent="0.3">
      <c r="A390">
        <v>388</v>
      </c>
      <c r="B390">
        <v>388</v>
      </c>
      <c r="C390" t="s">
        <v>68</v>
      </c>
      <c r="D390">
        <v>2016</v>
      </c>
      <c r="E390">
        <v>500</v>
      </c>
      <c r="F390">
        <v>1673500</v>
      </c>
      <c r="G390">
        <v>0.03</v>
      </c>
      <c r="H390">
        <v>58</v>
      </c>
      <c r="I390">
        <v>135</v>
      </c>
      <c r="J390">
        <v>28</v>
      </c>
      <c r="K390">
        <v>58</v>
      </c>
      <c r="L390">
        <v>49</v>
      </c>
      <c r="N390">
        <v>31</v>
      </c>
      <c r="O390">
        <v>5</v>
      </c>
      <c r="P390">
        <v>1190175</v>
      </c>
      <c r="Q390">
        <v>275072</v>
      </c>
      <c r="R390">
        <v>72.3</v>
      </c>
      <c r="S390">
        <v>7.1</v>
      </c>
      <c r="T390">
        <v>23.11</v>
      </c>
      <c r="U390">
        <v>25146</v>
      </c>
      <c r="AE390">
        <v>9.1199999999999992</v>
      </c>
    </row>
    <row r="391" spans="1:31" x14ac:dyDescent="0.3">
      <c r="A391">
        <v>389</v>
      </c>
      <c r="B391">
        <v>389</v>
      </c>
      <c r="C391" t="s">
        <v>69</v>
      </c>
      <c r="D391">
        <v>2016</v>
      </c>
      <c r="E391">
        <v>6100</v>
      </c>
      <c r="F391">
        <v>11407600</v>
      </c>
      <c r="G391">
        <v>0.05</v>
      </c>
      <c r="H391">
        <v>862</v>
      </c>
      <c r="I391">
        <v>1677</v>
      </c>
      <c r="J391">
        <v>86</v>
      </c>
      <c r="K391">
        <v>1458</v>
      </c>
      <c r="L391">
        <v>133</v>
      </c>
      <c r="N391">
        <v>64</v>
      </c>
      <c r="O391">
        <v>14</v>
      </c>
      <c r="P391">
        <v>12009089</v>
      </c>
      <c r="Q391">
        <v>4017816</v>
      </c>
      <c r="R391">
        <v>77.099999999999994</v>
      </c>
      <c r="S391">
        <v>5.6</v>
      </c>
      <c r="T391">
        <v>33.46</v>
      </c>
      <c r="U391">
        <v>35534</v>
      </c>
      <c r="AE391">
        <v>14.47</v>
      </c>
    </row>
    <row r="392" spans="1:31" x14ac:dyDescent="0.3">
      <c r="A392">
        <v>390</v>
      </c>
      <c r="B392">
        <v>390</v>
      </c>
      <c r="C392" t="s">
        <v>70</v>
      </c>
      <c r="D392">
        <v>2016</v>
      </c>
      <c r="E392">
        <v>2900</v>
      </c>
      <c r="F392">
        <v>8206300</v>
      </c>
      <c r="G392">
        <v>0.04</v>
      </c>
      <c r="H392">
        <v>453</v>
      </c>
      <c r="I392">
        <v>1015</v>
      </c>
      <c r="J392">
        <v>67</v>
      </c>
      <c r="K392">
        <v>812</v>
      </c>
      <c r="L392">
        <v>136</v>
      </c>
      <c r="N392">
        <v>51</v>
      </c>
      <c r="O392">
        <v>19</v>
      </c>
      <c r="P392">
        <v>5993280</v>
      </c>
      <c r="Q392">
        <v>1703741</v>
      </c>
      <c r="R392">
        <v>76.2</v>
      </c>
      <c r="S392">
        <v>5.7</v>
      </c>
      <c r="T392">
        <v>28.43</v>
      </c>
      <c r="U392">
        <v>28156</v>
      </c>
      <c r="AE392">
        <v>9.1999999999999993</v>
      </c>
    </row>
    <row r="393" spans="1:31" x14ac:dyDescent="0.3">
      <c r="A393">
        <v>391</v>
      </c>
      <c r="B393">
        <v>391</v>
      </c>
      <c r="C393" t="s">
        <v>71</v>
      </c>
      <c r="D393">
        <v>2016</v>
      </c>
      <c r="E393">
        <v>0</v>
      </c>
      <c r="F393">
        <v>765500</v>
      </c>
      <c r="G393">
        <v>0</v>
      </c>
      <c r="H393">
        <v>7</v>
      </c>
      <c r="I393">
        <v>9</v>
      </c>
      <c r="J393">
        <v>0</v>
      </c>
      <c r="K393">
        <v>9</v>
      </c>
      <c r="L393">
        <v>0</v>
      </c>
      <c r="N393">
        <v>13</v>
      </c>
      <c r="O393">
        <v>3</v>
      </c>
      <c r="P393">
        <v>449834</v>
      </c>
      <c r="Q393">
        <v>122797</v>
      </c>
      <c r="R393">
        <v>84.3</v>
      </c>
      <c r="S393">
        <v>2.4</v>
      </c>
      <c r="T393">
        <v>27.3</v>
      </c>
      <c r="U393">
        <v>33339</v>
      </c>
      <c r="AE393">
        <v>8.94</v>
      </c>
    </row>
    <row r="394" spans="1:31" x14ac:dyDescent="0.3">
      <c r="A394">
        <v>392</v>
      </c>
      <c r="B394">
        <v>392</v>
      </c>
      <c r="C394" t="s">
        <v>72</v>
      </c>
      <c r="D394">
        <v>2016</v>
      </c>
      <c r="E394">
        <v>2600</v>
      </c>
      <c r="F394">
        <v>10088800</v>
      </c>
      <c r="G394">
        <v>0.03</v>
      </c>
      <c r="H394">
        <v>278</v>
      </c>
      <c r="I394">
        <v>499</v>
      </c>
      <c r="J394">
        <v>14</v>
      </c>
      <c r="K394">
        <v>376</v>
      </c>
      <c r="L394">
        <v>109</v>
      </c>
      <c r="N394">
        <v>31</v>
      </c>
      <c r="O394">
        <v>17</v>
      </c>
      <c r="P394">
        <v>6814436</v>
      </c>
      <c r="Q394">
        <v>1775101</v>
      </c>
      <c r="R394">
        <v>77.5</v>
      </c>
      <c r="S394">
        <v>5.2</v>
      </c>
      <c r="T394">
        <v>26.05</v>
      </c>
      <c r="U394">
        <v>29164</v>
      </c>
      <c r="AE394">
        <v>9.84</v>
      </c>
    </row>
    <row r="395" spans="1:31" x14ac:dyDescent="0.3">
      <c r="A395">
        <v>393</v>
      </c>
      <c r="B395">
        <v>393</v>
      </c>
      <c r="C395" t="s">
        <v>73</v>
      </c>
      <c r="D395">
        <v>2016</v>
      </c>
      <c r="E395">
        <v>600</v>
      </c>
      <c r="F395">
        <v>4168300</v>
      </c>
      <c r="G395">
        <v>0.01</v>
      </c>
      <c r="H395">
        <v>54</v>
      </c>
      <c r="I395">
        <v>103</v>
      </c>
      <c r="J395">
        <v>6</v>
      </c>
      <c r="K395">
        <v>59</v>
      </c>
      <c r="L395">
        <v>38</v>
      </c>
      <c r="N395">
        <v>23</v>
      </c>
      <c r="O395">
        <v>4</v>
      </c>
      <c r="P395">
        <v>2263233</v>
      </c>
      <c r="Q395">
        <v>516410</v>
      </c>
      <c r="R395">
        <v>74.099999999999994</v>
      </c>
      <c r="S395">
        <v>5.7</v>
      </c>
      <c r="T395">
        <v>22.82</v>
      </c>
      <c r="U395">
        <v>25880</v>
      </c>
      <c r="AE395">
        <v>7.83</v>
      </c>
    </row>
    <row r="396" spans="1:31" x14ac:dyDescent="0.3">
      <c r="A396">
        <v>394</v>
      </c>
      <c r="B396">
        <v>394</v>
      </c>
      <c r="C396" t="s">
        <v>74</v>
      </c>
      <c r="D396">
        <v>2016</v>
      </c>
      <c r="E396">
        <v>7700</v>
      </c>
      <c r="F396">
        <v>3678500</v>
      </c>
      <c r="G396">
        <v>0.21</v>
      </c>
      <c r="H396">
        <v>542</v>
      </c>
      <c r="I396">
        <v>1249</v>
      </c>
      <c r="J396">
        <v>150</v>
      </c>
      <c r="K396">
        <v>894</v>
      </c>
      <c r="L396">
        <v>205</v>
      </c>
      <c r="N396">
        <v>83</v>
      </c>
      <c r="O396">
        <v>10</v>
      </c>
      <c r="P396">
        <v>2434595</v>
      </c>
      <c r="Q396">
        <v>726561</v>
      </c>
      <c r="R396">
        <v>76.7</v>
      </c>
      <c r="S396">
        <v>5.2</v>
      </c>
      <c r="T396">
        <v>29.84</v>
      </c>
      <c r="U396">
        <v>30822</v>
      </c>
      <c r="AE396">
        <v>8.83</v>
      </c>
    </row>
    <row r="397" spans="1:31" x14ac:dyDescent="0.3">
      <c r="A397">
        <v>395</v>
      </c>
      <c r="B397">
        <v>395</v>
      </c>
      <c r="C397" t="s">
        <v>75</v>
      </c>
      <c r="D397">
        <v>2016</v>
      </c>
      <c r="E397">
        <v>3200</v>
      </c>
      <c r="F397">
        <v>9984200</v>
      </c>
      <c r="G397">
        <v>0.03</v>
      </c>
      <c r="H397">
        <v>352</v>
      </c>
      <c r="I397">
        <v>654</v>
      </c>
      <c r="J397">
        <v>13</v>
      </c>
      <c r="K397">
        <v>530</v>
      </c>
      <c r="L397">
        <v>111</v>
      </c>
      <c r="N397">
        <v>46</v>
      </c>
      <c r="O397">
        <v>19</v>
      </c>
      <c r="P397">
        <v>7531034</v>
      </c>
      <c r="Q397">
        <v>2242218</v>
      </c>
      <c r="R397">
        <v>77.3</v>
      </c>
      <c r="S397">
        <v>5.3</v>
      </c>
      <c r="T397">
        <v>29.77</v>
      </c>
      <c r="U397">
        <v>31272</v>
      </c>
      <c r="AE397">
        <v>10.19</v>
      </c>
    </row>
    <row r="398" spans="1:31" x14ac:dyDescent="0.3">
      <c r="A398">
        <v>396</v>
      </c>
      <c r="B398">
        <v>396</v>
      </c>
      <c r="C398" t="s">
        <v>76</v>
      </c>
      <c r="D398">
        <v>2016</v>
      </c>
      <c r="E398">
        <v>300</v>
      </c>
      <c r="F398">
        <v>857600</v>
      </c>
      <c r="G398">
        <v>0.03</v>
      </c>
      <c r="H398">
        <v>80</v>
      </c>
      <c r="I398">
        <v>201</v>
      </c>
      <c r="J398">
        <v>25</v>
      </c>
      <c r="K398">
        <v>160</v>
      </c>
      <c r="L398">
        <v>16</v>
      </c>
      <c r="N398">
        <v>26</v>
      </c>
      <c r="O398">
        <v>1</v>
      </c>
      <c r="P398">
        <v>638364</v>
      </c>
      <c r="Q398">
        <v>200099</v>
      </c>
      <c r="R398">
        <v>78.599999999999994</v>
      </c>
      <c r="S398">
        <v>5.7</v>
      </c>
      <c r="T398">
        <v>31.35</v>
      </c>
      <c r="U398">
        <v>33008</v>
      </c>
      <c r="AE398">
        <v>16.28</v>
      </c>
    </row>
    <row r="399" spans="1:31" x14ac:dyDescent="0.3">
      <c r="A399">
        <v>397</v>
      </c>
      <c r="B399">
        <v>397</v>
      </c>
      <c r="C399" t="s">
        <v>77</v>
      </c>
      <c r="D399">
        <v>2016</v>
      </c>
      <c r="E399">
        <v>800</v>
      </c>
      <c r="F399">
        <v>4416800</v>
      </c>
      <c r="G399">
        <v>0.02</v>
      </c>
      <c r="H399">
        <v>200</v>
      </c>
      <c r="I399">
        <v>364</v>
      </c>
      <c r="J399">
        <v>8</v>
      </c>
      <c r="K399">
        <v>308</v>
      </c>
      <c r="L399">
        <v>48</v>
      </c>
      <c r="N399">
        <v>36</v>
      </c>
      <c r="O399">
        <v>11</v>
      </c>
      <c r="P399">
        <v>2885619</v>
      </c>
      <c r="Q399">
        <v>712028</v>
      </c>
      <c r="R399">
        <v>74.900000000000006</v>
      </c>
      <c r="S399">
        <v>5.8</v>
      </c>
      <c r="T399">
        <v>24.68</v>
      </c>
      <c r="U399">
        <v>27016</v>
      </c>
      <c r="AE399">
        <v>9.7899999999999991</v>
      </c>
    </row>
    <row r="400" spans="1:31" x14ac:dyDescent="0.3">
      <c r="A400">
        <v>398</v>
      </c>
      <c r="B400">
        <v>398</v>
      </c>
      <c r="C400" t="s">
        <v>78</v>
      </c>
      <c r="D400">
        <v>2016</v>
      </c>
      <c r="E400">
        <v>100</v>
      </c>
      <c r="F400">
        <v>872000</v>
      </c>
      <c r="G400">
        <v>0.01</v>
      </c>
      <c r="H400">
        <v>23</v>
      </c>
      <c r="I400">
        <v>40</v>
      </c>
      <c r="J400">
        <v>0</v>
      </c>
      <c r="K400">
        <v>26</v>
      </c>
      <c r="L400">
        <v>14</v>
      </c>
      <c r="N400">
        <v>17</v>
      </c>
      <c r="O400">
        <v>3</v>
      </c>
      <c r="P400">
        <v>487777</v>
      </c>
      <c r="Q400">
        <v>129304</v>
      </c>
      <c r="R400">
        <v>82.1</v>
      </c>
      <c r="S400">
        <v>3.3</v>
      </c>
      <c r="T400">
        <v>26.51</v>
      </c>
      <c r="U400">
        <v>28585</v>
      </c>
      <c r="AE400">
        <v>9.83</v>
      </c>
    </row>
    <row r="401" spans="1:31" x14ac:dyDescent="0.3">
      <c r="A401">
        <v>399</v>
      </c>
      <c r="B401">
        <v>399</v>
      </c>
      <c r="C401" t="s">
        <v>79</v>
      </c>
      <c r="D401">
        <v>2016</v>
      </c>
      <c r="E401">
        <v>2600</v>
      </c>
      <c r="F401">
        <v>5486700</v>
      </c>
      <c r="G401">
        <v>0.05</v>
      </c>
      <c r="H401">
        <v>428</v>
      </c>
      <c r="I401">
        <v>970</v>
      </c>
      <c r="J401">
        <v>34</v>
      </c>
      <c r="K401">
        <v>833</v>
      </c>
      <c r="L401">
        <v>103</v>
      </c>
      <c r="N401">
        <v>12</v>
      </c>
      <c r="O401">
        <v>11</v>
      </c>
      <c r="P401">
        <v>3930228</v>
      </c>
      <c r="Q401">
        <v>964848</v>
      </c>
      <c r="R401">
        <v>73.900000000000006</v>
      </c>
      <c r="S401">
        <v>5.0999999999999996</v>
      </c>
      <c r="T401">
        <v>24.55</v>
      </c>
      <c r="U401">
        <v>27087</v>
      </c>
      <c r="AE401">
        <v>9.23</v>
      </c>
    </row>
    <row r="402" spans="1:31" x14ac:dyDescent="0.3">
      <c r="A402">
        <v>400</v>
      </c>
      <c r="B402">
        <v>400</v>
      </c>
      <c r="C402" t="s">
        <v>80</v>
      </c>
      <c r="D402">
        <v>2016</v>
      </c>
      <c r="E402">
        <v>11900</v>
      </c>
      <c r="F402">
        <v>22306700</v>
      </c>
      <c r="G402">
        <v>0.05</v>
      </c>
      <c r="H402">
        <v>998</v>
      </c>
      <c r="I402">
        <v>2386</v>
      </c>
      <c r="J402">
        <v>205</v>
      </c>
      <c r="K402">
        <v>1993</v>
      </c>
      <c r="L402">
        <v>188</v>
      </c>
      <c r="N402">
        <v>97</v>
      </c>
      <c r="O402">
        <v>25</v>
      </c>
      <c r="P402">
        <v>16414366</v>
      </c>
      <c r="Q402">
        <v>4270601</v>
      </c>
      <c r="R402">
        <v>76.599999999999994</v>
      </c>
      <c r="S402">
        <v>5.0999999999999996</v>
      </c>
      <c r="T402">
        <v>26.02</v>
      </c>
      <c r="U402">
        <v>28714</v>
      </c>
      <c r="AE402">
        <v>8.43</v>
      </c>
    </row>
    <row r="403" spans="1:31" x14ac:dyDescent="0.3">
      <c r="A403">
        <v>401</v>
      </c>
      <c r="B403">
        <v>401</v>
      </c>
      <c r="C403" t="s">
        <v>81</v>
      </c>
      <c r="D403">
        <v>2016</v>
      </c>
      <c r="E403">
        <v>2500</v>
      </c>
      <c r="F403">
        <v>2482200</v>
      </c>
      <c r="G403">
        <v>0.1</v>
      </c>
      <c r="H403">
        <v>127</v>
      </c>
      <c r="I403">
        <v>291</v>
      </c>
      <c r="J403">
        <v>4</v>
      </c>
      <c r="K403">
        <v>207</v>
      </c>
      <c r="L403">
        <v>80</v>
      </c>
      <c r="N403">
        <v>23</v>
      </c>
      <c r="O403">
        <v>4</v>
      </c>
      <c r="P403">
        <v>1717538</v>
      </c>
      <c r="Q403">
        <v>480048</v>
      </c>
      <c r="R403">
        <v>79.2</v>
      </c>
      <c r="S403">
        <v>3.6</v>
      </c>
      <c r="T403">
        <v>27.95</v>
      </c>
      <c r="U403">
        <v>26993</v>
      </c>
      <c r="AE403">
        <v>8.7200000000000006</v>
      </c>
    </row>
    <row r="404" spans="1:31" x14ac:dyDescent="0.3">
      <c r="A404">
        <v>402</v>
      </c>
      <c r="B404">
        <v>402</v>
      </c>
      <c r="C404" t="s">
        <v>82</v>
      </c>
      <c r="D404">
        <v>2016</v>
      </c>
      <c r="E404">
        <v>300</v>
      </c>
      <c r="F404">
        <v>613400</v>
      </c>
      <c r="G404">
        <v>0.05</v>
      </c>
      <c r="H404">
        <v>161</v>
      </c>
      <c r="I404">
        <v>380</v>
      </c>
      <c r="J404">
        <v>57</v>
      </c>
      <c r="K404">
        <v>276</v>
      </c>
      <c r="L404">
        <v>47</v>
      </c>
      <c r="N404">
        <v>29</v>
      </c>
      <c r="O404">
        <v>1</v>
      </c>
      <c r="P404">
        <v>371704</v>
      </c>
      <c r="Q404">
        <v>120674</v>
      </c>
      <c r="R404">
        <v>80.3</v>
      </c>
      <c r="S404">
        <v>3.5</v>
      </c>
      <c r="T404">
        <v>32.47</v>
      </c>
      <c r="U404">
        <v>31836</v>
      </c>
      <c r="AE404">
        <v>14.46</v>
      </c>
    </row>
    <row r="405" spans="1:31" x14ac:dyDescent="0.3">
      <c r="A405">
        <v>403</v>
      </c>
      <c r="B405">
        <v>403</v>
      </c>
      <c r="C405" t="s">
        <v>83</v>
      </c>
      <c r="D405">
        <v>2016</v>
      </c>
      <c r="E405">
        <v>3100</v>
      </c>
      <c r="F405">
        <v>7403200</v>
      </c>
      <c r="G405">
        <v>0.04</v>
      </c>
      <c r="H405">
        <v>427</v>
      </c>
      <c r="I405">
        <v>991</v>
      </c>
      <c r="J405">
        <v>174</v>
      </c>
      <c r="K405">
        <v>685</v>
      </c>
      <c r="L405">
        <v>132</v>
      </c>
      <c r="N405">
        <v>33</v>
      </c>
      <c r="O405">
        <v>15</v>
      </c>
      <c r="P405">
        <v>5070139</v>
      </c>
      <c r="Q405">
        <v>1794747</v>
      </c>
      <c r="R405">
        <v>79.5</v>
      </c>
      <c r="S405">
        <v>4.5999999999999996</v>
      </c>
      <c r="T405">
        <v>35.4</v>
      </c>
      <c r="U405">
        <v>36206</v>
      </c>
      <c r="AE405">
        <v>9.09</v>
      </c>
    </row>
    <row r="406" spans="1:31" x14ac:dyDescent="0.3">
      <c r="A406">
        <v>404</v>
      </c>
      <c r="B406">
        <v>404</v>
      </c>
      <c r="C406" t="s">
        <v>84</v>
      </c>
      <c r="D406">
        <v>2016</v>
      </c>
      <c r="E406">
        <v>14900</v>
      </c>
      <c r="F406">
        <v>6228400</v>
      </c>
      <c r="G406">
        <v>0.24</v>
      </c>
      <c r="H406">
        <v>738</v>
      </c>
      <c r="I406">
        <v>1791</v>
      </c>
      <c r="J406">
        <v>238</v>
      </c>
      <c r="K406">
        <v>1424</v>
      </c>
      <c r="L406">
        <v>129</v>
      </c>
      <c r="N406">
        <v>73</v>
      </c>
      <c r="O406">
        <v>12</v>
      </c>
      <c r="P406">
        <v>4399685</v>
      </c>
      <c r="Q406">
        <v>1405723</v>
      </c>
      <c r="R406">
        <v>77.7</v>
      </c>
      <c r="S406">
        <v>5</v>
      </c>
      <c r="T406">
        <v>31.95</v>
      </c>
      <c r="U406">
        <v>35284</v>
      </c>
      <c r="AE406">
        <v>7.68</v>
      </c>
    </row>
    <row r="407" spans="1:31" x14ac:dyDescent="0.3">
      <c r="A407">
        <v>405</v>
      </c>
      <c r="B407">
        <v>405</v>
      </c>
      <c r="C407" t="s">
        <v>85</v>
      </c>
      <c r="D407">
        <v>2016</v>
      </c>
      <c r="E407">
        <v>100</v>
      </c>
      <c r="F407">
        <v>1524400</v>
      </c>
      <c r="G407">
        <v>0.01</v>
      </c>
      <c r="H407">
        <v>43</v>
      </c>
      <c r="I407">
        <v>96</v>
      </c>
      <c r="J407">
        <v>5</v>
      </c>
      <c r="K407">
        <v>86</v>
      </c>
      <c r="L407">
        <v>5</v>
      </c>
      <c r="N407">
        <v>8</v>
      </c>
      <c r="O407">
        <v>8</v>
      </c>
      <c r="P407">
        <v>1063143</v>
      </c>
      <c r="Q407">
        <v>210760</v>
      </c>
      <c r="R407">
        <v>68</v>
      </c>
      <c r="S407">
        <v>7.2</v>
      </c>
      <c r="T407">
        <v>19.82</v>
      </c>
      <c r="U407">
        <v>24769</v>
      </c>
      <c r="AE407">
        <v>8.98</v>
      </c>
    </row>
    <row r="408" spans="1:31" x14ac:dyDescent="0.3">
      <c r="A408">
        <v>406</v>
      </c>
      <c r="B408">
        <v>406</v>
      </c>
      <c r="C408" t="s">
        <v>86</v>
      </c>
      <c r="D408">
        <v>2016</v>
      </c>
      <c r="E408">
        <v>2600</v>
      </c>
      <c r="F408">
        <v>5368300</v>
      </c>
      <c r="G408">
        <v>0.05</v>
      </c>
      <c r="H408">
        <v>280</v>
      </c>
      <c r="I408">
        <v>445</v>
      </c>
      <c r="J408">
        <v>123</v>
      </c>
      <c r="K408">
        <v>272</v>
      </c>
      <c r="L408">
        <v>50</v>
      </c>
      <c r="N408">
        <v>37</v>
      </c>
      <c r="O408">
        <v>14</v>
      </c>
      <c r="P408">
        <v>3410854</v>
      </c>
      <c r="Q408">
        <v>937935</v>
      </c>
      <c r="R408">
        <v>81.400000000000006</v>
      </c>
      <c r="S408">
        <v>3.8</v>
      </c>
      <c r="T408">
        <v>27.5</v>
      </c>
      <c r="U408">
        <v>30902</v>
      </c>
      <c r="AE408">
        <v>10.67</v>
      </c>
    </row>
    <row r="409" spans="1:31" x14ac:dyDescent="0.3">
      <c r="A409">
        <v>407</v>
      </c>
      <c r="B409">
        <v>407</v>
      </c>
      <c r="C409" t="s">
        <v>87</v>
      </c>
      <c r="D409">
        <v>2016</v>
      </c>
      <c r="E409">
        <v>100</v>
      </c>
      <c r="F409">
        <v>615100</v>
      </c>
      <c r="G409">
        <v>0.02</v>
      </c>
      <c r="H409">
        <v>32</v>
      </c>
      <c r="I409">
        <v>63</v>
      </c>
      <c r="J409">
        <v>1</v>
      </c>
      <c r="K409">
        <v>38</v>
      </c>
      <c r="L409">
        <v>24</v>
      </c>
      <c r="N409">
        <v>14</v>
      </c>
      <c r="O409">
        <v>2</v>
      </c>
      <c r="P409">
        <v>341353</v>
      </c>
      <c r="Q409">
        <v>82597</v>
      </c>
      <c r="R409">
        <v>80.3</v>
      </c>
      <c r="S409">
        <v>5.0999999999999996</v>
      </c>
      <c r="T409">
        <v>24.2</v>
      </c>
      <c r="U409">
        <v>30042</v>
      </c>
      <c r="AE409">
        <v>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B14D-1F32-43C1-9168-FD7DA8BF4807}">
  <dimension ref="A1:O409"/>
  <sheetViews>
    <sheetView topLeftCell="D1" workbookViewId="0">
      <selection activeCell="K1" sqref="K1:K1048576"/>
    </sheetView>
  </sheetViews>
  <sheetFormatPr defaultRowHeight="14.4" x14ac:dyDescent="0.3"/>
  <cols>
    <col min="1" max="1" width="7.5546875" style="5" bestFit="1" customWidth="1"/>
    <col min="2" max="2" width="17.21875" style="6" bestFit="1" customWidth="1"/>
    <col min="3" max="3" width="8.88671875" style="5"/>
    <col min="4" max="4" width="14" style="5" bestFit="1" customWidth="1"/>
    <col min="5" max="5" width="12.109375" style="5" bestFit="1" customWidth="1"/>
    <col min="6" max="6" width="11.109375" style="3" bestFit="1" customWidth="1"/>
    <col min="7" max="7" width="8.88671875" style="5"/>
    <col min="8" max="8" width="21" style="1" bestFit="1" customWidth="1"/>
    <col min="9" max="9" width="13.21875" style="1" bestFit="1" customWidth="1"/>
    <col min="10" max="10" width="13.88671875" style="2" bestFit="1" customWidth="1"/>
    <col min="11" max="11" width="10.77734375" style="2" bestFit="1" customWidth="1"/>
    <col min="12" max="12" width="16.44140625" style="4" bestFit="1" customWidth="1"/>
    <col min="13" max="13" width="13.88671875" style="4" bestFit="1" customWidth="1"/>
    <col min="14" max="14" width="13.88671875" style="4" customWidth="1"/>
    <col min="15" max="15" width="20.21875" style="7" bestFit="1" customWidth="1"/>
  </cols>
  <sheetData>
    <row r="1" spans="1:15" x14ac:dyDescent="0.3">
      <c r="A1" s="5" t="s">
        <v>99</v>
      </c>
      <c r="B1" s="6" t="s">
        <v>88</v>
      </c>
      <c r="C1" s="5" t="s">
        <v>89</v>
      </c>
      <c r="D1" s="5" t="s">
        <v>3</v>
      </c>
      <c r="E1" s="5" t="s">
        <v>4</v>
      </c>
      <c r="F1" s="3" t="s">
        <v>5</v>
      </c>
      <c r="G1" s="5" t="s">
        <v>6</v>
      </c>
      <c r="H1" s="1" t="s">
        <v>90</v>
      </c>
      <c r="I1" s="1" t="s">
        <v>91</v>
      </c>
      <c r="J1" s="2" t="s">
        <v>92</v>
      </c>
      <c r="K1" s="2" t="s">
        <v>93</v>
      </c>
      <c r="L1" s="4" t="s">
        <v>114</v>
      </c>
      <c r="M1" s="4" t="s">
        <v>94</v>
      </c>
      <c r="N1" s="4" t="s">
        <v>115</v>
      </c>
      <c r="O1" s="7" t="s">
        <v>95</v>
      </c>
    </row>
    <row r="2" spans="1:15" x14ac:dyDescent="0.3">
      <c r="A2" s="5">
        <v>0</v>
      </c>
      <c r="B2" s="6" t="s">
        <v>35</v>
      </c>
      <c r="C2" s="5">
        <v>2023</v>
      </c>
      <c r="D2" s="5">
        <v>13000</v>
      </c>
      <c r="E2" s="5">
        <v>4835900</v>
      </c>
      <c r="F2" s="3">
        <v>2.7000000000000001E-3</v>
      </c>
      <c r="G2" s="5">
        <v>424</v>
      </c>
      <c r="H2" s="1">
        <v>0.74099999999999999</v>
      </c>
      <c r="I2" s="1">
        <v>3.5000000000000003E-2</v>
      </c>
      <c r="J2" s="2">
        <v>35046</v>
      </c>
      <c r="K2" s="2">
        <v>0.11470000000000001</v>
      </c>
      <c r="L2" s="4">
        <f>K2*39</f>
        <v>4.4733000000000001</v>
      </c>
      <c r="M2" s="4">
        <v>2.742</v>
      </c>
      <c r="N2" s="4">
        <f>M2*4.1</f>
        <v>11.242199999999999</v>
      </c>
      <c r="O2" s="7" t="s">
        <v>36</v>
      </c>
    </row>
    <row r="3" spans="1:15" x14ac:dyDescent="0.3">
      <c r="A3" s="5">
        <v>1</v>
      </c>
      <c r="B3" s="6" t="s">
        <v>37</v>
      </c>
      <c r="C3" s="5">
        <v>2023</v>
      </c>
      <c r="D3" s="5">
        <v>2700</v>
      </c>
      <c r="E3" s="5">
        <v>559800</v>
      </c>
      <c r="F3" s="3">
        <v>4.7999999999999996E-3</v>
      </c>
      <c r="G3" s="5">
        <v>65</v>
      </c>
      <c r="H3" s="1">
        <v>0.79200000000000004</v>
      </c>
      <c r="I3" s="1">
        <v>4.4999999999999998E-2</v>
      </c>
      <c r="J3" s="2">
        <v>45792</v>
      </c>
      <c r="K3" s="2">
        <v>0.21410000000000001</v>
      </c>
      <c r="L3" s="4">
        <f t="shared" ref="L3:L66" si="0">K3*39</f>
        <v>8.3498999999999999</v>
      </c>
      <c r="M3" s="4">
        <v>3.5939999999999999</v>
      </c>
      <c r="N3" s="4">
        <f t="shared" ref="N3:N66" si="1">M3*4.1</f>
        <v>14.735399999999998</v>
      </c>
      <c r="O3" s="7" t="s">
        <v>36</v>
      </c>
    </row>
    <row r="4" spans="1:15" x14ac:dyDescent="0.3">
      <c r="A4" s="5">
        <v>2</v>
      </c>
      <c r="B4" s="6" t="s">
        <v>38</v>
      </c>
      <c r="C4" s="5">
        <v>2023</v>
      </c>
      <c r="D4" s="5">
        <v>89800</v>
      </c>
      <c r="E4" s="5">
        <v>6529000</v>
      </c>
      <c r="F4" s="3">
        <v>1.38E-2</v>
      </c>
      <c r="G4" s="5">
        <v>1198</v>
      </c>
      <c r="H4" s="1">
        <v>0.77900000000000003</v>
      </c>
      <c r="I4" s="1">
        <v>3.7999999999999999E-2</v>
      </c>
      <c r="J4" s="2">
        <v>41290</v>
      </c>
      <c r="K4" s="2">
        <v>0.12189999999999999</v>
      </c>
      <c r="L4" s="4">
        <f t="shared" si="0"/>
        <v>4.7541000000000002</v>
      </c>
      <c r="M4" s="4">
        <v>3.278</v>
      </c>
      <c r="N4" s="4">
        <f t="shared" si="1"/>
        <v>13.439799999999998</v>
      </c>
      <c r="O4" s="7" t="s">
        <v>39</v>
      </c>
    </row>
    <row r="5" spans="1:15" x14ac:dyDescent="0.3">
      <c r="A5" s="5">
        <v>3</v>
      </c>
      <c r="B5" s="6" t="s">
        <v>40</v>
      </c>
      <c r="C5" s="5">
        <v>2023</v>
      </c>
      <c r="D5" s="5">
        <v>7100</v>
      </c>
      <c r="E5" s="5">
        <v>2708300</v>
      </c>
      <c r="F5" s="3">
        <v>2.5999999999999999E-3</v>
      </c>
      <c r="G5" s="5">
        <v>334</v>
      </c>
      <c r="H5" s="1">
        <v>0.745</v>
      </c>
      <c r="I5" s="1">
        <v>3.9E-2</v>
      </c>
      <c r="J5" s="2">
        <v>33012</v>
      </c>
      <c r="K5" s="2">
        <v>9.7299999999999998E-2</v>
      </c>
      <c r="L5" s="4">
        <f t="shared" si="0"/>
        <v>3.7946999999999997</v>
      </c>
      <c r="M5" s="4">
        <v>2.76</v>
      </c>
      <c r="N5" s="4">
        <f t="shared" si="1"/>
        <v>11.315999999999999</v>
      </c>
      <c r="O5" s="7" t="s">
        <v>36</v>
      </c>
    </row>
    <row r="6" spans="1:15" x14ac:dyDescent="0.3">
      <c r="A6" s="5">
        <v>4</v>
      </c>
      <c r="B6" s="6" t="s">
        <v>41</v>
      </c>
      <c r="C6" s="5">
        <v>2023</v>
      </c>
      <c r="D6" s="5">
        <v>1256600</v>
      </c>
      <c r="E6" s="5">
        <v>36850300</v>
      </c>
      <c r="F6" s="3">
        <v>3.4099999999999998E-2</v>
      </c>
      <c r="G6" s="5">
        <v>16381</v>
      </c>
      <c r="H6" s="1">
        <v>0.79200000000000004</v>
      </c>
      <c r="I6" s="1">
        <v>5.2000000000000005E-2</v>
      </c>
      <c r="J6" s="2">
        <v>48013</v>
      </c>
      <c r="K6" s="2">
        <v>0.2487</v>
      </c>
      <c r="L6" s="4">
        <f t="shared" si="0"/>
        <v>9.6993000000000009</v>
      </c>
      <c r="M6" s="4">
        <v>4.7309999999999999</v>
      </c>
      <c r="N6" s="4">
        <f t="shared" si="1"/>
        <v>19.397099999999998</v>
      </c>
      <c r="O6" s="7" t="s">
        <v>39</v>
      </c>
    </row>
    <row r="7" spans="1:15" x14ac:dyDescent="0.3">
      <c r="A7" s="5">
        <v>5</v>
      </c>
      <c r="B7" s="6" t="s">
        <v>42</v>
      </c>
      <c r="C7" s="5">
        <v>2023</v>
      </c>
      <c r="D7" s="5">
        <v>90100</v>
      </c>
      <c r="E7" s="5">
        <v>5441800</v>
      </c>
      <c r="F7" s="3">
        <v>1.66E-2</v>
      </c>
      <c r="G7" s="5">
        <v>2165</v>
      </c>
      <c r="H7" s="1">
        <v>0.83400000000000007</v>
      </c>
      <c r="I7" s="1">
        <v>3.4000000000000002E-2</v>
      </c>
      <c r="J7" s="2">
        <v>51768</v>
      </c>
      <c r="K7" s="2">
        <v>0.1176</v>
      </c>
      <c r="L7" s="4">
        <f t="shared" si="0"/>
        <v>4.5864000000000003</v>
      </c>
      <c r="M7" s="4">
        <v>3.1520000000000001</v>
      </c>
      <c r="N7" s="4">
        <f t="shared" si="1"/>
        <v>12.9232</v>
      </c>
      <c r="O7" s="7" t="s">
        <v>39</v>
      </c>
    </row>
    <row r="8" spans="1:15" x14ac:dyDescent="0.3">
      <c r="A8" s="5">
        <v>6</v>
      </c>
      <c r="B8" s="6" t="s">
        <v>43</v>
      </c>
      <c r="C8" s="5">
        <v>2023</v>
      </c>
      <c r="D8" s="5">
        <v>31600</v>
      </c>
      <c r="E8" s="5">
        <v>2945700</v>
      </c>
      <c r="F8" s="3">
        <v>1.0700000000000001E-2</v>
      </c>
      <c r="G8" s="5">
        <v>865</v>
      </c>
      <c r="H8" s="1">
        <v>0.82700000000000007</v>
      </c>
      <c r="I8" s="1">
        <v>4.2999999999999997E-2</v>
      </c>
      <c r="J8" s="2">
        <v>53119</v>
      </c>
      <c r="K8" s="2">
        <v>0.24239999999999998</v>
      </c>
      <c r="L8" s="4">
        <f t="shared" si="0"/>
        <v>9.4535999999999998</v>
      </c>
      <c r="M8" s="4">
        <v>3.0430000000000001</v>
      </c>
      <c r="N8" s="4">
        <f t="shared" si="1"/>
        <v>12.4763</v>
      </c>
      <c r="O8" s="7" t="s">
        <v>39</v>
      </c>
    </row>
    <row r="9" spans="1:15" x14ac:dyDescent="0.3">
      <c r="A9" s="5">
        <v>7</v>
      </c>
      <c r="B9" s="6" t="s">
        <v>44</v>
      </c>
      <c r="C9" s="5">
        <v>2023</v>
      </c>
      <c r="D9" s="5">
        <v>8400</v>
      </c>
      <c r="E9" s="5">
        <v>914700</v>
      </c>
      <c r="F9" s="3">
        <v>9.1999999999999998E-3</v>
      </c>
      <c r="G9" s="5">
        <v>197</v>
      </c>
      <c r="H9" s="1">
        <v>0.80799999999999994</v>
      </c>
      <c r="I9" s="1">
        <v>3.3000000000000002E-2</v>
      </c>
      <c r="J9" s="2">
        <v>44350</v>
      </c>
      <c r="K9" s="2">
        <v>0.1285</v>
      </c>
      <c r="L9" s="4">
        <f t="shared" si="0"/>
        <v>5.0114999999999998</v>
      </c>
      <c r="M9" s="4">
        <v>2.964</v>
      </c>
      <c r="N9" s="4">
        <f t="shared" si="1"/>
        <v>12.152399999999998</v>
      </c>
      <c r="O9" s="7" t="s">
        <v>39</v>
      </c>
    </row>
    <row r="10" spans="1:15" x14ac:dyDescent="0.3">
      <c r="A10" s="5">
        <v>8</v>
      </c>
      <c r="B10" s="6" t="s">
        <v>45</v>
      </c>
      <c r="C10" s="5">
        <v>2023</v>
      </c>
      <c r="D10" s="5">
        <v>8100</v>
      </c>
      <c r="E10" s="5">
        <v>312100</v>
      </c>
      <c r="F10" s="3">
        <v>2.6000000000000002E-2</v>
      </c>
      <c r="G10" s="5">
        <v>369</v>
      </c>
      <c r="H10" s="1">
        <v>0.85599999999999998</v>
      </c>
      <c r="I10" s="1">
        <v>5.0999999999999997E-2</v>
      </c>
      <c r="J10" s="2">
        <v>78479</v>
      </c>
      <c r="K10" s="2">
        <v>0.16500000000000001</v>
      </c>
      <c r="L10" s="4">
        <f t="shared" si="0"/>
        <v>6.4350000000000005</v>
      </c>
      <c r="M10" s="4">
        <v>3.1739999999999999</v>
      </c>
      <c r="N10" s="4">
        <f t="shared" si="1"/>
        <v>13.013399999999999</v>
      </c>
      <c r="O10" s="7" t="s">
        <v>97</v>
      </c>
    </row>
    <row r="11" spans="1:15" x14ac:dyDescent="0.3">
      <c r="A11" s="5">
        <v>9</v>
      </c>
      <c r="B11" s="6" t="s">
        <v>46</v>
      </c>
      <c r="C11" s="5">
        <v>2023</v>
      </c>
      <c r="D11" s="5">
        <v>254900</v>
      </c>
      <c r="E11" s="5">
        <v>18583200</v>
      </c>
      <c r="F11" s="3">
        <v>1.37E-2</v>
      </c>
      <c r="G11" s="5">
        <v>3430</v>
      </c>
      <c r="H11" s="1">
        <v>0.78500000000000003</v>
      </c>
      <c r="I11" s="1">
        <v>3.7999999999999999E-2</v>
      </c>
      <c r="J11" s="2">
        <v>41902</v>
      </c>
      <c r="K11" s="2">
        <v>0.1353</v>
      </c>
      <c r="L11" s="4">
        <f t="shared" si="0"/>
        <v>5.2766999999999999</v>
      </c>
      <c r="M11" s="4">
        <v>3.117</v>
      </c>
      <c r="N11" s="4">
        <f t="shared" si="1"/>
        <v>12.779699999999998</v>
      </c>
      <c r="O11" s="7" t="s">
        <v>36</v>
      </c>
    </row>
    <row r="12" spans="1:15" x14ac:dyDescent="0.3">
      <c r="A12" s="5">
        <v>10</v>
      </c>
      <c r="B12" s="6" t="s">
        <v>47</v>
      </c>
      <c r="C12" s="5">
        <v>2023</v>
      </c>
      <c r="D12" s="5">
        <v>92400</v>
      </c>
      <c r="E12" s="5">
        <v>9642400</v>
      </c>
      <c r="F12" s="3">
        <v>9.5999999999999992E-3</v>
      </c>
      <c r="G12" s="5">
        <v>1886</v>
      </c>
      <c r="H12" s="1">
        <v>0.78299999999999992</v>
      </c>
      <c r="I12" s="1">
        <v>4.2000000000000003E-2</v>
      </c>
      <c r="J12" s="2">
        <v>39685</v>
      </c>
      <c r="K12" s="2">
        <v>0.1106</v>
      </c>
      <c r="L12" s="4">
        <f t="shared" si="0"/>
        <v>4.3134000000000006</v>
      </c>
      <c r="M12" s="4">
        <v>2.9079999999999999</v>
      </c>
      <c r="N12" s="4">
        <f t="shared" si="1"/>
        <v>11.922799999999999</v>
      </c>
      <c r="O12" s="7" t="s">
        <v>39</v>
      </c>
    </row>
    <row r="13" spans="1:15" x14ac:dyDescent="0.3">
      <c r="A13" s="5">
        <v>11</v>
      </c>
      <c r="B13" s="6" t="s">
        <v>48</v>
      </c>
      <c r="C13" s="5">
        <v>2023</v>
      </c>
      <c r="D13" s="5">
        <v>25600</v>
      </c>
      <c r="E13" s="5">
        <v>1080100</v>
      </c>
      <c r="F13" s="3">
        <v>2.3700000000000002E-2</v>
      </c>
      <c r="G13" s="5">
        <v>384</v>
      </c>
      <c r="H13" s="1">
        <v>0.80400000000000005</v>
      </c>
      <c r="I13" s="1">
        <v>3.4000000000000002E-2</v>
      </c>
      <c r="J13" s="2">
        <v>43794</v>
      </c>
      <c r="K13" s="2">
        <v>0.38600000000000001</v>
      </c>
      <c r="L13" s="4">
        <f t="shared" si="0"/>
        <v>15.054</v>
      </c>
      <c r="M13" s="4">
        <v>4.4580000000000002</v>
      </c>
      <c r="N13" s="4">
        <f t="shared" si="1"/>
        <v>18.277799999999999</v>
      </c>
      <c r="O13" s="7" t="s">
        <v>39</v>
      </c>
    </row>
    <row r="14" spans="1:15" x14ac:dyDescent="0.3">
      <c r="A14" s="5">
        <v>12</v>
      </c>
      <c r="B14" s="6" t="s">
        <v>49</v>
      </c>
      <c r="C14" s="5">
        <v>2023</v>
      </c>
      <c r="D14" s="5">
        <v>8500</v>
      </c>
      <c r="E14" s="5">
        <v>1974600</v>
      </c>
      <c r="F14" s="3">
        <v>4.3E-3</v>
      </c>
      <c r="G14" s="5">
        <v>205</v>
      </c>
      <c r="H14" s="1">
        <v>0.78500000000000003</v>
      </c>
      <c r="I14" s="1">
        <v>0.03</v>
      </c>
      <c r="J14" s="2">
        <v>37426</v>
      </c>
      <c r="K14" s="2">
        <v>9.0800000000000006E-2</v>
      </c>
      <c r="L14" s="4">
        <f t="shared" si="0"/>
        <v>3.5412000000000003</v>
      </c>
      <c r="M14" s="4">
        <v>3.3</v>
      </c>
      <c r="N14" s="4">
        <f t="shared" si="1"/>
        <v>13.529999999999998</v>
      </c>
      <c r="O14" s="7" t="s">
        <v>36</v>
      </c>
    </row>
    <row r="15" spans="1:15" x14ac:dyDescent="0.3">
      <c r="A15" s="5">
        <v>13</v>
      </c>
      <c r="B15" s="6" t="s">
        <v>50</v>
      </c>
      <c r="C15" s="5">
        <v>2023</v>
      </c>
      <c r="D15" s="5">
        <v>99600</v>
      </c>
      <c r="E15" s="5">
        <v>10043200</v>
      </c>
      <c r="F15" s="3">
        <v>9.8999999999999991E-3</v>
      </c>
      <c r="G15" s="5">
        <v>1337</v>
      </c>
      <c r="H15" s="1">
        <v>0.81400000000000006</v>
      </c>
      <c r="I15" s="1">
        <v>4.4999999999999998E-2</v>
      </c>
      <c r="J15" s="2">
        <v>45043</v>
      </c>
      <c r="K15" s="2">
        <v>0.11749999999999999</v>
      </c>
      <c r="L15" s="4">
        <f t="shared" si="0"/>
        <v>4.5824999999999996</v>
      </c>
      <c r="M15" s="4">
        <v>3.3730000000000002</v>
      </c>
      <c r="N15" s="4">
        <f t="shared" si="1"/>
        <v>13.8293</v>
      </c>
      <c r="O15" s="7" t="s">
        <v>39</v>
      </c>
    </row>
    <row r="16" spans="1:15" x14ac:dyDescent="0.3">
      <c r="A16" s="5">
        <v>14</v>
      </c>
      <c r="B16" s="6" t="s">
        <v>51</v>
      </c>
      <c r="C16" s="5">
        <v>2023</v>
      </c>
      <c r="D16" s="5">
        <v>26100</v>
      </c>
      <c r="E16" s="5">
        <v>6172100</v>
      </c>
      <c r="F16" s="3">
        <v>4.1999999999999997E-3</v>
      </c>
      <c r="G16" s="5">
        <v>565</v>
      </c>
      <c r="H16" s="1">
        <v>0.80099999999999993</v>
      </c>
      <c r="I16" s="1">
        <v>3.3000000000000002E-2</v>
      </c>
      <c r="J16" s="2">
        <v>37299</v>
      </c>
      <c r="K16" s="2">
        <v>0.1149</v>
      </c>
      <c r="L16" s="4">
        <f t="shared" si="0"/>
        <v>4.4810999999999996</v>
      </c>
      <c r="M16" s="4">
        <v>3.1349999999999998</v>
      </c>
      <c r="N16" s="4">
        <f t="shared" si="1"/>
        <v>12.853499999999999</v>
      </c>
      <c r="O16" s="7" t="s">
        <v>36</v>
      </c>
    </row>
    <row r="17" spans="1:15" x14ac:dyDescent="0.3">
      <c r="A17" s="5">
        <v>15</v>
      </c>
      <c r="B17" s="6" t="s">
        <v>52</v>
      </c>
      <c r="C17" s="5">
        <v>2023</v>
      </c>
      <c r="D17" s="5">
        <v>9000</v>
      </c>
      <c r="E17" s="5">
        <v>3153300</v>
      </c>
      <c r="F17" s="3">
        <v>2.8999999999999998E-3</v>
      </c>
      <c r="G17" s="5">
        <v>371</v>
      </c>
      <c r="H17" s="1">
        <v>0.83200000000000007</v>
      </c>
      <c r="I17" s="1">
        <v>2.5000000000000001E-2</v>
      </c>
      <c r="J17" s="2">
        <v>39518</v>
      </c>
      <c r="K17" s="2">
        <v>9.4200000000000006E-2</v>
      </c>
      <c r="L17" s="4">
        <f t="shared" si="0"/>
        <v>3.6738000000000004</v>
      </c>
      <c r="M17" s="4">
        <v>2.9430000000000001</v>
      </c>
      <c r="N17" s="4">
        <f t="shared" si="1"/>
        <v>12.0663</v>
      </c>
      <c r="O17" s="7" t="s">
        <v>36</v>
      </c>
    </row>
    <row r="18" spans="1:15" x14ac:dyDescent="0.3">
      <c r="A18" s="5">
        <v>16</v>
      </c>
      <c r="B18" s="6" t="s">
        <v>53</v>
      </c>
      <c r="C18" s="5">
        <v>2023</v>
      </c>
      <c r="D18" s="5">
        <v>11300</v>
      </c>
      <c r="E18" s="5">
        <v>2621100</v>
      </c>
      <c r="F18" s="3">
        <v>4.3E-3</v>
      </c>
      <c r="G18" s="5">
        <v>547</v>
      </c>
      <c r="H18" s="1">
        <v>0.81700000000000006</v>
      </c>
      <c r="I18" s="1">
        <v>2.8999999999999998E-2</v>
      </c>
      <c r="J18" s="2">
        <v>38361</v>
      </c>
      <c r="K18" s="2">
        <v>0.10800000000000001</v>
      </c>
      <c r="L18" s="4">
        <f t="shared" si="0"/>
        <v>4.2120000000000006</v>
      </c>
      <c r="M18" s="4">
        <v>2.8220000000000001</v>
      </c>
      <c r="N18" s="4">
        <f t="shared" si="1"/>
        <v>11.5702</v>
      </c>
      <c r="O18" s="7" t="s">
        <v>36</v>
      </c>
    </row>
    <row r="19" spans="1:15" x14ac:dyDescent="0.3">
      <c r="A19" s="5">
        <v>17</v>
      </c>
      <c r="B19" s="6" t="s">
        <v>54</v>
      </c>
      <c r="C19" s="5">
        <v>2023</v>
      </c>
      <c r="D19" s="5">
        <v>11600</v>
      </c>
      <c r="E19" s="5">
        <v>4039700</v>
      </c>
      <c r="F19" s="3">
        <v>2.8999999999999998E-3</v>
      </c>
      <c r="G19" s="5">
        <v>328</v>
      </c>
      <c r="H19" s="1">
        <v>0.75</v>
      </c>
      <c r="I19" s="1">
        <v>3.7999999999999999E-2</v>
      </c>
      <c r="J19" s="2">
        <v>34676</v>
      </c>
      <c r="K19" s="2">
        <v>9.9600000000000008E-2</v>
      </c>
      <c r="L19" s="4">
        <f t="shared" si="0"/>
        <v>3.8844000000000003</v>
      </c>
      <c r="M19" s="4">
        <v>2.85</v>
      </c>
      <c r="N19" s="4">
        <f t="shared" si="1"/>
        <v>11.684999999999999</v>
      </c>
      <c r="O19" s="7" t="s">
        <v>36</v>
      </c>
    </row>
    <row r="20" spans="1:15" x14ac:dyDescent="0.3">
      <c r="A20" s="5">
        <v>18</v>
      </c>
      <c r="B20" s="6" t="s">
        <v>55</v>
      </c>
      <c r="C20" s="5">
        <v>2023</v>
      </c>
      <c r="D20" s="5">
        <v>8200</v>
      </c>
      <c r="E20" s="5">
        <v>3774200</v>
      </c>
      <c r="F20" s="3">
        <v>2.2000000000000001E-3</v>
      </c>
      <c r="G20" s="5">
        <v>265</v>
      </c>
      <c r="H20" s="1">
        <v>0.74</v>
      </c>
      <c r="I20" s="1">
        <v>4.5999999999999999E-2</v>
      </c>
      <c r="J20" s="2">
        <v>34102</v>
      </c>
      <c r="K20" s="2">
        <v>8.9099999999999999E-2</v>
      </c>
      <c r="L20" s="4">
        <f t="shared" si="0"/>
        <v>3.4748999999999999</v>
      </c>
      <c r="M20" s="4">
        <v>2.7069999999999999</v>
      </c>
      <c r="N20" s="4">
        <f t="shared" si="1"/>
        <v>11.098699999999999</v>
      </c>
      <c r="O20" s="7" t="s">
        <v>36</v>
      </c>
    </row>
    <row r="21" spans="1:15" x14ac:dyDescent="0.3">
      <c r="A21" s="5">
        <v>19</v>
      </c>
      <c r="B21" s="6" t="s">
        <v>56</v>
      </c>
      <c r="C21" s="5">
        <v>2023</v>
      </c>
      <c r="D21" s="5">
        <v>7400</v>
      </c>
      <c r="E21" s="5">
        <v>1236000</v>
      </c>
      <c r="F21" s="3">
        <v>6.0000000000000001E-3</v>
      </c>
      <c r="G21" s="5">
        <v>486</v>
      </c>
      <c r="H21" s="1">
        <v>0.79900000000000004</v>
      </c>
      <c r="I21" s="1">
        <v>2.8999999999999998E-2</v>
      </c>
      <c r="J21" s="2">
        <v>42936</v>
      </c>
      <c r="K21" s="2">
        <v>0.2084</v>
      </c>
      <c r="L21" s="4">
        <f t="shared" si="0"/>
        <v>8.1275999999999993</v>
      </c>
      <c r="M21" s="4">
        <v>2.9670000000000001</v>
      </c>
      <c r="N21" s="4">
        <f t="shared" si="1"/>
        <v>12.1647</v>
      </c>
      <c r="O21" s="7" t="s">
        <v>39</v>
      </c>
    </row>
    <row r="22" spans="1:15" x14ac:dyDescent="0.3">
      <c r="A22" s="5">
        <v>20</v>
      </c>
      <c r="B22" s="6" t="s">
        <v>57</v>
      </c>
      <c r="C22" s="5">
        <v>2023</v>
      </c>
      <c r="D22" s="5">
        <v>72100</v>
      </c>
      <c r="E22" s="5">
        <v>5060000</v>
      </c>
      <c r="F22" s="3">
        <v>1.4199999999999999E-2</v>
      </c>
      <c r="G22" s="5">
        <v>1726</v>
      </c>
      <c r="H22" s="1">
        <v>0.82799999999999996</v>
      </c>
      <c r="I22" s="1">
        <v>3.7000000000000005E-2</v>
      </c>
      <c r="J22" s="2">
        <v>50728</v>
      </c>
      <c r="K22" s="2">
        <v>0.1434</v>
      </c>
      <c r="L22" s="4">
        <f t="shared" si="0"/>
        <v>5.5926</v>
      </c>
      <c r="M22" s="4">
        <v>3.0579999999999998</v>
      </c>
      <c r="N22" s="4">
        <f t="shared" si="1"/>
        <v>12.537799999999999</v>
      </c>
      <c r="O22" s="7" t="s">
        <v>39</v>
      </c>
    </row>
    <row r="23" spans="1:15" x14ac:dyDescent="0.3">
      <c r="A23" s="5">
        <v>21</v>
      </c>
      <c r="B23" s="6" t="s">
        <v>58</v>
      </c>
      <c r="C23" s="5">
        <v>2023</v>
      </c>
      <c r="D23" s="5">
        <v>73800</v>
      </c>
      <c r="E23" s="5">
        <v>5491100</v>
      </c>
      <c r="F23" s="3">
        <v>1.34E-2</v>
      </c>
      <c r="G23" s="5">
        <v>2965</v>
      </c>
      <c r="H23" s="1">
        <v>0.82900000000000007</v>
      </c>
      <c r="I23" s="1">
        <v>3.7000000000000005E-2</v>
      </c>
      <c r="J23" s="2">
        <v>55897</v>
      </c>
      <c r="K23" s="2">
        <v>0.2321</v>
      </c>
      <c r="L23" s="4">
        <f t="shared" si="0"/>
        <v>9.0518999999999998</v>
      </c>
      <c r="M23" s="4">
        <v>2.9470000000000001</v>
      </c>
      <c r="N23" s="4">
        <f t="shared" si="1"/>
        <v>12.082699999999999</v>
      </c>
      <c r="O23" s="7" t="s">
        <v>39</v>
      </c>
    </row>
    <row r="24" spans="1:15" x14ac:dyDescent="0.3">
      <c r="A24" s="5">
        <v>22</v>
      </c>
      <c r="B24" s="6" t="s">
        <v>59</v>
      </c>
      <c r="C24" s="5">
        <v>2023</v>
      </c>
      <c r="D24" s="5">
        <v>50300</v>
      </c>
      <c r="E24" s="5">
        <v>8525400</v>
      </c>
      <c r="F24" s="3">
        <v>5.8999999999999999E-3</v>
      </c>
      <c r="G24" s="5">
        <v>1447</v>
      </c>
      <c r="H24" s="1">
        <v>0.78200000000000003</v>
      </c>
      <c r="I24" s="1">
        <v>4.0999999999999995E-2</v>
      </c>
      <c r="J24" s="2">
        <v>38952</v>
      </c>
      <c r="K24" s="2">
        <v>0.1368</v>
      </c>
      <c r="L24" s="4">
        <f t="shared" si="0"/>
        <v>5.3352000000000004</v>
      </c>
      <c r="M24" s="4">
        <v>3.1989999999999998</v>
      </c>
      <c r="N24" s="4">
        <f t="shared" si="1"/>
        <v>13.115899999999998</v>
      </c>
      <c r="O24" s="7" t="s">
        <v>39</v>
      </c>
    </row>
    <row r="25" spans="1:15" x14ac:dyDescent="0.3">
      <c r="A25" s="5">
        <v>23</v>
      </c>
      <c r="B25" s="6" t="s">
        <v>60</v>
      </c>
      <c r="C25" s="5">
        <v>2023</v>
      </c>
      <c r="D25" s="5">
        <v>37100</v>
      </c>
      <c r="E25" s="5">
        <v>5118500</v>
      </c>
      <c r="F25" s="3">
        <v>7.1999999999999998E-3</v>
      </c>
      <c r="G25" s="5">
        <v>773</v>
      </c>
      <c r="H25" s="1">
        <v>0.85099999999999998</v>
      </c>
      <c r="I25" s="1">
        <v>2.7000000000000003E-2</v>
      </c>
      <c r="J25" s="2">
        <v>46530</v>
      </c>
      <c r="K25" s="2">
        <v>0.12210000000000001</v>
      </c>
      <c r="L25" s="4">
        <f t="shared" si="0"/>
        <v>4.7619000000000007</v>
      </c>
      <c r="M25" s="4">
        <v>2.9769999999999999</v>
      </c>
      <c r="N25" s="4">
        <f t="shared" si="1"/>
        <v>12.205699999999998</v>
      </c>
      <c r="O25" s="7" t="s">
        <v>39</v>
      </c>
    </row>
    <row r="26" spans="1:15" x14ac:dyDescent="0.3">
      <c r="A26" s="5">
        <v>24</v>
      </c>
      <c r="B26" s="6" t="s">
        <v>61</v>
      </c>
      <c r="C26" s="5">
        <v>2023</v>
      </c>
      <c r="D26" s="5">
        <v>3600</v>
      </c>
      <c r="E26" s="5">
        <v>2723300</v>
      </c>
      <c r="F26" s="3">
        <v>1.2999999999999999E-3</v>
      </c>
      <c r="G26" s="5">
        <v>163</v>
      </c>
      <c r="H26" s="1">
        <v>0.7340000000000001</v>
      </c>
      <c r="I26" s="1">
        <v>4.2999999999999997E-2</v>
      </c>
      <c r="J26" s="2">
        <v>30807</v>
      </c>
      <c r="K26" s="2">
        <v>0.10949999999999999</v>
      </c>
      <c r="L26" s="4">
        <f t="shared" si="0"/>
        <v>4.2704999999999993</v>
      </c>
      <c r="M26" s="4">
        <v>2.6429999999999998</v>
      </c>
      <c r="N26" s="4">
        <f t="shared" si="1"/>
        <v>10.836299999999998</v>
      </c>
      <c r="O26" s="7" t="s">
        <v>36</v>
      </c>
    </row>
    <row r="27" spans="1:15" x14ac:dyDescent="0.3">
      <c r="A27" s="5">
        <v>25</v>
      </c>
      <c r="B27" s="6" t="s">
        <v>62</v>
      </c>
      <c r="C27" s="5">
        <v>2023</v>
      </c>
      <c r="D27" s="5">
        <v>26900</v>
      </c>
      <c r="E27" s="5">
        <v>5626000</v>
      </c>
      <c r="F27" s="3">
        <v>4.7999999999999996E-3</v>
      </c>
      <c r="G27" s="5">
        <v>1240</v>
      </c>
      <c r="H27" s="1">
        <v>0.8</v>
      </c>
      <c r="I27" s="1">
        <v>0.03</v>
      </c>
      <c r="J27" s="2">
        <v>38699</v>
      </c>
      <c r="K27" s="2">
        <v>0.10869999999999999</v>
      </c>
      <c r="L27" s="4">
        <f t="shared" si="0"/>
        <v>4.2393000000000001</v>
      </c>
      <c r="M27" s="4">
        <v>2.8330000000000002</v>
      </c>
      <c r="N27" s="4">
        <f t="shared" si="1"/>
        <v>11.6153</v>
      </c>
      <c r="O27" s="7" t="s">
        <v>36</v>
      </c>
    </row>
    <row r="28" spans="1:15" x14ac:dyDescent="0.3">
      <c r="A28" s="5">
        <v>26</v>
      </c>
      <c r="B28" s="6" t="s">
        <v>63</v>
      </c>
      <c r="C28" s="5">
        <v>2023</v>
      </c>
      <c r="D28" s="5">
        <v>4600</v>
      </c>
      <c r="E28" s="5">
        <v>1021700</v>
      </c>
      <c r="F28" s="3">
        <v>4.5000000000000005E-3</v>
      </c>
      <c r="G28" s="5">
        <v>126</v>
      </c>
      <c r="H28" s="1">
        <v>0.79799999999999993</v>
      </c>
      <c r="I28" s="1">
        <v>2.6000000000000002E-2</v>
      </c>
      <c r="J28" s="2">
        <v>40197</v>
      </c>
      <c r="K28" s="2">
        <v>0.10970000000000001</v>
      </c>
      <c r="L28" s="4">
        <f t="shared" si="0"/>
        <v>4.2783000000000007</v>
      </c>
      <c r="M28" s="4">
        <v>3.15</v>
      </c>
      <c r="N28" s="4">
        <f t="shared" si="1"/>
        <v>12.914999999999999</v>
      </c>
      <c r="O28" s="7" t="s">
        <v>36</v>
      </c>
    </row>
    <row r="29" spans="1:15" x14ac:dyDescent="0.3">
      <c r="A29" s="5">
        <v>27</v>
      </c>
      <c r="B29" s="6" t="s">
        <v>64</v>
      </c>
      <c r="C29" s="5">
        <v>2023</v>
      </c>
      <c r="D29" s="5">
        <v>6900</v>
      </c>
      <c r="E29" s="5">
        <v>1971200</v>
      </c>
      <c r="F29" s="3">
        <v>3.4999999999999996E-3</v>
      </c>
      <c r="G29" s="5">
        <v>260</v>
      </c>
      <c r="H29" s="1">
        <v>0.84799999999999998</v>
      </c>
      <c r="I29" s="1">
        <v>2.3E-2</v>
      </c>
      <c r="J29" s="2">
        <v>41436</v>
      </c>
      <c r="K29" s="2">
        <v>9.1400000000000009E-2</v>
      </c>
      <c r="L29" s="4">
        <f t="shared" si="0"/>
        <v>3.5646000000000004</v>
      </c>
      <c r="M29" s="4">
        <v>3.0009999999999999</v>
      </c>
      <c r="N29" s="4">
        <f t="shared" si="1"/>
        <v>12.304099999999998</v>
      </c>
      <c r="O29" s="7" t="s">
        <v>36</v>
      </c>
    </row>
    <row r="30" spans="1:15" x14ac:dyDescent="0.3">
      <c r="A30" s="5">
        <v>28</v>
      </c>
      <c r="B30" s="6" t="s">
        <v>65</v>
      </c>
      <c r="C30" s="5">
        <v>2023</v>
      </c>
      <c r="D30" s="5">
        <v>47400</v>
      </c>
      <c r="E30" s="5">
        <v>2556100</v>
      </c>
      <c r="F30" s="3">
        <v>1.8500000000000003E-2</v>
      </c>
      <c r="G30" s="5">
        <v>596</v>
      </c>
      <c r="H30" s="1">
        <v>0.78799999999999992</v>
      </c>
      <c r="I30" s="1">
        <v>4.2999999999999997E-2</v>
      </c>
      <c r="J30" s="2">
        <v>40463</v>
      </c>
      <c r="K30" s="2">
        <v>0.13089999999999999</v>
      </c>
      <c r="L30" s="4">
        <f t="shared" si="0"/>
        <v>5.1050999999999993</v>
      </c>
      <c r="M30" s="4">
        <v>3.8039999999999998</v>
      </c>
      <c r="N30" s="4">
        <f t="shared" si="1"/>
        <v>15.596399999999997</v>
      </c>
      <c r="O30" s="7" t="s">
        <v>39</v>
      </c>
    </row>
    <row r="31" spans="1:15" x14ac:dyDescent="0.3">
      <c r="A31" s="5">
        <v>29</v>
      </c>
      <c r="B31" s="6" t="s">
        <v>66</v>
      </c>
      <c r="C31" s="5">
        <v>2023</v>
      </c>
      <c r="D31" s="5">
        <v>9900</v>
      </c>
      <c r="E31" s="5">
        <v>1383700</v>
      </c>
      <c r="F31" s="3">
        <v>7.1999999999999998E-3</v>
      </c>
      <c r="G31" s="5">
        <v>261</v>
      </c>
      <c r="H31" s="1">
        <v>0.82400000000000007</v>
      </c>
      <c r="I31" s="1">
        <v>2.3E-2</v>
      </c>
      <c r="J31" s="2">
        <v>51587</v>
      </c>
      <c r="K31" s="2">
        <v>0.2296</v>
      </c>
      <c r="L31" s="4">
        <f t="shared" si="0"/>
        <v>8.9543999999999997</v>
      </c>
      <c r="M31" s="4">
        <v>2.8570000000000002</v>
      </c>
      <c r="N31" s="4">
        <f t="shared" si="1"/>
        <v>11.713699999999999</v>
      </c>
      <c r="O31" s="7" t="s">
        <v>39</v>
      </c>
    </row>
    <row r="32" spans="1:15" x14ac:dyDescent="0.3">
      <c r="A32" s="5">
        <v>30</v>
      </c>
      <c r="B32" s="6" t="s">
        <v>67</v>
      </c>
      <c r="C32" s="5">
        <v>2023</v>
      </c>
      <c r="D32" s="5">
        <v>134800</v>
      </c>
      <c r="E32" s="5">
        <v>7324100</v>
      </c>
      <c r="F32" s="3">
        <v>1.84E-2</v>
      </c>
      <c r="G32" s="5">
        <v>1299</v>
      </c>
      <c r="H32" s="1">
        <v>0.82499999999999996</v>
      </c>
      <c r="I32" s="1">
        <v>4.4000000000000004E-2</v>
      </c>
      <c r="J32" s="2">
        <v>52583</v>
      </c>
      <c r="K32" s="2">
        <v>0.1527</v>
      </c>
      <c r="L32" s="4">
        <f t="shared" si="0"/>
        <v>5.9553000000000003</v>
      </c>
      <c r="M32" s="4">
        <v>2.97</v>
      </c>
      <c r="N32" s="4">
        <f t="shared" si="1"/>
        <v>12.177</v>
      </c>
      <c r="O32" s="7" t="s">
        <v>39</v>
      </c>
    </row>
    <row r="33" spans="1:15" x14ac:dyDescent="0.3">
      <c r="A33" s="5">
        <v>31</v>
      </c>
      <c r="B33" s="6" t="s">
        <v>68</v>
      </c>
      <c r="C33" s="5">
        <v>2023</v>
      </c>
      <c r="D33" s="5">
        <v>10300</v>
      </c>
      <c r="E33" s="5">
        <v>1952400</v>
      </c>
      <c r="F33" s="3">
        <v>5.3E-3</v>
      </c>
      <c r="G33" s="5">
        <v>278</v>
      </c>
      <c r="H33" s="1">
        <v>0.75099999999999989</v>
      </c>
      <c r="I33" s="1">
        <v>4.8000000000000001E-2</v>
      </c>
      <c r="J33" s="2">
        <v>35510</v>
      </c>
      <c r="K33" s="2">
        <v>9.4700000000000006E-2</v>
      </c>
      <c r="L33" s="4">
        <f t="shared" si="0"/>
        <v>3.6933000000000002</v>
      </c>
      <c r="M33" s="4">
        <v>2.8719999999999999</v>
      </c>
      <c r="N33" s="4">
        <f t="shared" si="1"/>
        <v>11.775199999999998</v>
      </c>
      <c r="O33" s="7" t="s">
        <v>39</v>
      </c>
    </row>
    <row r="34" spans="1:15" x14ac:dyDescent="0.3">
      <c r="A34" s="5">
        <v>32</v>
      </c>
      <c r="B34" s="6" t="s">
        <v>69</v>
      </c>
      <c r="C34" s="5">
        <v>2023</v>
      </c>
      <c r="D34" s="5">
        <v>131300</v>
      </c>
      <c r="E34" s="5">
        <v>11318600</v>
      </c>
      <c r="F34" s="3">
        <v>1.1599999999999999E-2</v>
      </c>
      <c r="G34" s="5">
        <v>3898</v>
      </c>
      <c r="H34" s="1">
        <v>0.79299999999999993</v>
      </c>
      <c r="I34" s="1">
        <v>4.7E-2</v>
      </c>
      <c r="J34" s="2">
        <v>48847</v>
      </c>
      <c r="K34" s="2">
        <v>0.18280000000000002</v>
      </c>
      <c r="L34" s="4">
        <f t="shared" si="0"/>
        <v>7.1292000000000009</v>
      </c>
      <c r="M34" s="4">
        <v>3.0710000000000002</v>
      </c>
      <c r="N34" s="4">
        <f t="shared" si="1"/>
        <v>12.591099999999999</v>
      </c>
      <c r="O34" s="7" t="s">
        <v>39</v>
      </c>
    </row>
    <row r="35" spans="1:15" x14ac:dyDescent="0.3">
      <c r="A35" s="5">
        <v>33</v>
      </c>
      <c r="B35" s="6" t="s">
        <v>70</v>
      </c>
      <c r="C35" s="5">
        <v>2023</v>
      </c>
      <c r="D35" s="5">
        <v>70200</v>
      </c>
      <c r="E35" s="5">
        <v>9085500</v>
      </c>
      <c r="F35" s="3">
        <v>7.7000000000000002E-3</v>
      </c>
      <c r="G35" s="5">
        <v>1595</v>
      </c>
      <c r="H35" s="1">
        <v>0.78900000000000003</v>
      </c>
      <c r="I35" s="1">
        <v>3.7000000000000005E-2</v>
      </c>
      <c r="J35" s="2">
        <v>40414</v>
      </c>
      <c r="K35" s="2">
        <v>0.1061</v>
      </c>
      <c r="L35" s="4">
        <f t="shared" si="0"/>
        <v>4.1379000000000001</v>
      </c>
      <c r="M35" s="4">
        <v>2.9129999999999998</v>
      </c>
      <c r="N35" s="4">
        <f t="shared" si="1"/>
        <v>11.943299999999999</v>
      </c>
      <c r="O35" s="7" t="s">
        <v>36</v>
      </c>
    </row>
    <row r="36" spans="1:15" x14ac:dyDescent="0.3">
      <c r="A36" s="5">
        <v>34</v>
      </c>
      <c r="B36" s="6" t="s">
        <v>71</v>
      </c>
      <c r="C36" s="5">
        <v>2023</v>
      </c>
      <c r="D36" s="5">
        <v>1000</v>
      </c>
      <c r="E36" s="5">
        <v>797400</v>
      </c>
      <c r="F36" s="3">
        <v>1.2999999999999999E-3</v>
      </c>
      <c r="G36" s="5">
        <v>98</v>
      </c>
      <c r="H36" s="1">
        <v>0.8590000000000001</v>
      </c>
      <c r="I36" s="1">
        <v>2.4E-2</v>
      </c>
      <c r="J36" s="2">
        <v>42814</v>
      </c>
      <c r="K36" s="2">
        <v>8.0299999999999996E-2</v>
      </c>
      <c r="L36" s="4">
        <f t="shared" si="0"/>
        <v>3.1316999999999999</v>
      </c>
      <c r="M36" s="4">
        <v>2.9630000000000001</v>
      </c>
      <c r="N36" s="4">
        <f t="shared" si="1"/>
        <v>12.148299999999999</v>
      </c>
      <c r="O36" s="7" t="s">
        <v>36</v>
      </c>
    </row>
    <row r="37" spans="1:15" x14ac:dyDescent="0.3">
      <c r="A37" s="5">
        <v>35</v>
      </c>
      <c r="B37" s="6" t="s">
        <v>72</v>
      </c>
      <c r="C37" s="5">
        <v>2023</v>
      </c>
      <c r="D37" s="5">
        <v>50400</v>
      </c>
      <c r="E37" s="5">
        <v>10317300</v>
      </c>
      <c r="F37" s="3">
        <v>4.8999999999999998E-3</v>
      </c>
      <c r="G37" s="5">
        <v>1586</v>
      </c>
      <c r="H37" s="1">
        <v>0.79799999999999993</v>
      </c>
      <c r="I37" s="1">
        <v>3.7999999999999999E-2</v>
      </c>
      <c r="J37" s="2">
        <v>39395</v>
      </c>
      <c r="K37" s="2">
        <v>0.1104</v>
      </c>
      <c r="L37" s="4">
        <f t="shared" si="0"/>
        <v>4.3056000000000001</v>
      </c>
      <c r="M37" s="4">
        <v>3.1309999999999998</v>
      </c>
      <c r="N37" s="4">
        <f t="shared" si="1"/>
        <v>12.837099999999998</v>
      </c>
      <c r="O37" s="7" t="s">
        <v>36</v>
      </c>
    </row>
    <row r="38" spans="1:15" x14ac:dyDescent="0.3">
      <c r="A38" s="5">
        <v>36</v>
      </c>
      <c r="B38" s="6" t="s">
        <v>73</v>
      </c>
      <c r="C38" s="5">
        <v>2023</v>
      </c>
      <c r="D38" s="5">
        <v>22800</v>
      </c>
      <c r="E38" s="5">
        <v>4287900</v>
      </c>
      <c r="F38" s="3">
        <v>5.3E-3</v>
      </c>
      <c r="G38" s="5">
        <v>358</v>
      </c>
      <c r="H38" s="1">
        <v>0.75900000000000001</v>
      </c>
      <c r="I38" s="1">
        <v>4.2000000000000003E-2</v>
      </c>
      <c r="J38" s="2">
        <v>34206</v>
      </c>
      <c r="K38" s="2">
        <v>9.3000000000000013E-2</v>
      </c>
      <c r="L38" s="4">
        <f t="shared" si="0"/>
        <v>3.6270000000000007</v>
      </c>
      <c r="M38" s="4">
        <v>2.762</v>
      </c>
      <c r="N38" s="4">
        <f t="shared" si="1"/>
        <v>11.324199999999999</v>
      </c>
      <c r="O38" s="7" t="s">
        <v>36</v>
      </c>
    </row>
    <row r="39" spans="1:15" x14ac:dyDescent="0.3">
      <c r="A39" s="5">
        <v>37</v>
      </c>
      <c r="B39" s="6" t="s">
        <v>74</v>
      </c>
      <c r="C39" s="5">
        <v>2023</v>
      </c>
      <c r="D39" s="5">
        <v>64400</v>
      </c>
      <c r="E39" s="5">
        <v>3832700</v>
      </c>
      <c r="F39" s="3">
        <v>1.6799999999999999E-2</v>
      </c>
      <c r="G39" s="5">
        <v>1263</v>
      </c>
      <c r="H39" s="1">
        <v>0.79500000000000004</v>
      </c>
      <c r="I39" s="1">
        <v>3.7000000000000005E-2</v>
      </c>
      <c r="J39" s="2">
        <v>44623</v>
      </c>
      <c r="K39" s="2">
        <v>0.1032</v>
      </c>
      <c r="L39" s="4">
        <f t="shared" si="0"/>
        <v>4.0247999999999999</v>
      </c>
      <c r="M39" s="4">
        <v>3.871</v>
      </c>
      <c r="N39" s="4">
        <f t="shared" si="1"/>
        <v>15.871099999999998</v>
      </c>
      <c r="O39" s="7" t="s">
        <v>39</v>
      </c>
    </row>
    <row r="40" spans="1:15" x14ac:dyDescent="0.3">
      <c r="A40" s="5">
        <v>38</v>
      </c>
      <c r="B40" s="6" t="s">
        <v>75</v>
      </c>
      <c r="C40" s="5">
        <v>2023</v>
      </c>
      <c r="D40" s="5">
        <v>70200</v>
      </c>
      <c r="E40" s="5">
        <v>10211000</v>
      </c>
      <c r="F40" s="3">
        <v>6.8999999999999999E-3</v>
      </c>
      <c r="G40" s="5">
        <v>1712</v>
      </c>
      <c r="H40" s="1">
        <v>0.8</v>
      </c>
      <c r="I40" s="1">
        <v>0.04</v>
      </c>
      <c r="J40" s="2">
        <v>42605</v>
      </c>
      <c r="K40" s="2">
        <v>0.12570000000000001</v>
      </c>
      <c r="L40" s="4">
        <f t="shared" si="0"/>
        <v>4.9023000000000003</v>
      </c>
      <c r="M40" s="4">
        <v>3.3279999999999998</v>
      </c>
      <c r="N40" s="4">
        <f t="shared" si="1"/>
        <v>13.644799999999998</v>
      </c>
      <c r="O40" s="7" t="s">
        <v>39</v>
      </c>
    </row>
    <row r="41" spans="1:15" x14ac:dyDescent="0.3">
      <c r="A41" s="5">
        <v>39</v>
      </c>
      <c r="B41" s="6" t="s">
        <v>76</v>
      </c>
      <c r="C41" s="5">
        <v>2023</v>
      </c>
      <c r="D41" s="5">
        <v>6400</v>
      </c>
      <c r="E41" s="5">
        <v>877600</v>
      </c>
      <c r="F41" s="3">
        <v>7.3000000000000001E-3</v>
      </c>
      <c r="G41" s="5">
        <v>317</v>
      </c>
      <c r="H41" s="1">
        <v>0.80900000000000005</v>
      </c>
      <c r="I41" s="1">
        <v>4.2000000000000003E-2</v>
      </c>
      <c r="J41" s="2">
        <v>46525</v>
      </c>
      <c r="K41" s="2">
        <v>0.2162</v>
      </c>
      <c r="L41" s="4">
        <f t="shared" si="0"/>
        <v>8.4318000000000008</v>
      </c>
      <c r="M41" s="4">
        <v>2.9390000000000001</v>
      </c>
      <c r="N41" s="4">
        <f t="shared" si="1"/>
        <v>12.049899999999999</v>
      </c>
      <c r="O41" s="7" t="s">
        <v>39</v>
      </c>
    </row>
    <row r="42" spans="1:15" x14ac:dyDescent="0.3">
      <c r="A42" s="5">
        <v>40</v>
      </c>
      <c r="B42" s="6" t="s">
        <v>77</v>
      </c>
      <c r="C42" s="5">
        <v>2023</v>
      </c>
      <c r="D42" s="5">
        <v>20900</v>
      </c>
      <c r="E42" s="5">
        <v>5042400</v>
      </c>
      <c r="F42" s="3">
        <v>4.0999999999999995E-3</v>
      </c>
      <c r="G42" s="5">
        <v>559</v>
      </c>
      <c r="H42" s="1">
        <v>0.77700000000000002</v>
      </c>
      <c r="I42" s="1">
        <v>3.7999999999999999E-2</v>
      </c>
      <c r="J42" s="2">
        <v>38097</v>
      </c>
      <c r="K42" s="2">
        <v>0.105</v>
      </c>
      <c r="L42" s="4">
        <f t="shared" si="0"/>
        <v>4.0949999999999998</v>
      </c>
      <c r="M42" s="4">
        <v>2.7989999999999999</v>
      </c>
      <c r="N42" s="4">
        <f t="shared" si="1"/>
        <v>11.475899999999999</v>
      </c>
      <c r="O42" s="7" t="s">
        <v>36</v>
      </c>
    </row>
    <row r="43" spans="1:15" x14ac:dyDescent="0.3">
      <c r="A43" s="5">
        <v>41</v>
      </c>
      <c r="B43" s="6" t="s">
        <v>78</v>
      </c>
      <c r="C43" s="5">
        <v>2023</v>
      </c>
      <c r="D43" s="5">
        <v>1700</v>
      </c>
      <c r="E43" s="5">
        <v>918000</v>
      </c>
      <c r="F43" s="3">
        <v>1.9E-3</v>
      </c>
      <c r="G43" s="5">
        <v>98</v>
      </c>
      <c r="H43" s="1">
        <v>0.83099999999999996</v>
      </c>
      <c r="I43" s="1">
        <v>2.2000000000000002E-2</v>
      </c>
      <c r="J43" s="2">
        <v>40263</v>
      </c>
      <c r="K43" s="2">
        <v>0.10490000000000001</v>
      </c>
      <c r="L43" s="4">
        <f t="shared" si="0"/>
        <v>4.0911</v>
      </c>
      <c r="M43" s="4">
        <v>3.0390000000000001</v>
      </c>
      <c r="N43" s="4">
        <f t="shared" si="1"/>
        <v>12.459899999999999</v>
      </c>
      <c r="O43" s="7" t="s">
        <v>36</v>
      </c>
    </row>
    <row r="44" spans="1:15" x14ac:dyDescent="0.3">
      <c r="A44" s="5">
        <v>42</v>
      </c>
      <c r="B44" s="6" t="s">
        <v>79</v>
      </c>
      <c r="C44" s="5">
        <v>2023</v>
      </c>
      <c r="D44" s="5">
        <v>33200</v>
      </c>
      <c r="E44" s="5">
        <v>6538800</v>
      </c>
      <c r="F44" s="3">
        <v>5.1000000000000004E-3</v>
      </c>
      <c r="G44" s="5">
        <v>918</v>
      </c>
      <c r="H44" s="1">
        <v>0.77599999999999991</v>
      </c>
      <c r="I44" s="1">
        <v>3.7000000000000005E-2</v>
      </c>
      <c r="J44" s="2">
        <v>38538</v>
      </c>
      <c r="K44" s="2">
        <v>0.1069</v>
      </c>
      <c r="L44" s="4">
        <f t="shared" si="0"/>
        <v>4.1691000000000003</v>
      </c>
      <c r="M44" s="4">
        <v>2.726</v>
      </c>
      <c r="N44" s="4">
        <f t="shared" si="1"/>
        <v>11.176599999999999</v>
      </c>
      <c r="O44" s="7" t="s">
        <v>36</v>
      </c>
    </row>
    <row r="45" spans="1:15" x14ac:dyDescent="0.3">
      <c r="A45" s="5">
        <v>43</v>
      </c>
      <c r="B45" s="6" t="s">
        <v>80</v>
      </c>
      <c r="C45" s="5">
        <v>2023</v>
      </c>
      <c r="D45" s="5">
        <v>230100</v>
      </c>
      <c r="E45" s="5">
        <v>25796600</v>
      </c>
      <c r="F45" s="3">
        <v>8.8999999999999999E-3</v>
      </c>
      <c r="G45" s="5">
        <v>3104</v>
      </c>
      <c r="H45" s="1">
        <v>0.79299999999999993</v>
      </c>
      <c r="I45" s="1">
        <v>0.04</v>
      </c>
      <c r="J45" s="2">
        <v>39775</v>
      </c>
      <c r="K45" s="2">
        <v>0.10039999999999999</v>
      </c>
      <c r="L45" s="4">
        <f t="shared" si="0"/>
        <v>3.9155999999999995</v>
      </c>
      <c r="M45" s="4">
        <v>2.734</v>
      </c>
      <c r="N45" s="4">
        <f t="shared" si="1"/>
        <v>11.209399999999999</v>
      </c>
      <c r="O45" s="7" t="s">
        <v>36</v>
      </c>
    </row>
    <row r="46" spans="1:15" x14ac:dyDescent="0.3">
      <c r="A46" s="5">
        <v>44</v>
      </c>
      <c r="B46" s="6" t="s">
        <v>81</v>
      </c>
      <c r="C46" s="5">
        <v>2023</v>
      </c>
      <c r="D46" s="5">
        <v>40000</v>
      </c>
      <c r="E46" s="5">
        <v>3076200</v>
      </c>
      <c r="F46" s="3">
        <v>1.3000000000000001E-2</v>
      </c>
      <c r="G46" s="5">
        <v>893</v>
      </c>
      <c r="H46" s="1">
        <v>0.82400000000000007</v>
      </c>
      <c r="I46" s="1">
        <v>2.8999999999999998E-2</v>
      </c>
      <c r="J46" s="2">
        <v>40096</v>
      </c>
      <c r="K46" s="2">
        <v>9.0299999999999991E-2</v>
      </c>
      <c r="L46" s="4">
        <f t="shared" si="0"/>
        <v>3.5216999999999996</v>
      </c>
      <c r="M46" s="4">
        <v>3.2850000000000001</v>
      </c>
      <c r="N46" s="4">
        <f t="shared" si="1"/>
        <v>13.468499999999999</v>
      </c>
      <c r="O46" s="7" t="s">
        <v>36</v>
      </c>
    </row>
    <row r="47" spans="1:15" x14ac:dyDescent="0.3">
      <c r="A47" s="5">
        <v>45</v>
      </c>
      <c r="B47" s="6" t="s">
        <v>82</v>
      </c>
      <c r="C47" s="5">
        <v>2023</v>
      </c>
      <c r="D47" s="5">
        <v>7800</v>
      </c>
      <c r="E47" s="5">
        <v>593100</v>
      </c>
      <c r="F47" s="3">
        <v>1.32E-2</v>
      </c>
      <c r="G47" s="5">
        <v>381</v>
      </c>
      <c r="H47" s="1">
        <v>0.82700000000000007</v>
      </c>
      <c r="I47" s="1">
        <v>2.4E-2</v>
      </c>
      <c r="J47" s="2">
        <v>46029</v>
      </c>
      <c r="K47" s="2">
        <v>0.17530000000000001</v>
      </c>
      <c r="L47" s="4">
        <f t="shared" si="0"/>
        <v>6.8367000000000004</v>
      </c>
      <c r="M47" s="4">
        <v>3.0579999999999998</v>
      </c>
      <c r="N47" s="4">
        <f t="shared" si="1"/>
        <v>12.537799999999999</v>
      </c>
      <c r="O47" s="7" t="s">
        <v>39</v>
      </c>
    </row>
    <row r="48" spans="1:15" x14ac:dyDescent="0.3">
      <c r="A48" s="5">
        <v>46</v>
      </c>
      <c r="B48" s="6" t="s">
        <v>83</v>
      </c>
      <c r="C48" s="5">
        <v>2023</v>
      </c>
      <c r="D48" s="5">
        <v>84900</v>
      </c>
      <c r="E48" s="5">
        <v>7723500</v>
      </c>
      <c r="F48" s="3">
        <v>1.1000000000000001E-2</v>
      </c>
      <c r="G48" s="5">
        <v>1562</v>
      </c>
      <c r="H48" s="1">
        <v>0.80599999999999994</v>
      </c>
      <c r="I48" s="1">
        <v>3.4000000000000002E-2</v>
      </c>
      <c r="J48" s="2">
        <v>48689</v>
      </c>
      <c r="K48" s="2">
        <v>0.10679999999999999</v>
      </c>
      <c r="L48" s="4">
        <f t="shared" si="0"/>
        <v>4.1651999999999996</v>
      </c>
      <c r="M48" s="4">
        <v>3.0070000000000001</v>
      </c>
      <c r="N48" s="4">
        <f t="shared" si="1"/>
        <v>12.3287</v>
      </c>
      <c r="O48" s="7" t="s">
        <v>39</v>
      </c>
    </row>
    <row r="49" spans="1:15" x14ac:dyDescent="0.3">
      <c r="A49" s="5">
        <v>47</v>
      </c>
      <c r="B49" s="6" t="s">
        <v>84</v>
      </c>
      <c r="C49" s="5">
        <v>2023</v>
      </c>
      <c r="D49" s="5">
        <v>152100</v>
      </c>
      <c r="E49" s="5">
        <v>6816100</v>
      </c>
      <c r="F49" s="3">
        <v>2.23E-2</v>
      </c>
      <c r="G49" s="5">
        <v>2202</v>
      </c>
      <c r="H49" s="1">
        <v>0.80700000000000005</v>
      </c>
      <c r="I49" s="1">
        <v>4.0999999999999995E-2</v>
      </c>
      <c r="J49" s="2">
        <v>52011</v>
      </c>
      <c r="K49" s="2">
        <v>9.5799999999999996E-2</v>
      </c>
      <c r="L49" s="4">
        <f t="shared" si="0"/>
        <v>3.7361999999999997</v>
      </c>
      <c r="M49" s="4">
        <v>4.2309999999999999</v>
      </c>
      <c r="N49" s="4">
        <f t="shared" si="1"/>
        <v>17.347099999999998</v>
      </c>
      <c r="O49" s="7" t="s">
        <v>39</v>
      </c>
    </row>
    <row r="50" spans="1:15" x14ac:dyDescent="0.3">
      <c r="A50" s="5">
        <v>48</v>
      </c>
      <c r="B50" s="6" t="s">
        <v>85</v>
      </c>
      <c r="C50" s="5">
        <v>2023</v>
      </c>
      <c r="D50" s="5">
        <v>2800</v>
      </c>
      <c r="E50" s="5">
        <v>1510900</v>
      </c>
      <c r="F50" s="3">
        <v>1.9E-3</v>
      </c>
      <c r="G50" s="5">
        <v>155</v>
      </c>
      <c r="H50" s="1">
        <v>0.71700000000000008</v>
      </c>
      <c r="I50" s="1">
        <v>4.2000000000000003E-2</v>
      </c>
      <c r="J50" s="2">
        <v>32766</v>
      </c>
      <c r="K50" s="2">
        <v>0.1026</v>
      </c>
      <c r="L50" s="4">
        <f t="shared" si="0"/>
        <v>4.0014000000000003</v>
      </c>
      <c r="M50" s="4">
        <v>3.0950000000000002</v>
      </c>
      <c r="N50" s="4">
        <f t="shared" si="1"/>
        <v>12.689499999999999</v>
      </c>
      <c r="O50" s="7" t="s">
        <v>36</v>
      </c>
    </row>
    <row r="51" spans="1:15" x14ac:dyDescent="0.3">
      <c r="A51" s="5">
        <v>49</v>
      </c>
      <c r="B51" s="6" t="s">
        <v>86</v>
      </c>
      <c r="C51" s="5">
        <v>2023</v>
      </c>
      <c r="D51" s="5">
        <v>24900</v>
      </c>
      <c r="E51" s="5">
        <v>5529000</v>
      </c>
      <c r="F51" s="3">
        <v>4.5000000000000005E-3</v>
      </c>
      <c r="G51" s="5">
        <v>577</v>
      </c>
      <c r="H51" s="1">
        <v>0.82499999999999996</v>
      </c>
      <c r="I51" s="1">
        <v>2.5000000000000001E-2</v>
      </c>
      <c r="J51" s="2">
        <v>41785</v>
      </c>
      <c r="K51" s="2">
        <v>0.12720000000000001</v>
      </c>
      <c r="L51" s="4">
        <f t="shared" si="0"/>
        <v>4.9607999999999999</v>
      </c>
      <c r="M51" s="4">
        <v>2.9430000000000001</v>
      </c>
      <c r="N51" s="4">
        <f t="shared" si="1"/>
        <v>12.0663</v>
      </c>
      <c r="O51" s="7" t="s">
        <v>39</v>
      </c>
    </row>
    <row r="52" spans="1:15" x14ac:dyDescent="0.3">
      <c r="A52" s="5">
        <v>50</v>
      </c>
      <c r="B52" s="6" t="s">
        <v>87</v>
      </c>
      <c r="C52" s="5">
        <v>2023</v>
      </c>
      <c r="D52" s="5">
        <v>1100</v>
      </c>
      <c r="E52" s="5">
        <v>652900</v>
      </c>
      <c r="F52" s="3">
        <v>1.7000000000000001E-3</v>
      </c>
      <c r="G52" s="5">
        <v>103</v>
      </c>
      <c r="H52" s="1">
        <v>0.80500000000000005</v>
      </c>
      <c r="I52" s="1">
        <v>2.5000000000000001E-2</v>
      </c>
      <c r="J52" s="2">
        <v>39966</v>
      </c>
      <c r="K52" s="2">
        <v>8.3900000000000002E-2</v>
      </c>
      <c r="L52" s="4">
        <f t="shared" si="0"/>
        <v>3.2721</v>
      </c>
      <c r="M52" s="4">
        <v>3.15</v>
      </c>
      <c r="N52" s="4">
        <f t="shared" si="1"/>
        <v>12.914999999999999</v>
      </c>
      <c r="O52" s="7" t="s">
        <v>36</v>
      </c>
    </row>
    <row r="53" spans="1:15" x14ac:dyDescent="0.3">
      <c r="A53" s="5">
        <v>51</v>
      </c>
      <c r="B53" s="6" t="s">
        <v>35</v>
      </c>
      <c r="C53" s="5">
        <v>2022</v>
      </c>
      <c r="D53" s="5">
        <v>8700</v>
      </c>
      <c r="E53" s="5">
        <v>4795500</v>
      </c>
      <c r="F53" s="3">
        <v>1.8E-3</v>
      </c>
      <c r="G53" s="5">
        <v>327</v>
      </c>
      <c r="H53" s="1">
        <v>0.73799999999999999</v>
      </c>
      <c r="I53" s="1">
        <v>4.2000000000000003E-2</v>
      </c>
      <c r="J53" s="2">
        <v>33777</v>
      </c>
      <c r="K53" s="2">
        <v>0.1159</v>
      </c>
      <c r="L53" s="4">
        <f t="shared" si="0"/>
        <v>4.5201000000000002</v>
      </c>
      <c r="M53" s="4">
        <v>2.6509999999999998</v>
      </c>
      <c r="N53" s="4">
        <f t="shared" si="1"/>
        <v>10.869099999999998</v>
      </c>
      <c r="O53" s="7" t="s">
        <v>36</v>
      </c>
    </row>
    <row r="54" spans="1:15" x14ac:dyDescent="0.3">
      <c r="A54" s="5">
        <v>52</v>
      </c>
      <c r="B54" s="6" t="s">
        <v>37</v>
      </c>
      <c r="C54" s="5">
        <v>2022</v>
      </c>
      <c r="D54" s="5">
        <v>2000</v>
      </c>
      <c r="E54" s="5">
        <v>562100</v>
      </c>
      <c r="F54" s="3">
        <v>3.5999999999999999E-3</v>
      </c>
      <c r="G54" s="5">
        <v>61</v>
      </c>
      <c r="H54" s="1">
        <v>0.79599999999999993</v>
      </c>
      <c r="I54" s="1">
        <v>4.2000000000000003E-2</v>
      </c>
      <c r="J54" s="2">
        <v>43054</v>
      </c>
      <c r="K54" s="2">
        <v>0.20730000000000001</v>
      </c>
      <c r="L54" s="4">
        <f t="shared" si="0"/>
        <v>8.0846999999999998</v>
      </c>
      <c r="M54" s="4">
        <v>3.476</v>
      </c>
      <c r="N54" s="4">
        <f t="shared" si="1"/>
        <v>14.251599999999998</v>
      </c>
      <c r="O54" s="7" t="s">
        <v>36</v>
      </c>
    </row>
    <row r="55" spans="1:15" x14ac:dyDescent="0.3">
      <c r="A55" s="5">
        <v>53</v>
      </c>
      <c r="B55" s="6" t="s">
        <v>38</v>
      </c>
      <c r="C55" s="5">
        <v>2022</v>
      </c>
      <c r="D55" s="5">
        <v>65800</v>
      </c>
      <c r="E55" s="5">
        <v>6490500</v>
      </c>
      <c r="F55" s="3">
        <v>1.01E-2</v>
      </c>
      <c r="G55" s="5">
        <v>984</v>
      </c>
      <c r="H55" s="1">
        <v>0.77500000000000002</v>
      </c>
      <c r="I55" s="1">
        <v>3.9E-2</v>
      </c>
      <c r="J55" s="2">
        <v>39819</v>
      </c>
      <c r="K55" s="2">
        <v>0.11310000000000001</v>
      </c>
      <c r="L55" s="4">
        <f t="shared" si="0"/>
        <v>4.4108999999999998</v>
      </c>
      <c r="M55" s="4">
        <v>3.17</v>
      </c>
      <c r="N55" s="4">
        <f t="shared" si="1"/>
        <v>12.996999999999998</v>
      </c>
      <c r="O55" s="7" t="s">
        <v>39</v>
      </c>
    </row>
    <row r="56" spans="1:15" x14ac:dyDescent="0.3">
      <c r="A56" s="5">
        <v>54</v>
      </c>
      <c r="B56" s="6" t="s">
        <v>40</v>
      </c>
      <c r="C56" s="5">
        <v>2022</v>
      </c>
      <c r="D56" s="5">
        <v>5100</v>
      </c>
      <c r="E56" s="5">
        <v>2685400</v>
      </c>
      <c r="F56" s="3">
        <v>1.9E-3</v>
      </c>
      <c r="G56" s="5">
        <v>218</v>
      </c>
      <c r="H56" s="1">
        <v>0.72699999999999998</v>
      </c>
      <c r="I56" s="1">
        <v>4.2000000000000003E-2</v>
      </c>
      <c r="J56" s="2">
        <v>31380</v>
      </c>
      <c r="K56" s="2">
        <v>9.9100000000000008E-2</v>
      </c>
      <c r="L56" s="4">
        <f t="shared" si="0"/>
        <v>3.8649000000000004</v>
      </c>
      <c r="M56" s="4">
        <v>2.67</v>
      </c>
      <c r="N56" s="4">
        <f t="shared" si="1"/>
        <v>10.946999999999999</v>
      </c>
      <c r="O56" s="7" t="s">
        <v>36</v>
      </c>
    </row>
    <row r="57" spans="1:15" x14ac:dyDescent="0.3">
      <c r="A57" s="5">
        <v>55</v>
      </c>
      <c r="B57" s="6" t="s">
        <v>41</v>
      </c>
      <c r="C57" s="5">
        <v>2022</v>
      </c>
      <c r="D57" s="5">
        <v>903600</v>
      </c>
      <c r="E57" s="5">
        <v>36119800</v>
      </c>
      <c r="F57" s="3">
        <v>2.5000000000000001E-2</v>
      </c>
      <c r="G57" s="5">
        <v>14609</v>
      </c>
      <c r="H57" s="1">
        <v>0.78400000000000003</v>
      </c>
      <c r="I57" s="1">
        <v>0.05</v>
      </c>
      <c r="J57" s="2">
        <v>46661</v>
      </c>
      <c r="K57" s="2">
        <v>0.22329999999999997</v>
      </c>
      <c r="L57" s="4">
        <f t="shared" si="0"/>
        <v>8.7086999999999986</v>
      </c>
      <c r="M57" s="4">
        <v>4.5750000000000002</v>
      </c>
      <c r="N57" s="4">
        <f t="shared" si="1"/>
        <v>18.7575</v>
      </c>
      <c r="O57" s="7" t="s">
        <v>39</v>
      </c>
    </row>
    <row r="58" spans="1:15" x14ac:dyDescent="0.3">
      <c r="A58" s="5">
        <v>56</v>
      </c>
      <c r="B58" s="6" t="s">
        <v>42</v>
      </c>
      <c r="C58" s="5">
        <v>2022</v>
      </c>
      <c r="D58" s="5">
        <v>59900</v>
      </c>
      <c r="E58" s="5">
        <v>5387100</v>
      </c>
      <c r="F58" s="3">
        <v>1.11E-2</v>
      </c>
      <c r="G58" s="5">
        <v>1787</v>
      </c>
      <c r="H58" s="1">
        <v>0.83</v>
      </c>
      <c r="I58" s="1">
        <v>3.1E-2</v>
      </c>
      <c r="J58" s="2">
        <v>49071</v>
      </c>
      <c r="K58" s="2">
        <v>0.11749999999999999</v>
      </c>
      <c r="L58" s="4">
        <f t="shared" si="0"/>
        <v>4.5824999999999996</v>
      </c>
      <c r="M58" s="4">
        <v>3.0489999999999999</v>
      </c>
      <c r="N58" s="4">
        <f t="shared" si="1"/>
        <v>12.500899999999998</v>
      </c>
      <c r="O58" s="7" t="s">
        <v>39</v>
      </c>
    </row>
    <row r="59" spans="1:15" x14ac:dyDescent="0.3">
      <c r="A59" s="5">
        <v>57</v>
      </c>
      <c r="B59" s="6" t="s">
        <v>43</v>
      </c>
      <c r="C59" s="5">
        <v>2022</v>
      </c>
      <c r="D59" s="5">
        <v>22000</v>
      </c>
      <c r="E59" s="5">
        <v>2951300</v>
      </c>
      <c r="F59" s="3">
        <v>7.4999999999999997E-3</v>
      </c>
      <c r="G59" s="5">
        <v>598</v>
      </c>
      <c r="H59" s="1">
        <v>0.81400000000000006</v>
      </c>
      <c r="I59" s="1">
        <v>4.4000000000000004E-2</v>
      </c>
      <c r="J59" s="2">
        <v>51581</v>
      </c>
      <c r="K59" s="2">
        <v>0.21079999999999999</v>
      </c>
      <c r="L59" s="4">
        <f t="shared" si="0"/>
        <v>8.2211999999999996</v>
      </c>
      <c r="M59" s="4">
        <v>2.9430000000000001</v>
      </c>
      <c r="N59" s="4">
        <f t="shared" si="1"/>
        <v>12.0663</v>
      </c>
      <c r="O59" s="7" t="s">
        <v>39</v>
      </c>
    </row>
    <row r="60" spans="1:15" x14ac:dyDescent="0.3">
      <c r="A60" s="5">
        <v>58</v>
      </c>
      <c r="B60" s="6" t="s">
        <v>44</v>
      </c>
      <c r="C60" s="5">
        <v>2022</v>
      </c>
      <c r="D60" s="5">
        <v>5400</v>
      </c>
      <c r="E60" s="5">
        <v>913600</v>
      </c>
      <c r="F60" s="3">
        <v>5.8999999999999999E-3</v>
      </c>
      <c r="G60" s="5">
        <v>156</v>
      </c>
      <c r="H60" s="1">
        <v>0.81</v>
      </c>
      <c r="I60" s="1">
        <v>4.2000000000000003E-2</v>
      </c>
      <c r="J60" s="2">
        <v>42571</v>
      </c>
      <c r="K60" s="2">
        <v>0.1183</v>
      </c>
      <c r="L60" s="4">
        <f t="shared" si="0"/>
        <v>4.6136999999999997</v>
      </c>
      <c r="M60" s="4">
        <v>2.867</v>
      </c>
      <c r="N60" s="4">
        <f t="shared" si="1"/>
        <v>11.7547</v>
      </c>
      <c r="O60" s="7" t="s">
        <v>39</v>
      </c>
    </row>
    <row r="61" spans="1:15" x14ac:dyDescent="0.3">
      <c r="A61" s="5">
        <v>59</v>
      </c>
      <c r="B61" s="6" t="s">
        <v>45</v>
      </c>
      <c r="C61" s="5">
        <v>2022</v>
      </c>
      <c r="D61" s="5">
        <v>5900</v>
      </c>
      <c r="E61" s="5">
        <v>319400</v>
      </c>
      <c r="F61" s="3">
        <v>1.8500000000000003E-2</v>
      </c>
      <c r="G61" s="5">
        <v>301</v>
      </c>
      <c r="H61" s="1">
        <v>0.84299999999999997</v>
      </c>
      <c r="I61" s="1">
        <v>4.7E-2</v>
      </c>
      <c r="J61" s="2">
        <v>71699</v>
      </c>
      <c r="K61" s="2">
        <v>0.14940000000000001</v>
      </c>
      <c r="L61" s="4">
        <f t="shared" si="0"/>
        <v>5.8266</v>
      </c>
      <c r="M61" s="4">
        <v>3.07</v>
      </c>
      <c r="N61" s="4">
        <f t="shared" si="1"/>
        <v>12.586999999999998</v>
      </c>
      <c r="O61" s="7" t="s">
        <v>97</v>
      </c>
    </row>
    <row r="62" spans="1:15" x14ac:dyDescent="0.3">
      <c r="A62" s="5">
        <v>60</v>
      </c>
      <c r="B62" s="6" t="s">
        <v>46</v>
      </c>
      <c r="C62" s="5">
        <v>2022</v>
      </c>
      <c r="D62" s="5">
        <v>168000</v>
      </c>
      <c r="E62" s="5">
        <v>18128300</v>
      </c>
      <c r="F62" s="3">
        <v>9.300000000000001E-3</v>
      </c>
      <c r="G62" s="5">
        <v>2923</v>
      </c>
      <c r="H62" s="1">
        <v>0.77700000000000002</v>
      </c>
      <c r="I62" s="1">
        <v>3.7000000000000005E-2</v>
      </c>
      <c r="J62" s="2">
        <v>40278</v>
      </c>
      <c r="K62" s="2">
        <v>0.12509999999999999</v>
      </c>
      <c r="L62" s="4">
        <f t="shared" si="0"/>
        <v>4.8788999999999998</v>
      </c>
      <c r="M62" s="4">
        <v>3.0139999999999998</v>
      </c>
      <c r="N62" s="4">
        <f t="shared" si="1"/>
        <v>12.357399999999998</v>
      </c>
      <c r="O62" s="7" t="s">
        <v>36</v>
      </c>
    </row>
    <row r="63" spans="1:15" x14ac:dyDescent="0.3">
      <c r="A63" s="5">
        <v>61</v>
      </c>
      <c r="B63" s="6" t="s">
        <v>47</v>
      </c>
      <c r="C63" s="5">
        <v>2022</v>
      </c>
      <c r="D63" s="5">
        <v>60100</v>
      </c>
      <c r="E63" s="5">
        <v>9542400</v>
      </c>
      <c r="F63" s="3">
        <v>6.3E-3</v>
      </c>
      <c r="G63" s="5">
        <v>1552</v>
      </c>
      <c r="H63" s="1">
        <v>0.78099999999999992</v>
      </c>
      <c r="I63" s="1">
        <v>3.9E-2</v>
      </c>
      <c r="J63" s="2">
        <v>38378</v>
      </c>
      <c r="K63" s="2">
        <v>0.12</v>
      </c>
      <c r="L63" s="4">
        <f t="shared" si="0"/>
        <v>4.68</v>
      </c>
      <c r="M63" s="4">
        <v>2.8119999999999998</v>
      </c>
      <c r="N63" s="4">
        <f t="shared" si="1"/>
        <v>11.529199999999998</v>
      </c>
      <c r="O63" s="7" t="s">
        <v>39</v>
      </c>
    </row>
    <row r="64" spans="1:15" x14ac:dyDescent="0.3">
      <c r="A64" s="5">
        <v>62</v>
      </c>
      <c r="B64" s="6" t="s">
        <v>48</v>
      </c>
      <c r="C64" s="5">
        <v>2022</v>
      </c>
      <c r="D64" s="5">
        <v>19800</v>
      </c>
      <c r="E64" s="5">
        <v>1080500</v>
      </c>
      <c r="F64" s="3">
        <v>1.83E-2</v>
      </c>
      <c r="G64" s="5">
        <v>405</v>
      </c>
      <c r="H64" s="1">
        <v>0.80400000000000005</v>
      </c>
      <c r="I64" s="1">
        <v>3.5000000000000003E-2</v>
      </c>
      <c r="J64" s="2">
        <v>42710</v>
      </c>
      <c r="K64" s="2">
        <v>0.3972</v>
      </c>
      <c r="L64" s="4">
        <f t="shared" si="0"/>
        <v>15.4908</v>
      </c>
      <c r="M64" s="4">
        <v>4.3120000000000003</v>
      </c>
      <c r="N64" s="4">
        <f t="shared" si="1"/>
        <v>17.679199999999998</v>
      </c>
      <c r="O64" s="7" t="s">
        <v>39</v>
      </c>
    </row>
    <row r="65" spans="1:15" x14ac:dyDescent="0.3">
      <c r="A65" s="5">
        <v>63</v>
      </c>
      <c r="B65" s="6" t="s">
        <v>49</v>
      </c>
      <c r="C65" s="5">
        <v>2022</v>
      </c>
      <c r="D65" s="5">
        <v>5900</v>
      </c>
      <c r="E65" s="5">
        <v>1934200</v>
      </c>
      <c r="F65" s="3">
        <v>3.0999999999999999E-3</v>
      </c>
      <c r="G65" s="5">
        <v>155</v>
      </c>
      <c r="H65" s="1">
        <v>0.77599999999999991</v>
      </c>
      <c r="I65" s="1">
        <v>2.6000000000000002E-2</v>
      </c>
      <c r="J65" s="2">
        <v>35980</v>
      </c>
      <c r="K65" s="2">
        <v>8.5099999999999995E-2</v>
      </c>
      <c r="L65" s="4">
        <f t="shared" si="0"/>
        <v>3.3188999999999997</v>
      </c>
      <c r="M65" s="4">
        <v>3.1909999999999998</v>
      </c>
      <c r="N65" s="4">
        <f t="shared" si="1"/>
        <v>13.083099999999998</v>
      </c>
      <c r="O65" s="7" t="s">
        <v>36</v>
      </c>
    </row>
    <row r="66" spans="1:15" x14ac:dyDescent="0.3">
      <c r="A66" s="5">
        <v>64</v>
      </c>
      <c r="B66" s="6" t="s">
        <v>50</v>
      </c>
      <c r="C66" s="5">
        <v>2022</v>
      </c>
      <c r="D66" s="5">
        <v>66900</v>
      </c>
      <c r="E66" s="5">
        <v>10037500</v>
      </c>
      <c r="F66" s="3">
        <v>6.7000000000000002E-3</v>
      </c>
      <c r="G66" s="5">
        <v>1342</v>
      </c>
      <c r="H66" s="1">
        <v>0.80599999999999994</v>
      </c>
      <c r="I66" s="1">
        <v>4.4999999999999998E-2</v>
      </c>
      <c r="J66" s="2">
        <v>43317</v>
      </c>
      <c r="K66" s="2">
        <v>0.11939999999999999</v>
      </c>
      <c r="L66" s="4">
        <f t="shared" si="0"/>
        <v>4.6566000000000001</v>
      </c>
      <c r="M66" s="4">
        <v>3.262</v>
      </c>
      <c r="N66" s="4">
        <f t="shared" si="1"/>
        <v>13.374199999999998</v>
      </c>
      <c r="O66" s="7" t="s">
        <v>39</v>
      </c>
    </row>
    <row r="67" spans="1:15" x14ac:dyDescent="0.3">
      <c r="A67" s="5">
        <v>65</v>
      </c>
      <c r="B67" s="6" t="s">
        <v>51</v>
      </c>
      <c r="C67" s="5">
        <v>2022</v>
      </c>
      <c r="D67" s="5">
        <v>17700</v>
      </c>
      <c r="E67" s="5">
        <v>6094400</v>
      </c>
      <c r="F67" s="3">
        <v>2.8999999999999998E-3</v>
      </c>
      <c r="G67" s="5">
        <v>404</v>
      </c>
      <c r="H67" s="1">
        <v>0.79200000000000004</v>
      </c>
      <c r="I67" s="1">
        <v>3.4000000000000002E-2</v>
      </c>
      <c r="J67" s="2">
        <v>35984</v>
      </c>
      <c r="K67" s="2">
        <v>0.1166</v>
      </c>
      <c r="L67" s="4">
        <f t="shared" ref="L67:L130" si="2">K67*39</f>
        <v>4.5473999999999997</v>
      </c>
      <c r="M67" s="4">
        <v>3.032</v>
      </c>
      <c r="N67" s="4">
        <f t="shared" ref="N67:N130" si="3">M67*4.1</f>
        <v>12.431199999999999</v>
      </c>
      <c r="O67" s="7" t="s">
        <v>36</v>
      </c>
    </row>
    <row r="68" spans="1:15" x14ac:dyDescent="0.3">
      <c r="A68" s="5">
        <v>66</v>
      </c>
      <c r="B68" s="6" t="s">
        <v>52</v>
      </c>
      <c r="C68" s="5">
        <v>2022</v>
      </c>
      <c r="D68" s="5">
        <v>6200</v>
      </c>
      <c r="E68" s="5">
        <v>3118200</v>
      </c>
      <c r="F68" s="3">
        <v>2E-3</v>
      </c>
      <c r="G68" s="5">
        <v>305</v>
      </c>
      <c r="H68" s="1">
        <v>0.83400000000000007</v>
      </c>
      <c r="I68" s="1">
        <v>2.6000000000000002E-2</v>
      </c>
      <c r="J68" s="2">
        <v>38917</v>
      </c>
      <c r="K68" s="2">
        <v>9.5700000000000007E-2</v>
      </c>
      <c r="L68" s="4">
        <f t="shared" si="2"/>
        <v>3.7323000000000004</v>
      </c>
      <c r="M68" s="4">
        <v>2.8460000000000001</v>
      </c>
      <c r="N68" s="4">
        <f t="shared" si="3"/>
        <v>11.6686</v>
      </c>
      <c r="O68" s="7" t="s">
        <v>36</v>
      </c>
    </row>
    <row r="69" spans="1:15" x14ac:dyDescent="0.3">
      <c r="A69" s="5">
        <v>67</v>
      </c>
      <c r="B69" s="6" t="s">
        <v>53</v>
      </c>
      <c r="C69" s="5">
        <v>2022</v>
      </c>
      <c r="D69" s="5">
        <v>7600</v>
      </c>
      <c r="E69" s="5">
        <v>2604600</v>
      </c>
      <c r="F69" s="3">
        <v>2.8999999999999998E-3</v>
      </c>
      <c r="G69" s="5">
        <v>489</v>
      </c>
      <c r="H69" s="1">
        <v>0.81099999999999994</v>
      </c>
      <c r="I69" s="1">
        <v>3.4000000000000002E-2</v>
      </c>
      <c r="J69" s="2">
        <v>37919</v>
      </c>
      <c r="K69" s="2">
        <v>0.11470000000000001</v>
      </c>
      <c r="L69" s="4">
        <f t="shared" si="2"/>
        <v>4.4733000000000001</v>
      </c>
      <c r="M69" s="4">
        <v>2.7290000000000001</v>
      </c>
      <c r="N69" s="4">
        <f t="shared" si="3"/>
        <v>11.1889</v>
      </c>
      <c r="O69" s="7" t="s">
        <v>36</v>
      </c>
    </row>
    <row r="70" spans="1:15" x14ac:dyDescent="0.3">
      <c r="A70" s="5">
        <v>68</v>
      </c>
      <c r="B70" s="6" t="s">
        <v>54</v>
      </c>
      <c r="C70" s="5">
        <v>2022</v>
      </c>
      <c r="D70" s="5">
        <v>7600</v>
      </c>
      <c r="E70" s="5">
        <v>3974600</v>
      </c>
      <c r="F70" s="3">
        <v>1.9E-3</v>
      </c>
      <c r="G70" s="5">
        <v>256</v>
      </c>
      <c r="H70" s="1">
        <v>0.74400000000000011</v>
      </c>
      <c r="I70" s="1">
        <v>0.04</v>
      </c>
      <c r="J70" s="2">
        <v>33980</v>
      </c>
      <c r="K70" s="2">
        <v>0.1051</v>
      </c>
      <c r="L70" s="4">
        <f t="shared" si="2"/>
        <v>4.0988999999999995</v>
      </c>
      <c r="M70" s="4">
        <v>2.7559999999999998</v>
      </c>
      <c r="N70" s="4">
        <f t="shared" si="3"/>
        <v>11.299599999999998</v>
      </c>
      <c r="O70" s="7" t="s">
        <v>36</v>
      </c>
    </row>
    <row r="71" spans="1:15" x14ac:dyDescent="0.3">
      <c r="A71" s="5">
        <v>69</v>
      </c>
      <c r="B71" s="6" t="s">
        <v>55</v>
      </c>
      <c r="C71" s="5">
        <v>2022</v>
      </c>
      <c r="D71" s="5">
        <v>5900</v>
      </c>
      <c r="E71" s="5">
        <v>3792200</v>
      </c>
      <c r="F71" s="3">
        <v>1.6000000000000001E-3</v>
      </c>
      <c r="G71" s="5">
        <v>193</v>
      </c>
      <c r="H71" s="1">
        <v>0.73799999999999999</v>
      </c>
      <c r="I71" s="1">
        <v>5.2999999999999999E-2</v>
      </c>
      <c r="J71" s="2">
        <v>32171</v>
      </c>
      <c r="K71" s="2">
        <v>0.1041</v>
      </c>
      <c r="L71" s="4">
        <f t="shared" si="2"/>
        <v>4.0598999999999998</v>
      </c>
      <c r="M71" s="4">
        <v>2.6179999999999999</v>
      </c>
      <c r="N71" s="4">
        <f t="shared" si="3"/>
        <v>10.733799999999999</v>
      </c>
      <c r="O71" s="7" t="s">
        <v>36</v>
      </c>
    </row>
    <row r="72" spans="1:15" x14ac:dyDescent="0.3">
      <c r="A72" s="5">
        <v>70</v>
      </c>
      <c r="B72" s="6" t="s">
        <v>56</v>
      </c>
      <c r="C72" s="5">
        <v>2022</v>
      </c>
      <c r="D72" s="5">
        <v>5000</v>
      </c>
      <c r="E72" s="5">
        <v>1222000</v>
      </c>
      <c r="F72" s="3">
        <v>4.0999999999999995E-3</v>
      </c>
      <c r="G72" s="5">
        <v>412</v>
      </c>
      <c r="H72" s="1">
        <v>0.79099999999999993</v>
      </c>
      <c r="I72" s="1">
        <v>0.03</v>
      </c>
      <c r="J72" s="2">
        <v>41188</v>
      </c>
      <c r="K72" s="2">
        <v>0.1744</v>
      </c>
      <c r="L72" s="4">
        <f t="shared" si="2"/>
        <v>6.8015999999999996</v>
      </c>
      <c r="M72" s="4">
        <v>2.87</v>
      </c>
      <c r="N72" s="4">
        <f t="shared" si="3"/>
        <v>11.766999999999999</v>
      </c>
      <c r="O72" s="7" t="s">
        <v>39</v>
      </c>
    </row>
    <row r="73" spans="1:15" x14ac:dyDescent="0.3">
      <c r="A73" s="5">
        <v>71</v>
      </c>
      <c r="B73" s="6" t="s">
        <v>57</v>
      </c>
      <c r="C73" s="5">
        <v>2022</v>
      </c>
      <c r="D73" s="5">
        <v>46100</v>
      </c>
      <c r="E73" s="5">
        <v>5066800</v>
      </c>
      <c r="F73" s="3">
        <v>9.1000000000000004E-3</v>
      </c>
      <c r="G73" s="5">
        <v>1384</v>
      </c>
      <c r="H73" s="1">
        <v>0.82400000000000007</v>
      </c>
      <c r="I73" s="1">
        <v>3.7000000000000005E-2</v>
      </c>
      <c r="J73" s="2">
        <v>49236</v>
      </c>
      <c r="K73" s="2">
        <v>0.13320000000000001</v>
      </c>
      <c r="L73" s="4">
        <f t="shared" si="2"/>
        <v>5.1948000000000008</v>
      </c>
      <c r="M73" s="4">
        <v>2.9580000000000002</v>
      </c>
      <c r="N73" s="4">
        <f t="shared" si="3"/>
        <v>12.127800000000001</v>
      </c>
      <c r="O73" s="7" t="s">
        <v>39</v>
      </c>
    </row>
    <row r="74" spans="1:15" x14ac:dyDescent="0.3">
      <c r="A74" s="5">
        <v>72</v>
      </c>
      <c r="B74" s="6" t="s">
        <v>58</v>
      </c>
      <c r="C74" s="5">
        <v>2022</v>
      </c>
      <c r="D74" s="5">
        <v>49400</v>
      </c>
      <c r="E74" s="5">
        <v>5422300</v>
      </c>
      <c r="F74" s="3">
        <v>9.1000000000000004E-3</v>
      </c>
      <c r="G74" s="5">
        <v>2406</v>
      </c>
      <c r="H74" s="1">
        <v>0.81900000000000006</v>
      </c>
      <c r="I74" s="1">
        <v>3.7999999999999999E-2</v>
      </c>
      <c r="J74" s="2">
        <v>54025</v>
      </c>
      <c r="K74" s="2">
        <v>0.2127</v>
      </c>
      <c r="L74" s="4">
        <f t="shared" si="2"/>
        <v>8.2952999999999992</v>
      </c>
      <c r="M74" s="4">
        <v>2.85</v>
      </c>
      <c r="N74" s="4">
        <f t="shared" si="3"/>
        <v>11.684999999999999</v>
      </c>
      <c r="O74" s="7" t="s">
        <v>39</v>
      </c>
    </row>
    <row r="75" spans="1:15" x14ac:dyDescent="0.3">
      <c r="A75" s="5">
        <v>73</v>
      </c>
      <c r="B75" s="6" t="s">
        <v>59</v>
      </c>
      <c r="C75" s="5">
        <v>2022</v>
      </c>
      <c r="D75" s="5">
        <v>33100</v>
      </c>
      <c r="E75" s="5">
        <v>8445900</v>
      </c>
      <c r="F75" s="3">
        <v>3.9000000000000003E-3</v>
      </c>
      <c r="G75" s="5">
        <v>1149</v>
      </c>
      <c r="H75" s="1">
        <v>0.77700000000000002</v>
      </c>
      <c r="I75" s="1">
        <v>4.4000000000000004E-2</v>
      </c>
      <c r="J75" s="2">
        <v>38151</v>
      </c>
      <c r="K75" s="2">
        <v>0.13200000000000001</v>
      </c>
      <c r="L75" s="4">
        <f t="shared" si="2"/>
        <v>5.1480000000000006</v>
      </c>
      <c r="M75" s="4">
        <v>3.0939999999999999</v>
      </c>
      <c r="N75" s="4">
        <f t="shared" si="3"/>
        <v>12.685399999999998</v>
      </c>
      <c r="O75" s="7" t="s">
        <v>39</v>
      </c>
    </row>
    <row r="76" spans="1:15" x14ac:dyDescent="0.3">
      <c r="A76" s="5">
        <v>74</v>
      </c>
      <c r="B76" s="6" t="s">
        <v>60</v>
      </c>
      <c r="C76" s="5">
        <v>2022</v>
      </c>
      <c r="D76" s="5">
        <v>24300</v>
      </c>
      <c r="E76" s="5">
        <v>5053400</v>
      </c>
      <c r="F76" s="3">
        <v>4.7999999999999996E-3</v>
      </c>
      <c r="G76" s="5">
        <v>601</v>
      </c>
      <c r="H76" s="1">
        <v>0.84200000000000008</v>
      </c>
      <c r="I76" s="1">
        <v>2.8999999999999998E-2</v>
      </c>
      <c r="J76" s="2">
        <v>45021</v>
      </c>
      <c r="K76" s="2">
        <v>0.12039999999999999</v>
      </c>
      <c r="L76" s="4">
        <f t="shared" si="2"/>
        <v>4.6955999999999998</v>
      </c>
      <c r="M76" s="4">
        <v>2.879</v>
      </c>
      <c r="N76" s="4">
        <f t="shared" si="3"/>
        <v>11.803899999999999</v>
      </c>
      <c r="O76" s="7" t="s">
        <v>39</v>
      </c>
    </row>
    <row r="77" spans="1:15" x14ac:dyDescent="0.3">
      <c r="A77" s="5">
        <v>75</v>
      </c>
      <c r="B77" s="6" t="s">
        <v>61</v>
      </c>
      <c r="C77" s="5">
        <v>2022</v>
      </c>
      <c r="D77" s="5">
        <v>2400</v>
      </c>
      <c r="E77" s="5">
        <v>2719900</v>
      </c>
      <c r="F77" s="3">
        <v>8.9999999999999998E-4</v>
      </c>
      <c r="G77" s="5">
        <v>114</v>
      </c>
      <c r="H77" s="1">
        <v>0.72199999999999998</v>
      </c>
      <c r="I77" s="1">
        <v>4.4000000000000004E-2</v>
      </c>
      <c r="J77" s="2">
        <v>29045</v>
      </c>
      <c r="K77" s="2">
        <v>0.1036</v>
      </c>
      <c r="L77" s="4">
        <f t="shared" si="2"/>
        <v>4.0404</v>
      </c>
      <c r="M77" s="4">
        <v>2.556</v>
      </c>
      <c r="N77" s="4">
        <f t="shared" si="3"/>
        <v>10.4796</v>
      </c>
      <c r="O77" s="7" t="s">
        <v>36</v>
      </c>
    </row>
    <row r="78" spans="1:15" x14ac:dyDescent="0.3">
      <c r="A78" s="5">
        <v>76</v>
      </c>
      <c r="B78" s="6" t="s">
        <v>62</v>
      </c>
      <c r="C78" s="5">
        <v>2022</v>
      </c>
      <c r="D78" s="5">
        <v>17900</v>
      </c>
      <c r="E78" s="5">
        <v>5422400</v>
      </c>
      <c r="F78" s="3">
        <v>3.3E-3</v>
      </c>
      <c r="G78" s="5">
        <v>1029</v>
      </c>
      <c r="H78" s="1">
        <v>0.78799999999999992</v>
      </c>
      <c r="I78" s="1">
        <v>3.4000000000000002E-2</v>
      </c>
      <c r="J78" s="2">
        <v>36640</v>
      </c>
      <c r="K78" s="2">
        <v>0.1026</v>
      </c>
      <c r="L78" s="4">
        <f t="shared" si="2"/>
        <v>4.0014000000000003</v>
      </c>
      <c r="M78" s="4">
        <v>2.74</v>
      </c>
      <c r="N78" s="4">
        <f t="shared" si="3"/>
        <v>11.234</v>
      </c>
      <c r="O78" s="7" t="s">
        <v>36</v>
      </c>
    </row>
    <row r="79" spans="1:15" x14ac:dyDescent="0.3">
      <c r="A79" s="5">
        <v>77</v>
      </c>
      <c r="B79" s="6" t="s">
        <v>63</v>
      </c>
      <c r="C79" s="5">
        <v>2022</v>
      </c>
      <c r="D79" s="5">
        <v>3300</v>
      </c>
      <c r="E79" s="5">
        <v>999600</v>
      </c>
      <c r="F79" s="3">
        <v>3.3E-3</v>
      </c>
      <c r="G79" s="5">
        <v>98</v>
      </c>
      <c r="H79" s="1">
        <v>0.80299999999999994</v>
      </c>
      <c r="I79" s="1">
        <v>2.7000000000000003E-2</v>
      </c>
      <c r="J79" s="2">
        <v>38329</v>
      </c>
      <c r="K79" s="2">
        <v>9.9700000000000011E-2</v>
      </c>
      <c r="L79" s="4">
        <f t="shared" si="2"/>
        <v>3.8883000000000005</v>
      </c>
      <c r="M79" s="4">
        <v>3.0459999999999998</v>
      </c>
      <c r="N79" s="4">
        <f t="shared" si="3"/>
        <v>12.488599999999998</v>
      </c>
      <c r="O79" s="7" t="s">
        <v>36</v>
      </c>
    </row>
    <row r="80" spans="1:15" x14ac:dyDescent="0.3">
      <c r="A80" s="5">
        <v>78</v>
      </c>
      <c r="B80" s="6" t="s">
        <v>64</v>
      </c>
      <c r="C80" s="5">
        <v>2022</v>
      </c>
      <c r="D80" s="5">
        <v>4600</v>
      </c>
      <c r="E80" s="5">
        <v>1940200</v>
      </c>
      <c r="F80" s="3">
        <v>2.3999999999999998E-3</v>
      </c>
      <c r="G80" s="5">
        <v>214</v>
      </c>
      <c r="H80" s="1">
        <v>0.83499999999999996</v>
      </c>
      <c r="I80" s="1">
        <v>0.02</v>
      </c>
      <c r="J80" s="2">
        <v>38997</v>
      </c>
      <c r="K80" s="2">
        <v>8.8300000000000003E-2</v>
      </c>
      <c r="L80" s="4">
        <f t="shared" si="2"/>
        <v>3.4437000000000002</v>
      </c>
      <c r="M80" s="4">
        <v>2.9020000000000001</v>
      </c>
      <c r="N80" s="4">
        <f t="shared" si="3"/>
        <v>11.898199999999999</v>
      </c>
      <c r="O80" s="7" t="s">
        <v>36</v>
      </c>
    </row>
    <row r="81" spans="1:15" x14ac:dyDescent="0.3">
      <c r="A81" s="5">
        <v>79</v>
      </c>
      <c r="B81" s="6" t="s">
        <v>65</v>
      </c>
      <c r="C81" s="5">
        <v>2022</v>
      </c>
      <c r="D81" s="5">
        <v>32900</v>
      </c>
      <c r="E81" s="5">
        <v>2520700</v>
      </c>
      <c r="F81" s="3">
        <v>1.3100000000000001E-2</v>
      </c>
      <c r="G81" s="5">
        <v>478</v>
      </c>
      <c r="H81" s="1">
        <v>0.78299999999999992</v>
      </c>
      <c r="I81" s="1">
        <v>5.0999999999999997E-2</v>
      </c>
      <c r="J81" s="2">
        <v>38183</v>
      </c>
      <c r="K81" s="2">
        <v>0.1094</v>
      </c>
      <c r="L81" s="4">
        <f t="shared" si="2"/>
        <v>4.2665999999999995</v>
      </c>
      <c r="M81" s="4">
        <v>3.6789999999999998</v>
      </c>
      <c r="N81" s="4">
        <f t="shared" si="3"/>
        <v>15.083899999999998</v>
      </c>
      <c r="O81" s="7" t="s">
        <v>39</v>
      </c>
    </row>
    <row r="82" spans="1:15" x14ac:dyDescent="0.3">
      <c r="A82" s="5">
        <v>80</v>
      </c>
      <c r="B82" s="6" t="s">
        <v>66</v>
      </c>
      <c r="C82" s="5">
        <v>2022</v>
      </c>
      <c r="D82" s="5">
        <v>7000</v>
      </c>
      <c r="E82" s="5">
        <v>1373700</v>
      </c>
      <c r="F82" s="3">
        <v>5.1000000000000004E-3</v>
      </c>
      <c r="G82" s="5">
        <v>201</v>
      </c>
      <c r="H82" s="1">
        <v>0.81700000000000006</v>
      </c>
      <c r="I82" s="1">
        <v>2.4E-2</v>
      </c>
      <c r="J82" s="2">
        <v>49281</v>
      </c>
      <c r="K82" s="2">
        <v>0.2107</v>
      </c>
      <c r="L82" s="4">
        <f t="shared" si="2"/>
        <v>8.2172999999999998</v>
      </c>
      <c r="M82" s="4">
        <v>2.7629999999999999</v>
      </c>
      <c r="N82" s="4">
        <f t="shared" si="3"/>
        <v>11.328299999999999</v>
      </c>
      <c r="O82" s="7" t="s">
        <v>39</v>
      </c>
    </row>
    <row r="83" spans="1:15" x14ac:dyDescent="0.3">
      <c r="A83" s="5">
        <v>81</v>
      </c>
      <c r="B83" s="6" t="s">
        <v>67</v>
      </c>
      <c r="C83" s="5">
        <v>2022</v>
      </c>
      <c r="D83" s="5">
        <v>87000</v>
      </c>
      <c r="E83" s="5">
        <v>7148700</v>
      </c>
      <c r="F83" s="3">
        <v>1.2199999999999999E-2</v>
      </c>
      <c r="G83" s="5">
        <v>938</v>
      </c>
      <c r="H83" s="1">
        <v>0.81799999999999995</v>
      </c>
      <c r="I83" s="1">
        <v>4.8000000000000001E-2</v>
      </c>
      <c r="J83" s="2">
        <v>51272</v>
      </c>
      <c r="K83" s="2">
        <v>0.14800000000000002</v>
      </c>
      <c r="L83" s="4">
        <f t="shared" si="2"/>
        <v>5.7720000000000011</v>
      </c>
      <c r="M83" s="4">
        <v>2.8730000000000002</v>
      </c>
      <c r="N83" s="4">
        <f t="shared" si="3"/>
        <v>11.779299999999999</v>
      </c>
      <c r="O83" s="7" t="s">
        <v>39</v>
      </c>
    </row>
    <row r="84" spans="1:15" x14ac:dyDescent="0.3">
      <c r="A84" s="5">
        <v>82</v>
      </c>
      <c r="B84" s="6" t="s">
        <v>68</v>
      </c>
      <c r="C84" s="5">
        <v>2022</v>
      </c>
      <c r="D84" s="5">
        <v>7100</v>
      </c>
      <c r="E84" s="5">
        <v>1929400</v>
      </c>
      <c r="F84" s="3">
        <v>3.7000000000000002E-3</v>
      </c>
      <c r="G84" s="5">
        <v>211</v>
      </c>
      <c r="H84" s="1">
        <v>0.74099999999999999</v>
      </c>
      <c r="I84" s="1">
        <v>4.8000000000000001E-2</v>
      </c>
      <c r="J84" s="2">
        <v>33916</v>
      </c>
      <c r="K84" s="2">
        <v>0.1002</v>
      </c>
      <c r="L84" s="4">
        <f t="shared" si="2"/>
        <v>3.9077999999999999</v>
      </c>
      <c r="M84" s="4">
        <v>2.778</v>
      </c>
      <c r="N84" s="4">
        <f t="shared" si="3"/>
        <v>11.389799999999999</v>
      </c>
      <c r="O84" s="7" t="s">
        <v>39</v>
      </c>
    </row>
    <row r="85" spans="1:15" x14ac:dyDescent="0.3">
      <c r="A85" s="5">
        <v>83</v>
      </c>
      <c r="B85" s="6" t="s">
        <v>69</v>
      </c>
      <c r="C85" s="5">
        <v>2022</v>
      </c>
      <c r="D85" s="5">
        <v>84700</v>
      </c>
      <c r="E85" s="5">
        <v>11306300</v>
      </c>
      <c r="F85" s="3">
        <v>7.4999999999999997E-3</v>
      </c>
      <c r="G85" s="5">
        <v>3326</v>
      </c>
      <c r="H85" s="1">
        <v>0.78500000000000003</v>
      </c>
      <c r="I85" s="1">
        <v>4.9000000000000002E-2</v>
      </c>
      <c r="J85" s="2">
        <v>47421</v>
      </c>
      <c r="K85" s="2">
        <v>0.18329999999999999</v>
      </c>
      <c r="L85" s="4">
        <f t="shared" si="2"/>
        <v>7.1486999999999998</v>
      </c>
      <c r="M85" s="4">
        <v>2.97</v>
      </c>
      <c r="N85" s="4">
        <f t="shared" si="3"/>
        <v>12.177</v>
      </c>
      <c r="O85" s="7" t="s">
        <v>39</v>
      </c>
    </row>
    <row r="86" spans="1:15" x14ac:dyDescent="0.3">
      <c r="A86" s="5">
        <v>84</v>
      </c>
      <c r="B86" s="6" t="s">
        <v>70</v>
      </c>
      <c r="C86" s="5">
        <v>2022</v>
      </c>
      <c r="D86" s="5">
        <v>45600</v>
      </c>
      <c r="E86" s="5">
        <v>8970300</v>
      </c>
      <c r="F86" s="3">
        <v>5.1000000000000004E-3</v>
      </c>
      <c r="G86" s="5">
        <v>1166</v>
      </c>
      <c r="H86" s="1">
        <v>0.78299999999999992</v>
      </c>
      <c r="I86" s="1">
        <v>3.5000000000000003E-2</v>
      </c>
      <c r="J86" s="2">
        <v>38701</v>
      </c>
      <c r="K86" s="2">
        <v>9.6000000000000002E-2</v>
      </c>
      <c r="L86" s="4">
        <f t="shared" si="2"/>
        <v>3.7440000000000002</v>
      </c>
      <c r="M86" s="4">
        <v>2.8170000000000002</v>
      </c>
      <c r="N86" s="4">
        <f t="shared" si="3"/>
        <v>11.5497</v>
      </c>
      <c r="O86" s="7" t="s">
        <v>36</v>
      </c>
    </row>
    <row r="87" spans="1:15" x14ac:dyDescent="0.3">
      <c r="A87" s="5">
        <v>85</v>
      </c>
      <c r="B87" s="6" t="s">
        <v>71</v>
      </c>
      <c r="C87" s="5">
        <v>2022</v>
      </c>
      <c r="D87" s="5">
        <v>600</v>
      </c>
      <c r="E87" s="5">
        <v>785500</v>
      </c>
      <c r="F87" s="3">
        <v>8.0000000000000004E-4</v>
      </c>
      <c r="G87" s="5">
        <v>80</v>
      </c>
      <c r="H87" s="1">
        <v>0.84299999999999997</v>
      </c>
      <c r="I87" s="1">
        <v>1.9E-2</v>
      </c>
      <c r="J87" s="2">
        <v>41800</v>
      </c>
      <c r="K87" s="2">
        <v>8.4199999999999997E-2</v>
      </c>
      <c r="L87" s="4">
        <f t="shared" si="2"/>
        <v>3.2837999999999998</v>
      </c>
      <c r="M87" s="4">
        <v>2.8660000000000001</v>
      </c>
      <c r="N87" s="4">
        <f t="shared" si="3"/>
        <v>11.750599999999999</v>
      </c>
      <c r="O87" s="7" t="s">
        <v>36</v>
      </c>
    </row>
    <row r="88" spans="1:15" x14ac:dyDescent="0.3">
      <c r="A88" s="5">
        <v>86</v>
      </c>
      <c r="B88" s="6" t="s">
        <v>72</v>
      </c>
      <c r="C88" s="5">
        <v>2022</v>
      </c>
      <c r="D88" s="5">
        <v>34100</v>
      </c>
      <c r="E88" s="5">
        <v>10278300</v>
      </c>
      <c r="F88" s="3">
        <v>3.3E-3</v>
      </c>
      <c r="G88" s="5">
        <v>1247</v>
      </c>
      <c r="H88" s="1">
        <v>0.79</v>
      </c>
      <c r="I88" s="1">
        <v>3.5000000000000003E-2</v>
      </c>
      <c r="J88" s="2">
        <v>37932</v>
      </c>
      <c r="K88" s="2">
        <v>0.10640000000000001</v>
      </c>
      <c r="L88" s="4">
        <f t="shared" si="2"/>
        <v>4.1496000000000004</v>
      </c>
      <c r="M88" s="4">
        <v>3.028</v>
      </c>
      <c r="N88" s="4">
        <f t="shared" si="3"/>
        <v>12.4148</v>
      </c>
      <c r="O88" s="7" t="s">
        <v>36</v>
      </c>
    </row>
    <row r="89" spans="1:15" x14ac:dyDescent="0.3">
      <c r="A89" s="5">
        <v>87</v>
      </c>
      <c r="B89" s="6" t="s">
        <v>73</v>
      </c>
      <c r="C89" s="5">
        <v>2022</v>
      </c>
      <c r="D89" s="5">
        <v>16300</v>
      </c>
      <c r="E89" s="5">
        <v>4249900</v>
      </c>
      <c r="F89" s="3">
        <v>3.8E-3</v>
      </c>
      <c r="G89" s="5">
        <v>340</v>
      </c>
      <c r="H89" s="1">
        <v>0.753</v>
      </c>
      <c r="I89" s="1">
        <v>3.9E-2</v>
      </c>
      <c r="J89" s="2">
        <v>32930</v>
      </c>
      <c r="K89" s="2">
        <v>0.10050000000000001</v>
      </c>
      <c r="L89" s="4">
        <f t="shared" si="2"/>
        <v>3.9195000000000002</v>
      </c>
      <c r="M89" s="4">
        <v>2.6720000000000002</v>
      </c>
      <c r="N89" s="4">
        <f t="shared" si="3"/>
        <v>10.9552</v>
      </c>
      <c r="O89" s="7" t="s">
        <v>36</v>
      </c>
    </row>
    <row r="90" spans="1:15" x14ac:dyDescent="0.3">
      <c r="A90" s="5">
        <v>88</v>
      </c>
      <c r="B90" s="6" t="s">
        <v>74</v>
      </c>
      <c r="C90" s="5">
        <v>2022</v>
      </c>
      <c r="D90" s="5">
        <v>47000</v>
      </c>
      <c r="E90" s="5">
        <v>3779800</v>
      </c>
      <c r="F90" s="3">
        <v>1.24E-2</v>
      </c>
      <c r="G90" s="5">
        <v>1009</v>
      </c>
      <c r="H90" s="1">
        <v>0.79</v>
      </c>
      <c r="I90" s="1">
        <v>0.04</v>
      </c>
      <c r="J90" s="2">
        <v>42474</v>
      </c>
      <c r="K90" s="2">
        <v>9.2600000000000002E-2</v>
      </c>
      <c r="L90" s="4">
        <f t="shared" si="2"/>
        <v>3.6114000000000002</v>
      </c>
      <c r="M90" s="4">
        <v>3.7440000000000002</v>
      </c>
      <c r="N90" s="4">
        <f t="shared" si="3"/>
        <v>15.350399999999999</v>
      </c>
      <c r="O90" s="7" t="s">
        <v>39</v>
      </c>
    </row>
    <row r="91" spans="1:15" x14ac:dyDescent="0.3">
      <c r="A91" s="5">
        <v>89</v>
      </c>
      <c r="B91" s="6" t="s">
        <v>75</v>
      </c>
      <c r="C91" s="5">
        <v>2022</v>
      </c>
      <c r="D91" s="5">
        <v>47400</v>
      </c>
      <c r="E91" s="5">
        <v>10165300</v>
      </c>
      <c r="F91" s="3">
        <v>4.6999999999999993E-3</v>
      </c>
      <c r="G91" s="5">
        <v>1326</v>
      </c>
      <c r="H91" s="1">
        <v>0.79500000000000004</v>
      </c>
      <c r="I91" s="1">
        <v>0.04</v>
      </c>
      <c r="J91" s="2">
        <v>41489</v>
      </c>
      <c r="K91" s="2">
        <v>0.1186</v>
      </c>
      <c r="L91" s="4">
        <f t="shared" si="2"/>
        <v>4.6254</v>
      </c>
      <c r="M91" s="4">
        <v>3.218</v>
      </c>
      <c r="N91" s="4">
        <f t="shared" si="3"/>
        <v>13.1938</v>
      </c>
      <c r="O91" s="7" t="s">
        <v>39</v>
      </c>
    </row>
    <row r="92" spans="1:15" x14ac:dyDescent="0.3">
      <c r="A92" s="5">
        <v>90</v>
      </c>
      <c r="B92" s="6" t="s">
        <v>76</v>
      </c>
      <c r="C92" s="5">
        <v>2022</v>
      </c>
      <c r="D92" s="5">
        <v>4300</v>
      </c>
      <c r="E92" s="5">
        <v>872000</v>
      </c>
      <c r="F92" s="3">
        <v>4.8999999999999998E-3</v>
      </c>
      <c r="G92" s="5">
        <v>297</v>
      </c>
      <c r="H92" s="1">
        <v>0.80799999999999994</v>
      </c>
      <c r="I92" s="1">
        <v>4.2999999999999997E-2</v>
      </c>
      <c r="J92" s="2">
        <v>44538</v>
      </c>
      <c r="K92" s="2">
        <v>0.193</v>
      </c>
      <c r="L92" s="4">
        <f t="shared" si="2"/>
        <v>7.5270000000000001</v>
      </c>
      <c r="M92" s="4">
        <v>2.8420000000000001</v>
      </c>
      <c r="N92" s="4">
        <f t="shared" si="3"/>
        <v>11.652199999999999</v>
      </c>
      <c r="O92" s="7" t="s">
        <v>39</v>
      </c>
    </row>
    <row r="93" spans="1:15" x14ac:dyDescent="0.3">
      <c r="A93" s="5">
        <v>91</v>
      </c>
      <c r="B93" s="6" t="s">
        <v>77</v>
      </c>
      <c r="C93" s="5">
        <v>2022</v>
      </c>
      <c r="D93" s="5">
        <v>13500</v>
      </c>
      <c r="E93" s="5">
        <v>4944700</v>
      </c>
      <c r="F93" s="3">
        <v>2.7000000000000001E-3</v>
      </c>
      <c r="G93" s="5">
        <v>413</v>
      </c>
      <c r="H93" s="1">
        <v>0.77099999999999991</v>
      </c>
      <c r="I93" s="1">
        <v>3.9E-2</v>
      </c>
      <c r="J93" s="2">
        <v>36675</v>
      </c>
      <c r="K93" s="2">
        <v>0.1074</v>
      </c>
      <c r="L93" s="4">
        <f t="shared" si="2"/>
        <v>4.1886000000000001</v>
      </c>
      <c r="M93" s="4">
        <v>2.7069999999999999</v>
      </c>
      <c r="N93" s="4">
        <f t="shared" si="3"/>
        <v>11.098699999999999</v>
      </c>
      <c r="O93" s="7" t="s">
        <v>36</v>
      </c>
    </row>
    <row r="94" spans="1:15" x14ac:dyDescent="0.3">
      <c r="A94" s="5">
        <v>92</v>
      </c>
      <c r="B94" s="6" t="s">
        <v>78</v>
      </c>
      <c r="C94" s="5">
        <v>2022</v>
      </c>
      <c r="D94" s="5">
        <v>1200</v>
      </c>
      <c r="E94" s="5">
        <v>945100</v>
      </c>
      <c r="F94" s="3">
        <v>1.2999999999999999E-3</v>
      </c>
      <c r="G94" s="5">
        <v>69</v>
      </c>
      <c r="H94" s="1">
        <v>0.83</v>
      </c>
      <c r="I94" s="1">
        <v>2.5000000000000001E-2</v>
      </c>
      <c r="J94" s="2">
        <v>37618</v>
      </c>
      <c r="K94" s="2">
        <v>0.10439999999999999</v>
      </c>
      <c r="L94" s="4">
        <f t="shared" si="2"/>
        <v>4.0716000000000001</v>
      </c>
      <c r="M94" s="4">
        <v>2.9390000000000001</v>
      </c>
      <c r="N94" s="4">
        <f t="shared" si="3"/>
        <v>12.049899999999999</v>
      </c>
      <c r="O94" s="7" t="s">
        <v>36</v>
      </c>
    </row>
    <row r="95" spans="1:15" x14ac:dyDescent="0.3">
      <c r="A95" s="5">
        <v>93</v>
      </c>
      <c r="B95" s="6" t="s">
        <v>79</v>
      </c>
      <c r="C95" s="5">
        <v>2022</v>
      </c>
      <c r="D95" s="5">
        <v>22000</v>
      </c>
      <c r="E95" s="5">
        <v>6422600</v>
      </c>
      <c r="F95" s="3">
        <v>3.4000000000000002E-3</v>
      </c>
      <c r="G95" s="5">
        <v>695</v>
      </c>
      <c r="H95" s="1">
        <v>0.77200000000000002</v>
      </c>
      <c r="I95" s="1">
        <v>3.2000000000000001E-2</v>
      </c>
      <c r="J95" s="2">
        <v>36704</v>
      </c>
      <c r="K95" s="2">
        <v>0.10890000000000001</v>
      </c>
      <c r="L95" s="4">
        <f t="shared" si="2"/>
        <v>4.2471000000000005</v>
      </c>
      <c r="M95" s="4">
        <v>2.6360000000000001</v>
      </c>
      <c r="N95" s="4">
        <f t="shared" si="3"/>
        <v>10.807599999999999</v>
      </c>
      <c r="O95" s="7" t="s">
        <v>36</v>
      </c>
    </row>
    <row r="96" spans="1:15" x14ac:dyDescent="0.3">
      <c r="A96" s="5">
        <v>94</v>
      </c>
      <c r="B96" s="6" t="s">
        <v>80</v>
      </c>
      <c r="C96" s="5">
        <v>2022</v>
      </c>
      <c r="D96" s="5">
        <v>149000</v>
      </c>
      <c r="E96" s="5">
        <v>25346000</v>
      </c>
      <c r="F96" s="3">
        <v>5.8999999999999999E-3</v>
      </c>
      <c r="G96" s="5">
        <v>2471</v>
      </c>
      <c r="H96" s="1">
        <v>0.78599999999999992</v>
      </c>
      <c r="I96" s="1">
        <v>0.04</v>
      </c>
      <c r="J96" s="2">
        <v>38123</v>
      </c>
      <c r="K96" s="2">
        <v>0.1016</v>
      </c>
      <c r="L96" s="4">
        <f t="shared" si="2"/>
        <v>3.9623999999999997</v>
      </c>
      <c r="M96" s="4">
        <v>2.6440000000000001</v>
      </c>
      <c r="N96" s="4">
        <f t="shared" si="3"/>
        <v>10.840399999999999</v>
      </c>
      <c r="O96" s="7" t="s">
        <v>36</v>
      </c>
    </row>
    <row r="97" spans="1:15" x14ac:dyDescent="0.3">
      <c r="A97" s="5">
        <v>95</v>
      </c>
      <c r="B97" s="6" t="s">
        <v>81</v>
      </c>
      <c r="C97" s="5">
        <v>2022</v>
      </c>
      <c r="D97" s="5">
        <v>28000</v>
      </c>
      <c r="E97" s="5">
        <v>2997500</v>
      </c>
      <c r="F97" s="3">
        <v>9.300000000000001E-3</v>
      </c>
      <c r="G97" s="5">
        <v>780</v>
      </c>
      <c r="H97" s="1">
        <v>0.81700000000000006</v>
      </c>
      <c r="I97" s="1">
        <v>2.3E-2</v>
      </c>
      <c r="J97" s="2">
        <v>38514</v>
      </c>
      <c r="K97" s="2">
        <v>8.8000000000000009E-2</v>
      </c>
      <c r="L97" s="4">
        <f t="shared" si="2"/>
        <v>3.4320000000000004</v>
      </c>
      <c r="M97" s="4">
        <v>3.177</v>
      </c>
      <c r="N97" s="4">
        <f t="shared" si="3"/>
        <v>13.025699999999999</v>
      </c>
      <c r="O97" s="7" t="s">
        <v>36</v>
      </c>
    </row>
    <row r="98" spans="1:15" x14ac:dyDescent="0.3">
      <c r="A98" s="5">
        <v>96</v>
      </c>
      <c r="B98" s="6" t="s">
        <v>82</v>
      </c>
      <c r="C98" s="5">
        <v>2022</v>
      </c>
      <c r="D98" s="5">
        <v>5300</v>
      </c>
      <c r="E98" s="5">
        <v>595000</v>
      </c>
      <c r="F98" s="3">
        <v>8.8999999999999999E-3</v>
      </c>
      <c r="G98" s="5">
        <v>351</v>
      </c>
      <c r="H98" s="1">
        <v>0.81900000000000006</v>
      </c>
      <c r="I98" s="1">
        <v>2.4E-2</v>
      </c>
      <c r="J98" s="2">
        <v>42251</v>
      </c>
      <c r="K98" s="2">
        <v>0.1699</v>
      </c>
      <c r="L98" s="4">
        <f t="shared" si="2"/>
        <v>6.6261000000000001</v>
      </c>
      <c r="M98" s="4">
        <v>2.9580000000000002</v>
      </c>
      <c r="N98" s="4">
        <f t="shared" si="3"/>
        <v>12.127800000000001</v>
      </c>
      <c r="O98" s="7" t="s">
        <v>39</v>
      </c>
    </row>
    <row r="99" spans="1:15" x14ac:dyDescent="0.3">
      <c r="A99" s="5">
        <v>97</v>
      </c>
      <c r="B99" s="6" t="s">
        <v>83</v>
      </c>
      <c r="C99" s="5">
        <v>2022</v>
      </c>
      <c r="D99" s="5">
        <v>56600</v>
      </c>
      <c r="E99" s="5">
        <v>7642100</v>
      </c>
      <c r="F99" s="3">
        <v>7.4000000000000003E-3</v>
      </c>
      <c r="G99" s="5">
        <v>1221</v>
      </c>
      <c r="H99" s="1">
        <v>0.80400000000000005</v>
      </c>
      <c r="I99" s="1">
        <v>3.3000000000000002E-2</v>
      </c>
      <c r="J99" s="2">
        <v>47199</v>
      </c>
      <c r="K99" s="2">
        <v>0.1075</v>
      </c>
      <c r="L99" s="4">
        <f t="shared" si="2"/>
        <v>4.1924999999999999</v>
      </c>
      <c r="M99" s="4">
        <v>2.9079999999999999</v>
      </c>
      <c r="N99" s="4">
        <f t="shared" si="3"/>
        <v>11.922799999999999</v>
      </c>
      <c r="O99" s="7" t="s">
        <v>39</v>
      </c>
    </row>
    <row r="100" spans="1:15" x14ac:dyDescent="0.3">
      <c r="A100" s="5">
        <v>98</v>
      </c>
      <c r="B100" s="6" t="s">
        <v>84</v>
      </c>
      <c r="C100" s="5">
        <v>2022</v>
      </c>
      <c r="D100" s="5">
        <v>104100</v>
      </c>
      <c r="E100" s="5">
        <v>6802500</v>
      </c>
      <c r="F100" s="3">
        <v>1.5300000000000001E-2</v>
      </c>
      <c r="G100" s="5">
        <v>1784</v>
      </c>
      <c r="H100" s="1">
        <v>0.79900000000000004</v>
      </c>
      <c r="I100" s="1">
        <v>3.7999999999999999E-2</v>
      </c>
      <c r="J100" s="2">
        <v>50764</v>
      </c>
      <c r="K100" s="2">
        <v>9.0500000000000011E-2</v>
      </c>
      <c r="L100" s="4">
        <f t="shared" si="2"/>
        <v>3.5295000000000005</v>
      </c>
      <c r="M100" s="4">
        <v>4.0919999999999996</v>
      </c>
      <c r="N100" s="4">
        <f t="shared" si="3"/>
        <v>16.777199999999997</v>
      </c>
      <c r="O100" s="7" t="s">
        <v>39</v>
      </c>
    </row>
    <row r="101" spans="1:15" x14ac:dyDescent="0.3">
      <c r="A101" s="5">
        <v>99</v>
      </c>
      <c r="B101" s="6" t="s">
        <v>85</v>
      </c>
      <c r="C101" s="5">
        <v>2022</v>
      </c>
      <c r="D101" s="5">
        <v>1900</v>
      </c>
      <c r="E101" s="5">
        <v>1488900</v>
      </c>
      <c r="F101" s="3">
        <v>1.2999999999999999E-3</v>
      </c>
      <c r="G101" s="5">
        <v>137</v>
      </c>
      <c r="H101" s="1">
        <v>0.69200000000000006</v>
      </c>
      <c r="I101" s="1">
        <v>4.4999999999999998E-2</v>
      </c>
      <c r="J101" s="2">
        <v>31922</v>
      </c>
      <c r="K101" s="2">
        <v>9.74E-2</v>
      </c>
      <c r="L101" s="4">
        <f t="shared" si="2"/>
        <v>3.7986</v>
      </c>
      <c r="M101" s="4">
        <v>2.9929999999999999</v>
      </c>
      <c r="N101" s="4">
        <f t="shared" si="3"/>
        <v>12.271299999999998</v>
      </c>
      <c r="O101" s="7" t="s">
        <v>36</v>
      </c>
    </row>
    <row r="102" spans="1:15" x14ac:dyDescent="0.3">
      <c r="A102" s="5">
        <v>100</v>
      </c>
      <c r="B102" s="6" t="s">
        <v>86</v>
      </c>
      <c r="C102" s="5">
        <v>2022</v>
      </c>
      <c r="D102" s="5">
        <v>15700</v>
      </c>
      <c r="E102" s="5">
        <v>5476200</v>
      </c>
      <c r="F102" s="3">
        <v>2.8999999999999998E-3</v>
      </c>
      <c r="G102" s="5">
        <v>470</v>
      </c>
      <c r="H102" s="1">
        <v>0.81900000000000006</v>
      </c>
      <c r="I102" s="1">
        <v>2.6000000000000002E-2</v>
      </c>
      <c r="J102" s="2">
        <v>40188</v>
      </c>
      <c r="K102" s="2">
        <v>0.1195</v>
      </c>
      <c r="L102" s="4">
        <f t="shared" si="2"/>
        <v>4.6604999999999999</v>
      </c>
      <c r="M102" s="4">
        <v>2.8460000000000001</v>
      </c>
      <c r="N102" s="4">
        <f t="shared" si="3"/>
        <v>11.6686</v>
      </c>
      <c r="O102" s="7" t="s">
        <v>39</v>
      </c>
    </row>
    <row r="103" spans="1:15" x14ac:dyDescent="0.3">
      <c r="A103" s="5">
        <v>101</v>
      </c>
      <c r="B103" s="6" t="s">
        <v>87</v>
      </c>
      <c r="C103" s="5">
        <v>2022</v>
      </c>
      <c r="D103" s="5">
        <v>800</v>
      </c>
      <c r="E103" s="5">
        <v>644400</v>
      </c>
      <c r="F103" s="3">
        <v>1.1999999999999999E-3</v>
      </c>
      <c r="G103" s="5">
        <v>86</v>
      </c>
      <c r="H103" s="1">
        <v>0.81400000000000006</v>
      </c>
      <c r="I103" s="1">
        <v>3.6000000000000004E-2</v>
      </c>
      <c r="J103" s="2">
        <v>38114</v>
      </c>
      <c r="K103" s="2">
        <v>8.2400000000000001E-2</v>
      </c>
      <c r="L103" s="4">
        <f t="shared" si="2"/>
        <v>3.2136</v>
      </c>
      <c r="M103" s="4">
        <v>3.0459999999999998</v>
      </c>
      <c r="N103" s="4">
        <f t="shared" si="3"/>
        <v>12.488599999999998</v>
      </c>
      <c r="O103" s="7" t="s">
        <v>36</v>
      </c>
    </row>
    <row r="104" spans="1:15" x14ac:dyDescent="0.3">
      <c r="A104" s="5">
        <v>102</v>
      </c>
      <c r="B104" s="6" t="s">
        <v>35</v>
      </c>
      <c r="C104" s="5">
        <v>2021</v>
      </c>
      <c r="D104" s="5">
        <v>4700</v>
      </c>
      <c r="E104" s="5">
        <v>4747600</v>
      </c>
      <c r="F104" s="3">
        <v>1E-3</v>
      </c>
      <c r="G104" s="5">
        <v>277</v>
      </c>
      <c r="H104" s="1">
        <v>0.72499999999999998</v>
      </c>
      <c r="I104" s="1">
        <v>5.0999999999999997E-2</v>
      </c>
      <c r="J104" s="2">
        <v>30608</v>
      </c>
      <c r="K104" s="2">
        <v>0.1018</v>
      </c>
      <c r="L104" s="4">
        <f t="shared" si="2"/>
        <v>3.9702000000000002</v>
      </c>
      <c r="M104" s="4">
        <v>2.4900000000000002</v>
      </c>
      <c r="N104" s="4">
        <f t="shared" si="3"/>
        <v>10.209</v>
      </c>
      <c r="O104" s="7" t="s">
        <v>36</v>
      </c>
    </row>
    <row r="105" spans="1:15" x14ac:dyDescent="0.3">
      <c r="A105" s="5">
        <v>103</v>
      </c>
      <c r="B105" s="6" t="s">
        <v>37</v>
      </c>
      <c r="C105" s="5">
        <v>2021</v>
      </c>
      <c r="D105" s="5">
        <v>1300</v>
      </c>
      <c r="E105" s="5">
        <v>569100</v>
      </c>
      <c r="F105" s="3">
        <v>2.3E-3</v>
      </c>
      <c r="G105" s="5">
        <v>52</v>
      </c>
      <c r="H105" s="1">
        <v>0.78200000000000003</v>
      </c>
      <c r="I105" s="1">
        <v>6.6000000000000003E-2</v>
      </c>
      <c r="J105" s="2">
        <v>39509</v>
      </c>
      <c r="K105" s="2">
        <v>0.20019999999999999</v>
      </c>
      <c r="L105" s="4">
        <f t="shared" si="2"/>
        <v>7.8077999999999994</v>
      </c>
      <c r="M105" s="4">
        <v>3.2639999999999998</v>
      </c>
      <c r="N105" s="4">
        <f t="shared" si="3"/>
        <v>13.382399999999999</v>
      </c>
      <c r="O105" s="7" t="s">
        <v>36</v>
      </c>
    </row>
    <row r="106" spans="1:15" x14ac:dyDescent="0.3">
      <c r="A106" s="5">
        <v>104</v>
      </c>
      <c r="B106" s="6" t="s">
        <v>38</v>
      </c>
      <c r="C106" s="5">
        <v>2021</v>
      </c>
      <c r="D106" s="5">
        <v>40700</v>
      </c>
      <c r="E106" s="5">
        <v>6359200</v>
      </c>
      <c r="F106" s="3">
        <v>6.4000000000000003E-3</v>
      </c>
      <c r="G106" s="5">
        <v>890</v>
      </c>
      <c r="H106" s="1">
        <v>0.76700000000000002</v>
      </c>
      <c r="I106" s="1">
        <v>5.4000000000000006E-2</v>
      </c>
      <c r="J106" s="2">
        <v>36295</v>
      </c>
      <c r="K106" s="2">
        <v>0.10730000000000001</v>
      </c>
      <c r="L106" s="4">
        <f t="shared" si="2"/>
        <v>4.1847000000000003</v>
      </c>
      <c r="M106" s="4">
        <v>2.9769999999999999</v>
      </c>
      <c r="N106" s="4">
        <f t="shared" si="3"/>
        <v>12.205699999999998</v>
      </c>
      <c r="O106" s="7" t="s">
        <v>39</v>
      </c>
    </row>
    <row r="107" spans="1:15" x14ac:dyDescent="0.3">
      <c r="A107" s="5">
        <v>105</v>
      </c>
      <c r="B107" s="6" t="s">
        <v>40</v>
      </c>
      <c r="C107" s="5">
        <v>2021</v>
      </c>
      <c r="D107" s="5">
        <v>2400</v>
      </c>
      <c r="E107" s="5">
        <v>2690900</v>
      </c>
      <c r="F107" s="3">
        <v>8.9999999999999998E-4</v>
      </c>
      <c r="G107" s="5">
        <v>164</v>
      </c>
      <c r="H107" s="1">
        <v>0.745</v>
      </c>
      <c r="I107" s="1">
        <v>5.2999999999999999E-2</v>
      </c>
      <c r="J107" s="2">
        <v>29252</v>
      </c>
      <c r="K107" s="2">
        <v>9.0999999999999998E-2</v>
      </c>
      <c r="L107" s="4">
        <f t="shared" si="2"/>
        <v>3.5489999999999999</v>
      </c>
      <c r="M107" s="4">
        <v>2.5070000000000001</v>
      </c>
      <c r="N107" s="4">
        <f t="shared" si="3"/>
        <v>10.278699999999999</v>
      </c>
      <c r="O107" s="7" t="s">
        <v>36</v>
      </c>
    </row>
    <row r="108" spans="1:15" x14ac:dyDescent="0.3">
      <c r="A108" s="5">
        <v>106</v>
      </c>
      <c r="B108" s="6" t="s">
        <v>41</v>
      </c>
      <c r="C108" s="5">
        <v>2021</v>
      </c>
      <c r="D108" s="5">
        <v>563100</v>
      </c>
      <c r="E108" s="5">
        <v>35000500</v>
      </c>
      <c r="F108" s="3">
        <v>1.61E-2</v>
      </c>
      <c r="G108" s="5">
        <v>14607</v>
      </c>
      <c r="H108" s="1">
        <v>0.77400000000000002</v>
      </c>
      <c r="I108" s="1">
        <v>0.08</v>
      </c>
      <c r="J108" s="2">
        <v>42396</v>
      </c>
      <c r="K108" s="2">
        <v>0.19649999999999998</v>
      </c>
      <c r="L108" s="4">
        <f t="shared" si="2"/>
        <v>7.6634999999999991</v>
      </c>
      <c r="M108" s="4">
        <v>4.2960000000000003</v>
      </c>
      <c r="N108" s="4">
        <f t="shared" si="3"/>
        <v>17.613599999999998</v>
      </c>
      <c r="O108" s="7" t="s">
        <v>39</v>
      </c>
    </row>
    <row r="109" spans="1:15" x14ac:dyDescent="0.3">
      <c r="A109" s="5">
        <v>107</v>
      </c>
      <c r="B109" s="6" t="s">
        <v>42</v>
      </c>
      <c r="C109" s="5">
        <v>2021</v>
      </c>
      <c r="D109" s="5">
        <v>37000</v>
      </c>
      <c r="E109" s="5">
        <v>5286400</v>
      </c>
      <c r="F109" s="3">
        <v>6.9999999999999993E-3</v>
      </c>
      <c r="G109" s="5">
        <v>1619</v>
      </c>
      <c r="H109" s="1">
        <v>0.81799999999999995</v>
      </c>
      <c r="I109" s="1">
        <v>0.05</v>
      </c>
      <c r="J109" s="2">
        <v>44617</v>
      </c>
      <c r="K109" s="2">
        <v>0.109</v>
      </c>
      <c r="L109" s="4">
        <f t="shared" si="2"/>
        <v>4.2510000000000003</v>
      </c>
      <c r="M109" s="4">
        <v>2.863</v>
      </c>
      <c r="N109" s="4">
        <f t="shared" si="3"/>
        <v>11.738299999999999</v>
      </c>
      <c r="O109" s="7" t="s">
        <v>39</v>
      </c>
    </row>
    <row r="110" spans="1:15" x14ac:dyDescent="0.3">
      <c r="A110" s="5">
        <v>108</v>
      </c>
      <c r="B110" s="6" t="s">
        <v>43</v>
      </c>
      <c r="C110" s="5">
        <v>2021</v>
      </c>
      <c r="D110" s="5">
        <v>13300</v>
      </c>
      <c r="E110" s="5">
        <v>2872000</v>
      </c>
      <c r="F110" s="3">
        <v>4.5999999999999999E-3</v>
      </c>
      <c r="G110" s="5">
        <v>533</v>
      </c>
      <c r="H110" s="1">
        <v>0.81</v>
      </c>
      <c r="I110" s="1">
        <v>6.3E-2</v>
      </c>
      <c r="J110" s="2">
        <v>48146</v>
      </c>
      <c r="K110" s="2">
        <v>0.1832</v>
      </c>
      <c r="L110" s="4">
        <f t="shared" si="2"/>
        <v>7.1448</v>
      </c>
      <c r="M110" s="4">
        <v>2.7629999999999999</v>
      </c>
      <c r="N110" s="4">
        <f t="shared" si="3"/>
        <v>11.328299999999999</v>
      </c>
      <c r="O110" s="7" t="s">
        <v>39</v>
      </c>
    </row>
    <row r="111" spans="1:15" x14ac:dyDescent="0.3">
      <c r="A111" s="5">
        <v>109</v>
      </c>
      <c r="B111" s="6" t="s">
        <v>44</v>
      </c>
      <c r="C111" s="5">
        <v>2021</v>
      </c>
      <c r="D111" s="5">
        <v>3000</v>
      </c>
      <c r="E111" s="5">
        <v>909600</v>
      </c>
      <c r="F111" s="3">
        <v>3.3E-3</v>
      </c>
      <c r="G111" s="5">
        <v>134</v>
      </c>
      <c r="H111" s="1">
        <v>0.77099999999999991</v>
      </c>
      <c r="I111" s="1">
        <v>5.5E-2</v>
      </c>
      <c r="J111" s="2">
        <v>38797</v>
      </c>
      <c r="K111" s="2">
        <v>0.105</v>
      </c>
      <c r="L111" s="4">
        <f t="shared" si="2"/>
        <v>4.0949999999999998</v>
      </c>
      <c r="M111" s="4">
        <v>2.6920000000000002</v>
      </c>
      <c r="N111" s="4">
        <f t="shared" si="3"/>
        <v>11.0372</v>
      </c>
      <c r="O111" s="7" t="s">
        <v>39</v>
      </c>
    </row>
    <row r="112" spans="1:15" x14ac:dyDescent="0.3">
      <c r="A112" s="5">
        <v>110</v>
      </c>
      <c r="B112" s="6" t="s">
        <v>45</v>
      </c>
      <c r="C112" s="5">
        <v>2021</v>
      </c>
      <c r="D112" s="5">
        <v>3700</v>
      </c>
      <c r="E112" s="5">
        <v>321700</v>
      </c>
      <c r="F112" s="3">
        <v>1.15E-2</v>
      </c>
      <c r="G112" s="5">
        <v>291</v>
      </c>
      <c r="H112" s="1">
        <v>0.82099999999999995</v>
      </c>
      <c r="I112" s="1">
        <v>7.6999999999999999E-2</v>
      </c>
      <c r="J112" s="2">
        <v>65808</v>
      </c>
      <c r="K112" s="2">
        <v>0.12809999999999999</v>
      </c>
      <c r="L112" s="4">
        <f t="shared" si="2"/>
        <v>4.9958999999999998</v>
      </c>
      <c r="M112" s="4">
        <v>2.883</v>
      </c>
      <c r="N112" s="4">
        <f t="shared" si="3"/>
        <v>11.8203</v>
      </c>
      <c r="O112" s="7" t="s">
        <v>97</v>
      </c>
    </row>
    <row r="113" spans="1:15" x14ac:dyDescent="0.3">
      <c r="A113" s="5">
        <v>111</v>
      </c>
      <c r="B113" s="6" t="s">
        <v>46</v>
      </c>
      <c r="C113" s="5">
        <v>2021</v>
      </c>
      <c r="D113" s="5">
        <v>95600</v>
      </c>
      <c r="E113" s="5">
        <v>17729600</v>
      </c>
      <c r="F113" s="3">
        <v>5.4000000000000003E-3</v>
      </c>
      <c r="G113" s="5">
        <v>2636</v>
      </c>
      <c r="H113" s="1">
        <v>0.76900000000000002</v>
      </c>
      <c r="I113" s="1">
        <v>5.4000000000000006E-2</v>
      </c>
      <c r="J113" s="2">
        <v>36196</v>
      </c>
      <c r="K113" s="2">
        <v>0.1067</v>
      </c>
      <c r="L113" s="4">
        <f t="shared" si="2"/>
        <v>4.1612999999999998</v>
      </c>
      <c r="M113" s="4">
        <v>2.83</v>
      </c>
      <c r="N113" s="4">
        <f t="shared" si="3"/>
        <v>11.603</v>
      </c>
      <c r="O113" s="7" t="s">
        <v>36</v>
      </c>
    </row>
    <row r="114" spans="1:15" x14ac:dyDescent="0.3">
      <c r="A114" s="5">
        <v>112</v>
      </c>
      <c r="B114" s="6" t="s">
        <v>47</v>
      </c>
      <c r="C114" s="5">
        <v>2021</v>
      </c>
      <c r="D114" s="5">
        <v>34000</v>
      </c>
      <c r="E114" s="5">
        <v>9399700</v>
      </c>
      <c r="F114" s="3">
        <v>3.5999999999999999E-3</v>
      </c>
      <c r="G114" s="5">
        <v>1585</v>
      </c>
      <c r="H114" s="1">
        <v>0.7659999999999999</v>
      </c>
      <c r="I114" s="1">
        <v>5.2999999999999999E-2</v>
      </c>
      <c r="J114" s="2">
        <v>35086</v>
      </c>
      <c r="K114" s="2">
        <v>0.1043</v>
      </c>
      <c r="L114" s="4">
        <f t="shared" si="2"/>
        <v>4.0677000000000003</v>
      </c>
      <c r="M114" s="4">
        <v>2.641</v>
      </c>
      <c r="N114" s="4">
        <f t="shared" si="3"/>
        <v>10.828099999999999</v>
      </c>
      <c r="O114" s="7" t="s">
        <v>39</v>
      </c>
    </row>
    <row r="115" spans="1:15" x14ac:dyDescent="0.3">
      <c r="A115" s="5">
        <v>113</v>
      </c>
      <c r="B115" s="6" t="s">
        <v>48</v>
      </c>
      <c r="C115" s="5">
        <v>2021</v>
      </c>
      <c r="D115" s="5">
        <v>14200</v>
      </c>
      <c r="E115" s="5">
        <v>1080800</v>
      </c>
      <c r="F115" s="3">
        <v>1.3100000000000001E-2</v>
      </c>
      <c r="G115" s="5">
        <v>386</v>
      </c>
      <c r="H115" s="1">
        <v>0.79599999999999993</v>
      </c>
      <c r="I115" s="1">
        <v>7.400000000000001E-2</v>
      </c>
      <c r="J115" s="2">
        <v>38614</v>
      </c>
      <c r="K115" s="2">
        <v>0.30309999999999998</v>
      </c>
      <c r="L115" s="4">
        <f t="shared" si="2"/>
        <v>11.8209</v>
      </c>
      <c r="M115" s="4">
        <v>4.0490000000000004</v>
      </c>
      <c r="N115" s="4">
        <f t="shared" si="3"/>
        <v>16.600899999999999</v>
      </c>
      <c r="O115" s="7" t="s">
        <v>39</v>
      </c>
    </row>
    <row r="116" spans="1:15" x14ac:dyDescent="0.3">
      <c r="A116" s="5">
        <v>114</v>
      </c>
      <c r="B116" s="6" t="s">
        <v>49</v>
      </c>
      <c r="C116" s="5">
        <v>2021</v>
      </c>
      <c r="D116" s="5">
        <v>3500</v>
      </c>
      <c r="E116" s="5">
        <v>1911100</v>
      </c>
      <c r="F116" s="3">
        <v>1.8E-3</v>
      </c>
      <c r="G116" s="5">
        <v>139</v>
      </c>
      <c r="H116" s="1">
        <v>0.78</v>
      </c>
      <c r="I116" s="1">
        <v>0.03</v>
      </c>
      <c r="J116" s="2">
        <v>33841</v>
      </c>
      <c r="K116" s="2">
        <v>8.1699999999999995E-2</v>
      </c>
      <c r="L116" s="4">
        <f t="shared" si="2"/>
        <v>3.1862999999999997</v>
      </c>
      <c r="M116" s="4">
        <v>2.9969999999999999</v>
      </c>
      <c r="N116" s="4">
        <f t="shared" si="3"/>
        <v>12.287699999999999</v>
      </c>
      <c r="O116" s="7" t="s">
        <v>36</v>
      </c>
    </row>
    <row r="117" spans="1:15" x14ac:dyDescent="0.3">
      <c r="A117" s="5">
        <v>115</v>
      </c>
      <c r="B117" s="6" t="s">
        <v>50</v>
      </c>
      <c r="C117" s="5">
        <v>2021</v>
      </c>
      <c r="D117" s="5">
        <v>36500</v>
      </c>
      <c r="E117" s="5">
        <v>10027700</v>
      </c>
      <c r="F117" s="3">
        <v>3.5999999999999999E-3</v>
      </c>
      <c r="G117" s="5">
        <v>1079</v>
      </c>
      <c r="H117" s="1">
        <v>0.79599999999999993</v>
      </c>
      <c r="I117" s="1">
        <v>7.0000000000000007E-2</v>
      </c>
      <c r="J117" s="2">
        <v>39794</v>
      </c>
      <c r="K117" s="2">
        <v>0.1014</v>
      </c>
      <c r="L117" s="4">
        <f t="shared" si="2"/>
        <v>3.9546000000000001</v>
      </c>
      <c r="M117" s="4">
        <v>3.0630000000000002</v>
      </c>
      <c r="N117" s="4">
        <f t="shared" si="3"/>
        <v>12.558299999999999</v>
      </c>
      <c r="O117" s="7" t="s">
        <v>39</v>
      </c>
    </row>
    <row r="118" spans="1:15" x14ac:dyDescent="0.3">
      <c r="A118" s="5">
        <v>116</v>
      </c>
      <c r="B118" s="6" t="s">
        <v>51</v>
      </c>
      <c r="C118" s="5">
        <v>2021</v>
      </c>
      <c r="D118" s="5">
        <v>10400</v>
      </c>
      <c r="E118" s="5">
        <v>6097100</v>
      </c>
      <c r="F118" s="3">
        <v>1.7000000000000001E-3</v>
      </c>
      <c r="G118" s="5">
        <v>357</v>
      </c>
      <c r="H118" s="1">
        <v>0.78299999999999992</v>
      </c>
      <c r="I118" s="1">
        <v>4.5999999999999999E-2</v>
      </c>
      <c r="J118" s="2">
        <v>33054</v>
      </c>
      <c r="K118" s="2">
        <v>0.1036</v>
      </c>
      <c r="L118" s="4">
        <f t="shared" si="2"/>
        <v>4.0404</v>
      </c>
      <c r="M118" s="4">
        <v>2.847</v>
      </c>
      <c r="N118" s="4">
        <f t="shared" si="3"/>
        <v>11.672699999999999</v>
      </c>
      <c r="O118" s="7" t="s">
        <v>36</v>
      </c>
    </row>
    <row r="119" spans="1:15" x14ac:dyDescent="0.3">
      <c r="A119" s="5">
        <v>117</v>
      </c>
      <c r="B119" s="6" t="s">
        <v>52</v>
      </c>
      <c r="C119" s="5">
        <v>2021</v>
      </c>
      <c r="D119" s="5">
        <v>3700</v>
      </c>
      <c r="E119" s="5">
        <v>3110700</v>
      </c>
      <c r="F119" s="3">
        <v>1.1999999999999999E-3</v>
      </c>
      <c r="G119" s="5">
        <v>281</v>
      </c>
      <c r="H119" s="1">
        <v>0.82299999999999995</v>
      </c>
      <c r="I119" s="1">
        <v>3.4000000000000002E-2</v>
      </c>
      <c r="J119" s="2">
        <v>35715</v>
      </c>
      <c r="K119" s="2">
        <v>9.1300000000000006E-2</v>
      </c>
      <c r="L119" s="4">
        <f t="shared" si="2"/>
        <v>3.5607000000000002</v>
      </c>
      <c r="M119" s="4">
        <v>2.6720000000000002</v>
      </c>
      <c r="N119" s="4">
        <f t="shared" si="3"/>
        <v>10.9552</v>
      </c>
      <c r="O119" s="7" t="s">
        <v>36</v>
      </c>
    </row>
    <row r="120" spans="1:15" x14ac:dyDescent="0.3">
      <c r="A120" s="5">
        <v>118</v>
      </c>
      <c r="B120" s="6" t="s">
        <v>53</v>
      </c>
      <c r="C120" s="5">
        <v>2021</v>
      </c>
      <c r="D120" s="5">
        <v>4500</v>
      </c>
      <c r="E120" s="5">
        <v>2592800</v>
      </c>
      <c r="F120" s="3">
        <v>1.7000000000000001E-3</v>
      </c>
      <c r="G120" s="5">
        <v>493</v>
      </c>
      <c r="H120" s="1">
        <v>0.80400000000000005</v>
      </c>
      <c r="I120" s="1">
        <v>3.9E-2</v>
      </c>
      <c r="J120" s="2">
        <v>35028</v>
      </c>
      <c r="K120" s="2">
        <v>0.1047</v>
      </c>
      <c r="L120" s="4">
        <f t="shared" si="2"/>
        <v>4.0833000000000004</v>
      </c>
      <c r="M120" s="4">
        <v>2.5619999999999998</v>
      </c>
      <c r="N120" s="4">
        <f t="shared" si="3"/>
        <v>10.504199999999999</v>
      </c>
      <c r="O120" s="7" t="s">
        <v>36</v>
      </c>
    </row>
    <row r="121" spans="1:15" x14ac:dyDescent="0.3">
      <c r="A121" s="5">
        <v>119</v>
      </c>
      <c r="B121" s="6" t="s">
        <v>54</v>
      </c>
      <c r="C121" s="5">
        <v>2021</v>
      </c>
      <c r="D121" s="5">
        <v>4200</v>
      </c>
      <c r="E121" s="5">
        <v>4016500</v>
      </c>
      <c r="F121" s="3">
        <v>1E-3</v>
      </c>
      <c r="G121" s="5">
        <v>225</v>
      </c>
      <c r="H121" s="1">
        <v>0.72900000000000009</v>
      </c>
      <c r="I121" s="1">
        <v>4.9000000000000002E-2</v>
      </c>
      <c r="J121" s="2">
        <v>30728</v>
      </c>
      <c r="K121" s="2">
        <v>9.1199999999999989E-2</v>
      </c>
      <c r="L121" s="4">
        <f t="shared" si="2"/>
        <v>3.5567999999999995</v>
      </c>
      <c r="M121" s="4">
        <v>2.5880000000000001</v>
      </c>
      <c r="N121" s="4">
        <f t="shared" si="3"/>
        <v>10.610799999999999</v>
      </c>
      <c r="O121" s="7" t="s">
        <v>36</v>
      </c>
    </row>
    <row r="122" spans="1:15" x14ac:dyDescent="0.3">
      <c r="A122" s="5">
        <v>120</v>
      </c>
      <c r="B122" s="6" t="s">
        <v>55</v>
      </c>
      <c r="C122" s="5">
        <v>2021</v>
      </c>
      <c r="D122" s="5">
        <v>3200</v>
      </c>
      <c r="E122" s="5">
        <v>3820000</v>
      </c>
      <c r="F122" s="3">
        <v>8.0000000000000004E-4</v>
      </c>
      <c r="G122" s="5">
        <v>159</v>
      </c>
      <c r="H122" s="1">
        <v>0.72299999999999998</v>
      </c>
      <c r="I122" s="1">
        <v>7.400000000000001E-2</v>
      </c>
      <c r="J122" s="2">
        <v>30117</v>
      </c>
      <c r="K122" s="2">
        <v>8.8200000000000001E-2</v>
      </c>
      <c r="L122" s="4">
        <f t="shared" si="2"/>
        <v>3.4398</v>
      </c>
      <c r="M122" s="4">
        <v>2.4580000000000002</v>
      </c>
      <c r="N122" s="4">
        <f t="shared" si="3"/>
        <v>10.0778</v>
      </c>
      <c r="O122" s="7" t="s">
        <v>36</v>
      </c>
    </row>
    <row r="123" spans="1:15" x14ac:dyDescent="0.3">
      <c r="A123" s="5">
        <v>121</v>
      </c>
      <c r="B123" s="6" t="s">
        <v>56</v>
      </c>
      <c r="C123" s="5">
        <v>2021</v>
      </c>
      <c r="D123" s="5">
        <v>3000</v>
      </c>
      <c r="E123" s="5">
        <v>1234700</v>
      </c>
      <c r="F123" s="3">
        <v>2.3999999999999998E-3</v>
      </c>
      <c r="G123" s="5">
        <v>301</v>
      </c>
      <c r="H123" s="1">
        <v>0.78200000000000003</v>
      </c>
      <c r="I123" s="1">
        <v>4.4000000000000004E-2</v>
      </c>
      <c r="J123" s="2">
        <v>38483</v>
      </c>
      <c r="K123" s="2">
        <v>0.1396</v>
      </c>
      <c r="L123" s="4">
        <f t="shared" si="2"/>
        <v>5.4443999999999999</v>
      </c>
      <c r="M123" s="4">
        <v>2.6949999999999998</v>
      </c>
      <c r="N123" s="4">
        <f t="shared" si="3"/>
        <v>11.049499999999998</v>
      </c>
      <c r="O123" s="7" t="s">
        <v>39</v>
      </c>
    </row>
    <row r="124" spans="1:15" x14ac:dyDescent="0.3">
      <c r="A124" s="5">
        <v>122</v>
      </c>
      <c r="B124" s="6" t="s">
        <v>57</v>
      </c>
      <c r="C124" s="5">
        <v>2021</v>
      </c>
      <c r="D124" s="5">
        <v>25600</v>
      </c>
      <c r="E124" s="5">
        <v>5051200</v>
      </c>
      <c r="F124" s="3">
        <v>5.1000000000000004E-3</v>
      </c>
      <c r="G124" s="5">
        <v>1257</v>
      </c>
      <c r="H124" s="1">
        <v>0.81200000000000006</v>
      </c>
      <c r="I124" s="1">
        <v>5.7000000000000002E-2</v>
      </c>
      <c r="J124" s="2">
        <v>46500</v>
      </c>
      <c r="K124" s="2">
        <v>0.1148</v>
      </c>
      <c r="L124" s="4">
        <f t="shared" si="2"/>
        <v>4.4771999999999998</v>
      </c>
      <c r="M124" s="4">
        <v>2.7770000000000001</v>
      </c>
      <c r="N124" s="4">
        <f t="shared" si="3"/>
        <v>11.3857</v>
      </c>
      <c r="O124" s="7" t="s">
        <v>39</v>
      </c>
    </row>
    <row r="125" spans="1:15" x14ac:dyDescent="0.3">
      <c r="A125" s="5">
        <v>123</v>
      </c>
      <c r="B125" s="6" t="s">
        <v>58</v>
      </c>
      <c r="C125" s="5">
        <v>2021</v>
      </c>
      <c r="D125" s="5">
        <v>30500</v>
      </c>
      <c r="E125" s="5">
        <v>5423200</v>
      </c>
      <c r="F125" s="3">
        <v>5.6000000000000008E-3</v>
      </c>
      <c r="G125" s="5">
        <v>2176</v>
      </c>
      <c r="H125" s="1">
        <v>0.81900000000000006</v>
      </c>
      <c r="I125" s="1">
        <v>6.2E-2</v>
      </c>
      <c r="J125" s="2">
        <v>49746</v>
      </c>
      <c r="K125" s="2">
        <v>0.19059999999999999</v>
      </c>
      <c r="L125" s="4">
        <f t="shared" si="2"/>
        <v>7.4333999999999998</v>
      </c>
      <c r="M125" s="4">
        <v>2.6760000000000002</v>
      </c>
      <c r="N125" s="4">
        <f t="shared" si="3"/>
        <v>10.9716</v>
      </c>
      <c r="O125" s="7" t="s">
        <v>39</v>
      </c>
    </row>
    <row r="126" spans="1:15" x14ac:dyDescent="0.3">
      <c r="A126" s="5">
        <v>124</v>
      </c>
      <c r="B126" s="6" t="s">
        <v>59</v>
      </c>
      <c r="C126" s="5">
        <v>2021</v>
      </c>
      <c r="D126" s="5">
        <v>17500</v>
      </c>
      <c r="E126" s="5">
        <v>8398200</v>
      </c>
      <c r="F126" s="3">
        <v>2.0999999999999999E-3</v>
      </c>
      <c r="G126" s="5">
        <v>817</v>
      </c>
      <c r="H126" s="1">
        <v>0.76500000000000001</v>
      </c>
      <c r="I126" s="1">
        <v>6.6000000000000003E-2</v>
      </c>
      <c r="J126" s="2">
        <v>35353</v>
      </c>
      <c r="K126" s="2">
        <v>0.1293</v>
      </c>
      <c r="L126" s="4">
        <f t="shared" si="2"/>
        <v>5.0427</v>
      </c>
      <c r="M126" s="4">
        <v>2.9049999999999998</v>
      </c>
      <c r="N126" s="4">
        <f t="shared" si="3"/>
        <v>11.910499999999999</v>
      </c>
      <c r="O126" s="7" t="s">
        <v>39</v>
      </c>
    </row>
    <row r="127" spans="1:15" x14ac:dyDescent="0.3">
      <c r="A127" s="5">
        <v>125</v>
      </c>
      <c r="B127" s="6" t="s">
        <v>60</v>
      </c>
      <c r="C127" s="5">
        <v>2021</v>
      </c>
      <c r="D127" s="5">
        <v>15000</v>
      </c>
      <c r="E127" s="5">
        <v>5209500</v>
      </c>
      <c r="F127" s="3">
        <v>2.8999999999999998E-3</v>
      </c>
      <c r="G127" s="5">
        <v>586</v>
      </c>
      <c r="H127" s="1">
        <v>0.84099999999999997</v>
      </c>
      <c r="I127" s="1">
        <v>4.4999999999999998E-2</v>
      </c>
      <c r="J127" s="2">
        <v>41753</v>
      </c>
      <c r="K127" s="2">
        <v>0.1108</v>
      </c>
      <c r="L127" s="4">
        <f t="shared" si="2"/>
        <v>4.3212000000000002</v>
      </c>
      <c r="M127" s="4">
        <v>2.7040000000000002</v>
      </c>
      <c r="N127" s="4">
        <f t="shared" si="3"/>
        <v>11.086399999999999</v>
      </c>
      <c r="O127" s="7" t="s">
        <v>39</v>
      </c>
    </row>
    <row r="128" spans="1:15" x14ac:dyDescent="0.3">
      <c r="A128" s="5">
        <v>126</v>
      </c>
      <c r="B128" s="6" t="s">
        <v>61</v>
      </c>
      <c r="C128" s="5">
        <v>2021</v>
      </c>
      <c r="D128" s="5">
        <v>1300</v>
      </c>
      <c r="E128" s="5">
        <v>2729200</v>
      </c>
      <c r="F128" s="3">
        <v>5.0000000000000001E-4</v>
      </c>
      <c r="G128" s="5">
        <v>112</v>
      </c>
      <c r="H128" s="1">
        <v>0.71200000000000008</v>
      </c>
      <c r="I128" s="1">
        <v>6.3E-2</v>
      </c>
      <c r="J128" s="2">
        <v>26941</v>
      </c>
      <c r="K128" s="2">
        <v>9.5000000000000001E-2</v>
      </c>
      <c r="L128" s="4">
        <f t="shared" si="2"/>
        <v>3.7050000000000001</v>
      </c>
      <c r="M128" s="4">
        <v>2.4</v>
      </c>
      <c r="N128" s="4">
        <f t="shared" si="3"/>
        <v>9.8399999999999981</v>
      </c>
      <c r="O128" s="7" t="s">
        <v>36</v>
      </c>
    </row>
    <row r="129" spans="1:15" x14ac:dyDescent="0.3">
      <c r="A129" s="5">
        <v>127</v>
      </c>
      <c r="B129" s="6" t="s">
        <v>62</v>
      </c>
      <c r="C129" s="5">
        <v>2021</v>
      </c>
      <c r="D129" s="5">
        <v>10000</v>
      </c>
      <c r="E129" s="5">
        <v>5557900</v>
      </c>
      <c r="F129" s="3">
        <v>1.8E-3</v>
      </c>
      <c r="G129" s="5">
        <v>1047</v>
      </c>
      <c r="H129" s="1">
        <v>0.78299999999999992</v>
      </c>
      <c r="I129" s="1">
        <v>4.4000000000000004E-2</v>
      </c>
      <c r="J129" s="2">
        <v>34593</v>
      </c>
      <c r="K129" s="2">
        <v>9.849999999999999E-2</v>
      </c>
      <c r="L129" s="4">
        <f t="shared" si="2"/>
        <v>3.8414999999999995</v>
      </c>
      <c r="M129" s="4">
        <v>2.5720000000000001</v>
      </c>
      <c r="N129" s="4">
        <f t="shared" si="3"/>
        <v>10.545199999999999</v>
      </c>
      <c r="O129" s="7" t="s">
        <v>36</v>
      </c>
    </row>
    <row r="130" spans="1:15" x14ac:dyDescent="0.3">
      <c r="A130" s="5">
        <v>128</v>
      </c>
      <c r="B130" s="6" t="s">
        <v>63</v>
      </c>
      <c r="C130" s="5">
        <v>2021</v>
      </c>
      <c r="D130" s="5">
        <v>1600</v>
      </c>
      <c r="E130" s="5">
        <v>989600</v>
      </c>
      <c r="F130" s="3">
        <v>1.6000000000000001E-3</v>
      </c>
      <c r="G130" s="5">
        <v>75</v>
      </c>
      <c r="H130" s="1">
        <v>0.78</v>
      </c>
      <c r="I130" s="1">
        <v>3.7000000000000005E-2</v>
      </c>
      <c r="J130" s="2">
        <v>36020</v>
      </c>
      <c r="K130" s="2">
        <v>9.5000000000000001E-2</v>
      </c>
      <c r="L130" s="4">
        <f t="shared" si="2"/>
        <v>3.7050000000000001</v>
      </c>
      <c r="M130" s="4">
        <v>2.86</v>
      </c>
      <c r="N130" s="4">
        <f t="shared" si="3"/>
        <v>11.725999999999999</v>
      </c>
      <c r="O130" s="7" t="s">
        <v>36</v>
      </c>
    </row>
    <row r="131" spans="1:15" x14ac:dyDescent="0.3">
      <c r="A131" s="5">
        <v>129</v>
      </c>
      <c r="B131" s="6" t="s">
        <v>64</v>
      </c>
      <c r="C131" s="5">
        <v>2021</v>
      </c>
      <c r="D131" s="5">
        <v>2700</v>
      </c>
      <c r="E131" s="5">
        <v>1928700</v>
      </c>
      <c r="F131" s="3">
        <v>1.4000000000000002E-3</v>
      </c>
      <c r="G131" s="5">
        <v>182</v>
      </c>
      <c r="H131" s="1">
        <v>0.83700000000000008</v>
      </c>
      <c r="I131" s="1">
        <v>2.5000000000000001E-2</v>
      </c>
      <c r="J131" s="2">
        <v>36227</v>
      </c>
      <c r="K131" s="2">
        <v>8.8399999999999992E-2</v>
      </c>
      <c r="L131" s="4">
        <f t="shared" ref="L131:L194" si="4">K131*39</f>
        <v>3.4475999999999996</v>
      </c>
      <c r="M131" s="4">
        <v>2.7250000000000001</v>
      </c>
      <c r="N131" s="4">
        <f t="shared" ref="N131:N194" si="5">M131*4.1</f>
        <v>11.172499999999999</v>
      </c>
      <c r="O131" s="7" t="s">
        <v>36</v>
      </c>
    </row>
    <row r="132" spans="1:15" x14ac:dyDescent="0.3">
      <c r="A132" s="5">
        <v>130</v>
      </c>
      <c r="B132" s="6" t="s">
        <v>65</v>
      </c>
      <c r="C132" s="5">
        <v>2021</v>
      </c>
      <c r="D132" s="5">
        <v>17400</v>
      </c>
      <c r="E132" s="5">
        <v>2477400</v>
      </c>
      <c r="F132" s="3">
        <v>6.9999999999999993E-3</v>
      </c>
      <c r="G132" s="5">
        <v>451</v>
      </c>
      <c r="H132" s="1">
        <v>0.77400000000000002</v>
      </c>
      <c r="I132" s="1">
        <v>9.1999999999999998E-2</v>
      </c>
      <c r="J132" s="2">
        <v>34933</v>
      </c>
      <c r="K132" s="2">
        <v>8.5800000000000001E-2</v>
      </c>
      <c r="L132" s="4">
        <f t="shared" si="4"/>
        <v>3.3462000000000001</v>
      </c>
      <c r="M132" s="4">
        <v>3.4540000000000002</v>
      </c>
      <c r="N132" s="4">
        <f t="shared" si="5"/>
        <v>14.161399999999999</v>
      </c>
      <c r="O132" s="7" t="s">
        <v>39</v>
      </c>
    </row>
    <row r="133" spans="1:15" x14ac:dyDescent="0.3">
      <c r="A133" s="5">
        <v>131</v>
      </c>
      <c r="B133" s="6" t="s">
        <v>66</v>
      </c>
      <c r="C133" s="5">
        <v>2021</v>
      </c>
      <c r="D133" s="5">
        <v>4000</v>
      </c>
      <c r="E133" s="5">
        <v>1378200</v>
      </c>
      <c r="F133" s="3">
        <v>2.8999999999999998E-3</v>
      </c>
      <c r="G133" s="5">
        <v>164</v>
      </c>
      <c r="H133" s="1">
        <v>0.81799999999999995</v>
      </c>
      <c r="I133" s="1">
        <v>3.5000000000000003E-2</v>
      </c>
      <c r="J133" s="2">
        <v>45365</v>
      </c>
      <c r="K133" s="2">
        <v>0.17370000000000002</v>
      </c>
      <c r="L133" s="4">
        <f t="shared" si="4"/>
        <v>6.7743000000000011</v>
      </c>
      <c r="M133" s="4">
        <v>2.5950000000000002</v>
      </c>
      <c r="N133" s="4">
        <f t="shared" si="5"/>
        <v>10.6395</v>
      </c>
      <c r="O133" s="7" t="s">
        <v>39</v>
      </c>
    </row>
    <row r="134" spans="1:15" x14ac:dyDescent="0.3">
      <c r="A134" s="5">
        <v>132</v>
      </c>
      <c r="B134" s="6" t="s">
        <v>67</v>
      </c>
      <c r="C134" s="5">
        <v>2021</v>
      </c>
      <c r="D134" s="5">
        <v>47800</v>
      </c>
      <c r="E134" s="5">
        <v>7095100</v>
      </c>
      <c r="F134" s="3">
        <v>6.7000000000000002E-3</v>
      </c>
      <c r="G134" s="5">
        <v>749</v>
      </c>
      <c r="H134" s="1">
        <v>0.80599999999999994</v>
      </c>
      <c r="I134" s="1">
        <v>7.5999999999999998E-2</v>
      </c>
      <c r="J134" s="2">
        <v>47338</v>
      </c>
      <c r="K134" s="2">
        <v>0.1401</v>
      </c>
      <c r="L134" s="4">
        <f t="shared" si="4"/>
        <v>5.4638999999999998</v>
      </c>
      <c r="M134" s="4">
        <v>2.6970000000000001</v>
      </c>
      <c r="N134" s="4">
        <f t="shared" si="5"/>
        <v>11.057699999999999</v>
      </c>
      <c r="O134" s="7" t="s">
        <v>39</v>
      </c>
    </row>
    <row r="135" spans="1:15" x14ac:dyDescent="0.3">
      <c r="A135" s="5">
        <v>133</v>
      </c>
      <c r="B135" s="6" t="s">
        <v>68</v>
      </c>
      <c r="C135" s="5">
        <v>2021</v>
      </c>
      <c r="D135" s="5">
        <v>4200</v>
      </c>
      <c r="E135" s="5">
        <v>1903300</v>
      </c>
      <c r="F135" s="3">
        <v>2.2000000000000001E-3</v>
      </c>
      <c r="G135" s="5">
        <v>189</v>
      </c>
      <c r="H135" s="1">
        <v>0.72299999999999998</v>
      </c>
      <c r="I135" s="1">
        <v>7.400000000000001E-2</v>
      </c>
      <c r="J135" s="2">
        <v>31043</v>
      </c>
      <c r="K135" s="2">
        <v>9.7899999999999987E-2</v>
      </c>
      <c r="L135" s="4">
        <f t="shared" si="4"/>
        <v>3.8180999999999994</v>
      </c>
      <c r="M135" s="4">
        <v>2.6080000000000001</v>
      </c>
      <c r="N135" s="4">
        <f t="shared" si="5"/>
        <v>10.6928</v>
      </c>
      <c r="O135" s="7" t="s">
        <v>39</v>
      </c>
    </row>
    <row r="136" spans="1:15" x14ac:dyDescent="0.3">
      <c r="A136" s="5">
        <v>134</v>
      </c>
      <c r="B136" s="6" t="s">
        <v>69</v>
      </c>
      <c r="C136" s="5">
        <v>2021</v>
      </c>
      <c r="D136" s="5">
        <v>51900</v>
      </c>
      <c r="E136" s="5">
        <v>11377800</v>
      </c>
      <c r="F136" s="3">
        <v>4.5999999999999999E-3</v>
      </c>
      <c r="G136" s="5">
        <v>2983</v>
      </c>
      <c r="H136" s="1">
        <v>0.77800000000000002</v>
      </c>
      <c r="I136" s="1">
        <v>8.5000000000000006E-2</v>
      </c>
      <c r="J136" s="2">
        <v>43078</v>
      </c>
      <c r="K136" s="2">
        <v>0.16109999999999999</v>
      </c>
      <c r="L136" s="4">
        <f t="shared" si="4"/>
        <v>6.2828999999999997</v>
      </c>
      <c r="M136" s="4">
        <v>2.7890000000000001</v>
      </c>
      <c r="N136" s="4">
        <f t="shared" si="5"/>
        <v>11.434899999999999</v>
      </c>
      <c r="O136" s="7" t="s">
        <v>39</v>
      </c>
    </row>
    <row r="137" spans="1:15" x14ac:dyDescent="0.3">
      <c r="A137" s="5">
        <v>135</v>
      </c>
      <c r="B137" s="6" t="s">
        <v>70</v>
      </c>
      <c r="C137" s="5">
        <v>2021</v>
      </c>
      <c r="D137" s="5">
        <v>25200</v>
      </c>
      <c r="E137" s="5">
        <v>8912800</v>
      </c>
      <c r="F137" s="3">
        <v>2.8000000000000004E-3</v>
      </c>
      <c r="G137" s="5">
        <v>1120</v>
      </c>
      <c r="H137" s="1">
        <v>0.77300000000000002</v>
      </c>
      <c r="I137" s="1">
        <v>5.5E-2</v>
      </c>
      <c r="J137" s="2">
        <v>35254</v>
      </c>
      <c r="K137" s="2">
        <v>9.2899999999999996E-2</v>
      </c>
      <c r="L137" s="4">
        <f t="shared" si="4"/>
        <v>3.6231</v>
      </c>
      <c r="M137" s="4">
        <v>2.645</v>
      </c>
      <c r="N137" s="4">
        <f t="shared" si="5"/>
        <v>10.844499999999998</v>
      </c>
      <c r="O137" s="7" t="s">
        <v>36</v>
      </c>
    </row>
    <row r="138" spans="1:15" x14ac:dyDescent="0.3">
      <c r="A138" s="5">
        <v>136</v>
      </c>
      <c r="B138" s="6" t="s">
        <v>71</v>
      </c>
      <c r="C138" s="5">
        <v>2021</v>
      </c>
      <c r="D138" s="5">
        <v>400</v>
      </c>
      <c r="E138" s="5">
        <v>776800</v>
      </c>
      <c r="F138" s="3">
        <v>5.0000000000000001E-4</v>
      </c>
      <c r="G138" s="5">
        <v>61</v>
      </c>
      <c r="H138" s="1">
        <v>0.83</v>
      </c>
      <c r="I138" s="1">
        <v>2.8999999999999998E-2</v>
      </c>
      <c r="J138" s="2">
        <v>36497</v>
      </c>
      <c r="K138" s="2">
        <v>8.6500000000000007E-2</v>
      </c>
      <c r="L138" s="4">
        <f t="shared" si="4"/>
        <v>3.3735000000000004</v>
      </c>
      <c r="M138" s="4">
        <v>2.6909999999999998</v>
      </c>
      <c r="N138" s="4">
        <f t="shared" si="5"/>
        <v>11.033099999999999</v>
      </c>
      <c r="O138" s="7" t="s">
        <v>36</v>
      </c>
    </row>
    <row r="139" spans="1:15" x14ac:dyDescent="0.3">
      <c r="A139" s="5">
        <v>137</v>
      </c>
      <c r="B139" s="6" t="s">
        <v>72</v>
      </c>
      <c r="C139" s="5">
        <v>2021</v>
      </c>
      <c r="D139" s="5">
        <v>21200</v>
      </c>
      <c r="E139" s="5">
        <v>10396200</v>
      </c>
      <c r="F139" s="3">
        <v>2E-3</v>
      </c>
      <c r="G139" s="5">
        <v>957</v>
      </c>
      <c r="H139" s="1">
        <v>0.78099999999999992</v>
      </c>
      <c r="I139" s="1">
        <v>5.2000000000000005E-2</v>
      </c>
      <c r="J139" s="2">
        <v>35119</v>
      </c>
      <c r="K139" s="2">
        <v>9.7599999999999992E-2</v>
      </c>
      <c r="L139" s="4">
        <f t="shared" si="4"/>
        <v>3.8063999999999996</v>
      </c>
      <c r="M139" s="4">
        <v>2.843</v>
      </c>
      <c r="N139" s="4">
        <f t="shared" si="5"/>
        <v>11.656299999999998</v>
      </c>
      <c r="O139" s="7" t="s">
        <v>36</v>
      </c>
    </row>
    <row r="140" spans="1:15" x14ac:dyDescent="0.3">
      <c r="A140" s="5">
        <v>138</v>
      </c>
      <c r="B140" s="6" t="s">
        <v>73</v>
      </c>
      <c r="C140" s="5">
        <v>2021</v>
      </c>
      <c r="D140" s="5">
        <v>7100</v>
      </c>
      <c r="E140" s="5">
        <v>4124100</v>
      </c>
      <c r="F140" s="3">
        <v>1.7000000000000001E-3</v>
      </c>
      <c r="G140" s="5">
        <v>313</v>
      </c>
      <c r="H140" s="1">
        <v>0.753</v>
      </c>
      <c r="I140" s="1">
        <v>5.5999999999999994E-2</v>
      </c>
      <c r="J140" s="2">
        <v>29969</v>
      </c>
      <c r="K140" s="2">
        <v>8.5199999999999998E-2</v>
      </c>
      <c r="L140" s="4">
        <f t="shared" si="4"/>
        <v>3.3228</v>
      </c>
      <c r="M140" s="4">
        <v>2.508</v>
      </c>
      <c r="N140" s="4">
        <f t="shared" si="5"/>
        <v>10.2828</v>
      </c>
      <c r="O140" s="7" t="s">
        <v>36</v>
      </c>
    </row>
    <row r="141" spans="1:15" x14ac:dyDescent="0.3">
      <c r="A141" s="5">
        <v>139</v>
      </c>
      <c r="B141" s="6" t="s">
        <v>74</v>
      </c>
      <c r="C141" s="5">
        <v>2021</v>
      </c>
      <c r="D141" s="5">
        <v>30300</v>
      </c>
      <c r="E141" s="5">
        <v>3784800</v>
      </c>
      <c r="F141" s="3">
        <v>8.0000000000000002E-3</v>
      </c>
      <c r="G141" s="5">
        <v>994</v>
      </c>
      <c r="H141" s="1">
        <v>0.77400000000000002</v>
      </c>
      <c r="I141" s="1">
        <v>6.0999999999999999E-2</v>
      </c>
      <c r="J141" s="2">
        <v>38975</v>
      </c>
      <c r="K141" s="2">
        <v>8.9499999999999996E-2</v>
      </c>
      <c r="L141" s="4">
        <f t="shared" si="4"/>
        <v>3.4904999999999999</v>
      </c>
      <c r="M141" s="4">
        <v>3.5150000000000001</v>
      </c>
      <c r="N141" s="4">
        <f t="shared" si="5"/>
        <v>14.411499999999998</v>
      </c>
      <c r="O141" s="7" t="s">
        <v>39</v>
      </c>
    </row>
    <row r="142" spans="1:15" x14ac:dyDescent="0.3">
      <c r="A142" s="5">
        <v>140</v>
      </c>
      <c r="B142" s="6" t="s">
        <v>75</v>
      </c>
      <c r="C142" s="5">
        <v>2021</v>
      </c>
      <c r="D142" s="5">
        <v>26800</v>
      </c>
      <c r="E142" s="5">
        <v>10277200</v>
      </c>
      <c r="F142" s="3">
        <v>2.5999999999999999E-3</v>
      </c>
      <c r="G142" s="5">
        <v>1148</v>
      </c>
      <c r="H142" s="1">
        <v>0.78599999999999992</v>
      </c>
      <c r="I142" s="1">
        <v>6.0999999999999999E-2</v>
      </c>
      <c r="J142" s="2">
        <v>38315</v>
      </c>
      <c r="K142" s="2">
        <v>9.9700000000000011E-2</v>
      </c>
      <c r="L142" s="4">
        <f t="shared" si="4"/>
        <v>3.8883000000000005</v>
      </c>
      <c r="M142" s="4">
        <v>3.0219999999999998</v>
      </c>
      <c r="N142" s="4">
        <f t="shared" si="5"/>
        <v>12.390199999999998</v>
      </c>
      <c r="O142" s="7" t="s">
        <v>39</v>
      </c>
    </row>
    <row r="143" spans="1:15" x14ac:dyDescent="0.3">
      <c r="A143" s="5">
        <v>141</v>
      </c>
      <c r="B143" s="6" t="s">
        <v>76</v>
      </c>
      <c r="C143" s="5">
        <v>2021</v>
      </c>
      <c r="D143" s="5">
        <v>2500</v>
      </c>
      <c r="E143" s="5">
        <v>881600</v>
      </c>
      <c r="F143" s="3">
        <v>2.8000000000000004E-3</v>
      </c>
      <c r="G143" s="5">
        <v>255</v>
      </c>
      <c r="H143" s="1">
        <v>0.80599999999999994</v>
      </c>
      <c r="I143" s="1">
        <v>7.2000000000000008E-2</v>
      </c>
      <c r="J143" s="2">
        <v>40382</v>
      </c>
      <c r="K143" s="2">
        <v>0.18440000000000001</v>
      </c>
      <c r="L143" s="4">
        <f t="shared" si="4"/>
        <v>7.1916000000000002</v>
      </c>
      <c r="M143" s="4">
        <v>2.669</v>
      </c>
      <c r="N143" s="4">
        <f t="shared" si="5"/>
        <v>10.9429</v>
      </c>
      <c r="O143" s="7" t="s">
        <v>39</v>
      </c>
    </row>
    <row r="144" spans="1:15" x14ac:dyDescent="0.3">
      <c r="A144" s="5">
        <v>142</v>
      </c>
      <c r="B144" s="6" t="s">
        <v>77</v>
      </c>
      <c r="C144" s="5">
        <v>2021</v>
      </c>
      <c r="D144" s="5">
        <v>7400</v>
      </c>
      <c r="E144" s="5">
        <v>4865400</v>
      </c>
      <c r="F144" s="3">
        <v>1.5E-3</v>
      </c>
      <c r="G144" s="5">
        <v>385</v>
      </c>
      <c r="H144" s="1">
        <v>0.754</v>
      </c>
      <c r="I144" s="1">
        <v>5.2999999999999999E-2</v>
      </c>
      <c r="J144" s="2">
        <v>33339</v>
      </c>
      <c r="K144" s="2">
        <v>9.9600000000000008E-2</v>
      </c>
      <c r="L144" s="4">
        <f t="shared" si="4"/>
        <v>3.8844000000000003</v>
      </c>
      <c r="M144" s="4">
        <v>2.5419999999999998</v>
      </c>
      <c r="N144" s="4">
        <f t="shared" si="5"/>
        <v>10.422199999999998</v>
      </c>
      <c r="O144" s="7" t="s">
        <v>36</v>
      </c>
    </row>
    <row r="145" spans="1:15" x14ac:dyDescent="0.3">
      <c r="A145" s="5">
        <v>143</v>
      </c>
      <c r="B145" s="6" t="s">
        <v>78</v>
      </c>
      <c r="C145" s="5">
        <v>2021</v>
      </c>
      <c r="D145" s="5">
        <v>700</v>
      </c>
      <c r="E145" s="5">
        <v>925100</v>
      </c>
      <c r="F145" s="3">
        <v>8.0000000000000004E-4</v>
      </c>
      <c r="G145" s="5">
        <v>58</v>
      </c>
      <c r="H145" s="1">
        <v>0.82499999999999996</v>
      </c>
      <c r="I145" s="1">
        <v>2.6000000000000002E-2</v>
      </c>
      <c r="J145" s="2">
        <v>35135</v>
      </c>
      <c r="K145" s="2">
        <v>0.1043</v>
      </c>
      <c r="L145" s="4">
        <f t="shared" si="4"/>
        <v>4.0677000000000003</v>
      </c>
      <c r="M145" s="4">
        <v>2.7589999999999999</v>
      </c>
      <c r="N145" s="4">
        <f t="shared" si="5"/>
        <v>11.311899999999998</v>
      </c>
      <c r="O145" s="7" t="s">
        <v>36</v>
      </c>
    </row>
    <row r="146" spans="1:15" x14ac:dyDescent="0.3">
      <c r="A146" s="5">
        <v>144</v>
      </c>
      <c r="B146" s="6" t="s">
        <v>79</v>
      </c>
      <c r="C146" s="5">
        <v>2021</v>
      </c>
      <c r="D146" s="5">
        <v>12200</v>
      </c>
      <c r="E146" s="5">
        <v>6234200</v>
      </c>
      <c r="F146" s="3">
        <v>2E-3</v>
      </c>
      <c r="G146" s="5">
        <v>685</v>
      </c>
      <c r="H146" s="1">
        <v>0.75700000000000001</v>
      </c>
      <c r="I146" s="1">
        <v>0.05</v>
      </c>
      <c r="J146" s="2">
        <v>33904</v>
      </c>
      <c r="K146" s="2">
        <v>9.7799999999999998E-2</v>
      </c>
      <c r="L146" s="4">
        <f t="shared" si="4"/>
        <v>3.8142</v>
      </c>
      <c r="M146" s="4">
        <v>2.4750000000000001</v>
      </c>
      <c r="N146" s="4">
        <f t="shared" si="5"/>
        <v>10.147499999999999</v>
      </c>
      <c r="O146" s="7" t="s">
        <v>36</v>
      </c>
    </row>
    <row r="147" spans="1:15" x14ac:dyDescent="0.3">
      <c r="A147" s="5">
        <v>145</v>
      </c>
      <c r="B147" s="6" t="s">
        <v>80</v>
      </c>
      <c r="C147" s="5">
        <v>2021</v>
      </c>
      <c r="D147" s="5">
        <v>80900</v>
      </c>
      <c r="E147" s="5">
        <v>24713900</v>
      </c>
      <c r="F147" s="3">
        <v>3.3E-3</v>
      </c>
      <c r="G147" s="5">
        <v>2320</v>
      </c>
      <c r="H147" s="1">
        <v>0.77599999999999991</v>
      </c>
      <c r="I147" s="1">
        <v>5.9000000000000004E-2</v>
      </c>
      <c r="J147" s="2">
        <v>34717</v>
      </c>
      <c r="K147" s="2">
        <v>9.1400000000000009E-2</v>
      </c>
      <c r="L147" s="4">
        <f t="shared" si="4"/>
        <v>3.5646000000000004</v>
      </c>
      <c r="M147" s="4">
        <v>2.4820000000000002</v>
      </c>
      <c r="N147" s="4">
        <f t="shared" si="5"/>
        <v>10.1762</v>
      </c>
      <c r="O147" s="7" t="s">
        <v>36</v>
      </c>
    </row>
    <row r="148" spans="1:15" x14ac:dyDescent="0.3">
      <c r="A148" s="5">
        <v>146</v>
      </c>
      <c r="B148" s="6" t="s">
        <v>81</v>
      </c>
      <c r="C148" s="5">
        <v>2021</v>
      </c>
      <c r="D148" s="5">
        <v>16500</v>
      </c>
      <c r="E148" s="5">
        <v>2937700</v>
      </c>
      <c r="F148" s="3">
        <v>5.6000000000000008E-3</v>
      </c>
      <c r="G148" s="5">
        <v>909</v>
      </c>
      <c r="H148" s="1">
        <v>0.80299999999999994</v>
      </c>
      <c r="I148" s="1">
        <v>3.3000000000000002E-2</v>
      </c>
      <c r="J148" s="2">
        <v>35220</v>
      </c>
      <c r="K148" s="2">
        <v>8.3400000000000002E-2</v>
      </c>
      <c r="L148" s="4">
        <f t="shared" si="4"/>
        <v>3.2526000000000002</v>
      </c>
      <c r="M148" s="4">
        <v>2.9830000000000001</v>
      </c>
      <c r="N148" s="4">
        <f t="shared" si="5"/>
        <v>12.2303</v>
      </c>
      <c r="O148" s="7" t="s">
        <v>36</v>
      </c>
    </row>
    <row r="149" spans="1:15" x14ac:dyDescent="0.3">
      <c r="A149" s="5">
        <v>147</v>
      </c>
      <c r="B149" s="6" t="s">
        <v>82</v>
      </c>
      <c r="C149" s="5">
        <v>2021</v>
      </c>
      <c r="D149" s="5">
        <v>3400</v>
      </c>
      <c r="E149" s="5">
        <v>602400</v>
      </c>
      <c r="F149" s="3">
        <v>5.6000000000000008E-3</v>
      </c>
      <c r="G149" s="5">
        <v>329</v>
      </c>
      <c r="H149" s="1">
        <v>0.81200000000000006</v>
      </c>
      <c r="I149" s="1">
        <v>4.0999999999999995E-2</v>
      </c>
      <c r="J149" s="2">
        <v>40016</v>
      </c>
      <c r="K149" s="2">
        <v>0.16339999999999999</v>
      </c>
      <c r="L149" s="4">
        <f t="shared" si="4"/>
        <v>6.3725999999999994</v>
      </c>
      <c r="M149" s="4">
        <v>2.7770000000000001</v>
      </c>
      <c r="N149" s="4">
        <f t="shared" si="5"/>
        <v>11.3857</v>
      </c>
      <c r="O149" s="7" t="s">
        <v>39</v>
      </c>
    </row>
    <row r="150" spans="1:15" x14ac:dyDescent="0.3">
      <c r="A150" s="5">
        <v>148</v>
      </c>
      <c r="B150" s="6" t="s">
        <v>83</v>
      </c>
      <c r="C150" s="5">
        <v>2021</v>
      </c>
      <c r="D150" s="5">
        <v>30700</v>
      </c>
      <c r="E150" s="5">
        <v>7613600</v>
      </c>
      <c r="F150" s="3">
        <v>4.0000000000000001E-3</v>
      </c>
      <c r="G150" s="5">
        <v>1139</v>
      </c>
      <c r="H150" s="1">
        <v>0.79900000000000004</v>
      </c>
      <c r="I150" s="1">
        <v>4.4999999999999998E-2</v>
      </c>
      <c r="J150" s="2">
        <v>43756</v>
      </c>
      <c r="K150" s="2">
        <v>9.1400000000000009E-2</v>
      </c>
      <c r="L150" s="4">
        <f t="shared" si="4"/>
        <v>3.5646000000000004</v>
      </c>
      <c r="M150" s="4">
        <v>2.7309999999999999</v>
      </c>
      <c r="N150" s="4">
        <f t="shared" si="5"/>
        <v>11.197099999999999</v>
      </c>
      <c r="O150" s="7" t="s">
        <v>39</v>
      </c>
    </row>
    <row r="151" spans="1:15" x14ac:dyDescent="0.3">
      <c r="A151" s="5">
        <v>149</v>
      </c>
      <c r="B151" s="6" t="s">
        <v>84</v>
      </c>
      <c r="C151" s="5">
        <v>2021</v>
      </c>
      <c r="D151" s="5">
        <v>66800</v>
      </c>
      <c r="E151" s="5">
        <v>6890500</v>
      </c>
      <c r="F151" s="3">
        <v>9.7000000000000003E-3</v>
      </c>
      <c r="G151" s="5">
        <v>1773</v>
      </c>
      <c r="H151" s="1">
        <v>0.78400000000000003</v>
      </c>
      <c r="I151" s="1">
        <v>5.5E-2</v>
      </c>
      <c r="J151" s="2">
        <v>46177</v>
      </c>
      <c r="K151" s="2">
        <v>8.7499999999999994E-2</v>
      </c>
      <c r="L151" s="4">
        <f t="shared" si="4"/>
        <v>3.4124999999999996</v>
      </c>
      <c r="M151" s="4">
        <v>3.8420000000000001</v>
      </c>
      <c r="N151" s="4">
        <f t="shared" si="5"/>
        <v>15.752199999999998</v>
      </c>
      <c r="O151" s="7" t="s">
        <v>39</v>
      </c>
    </row>
    <row r="152" spans="1:15" x14ac:dyDescent="0.3">
      <c r="A152" s="5">
        <v>150</v>
      </c>
      <c r="B152" s="6" t="s">
        <v>85</v>
      </c>
      <c r="C152" s="5">
        <v>2021</v>
      </c>
      <c r="D152" s="5">
        <v>1000</v>
      </c>
      <c r="E152" s="5">
        <v>1485700</v>
      </c>
      <c r="F152" s="3">
        <v>7.000000000000001E-4</v>
      </c>
      <c r="G152" s="5">
        <v>110</v>
      </c>
      <c r="H152" s="1">
        <v>0.68400000000000005</v>
      </c>
      <c r="I152" s="1">
        <v>5.9000000000000004E-2</v>
      </c>
      <c r="J152" s="2">
        <v>30195</v>
      </c>
      <c r="K152" s="2">
        <v>8.8699999999999987E-2</v>
      </c>
      <c r="L152" s="4">
        <f t="shared" si="4"/>
        <v>3.4592999999999994</v>
      </c>
      <c r="M152" s="4">
        <v>2.8109999999999999</v>
      </c>
      <c r="N152" s="4">
        <f t="shared" si="5"/>
        <v>11.525099999999998</v>
      </c>
      <c r="O152" s="7" t="s">
        <v>36</v>
      </c>
    </row>
    <row r="153" spans="1:15" x14ac:dyDescent="0.3">
      <c r="A153" s="5">
        <v>151</v>
      </c>
      <c r="B153" s="6" t="s">
        <v>86</v>
      </c>
      <c r="C153" s="5">
        <v>2021</v>
      </c>
      <c r="D153" s="5">
        <v>9300</v>
      </c>
      <c r="E153" s="5">
        <v>5519900</v>
      </c>
      <c r="F153" s="3">
        <v>1.7000000000000001E-3</v>
      </c>
      <c r="G153" s="5">
        <v>475</v>
      </c>
      <c r="H153" s="1">
        <v>0.81099999999999994</v>
      </c>
      <c r="I153" s="1">
        <v>3.4000000000000002E-2</v>
      </c>
      <c r="J153" s="2">
        <v>37221</v>
      </c>
      <c r="K153" s="2">
        <v>0.1101</v>
      </c>
      <c r="L153" s="4">
        <f t="shared" si="4"/>
        <v>4.2938999999999998</v>
      </c>
      <c r="M153" s="4">
        <v>2.6720000000000002</v>
      </c>
      <c r="N153" s="4">
        <f t="shared" si="5"/>
        <v>10.9552</v>
      </c>
      <c r="O153" s="7" t="s">
        <v>39</v>
      </c>
    </row>
    <row r="154" spans="1:15" x14ac:dyDescent="0.3">
      <c r="A154" s="5">
        <v>152</v>
      </c>
      <c r="B154" s="6" t="s">
        <v>87</v>
      </c>
      <c r="C154" s="5">
        <v>2021</v>
      </c>
      <c r="D154" s="5">
        <v>500</v>
      </c>
      <c r="E154" s="5">
        <v>643300</v>
      </c>
      <c r="F154" s="3">
        <v>8.0000000000000004E-4</v>
      </c>
      <c r="G154" s="5">
        <v>70</v>
      </c>
      <c r="H154" s="1">
        <v>0.80799999999999994</v>
      </c>
      <c r="I154" s="1">
        <v>3.2000000000000001E-2</v>
      </c>
      <c r="J154" s="2">
        <v>37156</v>
      </c>
      <c r="K154" s="2">
        <v>8.2500000000000004E-2</v>
      </c>
      <c r="L154" s="4">
        <f t="shared" si="4"/>
        <v>3.2175000000000002</v>
      </c>
      <c r="M154" s="4">
        <v>2.86</v>
      </c>
      <c r="N154" s="4">
        <f t="shared" si="5"/>
        <v>11.725999999999999</v>
      </c>
      <c r="O154" s="7" t="s">
        <v>36</v>
      </c>
    </row>
    <row r="155" spans="1:15" x14ac:dyDescent="0.3">
      <c r="A155" s="5">
        <v>153</v>
      </c>
      <c r="B155" s="6" t="s">
        <v>35</v>
      </c>
      <c r="C155" s="5">
        <v>2020</v>
      </c>
      <c r="D155" s="5">
        <v>2900</v>
      </c>
      <c r="E155" s="5">
        <v>4683200</v>
      </c>
      <c r="F155" s="3">
        <v>5.9999999999999995E-4</v>
      </c>
      <c r="G155" s="5">
        <v>224</v>
      </c>
      <c r="H155" s="1">
        <v>0.72549999999999992</v>
      </c>
      <c r="I155" s="1">
        <v>4.9000000000000002E-2</v>
      </c>
      <c r="J155" s="2">
        <v>29629</v>
      </c>
      <c r="K155" s="2">
        <v>9.8400000000000001E-2</v>
      </c>
      <c r="L155" s="4">
        <f t="shared" si="4"/>
        <v>3.8376000000000001</v>
      </c>
      <c r="M155" s="4">
        <v>2.327</v>
      </c>
      <c r="N155" s="4">
        <f t="shared" si="5"/>
        <v>9.5406999999999993</v>
      </c>
      <c r="O155" s="7" t="s">
        <v>36</v>
      </c>
    </row>
    <row r="156" spans="1:15" x14ac:dyDescent="0.3">
      <c r="A156" s="5">
        <v>154</v>
      </c>
      <c r="B156" s="6" t="s">
        <v>37</v>
      </c>
      <c r="C156" s="5">
        <v>2020</v>
      </c>
      <c r="D156" s="5">
        <v>900</v>
      </c>
      <c r="E156" s="5">
        <v>586100</v>
      </c>
      <c r="F156" s="3">
        <v>1.5E-3</v>
      </c>
      <c r="G156" s="5">
        <v>37</v>
      </c>
      <c r="H156" s="1">
        <v>0.77650000000000008</v>
      </c>
      <c r="I156" s="1">
        <v>5.9500000000000004E-2</v>
      </c>
      <c r="J156" s="2">
        <v>38243.5</v>
      </c>
      <c r="K156" s="2">
        <v>0.19820000000000002</v>
      </c>
      <c r="L156" s="4">
        <f t="shared" si="4"/>
        <v>7.7298000000000009</v>
      </c>
      <c r="M156" s="4">
        <v>3.05</v>
      </c>
      <c r="N156" s="4">
        <f t="shared" si="5"/>
        <v>12.504999999999999</v>
      </c>
      <c r="O156" s="7" t="s">
        <v>36</v>
      </c>
    </row>
    <row r="157" spans="1:15" x14ac:dyDescent="0.3">
      <c r="A157" s="5">
        <v>155</v>
      </c>
      <c r="B157" s="6" t="s">
        <v>38</v>
      </c>
      <c r="C157" s="5">
        <v>2020</v>
      </c>
      <c r="D157" s="5">
        <v>28800</v>
      </c>
      <c r="E157" s="5">
        <v>6285600</v>
      </c>
      <c r="F157" s="3">
        <v>4.5999999999999999E-3</v>
      </c>
      <c r="G157" s="5">
        <v>573</v>
      </c>
      <c r="H157" s="1">
        <v>0.76400000000000001</v>
      </c>
      <c r="I157" s="1">
        <v>4.9500000000000002E-2</v>
      </c>
      <c r="J157" s="2">
        <v>34234</v>
      </c>
      <c r="K157" s="2">
        <v>0.10439999999999999</v>
      </c>
      <c r="L157" s="4">
        <f t="shared" si="4"/>
        <v>4.0716000000000001</v>
      </c>
      <c r="M157" s="4">
        <v>2.782</v>
      </c>
      <c r="N157" s="4">
        <f t="shared" si="5"/>
        <v>11.406199999999998</v>
      </c>
      <c r="O157" s="7" t="s">
        <v>39</v>
      </c>
    </row>
    <row r="158" spans="1:15" x14ac:dyDescent="0.3">
      <c r="A158" s="5">
        <v>156</v>
      </c>
      <c r="B158" s="6" t="s">
        <v>40</v>
      </c>
      <c r="C158" s="5">
        <v>2020</v>
      </c>
      <c r="D158" s="5">
        <v>1300</v>
      </c>
      <c r="E158" s="5">
        <v>2645300</v>
      </c>
      <c r="F158" s="3">
        <v>5.0000000000000001E-4</v>
      </c>
      <c r="G158" s="5">
        <v>112</v>
      </c>
      <c r="H158" s="1">
        <v>0.73950000000000005</v>
      </c>
      <c r="I158" s="1">
        <v>4.7500000000000001E-2</v>
      </c>
      <c r="J158" s="2">
        <v>28263</v>
      </c>
      <c r="K158" s="2">
        <v>8.3199999999999996E-2</v>
      </c>
      <c r="L158" s="4">
        <f t="shared" si="4"/>
        <v>3.2447999999999997</v>
      </c>
      <c r="M158" s="4">
        <v>2.343</v>
      </c>
      <c r="N158" s="4">
        <f t="shared" si="5"/>
        <v>9.6062999999999992</v>
      </c>
      <c r="O158" s="7" t="s">
        <v>36</v>
      </c>
    </row>
    <row r="159" spans="1:15" x14ac:dyDescent="0.3">
      <c r="A159" s="5">
        <v>157</v>
      </c>
      <c r="B159" s="6" t="s">
        <v>41</v>
      </c>
      <c r="C159" s="5">
        <v>2020</v>
      </c>
      <c r="D159" s="5">
        <v>425300</v>
      </c>
      <c r="E159" s="5">
        <v>34339500</v>
      </c>
      <c r="F159" s="3">
        <v>1.24E-2</v>
      </c>
      <c r="G159" s="5">
        <v>7689</v>
      </c>
      <c r="H159" s="1">
        <v>0.77700000000000002</v>
      </c>
      <c r="I159" s="1">
        <v>6.3500000000000001E-2</v>
      </c>
      <c r="J159" s="2">
        <v>40894.5</v>
      </c>
      <c r="K159" s="2">
        <v>0.18</v>
      </c>
      <c r="L159" s="4">
        <f t="shared" si="4"/>
        <v>7.02</v>
      </c>
      <c r="M159" s="4">
        <v>4.0149999999999997</v>
      </c>
      <c r="N159" s="4">
        <f t="shared" si="5"/>
        <v>16.461499999999997</v>
      </c>
      <c r="O159" s="7" t="s">
        <v>39</v>
      </c>
    </row>
    <row r="160" spans="1:15" x14ac:dyDescent="0.3">
      <c r="A160" s="5">
        <v>158</v>
      </c>
      <c r="B160" s="6" t="s">
        <v>42</v>
      </c>
      <c r="C160" s="5">
        <v>2020</v>
      </c>
      <c r="D160" s="5">
        <v>24700</v>
      </c>
      <c r="E160" s="5">
        <v>5193000</v>
      </c>
      <c r="F160" s="3">
        <v>4.7999999999999996E-3</v>
      </c>
      <c r="G160" s="5">
        <v>1066</v>
      </c>
      <c r="H160" s="1">
        <v>0.8175</v>
      </c>
      <c r="I160" s="1">
        <v>4.1500000000000002E-2</v>
      </c>
      <c r="J160" s="2">
        <v>42835</v>
      </c>
      <c r="K160" s="2">
        <v>0.1027</v>
      </c>
      <c r="L160" s="4">
        <f t="shared" si="4"/>
        <v>4.0053000000000001</v>
      </c>
      <c r="M160" s="4">
        <v>2.6749999999999998</v>
      </c>
      <c r="N160" s="4">
        <f t="shared" si="5"/>
        <v>10.967499999999998</v>
      </c>
      <c r="O160" s="7" t="s">
        <v>39</v>
      </c>
    </row>
    <row r="161" spans="1:15" x14ac:dyDescent="0.3">
      <c r="A161" s="5">
        <v>159</v>
      </c>
      <c r="B161" s="6" t="s">
        <v>43</v>
      </c>
      <c r="C161" s="5">
        <v>2020</v>
      </c>
      <c r="D161" s="5">
        <v>9000</v>
      </c>
      <c r="E161" s="5">
        <v>2922800</v>
      </c>
      <c r="F161" s="3">
        <v>3.0999999999999999E-3</v>
      </c>
      <c r="G161" s="5">
        <v>456</v>
      </c>
      <c r="H161" s="1">
        <v>0.81200000000000006</v>
      </c>
      <c r="I161" s="1">
        <v>5.6500000000000002E-2</v>
      </c>
      <c r="J161" s="2">
        <v>46752.5</v>
      </c>
      <c r="K161" s="2">
        <v>0.1913</v>
      </c>
      <c r="L161" s="4">
        <f t="shared" si="4"/>
        <v>7.4607000000000001</v>
      </c>
      <c r="M161" s="4">
        <v>2.5819999999999999</v>
      </c>
      <c r="N161" s="4">
        <f t="shared" si="5"/>
        <v>10.586199999999998</v>
      </c>
      <c r="O161" s="7" t="s">
        <v>39</v>
      </c>
    </row>
    <row r="162" spans="1:15" x14ac:dyDescent="0.3">
      <c r="A162" s="5">
        <v>160</v>
      </c>
      <c r="B162" s="6" t="s">
        <v>44</v>
      </c>
      <c r="C162" s="5">
        <v>2020</v>
      </c>
      <c r="D162" s="5">
        <v>1900</v>
      </c>
      <c r="E162" s="5">
        <v>914000</v>
      </c>
      <c r="F162" s="3">
        <v>2.0999999999999999E-3</v>
      </c>
      <c r="G162" s="5">
        <v>70</v>
      </c>
      <c r="H162" s="1">
        <v>0.78249999999999997</v>
      </c>
      <c r="I162" s="1">
        <v>4.8499999999999995E-2</v>
      </c>
      <c r="J162" s="2">
        <v>37827.5</v>
      </c>
      <c r="K162" s="2">
        <v>0.1024</v>
      </c>
      <c r="L162" s="4">
        <f t="shared" si="4"/>
        <v>3.9936000000000003</v>
      </c>
      <c r="M162" s="4">
        <v>2.516</v>
      </c>
      <c r="N162" s="4">
        <f t="shared" si="5"/>
        <v>10.3156</v>
      </c>
      <c r="O162" s="7" t="s">
        <v>39</v>
      </c>
    </row>
    <row r="163" spans="1:15" x14ac:dyDescent="0.3">
      <c r="A163" s="5">
        <v>161</v>
      </c>
      <c r="B163" s="6" t="s">
        <v>45</v>
      </c>
      <c r="C163" s="5">
        <v>2020</v>
      </c>
      <c r="D163" s="5">
        <v>2400</v>
      </c>
      <c r="E163" s="5">
        <v>318300</v>
      </c>
      <c r="F163" s="3">
        <v>7.4999999999999997E-3</v>
      </c>
      <c r="G163" s="5">
        <v>189</v>
      </c>
      <c r="H163" s="1">
        <v>0.82250000000000001</v>
      </c>
      <c r="I163" s="1">
        <v>6.8499999999999991E-2</v>
      </c>
      <c r="J163" s="2">
        <v>62808</v>
      </c>
      <c r="K163" s="2">
        <v>0.11900000000000001</v>
      </c>
      <c r="L163" s="4">
        <f t="shared" si="4"/>
        <v>4.641</v>
      </c>
      <c r="M163" s="4">
        <v>2.694</v>
      </c>
      <c r="N163" s="4">
        <f t="shared" si="5"/>
        <v>11.045399999999999</v>
      </c>
      <c r="O163" s="7" t="s">
        <v>97</v>
      </c>
    </row>
    <row r="164" spans="1:15" x14ac:dyDescent="0.3">
      <c r="A164" s="5">
        <v>162</v>
      </c>
      <c r="B164" s="6" t="s">
        <v>46</v>
      </c>
      <c r="C164" s="5">
        <v>2020</v>
      </c>
      <c r="D164" s="5">
        <v>58200</v>
      </c>
      <c r="E164" s="5">
        <v>17341700</v>
      </c>
      <c r="F164" s="3">
        <v>3.4000000000000002E-3</v>
      </c>
      <c r="G164" s="5">
        <v>1836</v>
      </c>
      <c r="H164" s="1">
        <v>0.77</v>
      </c>
      <c r="I164" s="1">
        <v>4.8000000000000001E-2</v>
      </c>
      <c r="J164" s="2">
        <v>34541.5</v>
      </c>
      <c r="K164" s="2">
        <v>0.10060000000000001</v>
      </c>
      <c r="L164" s="4">
        <f t="shared" si="4"/>
        <v>3.9234000000000004</v>
      </c>
      <c r="M164" s="4">
        <v>2.645</v>
      </c>
      <c r="N164" s="4">
        <f t="shared" si="5"/>
        <v>10.844499999999998</v>
      </c>
      <c r="O164" s="7" t="s">
        <v>36</v>
      </c>
    </row>
    <row r="165" spans="1:15" x14ac:dyDescent="0.3">
      <c r="A165" s="5">
        <v>163</v>
      </c>
      <c r="B165" s="6" t="s">
        <v>47</v>
      </c>
      <c r="C165" s="5">
        <v>2020</v>
      </c>
      <c r="D165" s="5">
        <v>23500</v>
      </c>
      <c r="E165" s="5">
        <v>9097800</v>
      </c>
      <c r="F165" s="3">
        <v>2.5999999999999999E-3</v>
      </c>
      <c r="G165" s="5">
        <v>1008</v>
      </c>
      <c r="H165" s="1">
        <v>0.76700000000000002</v>
      </c>
      <c r="I165" s="1">
        <v>4.8499999999999995E-2</v>
      </c>
      <c r="J165" s="2">
        <v>33871.5</v>
      </c>
      <c r="K165" s="2">
        <v>9.9299999999999999E-2</v>
      </c>
      <c r="L165" s="4">
        <f t="shared" si="4"/>
        <v>3.8727</v>
      </c>
      <c r="M165" s="4">
        <v>2.468</v>
      </c>
      <c r="N165" s="4">
        <f t="shared" si="5"/>
        <v>10.118799999999998</v>
      </c>
      <c r="O165" s="7" t="s">
        <v>39</v>
      </c>
    </row>
    <row r="166" spans="1:15" x14ac:dyDescent="0.3">
      <c r="A166" s="5">
        <v>164</v>
      </c>
      <c r="B166" s="6" t="s">
        <v>48</v>
      </c>
      <c r="C166" s="5">
        <v>2020</v>
      </c>
      <c r="D166" s="5">
        <v>10700</v>
      </c>
      <c r="E166" s="5">
        <v>1066300</v>
      </c>
      <c r="F166" s="3">
        <v>0.01</v>
      </c>
      <c r="G166" s="5">
        <v>320</v>
      </c>
      <c r="H166" s="1">
        <v>0.8015000000000001</v>
      </c>
      <c r="I166" s="1">
        <v>5.2499999999999998E-2</v>
      </c>
      <c r="J166" s="2">
        <v>37801.5</v>
      </c>
      <c r="K166" s="2">
        <v>0.27550000000000002</v>
      </c>
      <c r="L166" s="4">
        <f t="shared" si="4"/>
        <v>10.7445</v>
      </c>
      <c r="M166" s="4">
        <v>3.7839999999999998</v>
      </c>
      <c r="N166" s="4">
        <f t="shared" si="5"/>
        <v>15.514399999999998</v>
      </c>
      <c r="O166" s="7" t="s">
        <v>39</v>
      </c>
    </row>
    <row r="167" spans="1:15" x14ac:dyDescent="0.3">
      <c r="A167" s="5">
        <v>165</v>
      </c>
      <c r="B167" s="6" t="s">
        <v>49</v>
      </c>
      <c r="C167" s="5">
        <v>2020</v>
      </c>
      <c r="D167" s="5">
        <v>2300</v>
      </c>
      <c r="E167" s="5">
        <v>1858400</v>
      </c>
      <c r="F167" s="3">
        <v>1.1999999999999999E-3</v>
      </c>
      <c r="G167" s="5">
        <v>113</v>
      </c>
      <c r="H167" s="1">
        <v>0.78049999999999997</v>
      </c>
      <c r="I167" s="1">
        <v>2.8999999999999998E-2</v>
      </c>
      <c r="J167" s="2">
        <v>31723.5</v>
      </c>
      <c r="K167" s="2">
        <v>7.9899999999999999E-2</v>
      </c>
      <c r="L167" s="4">
        <f t="shared" si="4"/>
        <v>3.1160999999999999</v>
      </c>
      <c r="M167" s="4">
        <v>2.8010000000000002</v>
      </c>
      <c r="N167" s="4">
        <f t="shared" si="5"/>
        <v>11.4841</v>
      </c>
      <c r="O167" s="7" t="s">
        <v>36</v>
      </c>
    </row>
    <row r="168" spans="1:15" x14ac:dyDescent="0.3">
      <c r="A168" s="5">
        <v>166</v>
      </c>
      <c r="B168" s="6" t="s">
        <v>50</v>
      </c>
      <c r="C168" s="5">
        <v>2020</v>
      </c>
      <c r="D168" s="5">
        <v>26000</v>
      </c>
      <c r="E168" s="5">
        <v>10234200</v>
      </c>
      <c r="F168" s="3">
        <v>2.5000000000000001E-3</v>
      </c>
      <c r="G168" s="5">
        <v>805</v>
      </c>
      <c r="H168" s="1">
        <v>0.79749999999999999</v>
      </c>
      <c r="I168" s="1">
        <v>5.7999999999999996E-2</v>
      </c>
      <c r="J168" s="2">
        <v>38761</v>
      </c>
      <c r="K168" s="2">
        <v>9.7500000000000003E-2</v>
      </c>
      <c r="L168" s="4">
        <f t="shared" si="4"/>
        <v>3.8025000000000002</v>
      </c>
      <c r="M168" s="4">
        <v>2.863</v>
      </c>
      <c r="N168" s="4">
        <f t="shared" si="5"/>
        <v>11.738299999999999</v>
      </c>
      <c r="O168" s="7" t="s">
        <v>39</v>
      </c>
    </row>
    <row r="169" spans="1:15" x14ac:dyDescent="0.3">
      <c r="A169" s="5">
        <v>167</v>
      </c>
      <c r="B169" s="6" t="s">
        <v>51</v>
      </c>
      <c r="C169" s="5">
        <v>2020</v>
      </c>
      <c r="D169" s="5">
        <v>7000</v>
      </c>
      <c r="E169" s="5">
        <v>6046100</v>
      </c>
      <c r="F169" s="3">
        <v>1.1999999999999999E-3</v>
      </c>
      <c r="G169" s="5">
        <v>282</v>
      </c>
      <c r="H169" s="1">
        <v>0.78349999999999997</v>
      </c>
      <c r="I169" s="1">
        <v>4.2000000000000003E-2</v>
      </c>
      <c r="J169" s="2">
        <v>32021</v>
      </c>
      <c r="K169" s="2">
        <v>9.9199999999999997E-2</v>
      </c>
      <c r="L169" s="4">
        <f t="shared" si="4"/>
        <v>3.8687999999999998</v>
      </c>
      <c r="M169" s="4">
        <v>2.66</v>
      </c>
      <c r="N169" s="4">
        <f t="shared" si="5"/>
        <v>10.905999999999999</v>
      </c>
      <c r="O169" s="7" t="s">
        <v>36</v>
      </c>
    </row>
    <row r="170" spans="1:15" x14ac:dyDescent="0.3">
      <c r="A170" s="5">
        <v>168</v>
      </c>
      <c r="B170" s="6" t="s">
        <v>52</v>
      </c>
      <c r="C170" s="5">
        <v>2020</v>
      </c>
      <c r="D170" s="5">
        <v>2300</v>
      </c>
      <c r="E170" s="5">
        <v>3107300</v>
      </c>
      <c r="F170" s="3">
        <v>7.000000000000001E-4</v>
      </c>
      <c r="G170" s="5">
        <v>188</v>
      </c>
      <c r="H170" s="1">
        <v>0.82700000000000007</v>
      </c>
      <c r="I170" s="1">
        <v>3.3000000000000002E-2</v>
      </c>
      <c r="J170" s="2">
        <v>34411</v>
      </c>
      <c r="K170" s="2">
        <v>8.9700000000000002E-2</v>
      </c>
      <c r="L170" s="4">
        <f t="shared" si="4"/>
        <v>3.4983</v>
      </c>
      <c r="M170" s="4">
        <v>2.4969999999999999</v>
      </c>
      <c r="N170" s="4">
        <f t="shared" si="5"/>
        <v>10.237699999999998</v>
      </c>
      <c r="O170" s="7" t="s">
        <v>36</v>
      </c>
    </row>
    <row r="171" spans="1:15" x14ac:dyDescent="0.3">
      <c r="A171" s="5">
        <v>169</v>
      </c>
      <c r="B171" s="6" t="s">
        <v>53</v>
      </c>
      <c r="C171" s="5">
        <v>2020</v>
      </c>
      <c r="D171" s="5">
        <v>3100</v>
      </c>
      <c r="E171" s="5">
        <v>2592200</v>
      </c>
      <c r="F171" s="3">
        <v>1.1999999999999999E-3</v>
      </c>
      <c r="G171" s="5">
        <v>246</v>
      </c>
      <c r="H171" s="1">
        <v>0.81</v>
      </c>
      <c r="I171" s="1">
        <v>3.6000000000000004E-2</v>
      </c>
      <c r="J171" s="2">
        <v>33956.5</v>
      </c>
      <c r="K171" s="2">
        <v>0.1038</v>
      </c>
      <c r="L171" s="4">
        <f t="shared" si="4"/>
        <v>4.0482000000000005</v>
      </c>
      <c r="M171" s="4">
        <v>2.395</v>
      </c>
      <c r="N171" s="4">
        <f t="shared" si="5"/>
        <v>9.8194999999999997</v>
      </c>
      <c r="O171" s="7" t="s">
        <v>36</v>
      </c>
    </row>
    <row r="172" spans="1:15" x14ac:dyDescent="0.3">
      <c r="A172" s="5">
        <v>170</v>
      </c>
      <c r="B172" s="6" t="s">
        <v>54</v>
      </c>
      <c r="C172" s="5">
        <v>2020</v>
      </c>
      <c r="D172" s="5">
        <v>2600</v>
      </c>
      <c r="E172" s="5">
        <v>3967200</v>
      </c>
      <c r="F172" s="3">
        <v>7.000000000000001E-4</v>
      </c>
      <c r="G172" s="5">
        <v>168</v>
      </c>
      <c r="H172" s="1">
        <v>0.72849999999999993</v>
      </c>
      <c r="I172" s="1">
        <v>4.6500000000000007E-2</v>
      </c>
      <c r="J172" s="2">
        <v>29878.5</v>
      </c>
      <c r="K172" s="2">
        <v>8.5800000000000001E-2</v>
      </c>
      <c r="L172" s="4">
        <f t="shared" si="4"/>
        <v>3.3462000000000001</v>
      </c>
      <c r="M172" s="4">
        <v>2.4180000000000001</v>
      </c>
      <c r="N172" s="4">
        <f t="shared" si="5"/>
        <v>9.9138000000000002</v>
      </c>
      <c r="O172" s="7" t="s">
        <v>36</v>
      </c>
    </row>
    <row r="173" spans="1:15" x14ac:dyDescent="0.3">
      <c r="A173" s="5">
        <v>171</v>
      </c>
      <c r="B173" s="6" t="s">
        <v>55</v>
      </c>
      <c r="C173" s="5">
        <v>2020</v>
      </c>
      <c r="D173" s="5">
        <v>2000</v>
      </c>
      <c r="E173" s="5">
        <v>3821100</v>
      </c>
      <c r="F173" s="3">
        <v>5.0000000000000001E-4</v>
      </c>
      <c r="G173" s="5">
        <v>141</v>
      </c>
      <c r="H173" s="1">
        <v>0.72349999999999992</v>
      </c>
      <c r="I173" s="1">
        <v>6.3E-2</v>
      </c>
      <c r="J173" s="2">
        <v>29389.5</v>
      </c>
      <c r="K173" s="2">
        <v>7.51E-2</v>
      </c>
      <c r="L173" s="4">
        <f t="shared" si="4"/>
        <v>2.9289000000000001</v>
      </c>
      <c r="M173" s="4">
        <v>2.2970000000000002</v>
      </c>
      <c r="N173" s="4">
        <f t="shared" si="5"/>
        <v>9.4177</v>
      </c>
      <c r="O173" s="7" t="s">
        <v>36</v>
      </c>
    </row>
    <row r="174" spans="1:15" x14ac:dyDescent="0.3">
      <c r="A174" s="5">
        <v>172</v>
      </c>
      <c r="B174" s="6" t="s">
        <v>56</v>
      </c>
      <c r="C174" s="5">
        <v>2020</v>
      </c>
      <c r="D174" s="5">
        <v>1900</v>
      </c>
      <c r="E174" s="5">
        <v>1224000</v>
      </c>
      <c r="F174" s="3">
        <v>1.6000000000000001E-3</v>
      </c>
      <c r="G174" s="5">
        <v>220</v>
      </c>
      <c r="H174" s="1">
        <v>0.78799999999999992</v>
      </c>
      <c r="I174" s="1">
        <v>3.7000000000000005E-2</v>
      </c>
      <c r="J174" s="2">
        <v>36280.5</v>
      </c>
      <c r="K174" s="2">
        <v>0.13539999999999999</v>
      </c>
      <c r="L174" s="4">
        <f t="shared" si="4"/>
        <v>5.2805999999999997</v>
      </c>
      <c r="M174" s="4">
        <v>2.5179999999999998</v>
      </c>
      <c r="N174" s="4">
        <f t="shared" si="5"/>
        <v>10.323799999999999</v>
      </c>
      <c r="O174" s="7" t="s">
        <v>39</v>
      </c>
    </row>
    <row r="175" spans="1:15" x14ac:dyDescent="0.3">
      <c r="A175" s="5">
        <v>173</v>
      </c>
      <c r="B175" s="6" t="s">
        <v>57</v>
      </c>
      <c r="C175" s="5">
        <v>2020</v>
      </c>
      <c r="D175" s="5">
        <v>18000</v>
      </c>
      <c r="E175" s="5">
        <v>4835900</v>
      </c>
      <c r="F175" s="3">
        <v>3.7000000000000002E-3</v>
      </c>
      <c r="G175" s="5">
        <v>884</v>
      </c>
      <c r="H175" s="1">
        <v>0.8155</v>
      </c>
      <c r="I175" s="1">
        <v>4.9500000000000002E-2</v>
      </c>
      <c r="J175" s="2">
        <v>44912.5</v>
      </c>
      <c r="K175" s="2">
        <v>0.1115</v>
      </c>
      <c r="L175" s="4">
        <f t="shared" si="4"/>
        <v>4.3485000000000005</v>
      </c>
      <c r="M175" s="4">
        <v>2.5960000000000001</v>
      </c>
      <c r="N175" s="4">
        <f t="shared" si="5"/>
        <v>10.643599999999999</v>
      </c>
      <c r="O175" s="7" t="s">
        <v>39</v>
      </c>
    </row>
    <row r="176" spans="1:15" x14ac:dyDescent="0.3">
      <c r="A176" s="5">
        <v>174</v>
      </c>
      <c r="B176" s="6" t="s">
        <v>58</v>
      </c>
      <c r="C176" s="5">
        <v>2020</v>
      </c>
      <c r="D176" s="5">
        <v>21000</v>
      </c>
      <c r="E176" s="5">
        <v>5389500</v>
      </c>
      <c r="F176" s="3">
        <v>3.9000000000000003E-3</v>
      </c>
      <c r="G176" s="5">
        <v>1038</v>
      </c>
      <c r="H176" s="1">
        <v>0.82150000000000001</v>
      </c>
      <c r="I176" s="1">
        <v>4.9500000000000002E-2</v>
      </c>
      <c r="J176" s="2">
        <v>47993.5</v>
      </c>
      <c r="K176" s="2">
        <v>0.18190000000000001</v>
      </c>
      <c r="L176" s="4">
        <f t="shared" si="4"/>
        <v>7.0941000000000001</v>
      </c>
      <c r="M176" s="4">
        <v>2.5009999999999999</v>
      </c>
      <c r="N176" s="4">
        <f t="shared" si="5"/>
        <v>10.254099999999999</v>
      </c>
      <c r="O176" s="7" t="s">
        <v>39</v>
      </c>
    </row>
    <row r="177" spans="1:15" x14ac:dyDescent="0.3">
      <c r="A177" s="5">
        <v>175</v>
      </c>
      <c r="B177" s="6" t="s">
        <v>59</v>
      </c>
      <c r="C177" s="5">
        <v>2020</v>
      </c>
      <c r="D177" s="5">
        <v>10600</v>
      </c>
      <c r="E177" s="5">
        <v>8484700</v>
      </c>
      <c r="F177" s="3">
        <v>1.1999999999999999E-3</v>
      </c>
      <c r="G177" s="5">
        <v>567</v>
      </c>
      <c r="H177" s="1">
        <v>0.76900000000000002</v>
      </c>
      <c r="I177" s="1">
        <v>5.6500000000000002E-2</v>
      </c>
      <c r="J177" s="2">
        <v>34122.5</v>
      </c>
      <c r="K177" s="2">
        <v>0.12210000000000001</v>
      </c>
      <c r="L177" s="4">
        <f t="shared" si="4"/>
        <v>4.7619000000000007</v>
      </c>
      <c r="M177" s="4">
        <v>2.7149999999999999</v>
      </c>
      <c r="N177" s="4">
        <f t="shared" si="5"/>
        <v>11.131499999999999</v>
      </c>
      <c r="O177" s="7" t="s">
        <v>39</v>
      </c>
    </row>
    <row r="178" spans="1:15" x14ac:dyDescent="0.3">
      <c r="A178" s="5">
        <v>176</v>
      </c>
      <c r="B178" s="6" t="s">
        <v>60</v>
      </c>
      <c r="C178" s="5">
        <v>2020</v>
      </c>
      <c r="D178" s="5">
        <v>10400</v>
      </c>
      <c r="E178" s="5">
        <v>5199900</v>
      </c>
      <c r="F178" s="3">
        <v>2E-3</v>
      </c>
      <c r="G178" s="5">
        <v>445</v>
      </c>
      <c r="H178" s="1">
        <v>0.84549999999999992</v>
      </c>
      <c r="I178" s="1">
        <v>3.6499999999999998E-2</v>
      </c>
      <c r="J178" s="2">
        <v>40389</v>
      </c>
      <c r="K178" s="2">
        <v>0.1057</v>
      </c>
      <c r="L178" s="4">
        <f t="shared" si="4"/>
        <v>4.1223000000000001</v>
      </c>
      <c r="M178" s="4">
        <v>2.5270000000000001</v>
      </c>
      <c r="N178" s="4">
        <f t="shared" si="5"/>
        <v>10.3607</v>
      </c>
      <c r="O178" s="7" t="s">
        <v>39</v>
      </c>
    </row>
    <row r="179" spans="1:15" x14ac:dyDescent="0.3">
      <c r="A179" s="5">
        <v>177</v>
      </c>
      <c r="B179" s="6" t="s">
        <v>61</v>
      </c>
      <c r="C179" s="5">
        <v>2020</v>
      </c>
      <c r="D179" s="5">
        <v>800</v>
      </c>
      <c r="E179" s="5">
        <v>2714500</v>
      </c>
      <c r="F179" s="3">
        <v>2.9999999999999997E-4</v>
      </c>
      <c r="G179" s="5">
        <v>104</v>
      </c>
      <c r="H179" s="1">
        <v>0.71150000000000002</v>
      </c>
      <c r="I179" s="1">
        <v>6.2E-2</v>
      </c>
      <c r="J179" s="2">
        <v>26121</v>
      </c>
      <c r="K179" s="2">
        <v>9.1300000000000006E-2</v>
      </c>
      <c r="L179" s="4">
        <f t="shared" si="4"/>
        <v>3.5607000000000002</v>
      </c>
      <c r="M179" s="4">
        <v>2.2429999999999999</v>
      </c>
      <c r="N179" s="4">
        <f t="shared" si="5"/>
        <v>9.196299999999999</v>
      </c>
      <c r="O179" s="7" t="s">
        <v>36</v>
      </c>
    </row>
    <row r="180" spans="1:15" x14ac:dyDescent="0.3">
      <c r="A180" s="5">
        <v>178</v>
      </c>
      <c r="B180" s="6" t="s">
        <v>62</v>
      </c>
      <c r="C180" s="5">
        <v>2020</v>
      </c>
      <c r="D180" s="5">
        <v>6700</v>
      </c>
      <c r="E180" s="5">
        <v>5554300</v>
      </c>
      <c r="F180" s="3">
        <v>1.1999999999999999E-3</v>
      </c>
      <c r="G180" s="5">
        <v>508</v>
      </c>
      <c r="H180" s="1">
        <v>0.78</v>
      </c>
      <c r="I180" s="1">
        <v>3.9E-2</v>
      </c>
      <c r="J180" s="2">
        <v>33174.5</v>
      </c>
      <c r="K180" s="2">
        <v>9.64E-2</v>
      </c>
      <c r="L180" s="4">
        <f t="shared" si="4"/>
        <v>3.7595999999999998</v>
      </c>
      <c r="M180" s="4">
        <v>2.4039999999999999</v>
      </c>
      <c r="N180" s="4">
        <f t="shared" si="5"/>
        <v>9.8563999999999989</v>
      </c>
      <c r="O180" s="7" t="s">
        <v>36</v>
      </c>
    </row>
    <row r="181" spans="1:15" x14ac:dyDescent="0.3">
      <c r="A181" s="5">
        <v>179</v>
      </c>
      <c r="B181" s="6" t="s">
        <v>63</v>
      </c>
      <c r="C181" s="5">
        <v>2020</v>
      </c>
      <c r="D181" s="5">
        <v>900</v>
      </c>
      <c r="E181" s="5">
        <v>970400</v>
      </c>
      <c r="F181" s="3">
        <v>8.9999999999999998E-4</v>
      </c>
      <c r="G181" s="5">
        <v>65</v>
      </c>
      <c r="H181" s="1">
        <v>0.78500000000000003</v>
      </c>
      <c r="I181" s="1">
        <v>3.6000000000000004E-2</v>
      </c>
      <c r="J181" s="2">
        <v>34322.5</v>
      </c>
      <c r="K181" s="2">
        <v>9.1300000000000006E-2</v>
      </c>
      <c r="L181" s="4">
        <f t="shared" si="4"/>
        <v>3.5607000000000002</v>
      </c>
      <c r="M181" s="4">
        <v>2.673</v>
      </c>
      <c r="N181" s="4">
        <f t="shared" si="5"/>
        <v>10.959299999999999</v>
      </c>
      <c r="O181" s="7" t="s">
        <v>36</v>
      </c>
    </row>
    <row r="182" spans="1:15" x14ac:dyDescent="0.3">
      <c r="A182" s="5">
        <v>180</v>
      </c>
      <c r="B182" s="6" t="s">
        <v>64</v>
      </c>
      <c r="C182" s="5">
        <v>2020</v>
      </c>
      <c r="D182" s="5">
        <v>1800</v>
      </c>
      <c r="E182" s="5">
        <v>1897900</v>
      </c>
      <c r="F182" s="3">
        <v>8.9999999999999998E-4</v>
      </c>
      <c r="G182" s="5">
        <v>115</v>
      </c>
      <c r="H182" s="1">
        <v>0.84299999999999997</v>
      </c>
      <c r="I182" s="1">
        <v>2.6499999999999999E-2</v>
      </c>
      <c r="J182" s="2">
        <v>34749.5</v>
      </c>
      <c r="K182" s="2">
        <v>8.9700000000000002E-2</v>
      </c>
      <c r="L182" s="4">
        <f t="shared" si="4"/>
        <v>3.4983</v>
      </c>
      <c r="M182" s="4">
        <v>2.5470000000000002</v>
      </c>
      <c r="N182" s="4">
        <f t="shared" si="5"/>
        <v>10.4427</v>
      </c>
      <c r="O182" s="7" t="s">
        <v>36</v>
      </c>
    </row>
    <row r="183" spans="1:15" x14ac:dyDescent="0.3">
      <c r="A183" s="5">
        <v>181</v>
      </c>
      <c r="B183" s="6" t="s">
        <v>65</v>
      </c>
      <c r="C183" s="5">
        <v>2020</v>
      </c>
      <c r="D183" s="5">
        <v>11000</v>
      </c>
      <c r="E183" s="5">
        <v>2411300</v>
      </c>
      <c r="F183" s="3">
        <v>4.5999999999999999E-3</v>
      </c>
      <c r="G183" s="5">
        <v>299</v>
      </c>
      <c r="H183" s="1">
        <v>0.77749999999999997</v>
      </c>
      <c r="I183" s="1">
        <v>6.8499999999999991E-2</v>
      </c>
      <c r="J183" s="2">
        <v>34254</v>
      </c>
      <c r="K183" s="2">
        <v>8.3299999999999999E-2</v>
      </c>
      <c r="L183" s="4">
        <f t="shared" si="4"/>
        <v>3.2486999999999999</v>
      </c>
      <c r="M183" s="4">
        <v>3.2280000000000002</v>
      </c>
      <c r="N183" s="4">
        <f t="shared" si="5"/>
        <v>13.2348</v>
      </c>
      <c r="O183" s="7" t="s">
        <v>39</v>
      </c>
    </row>
    <row r="184" spans="1:15" x14ac:dyDescent="0.3">
      <c r="A184" s="5">
        <v>182</v>
      </c>
      <c r="B184" s="6" t="s">
        <v>66</v>
      </c>
      <c r="C184" s="5">
        <v>2020</v>
      </c>
      <c r="D184" s="5">
        <v>2700</v>
      </c>
      <c r="E184" s="5">
        <v>1378600</v>
      </c>
      <c r="F184" s="3">
        <v>2E-3</v>
      </c>
      <c r="G184" s="5">
        <v>131</v>
      </c>
      <c r="H184" s="1">
        <v>0.82150000000000001</v>
      </c>
      <c r="I184" s="1">
        <v>3.1E-2</v>
      </c>
      <c r="J184" s="2">
        <v>43303</v>
      </c>
      <c r="K184" s="2">
        <v>0.1663</v>
      </c>
      <c r="L184" s="4">
        <f t="shared" si="4"/>
        <v>6.4857000000000005</v>
      </c>
      <c r="M184" s="4">
        <v>2.4249999999999998</v>
      </c>
      <c r="N184" s="4">
        <f t="shared" si="5"/>
        <v>9.942499999999999</v>
      </c>
      <c r="O184" s="7" t="s">
        <v>39</v>
      </c>
    </row>
    <row r="185" spans="1:15" x14ac:dyDescent="0.3">
      <c r="A185" s="5">
        <v>183</v>
      </c>
      <c r="B185" s="6" t="s">
        <v>67</v>
      </c>
      <c r="C185" s="5">
        <v>2020</v>
      </c>
      <c r="D185" s="5">
        <v>30400</v>
      </c>
      <c r="E185" s="5">
        <v>7080100</v>
      </c>
      <c r="F185" s="3">
        <v>4.3E-3</v>
      </c>
      <c r="G185" s="5">
        <v>553</v>
      </c>
      <c r="H185" s="1">
        <v>0.80799999999999994</v>
      </c>
      <c r="I185" s="1">
        <v>0.06</v>
      </c>
      <c r="J185" s="2">
        <v>46113</v>
      </c>
      <c r="K185" s="2">
        <v>0.1363</v>
      </c>
      <c r="L185" s="4">
        <f t="shared" si="4"/>
        <v>5.3157000000000005</v>
      </c>
      <c r="M185" s="4">
        <v>2.5209999999999999</v>
      </c>
      <c r="N185" s="4">
        <f t="shared" si="5"/>
        <v>10.336099999999998</v>
      </c>
      <c r="O185" s="7" t="s">
        <v>39</v>
      </c>
    </row>
    <row r="186" spans="1:15" x14ac:dyDescent="0.3">
      <c r="A186" s="5">
        <v>184</v>
      </c>
      <c r="B186" s="6" t="s">
        <v>68</v>
      </c>
      <c r="C186" s="5">
        <v>2020</v>
      </c>
      <c r="D186" s="5">
        <v>2600</v>
      </c>
      <c r="E186" s="5">
        <v>1866000</v>
      </c>
      <c r="F186" s="3">
        <v>1.4000000000000002E-3</v>
      </c>
      <c r="G186" s="5">
        <v>120</v>
      </c>
      <c r="H186" s="1">
        <v>0.72549999999999992</v>
      </c>
      <c r="I186" s="1">
        <v>6.25E-2</v>
      </c>
      <c r="J186" s="2">
        <v>29733</v>
      </c>
      <c r="K186" s="2">
        <v>9.3299999999999994E-2</v>
      </c>
      <c r="L186" s="4">
        <f t="shared" si="4"/>
        <v>3.6386999999999996</v>
      </c>
      <c r="M186" s="4">
        <v>2.4380000000000002</v>
      </c>
      <c r="N186" s="4">
        <f t="shared" si="5"/>
        <v>9.9957999999999991</v>
      </c>
      <c r="O186" s="7" t="s">
        <v>39</v>
      </c>
    </row>
    <row r="187" spans="1:15" x14ac:dyDescent="0.3">
      <c r="A187" s="5">
        <v>185</v>
      </c>
      <c r="B187" s="6" t="s">
        <v>69</v>
      </c>
      <c r="C187" s="5">
        <v>2020</v>
      </c>
      <c r="D187" s="5">
        <v>32600</v>
      </c>
      <c r="E187" s="5">
        <v>11467900</v>
      </c>
      <c r="F187" s="3">
        <v>2.8000000000000004E-3</v>
      </c>
      <c r="G187" s="5">
        <v>2036</v>
      </c>
      <c r="H187" s="1">
        <v>0.78200000000000003</v>
      </c>
      <c r="I187" s="1">
        <v>6.3500000000000001E-2</v>
      </c>
      <c r="J187" s="2">
        <v>42467.5</v>
      </c>
      <c r="K187" s="2">
        <v>0.1487</v>
      </c>
      <c r="L187" s="4">
        <f t="shared" si="4"/>
        <v>5.7992999999999997</v>
      </c>
      <c r="M187" s="4">
        <v>2.6070000000000002</v>
      </c>
      <c r="N187" s="4">
        <f t="shared" si="5"/>
        <v>10.688700000000001</v>
      </c>
      <c r="O187" s="7" t="s">
        <v>39</v>
      </c>
    </row>
    <row r="188" spans="1:15" x14ac:dyDescent="0.3">
      <c r="A188" s="5">
        <v>186</v>
      </c>
      <c r="B188" s="6" t="s">
        <v>70</v>
      </c>
      <c r="C188" s="5">
        <v>2020</v>
      </c>
      <c r="D188" s="5">
        <v>16200</v>
      </c>
      <c r="E188" s="5">
        <v>8783700</v>
      </c>
      <c r="F188" s="3">
        <v>1.8E-3</v>
      </c>
      <c r="G188" s="5">
        <v>813</v>
      </c>
      <c r="H188" s="1">
        <v>0.77249999999999996</v>
      </c>
      <c r="I188" s="1">
        <v>4.8499999999999995E-2</v>
      </c>
      <c r="J188" s="2">
        <v>33637.5</v>
      </c>
      <c r="K188" s="2">
        <v>9.4299999999999995E-2</v>
      </c>
      <c r="L188" s="4">
        <f t="shared" si="4"/>
        <v>3.6776999999999997</v>
      </c>
      <c r="M188" s="4">
        <v>2.472</v>
      </c>
      <c r="N188" s="4">
        <f t="shared" si="5"/>
        <v>10.135199999999999</v>
      </c>
      <c r="O188" s="7" t="s">
        <v>36</v>
      </c>
    </row>
    <row r="189" spans="1:15" x14ac:dyDescent="0.3">
      <c r="A189" s="5">
        <v>187</v>
      </c>
      <c r="B189" s="6" t="s">
        <v>71</v>
      </c>
      <c r="C189" s="5">
        <v>2020</v>
      </c>
      <c r="D189" s="5">
        <v>200</v>
      </c>
      <c r="E189" s="5">
        <v>781600</v>
      </c>
      <c r="F189" s="3">
        <v>2.9999999999999997E-4</v>
      </c>
      <c r="G189" s="5">
        <v>42</v>
      </c>
      <c r="H189" s="1">
        <v>0.84050000000000002</v>
      </c>
      <c r="I189" s="1">
        <v>2.6499999999999999E-2</v>
      </c>
      <c r="J189" s="2">
        <v>36554</v>
      </c>
      <c r="K189" s="2">
        <v>8.5299999999999987E-2</v>
      </c>
      <c r="L189" s="4">
        <f t="shared" si="4"/>
        <v>3.3266999999999993</v>
      </c>
      <c r="M189" s="4">
        <v>2.5150000000000001</v>
      </c>
      <c r="N189" s="4">
        <f t="shared" si="5"/>
        <v>10.311499999999999</v>
      </c>
      <c r="O189" s="7" t="s">
        <v>36</v>
      </c>
    </row>
    <row r="190" spans="1:15" x14ac:dyDescent="0.3">
      <c r="A190" s="5">
        <v>188</v>
      </c>
      <c r="B190" s="6" t="s">
        <v>72</v>
      </c>
      <c r="C190" s="5">
        <v>2020</v>
      </c>
      <c r="D190" s="5">
        <v>14500</v>
      </c>
      <c r="E190" s="5">
        <v>10336400</v>
      </c>
      <c r="F190" s="3">
        <v>1.4000000000000002E-3</v>
      </c>
      <c r="G190" s="5">
        <v>656</v>
      </c>
      <c r="H190" s="1">
        <v>0.78349999999999997</v>
      </c>
      <c r="I190" s="1">
        <v>4.6500000000000007E-2</v>
      </c>
      <c r="J190" s="2">
        <v>33949.5</v>
      </c>
      <c r="K190" s="2">
        <v>9.4399999999999998E-2</v>
      </c>
      <c r="L190" s="4">
        <f t="shared" si="4"/>
        <v>3.6816</v>
      </c>
      <c r="M190" s="4">
        <v>2.657</v>
      </c>
      <c r="N190" s="4">
        <f t="shared" si="5"/>
        <v>10.893699999999999</v>
      </c>
      <c r="O190" s="7" t="s">
        <v>36</v>
      </c>
    </row>
    <row r="191" spans="1:15" x14ac:dyDescent="0.3">
      <c r="A191" s="5">
        <v>189</v>
      </c>
      <c r="B191" s="6" t="s">
        <v>73</v>
      </c>
      <c r="C191" s="5">
        <v>2020</v>
      </c>
      <c r="D191" s="5">
        <v>3400</v>
      </c>
      <c r="E191" s="5">
        <v>4001700</v>
      </c>
      <c r="F191" s="3">
        <v>8.0000000000000004E-4</v>
      </c>
      <c r="G191" s="5">
        <v>263</v>
      </c>
      <c r="H191" s="1">
        <v>0.75099999999999989</v>
      </c>
      <c r="I191" s="1">
        <v>4.8000000000000001E-2</v>
      </c>
      <c r="J191" s="2">
        <v>29817.5</v>
      </c>
      <c r="K191" s="2">
        <v>7.6299999999999993E-2</v>
      </c>
      <c r="L191" s="4">
        <f t="shared" si="4"/>
        <v>2.9756999999999998</v>
      </c>
      <c r="M191" s="4">
        <v>2.3439999999999999</v>
      </c>
      <c r="N191" s="4">
        <f t="shared" si="5"/>
        <v>9.6103999999999985</v>
      </c>
      <c r="O191" s="7" t="s">
        <v>36</v>
      </c>
    </row>
    <row r="192" spans="1:15" x14ac:dyDescent="0.3">
      <c r="A192" s="5">
        <v>190</v>
      </c>
      <c r="B192" s="6" t="s">
        <v>74</v>
      </c>
      <c r="C192" s="5">
        <v>2020</v>
      </c>
      <c r="D192" s="5">
        <v>22800</v>
      </c>
      <c r="E192" s="5">
        <v>3692600</v>
      </c>
      <c r="F192" s="3">
        <v>6.1999999999999998E-3</v>
      </c>
      <c r="G192" s="5">
        <v>745</v>
      </c>
      <c r="H192" s="1">
        <v>0.77849999999999997</v>
      </c>
      <c r="I192" s="1">
        <v>5.2999999999999999E-2</v>
      </c>
      <c r="J192" s="2">
        <v>37253</v>
      </c>
      <c r="K192" s="2">
        <v>8.8200000000000001E-2</v>
      </c>
      <c r="L192" s="4">
        <f t="shared" si="4"/>
        <v>3.4398</v>
      </c>
      <c r="M192" s="4">
        <v>3.2850000000000001</v>
      </c>
      <c r="N192" s="4">
        <f t="shared" si="5"/>
        <v>13.468499999999999</v>
      </c>
      <c r="O192" s="7" t="s">
        <v>39</v>
      </c>
    </row>
    <row r="193" spans="1:15" x14ac:dyDescent="0.3">
      <c r="A193" s="5">
        <v>191</v>
      </c>
      <c r="B193" s="6" t="s">
        <v>75</v>
      </c>
      <c r="C193" s="5">
        <v>2020</v>
      </c>
      <c r="D193" s="5">
        <v>17500</v>
      </c>
      <c r="E193" s="5">
        <v>10225900</v>
      </c>
      <c r="F193" s="3">
        <v>1.7000000000000001E-3</v>
      </c>
      <c r="G193" s="5">
        <v>757</v>
      </c>
      <c r="H193" s="1">
        <v>0.78650000000000009</v>
      </c>
      <c r="I193" s="1">
        <v>5.1500000000000004E-2</v>
      </c>
      <c r="J193" s="2">
        <v>37059.5</v>
      </c>
      <c r="K193" s="2">
        <v>9.6999999999999989E-2</v>
      </c>
      <c r="L193" s="4">
        <f t="shared" si="4"/>
        <v>3.7829999999999995</v>
      </c>
      <c r="M193" s="4">
        <v>2.8239999999999998</v>
      </c>
      <c r="N193" s="4">
        <f t="shared" si="5"/>
        <v>11.578399999999998</v>
      </c>
      <c r="O193" s="7" t="s">
        <v>39</v>
      </c>
    </row>
    <row r="194" spans="1:15" x14ac:dyDescent="0.3">
      <c r="A194" s="5">
        <v>192</v>
      </c>
      <c r="B194" s="6" t="s">
        <v>76</v>
      </c>
      <c r="C194" s="5">
        <v>2020</v>
      </c>
      <c r="D194" s="5">
        <v>1600</v>
      </c>
      <c r="E194" s="5">
        <v>883100</v>
      </c>
      <c r="F194" s="3">
        <v>1.8E-3</v>
      </c>
      <c r="G194" s="5">
        <v>148</v>
      </c>
      <c r="H194" s="1">
        <v>0.80500000000000005</v>
      </c>
      <c r="I194" s="1">
        <v>5.45E-2</v>
      </c>
      <c r="J194" s="2">
        <v>38953.5</v>
      </c>
      <c r="K194" s="2">
        <v>0.18539999999999998</v>
      </c>
      <c r="L194" s="4">
        <f t="shared" si="4"/>
        <v>7.230599999999999</v>
      </c>
      <c r="M194" s="4">
        <v>2.4940000000000002</v>
      </c>
      <c r="N194" s="4">
        <f t="shared" si="5"/>
        <v>10.2254</v>
      </c>
      <c r="O194" s="7" t="s">
        <v>39</v>
      </c>
    </row>
    <row r="195" spans="1:15" x14ac:dyDescent="0.3">
      <c r="A195" s="5">
        <v>193</v>
      </c>
      <c r="B195" s="6" t="s">
        <v>77</v>
      </c>
      <c r="C195" s="5">
        <v>2020</v>
      </c>
      <c r="D195" s="5">
        <v>4400</v>
      </c>
      <c r="E195" s="5">
        <v>4772400</v>
      </c>
      <c r="F195" s="3">
        <v>8.9999999999999998E-4</v>
      </c>
      <c r="G195" s="5">
        <v>309</v>
      </c>
      <c r="H195" s="1">
        <v>0.75749999999999995</v>
      </c>
      <c r="I195" s="1">
        <v>4.8000000000000001E-2</v>
      </c>
      <c r="J195" s="2">
        <v>32317</v>
      </c>
      <c r="K195" s="2">
        <v>9.9000000000000005E-2</v>
      </c>
      <c r="L195" s="4">
        <f t="shared" ref="L195:L258" si="6">K195*39</f>
        <v>3.8610000000000002</v>
      </c>
      <c r="M195" s="4">
        <v>2.375</v>
      </c>
      <c r="N195" s="4">
        <f t="shared" ref="N195:N258" si="7">M195*4.1</f>
        <v>9.7374999999999989</v>
      </c>
      <c r="O195" s="7" t="s">
        <v>36</v>
      </c>
    </row>
    <row r="196" spans="1:15" x14ac:dyDescent="0.3">
      <c r="A196" s="5">
        <v>194</v>
      </c>
      <c r="B196" s="6" t="s">
        <v>78</v>
      </c>
      <c r="C196" s="5">
        <v>2020</v>
      </c>
      <c r="D196" s="5">
        <v>400</v>
      </c>
      <c r="E196" s="5">
        <v>925000</v>
      </c>
      <c r="F196" s="3">
        <v>4.0000000000000002E-4</v>
      </c>
      <c r="G196" s="5">
        <v>45</v>
      </c>
      <c r="H196" s="1">
        <v>0.82750000000000001</v>
      </c>
      <c r="I196" s="1">
        <v>2.7000000000000003E-2</v>
      </c>
      <c r="J196" s="2">
        <v>33342.5</v>
      </c>
      <c r="K196" s="2">
        <v>0.10060000000000001</v>
      </c>
      <c r="L196" s="4">
        <f t="shared" si="6"/>
        <v>3.9234000000000004</v>
      </c>
      <c r="M196" s="4">
        <v>2.5790000000000002</v>
      </c>
      <c r="N196" s="4">
        <f t="shared" si="7"/>
        <v>10.5739</v>
      </c>
      <c r="O196" s="7" t="s">
        <v>36</v>
      </c>
    </row>
    <row r="197" spans="1:15" x14ac:dyDescent="0.3">
      <c r="A197" s="5">
        <v>195</v>
      </c>
      <c r="B197" s="6" t="s">
        <v>79</v>
      </c>
      <c r="C197" s="5">
        <v>2020</v>
      </c>
      <c r="D197" s="5">
        <v>7800</v>
      </c>
      <c r="E197" s="5">
        <v>6186800</v>
      </c>
      <c r="F197" s="3">
        <v>1.2999999999999999E-3</v>
      </c>
      <c r="G197" s="5">
        <v>494</v>
      </c>
      <c r="H197" s="1">
        <v>0.75849999999999995</v>
      </c>
      <c r="I197" s="1">
        <v>4.5999999999999999E-2</v>
      </c>
      <c r="J197" s="2">
        <v>32564</v>
      </c>
      <c r="K197" s="2">
        <v>9.5199999999999993E-2</v>
      </c>
      <c r="L197" s="4">
        <f t="shared" si="6"/>
        <v>3.7127999999999997</v>
      </c>
      <c r="M197" s="4">
        <v>2.3130000000000002</v>
      </c>
      <c r="N197" s="4">
        <f t="shared" si="7"/>
        <v>9.4832999999999998</v>
      </c>
      <c r="O197" s="7" t="s">
        <v>36</v>
      </c>
    </row>
    <row r="198" spans="1:15" x14ac:dyDescent="0.3">
      <c r="A198" s="5">
        <v>196</v>
      </c>
      <c r="B198" s="6" t="s">
        <v>80</v>
      </c>
      <c r="C198" s="5">
        <v>2020</v>
      </c>
      <c r="D198" s="5">
        <v>52200</v>
      </c>
      <c r="E198" s="5">
        <v>24508900</v>
      </c>
      <c r="F198" s="3">
        <v>2.0999999999999999E-3</v>
      </c>
      <c r="G198" s="5">
        <v>1579</v>
      </c>
      <c r="H198" s="1">
        <v>0.77599999999999991</v>
      </c>
      <c r="I198" s="1">
        <v>4.9500000000000002E-2</v>
      </c>
      <c r="J198" s="2">
        <v>33492</v>
      </c>
      <c r="K198" s="2">
        <v>8.3599999999999994E-2</v>
      </c>
      <c r="L198" s="4">
        <f t="shared" si="6"/>
        <v>3.2603999999999997</v>
      </c>
      <c r="M198" s="4">
        <v>2.3199999999999998</v>
      </c>
      <c r="N198" s="4">
        <f t="shared" si="7"/>
        <v>9.5119999999999987</v>
      </c>
      <c r="O198" s="7" t="s">
        <v>36</v>
      </c>
    </row>
    <row r="199" spans="1:15" x14ac:dyDescent="0.3">
      <c r="A199" s="5">
        <v>197</v>
      </c>
      <c r="B199" s="6" t="s">
        <v>81</v>
      </c>
      <c r="C199" s="5">
        <v>2020</v>
      </c>
      <c r="D199" s="5">
        <v>11200</v>
      </c>
      <c r="E199" s="5">
        <v>2879700</v>
      </c>
      <c r="F199" s="3">
        <v>3.9000000000000003E-3</v>
      </c>
      <c r="G199" s="5">
        <v>444</v>
      </c>
      <c r="H199" s="1">
        <v>0.8075</v>
      </c>
      <c r="I199" s="1">
        <v>2.9500000000000002E-2</v>
      </c>
      <c r="J199" s="2">
        <v>33495.5</v>
      </c>
      <c r="K199" s="2">
        <v>8.2699999999999996E-2</v>
      </c>
      <c r="L199" s="4">
        <f t="shared" si="6"/>
        <v>3.2252999999999998</v>
      </c>
      <c r="M199" s="4">
        <v>2.7879999999999998</v>
      </c>
      <c r="N199" s="4">
        <f t="shared" si="7"/>
        <v>11.430799999999998</v>
      </c>
      <c r="O199" s="7" t="s">
        <v>36</v>
      </c>
    </row>
    <row r="200" spans="1:15" x14ac:dyDescent="0.3">
      <c r="A200" s="5">
        <v>198</v>
      </c>
      <c r="B200" s="6" t="s">
        <v>82</v>
      </c>
      <c r="C200" s="5">
        <v>2020</v>
      </c>
      <c r="D200" s="5">
        <v>2200</v>
      </c>
      <c r="E200" s="5">
        <v>605200</v>
      </c>
      <c r="F200" s="3">
        <v>3.5999999999999999E-3</v>
      </c>
      <c r="G200" s="5">
        <v>264</v>
      </c>
      <c r="H200" s="1">
        <v>0.81299999999999994</v>
      </c>
      <c r="I200" s="1">
        <v>3.6499999999999998E-2</v>
      </c>
      <c r="J200" s="2">
        <v>37859</v>
      </c>
      <c r="K200" s="2">
        <v>0.16329999999999997</v>
      </c>
      <c r="L200" s="4">
        <f t="shared" si="6"/>
        <v>6.3686999999999987</v>
      </c>
      <c r="M200" s="4">
        <v>2.5960000000000001</v>
      </c>
      <c r="N200" s="4">
        <f t="shared" si="7"/>
        <v>10.643599999999999</v>
      </c>
      <c r="O200" s="7" t="s">
        <v>39</v>
      </c>
    </row>
    <row r="201" spans="1:15" x14ac:dyDescent="0.3">
      <c r="A201" s="5">
        <v>199</v>
      </c>
      <c r="B201" s="6" t="s">
        <v>83</v>
      </c>
      <c r="C201" s="5">
        <v>2020</v>
      </c>
      <c r="D201" s="5">
        <v>20500</v>
      </c>
      <c r="E201" s="5">
        <v>7697200</v>
      </c>
      <c r="F201" s="3">
        <v>2.7000000000000001E-3</v>
      </c>
      <c r="G201" s="5">
        <v>814</v>
      </c>
      <c r="H201" s="1">
        <v>0.8</v>
      </c>
      <c r="I201" s="1">
        <v>4.0500000000000001E-2</v>
      </c>
      <c r="J201" s="2">
        <v>42195.5</v>
      </c>
      <c r="K201" s="2">
        <v>9.1600000000000001E-2</v>
      </c>
      <c r="L201" s="4">
        <f t="shared" si="6"/>
        <v>3.5724</v>
      </c>
      <c r="M201" s="4">
        <v>2.552</v>
      </c>
      <c r="N201" s="4">
        <f t="shared" si="7"/>
        <v>10.463199999999999</v>
      </c>
      <c r="O201" s="7" t="s">
        <v>39</v>
      </c>
    </row>
    <row r="202" spans="1:15" x14ac:dyDescent="0.3">
      <c r="A202" s="5">
        <v>200</v>
      </c>
      <c r="B202" s="6" t="s">
        <v>84</v>
      </c>
      <c r="C202" s="5">
        <v>2020</v>
      </c>
      <c r="D202" s="5">
        <v>50500</v>
      </c>
      <c r="E202" s="5">
        <v>6832100</v>
      </c>
      <c r="F202" s="3">
        <v>7.4000000000000003E-3</v>
      </c>
      <c r="G202" s="5">
        <v>1235</v>
      </c>
      <c r="H202" s="1">
        <v>0.78949999999999998</v>
      </c>
      <c r="I202" s="1">
        <v>4.8000000000000001E-2</v>
      </c>
      <c r="J202" s="2">
        <v>43849</v>
      </c>
      <c r="K202" s="2">
        <v>8.3299999999999999E-2</v>
      </c>
      <c r="L202" s="4">
        <f t="shared" si="6"/>
        <v>3.2486999999999999</v>
      </c>
      <c r="M202" s="4">
        <v>3.5910000000000002</v>
      </c>
      <c r="N202" s="4">
        <f t="shared" si="7"/>
        <v>14.723099999999999</v>
      </c>
      <c r="O202" s="7" t="s">
        <v>39</v>
      </c>
    </row>
    <row r="203" spans="1:15" x14ac:dyDescent="0.3">
      <c r="A203" s="5">
        <v>201</v>
      </c>
      <c r="B203" s="6" t="s">
        <v>85</v>
      </c>
      <c r="C203" s="5">
        <v>2020</v>
      </c>
      <c r="D203" s="5">
        <v>600</v>
      </c>
      <c r="E203" s="5">
        <v>1482700</v>
      </c>
      <c r="F203" s="3">
        <v>4.0000000000000002E-4</v>
      </c>
      <c r="G203" s="5">
        <v>93</v>
      </c>
      <c r="H203" s="1">
        <v>0.69</v>
      </c>
      <c r="I203" s="1">
        <v>5.7999999999999996E-2</v>
      </c>
      <c r="J203" s="2">
        <v>28820.5</v>
      </c>
      <c r="K203" s="2">
        <v>8.7499999999999994E-2</v>
      </c>
      <c r="L203" s="4">
        <f t="shared" si="6"/>
        <v>3.4124999999999996</v>
      </c>
      <c r="M203" s="4">
        <v>2.6269999999999998</v>
      </c>
      <c r="N203" s="4">
        <f t="shared" si="7"/>
        <v>10.770699999999998</v>
      </c>
      <c r="O203" s="7" t="s">
        <v>36</v>
      </c>
    </row>
    <row r="204" spans="1:15" x14ac:dyDescent="0.3">
      <c r="A204" s="5">
        <v>202</v>
      </c>
      <c r="B204" s="6" t="s">
        <v>86</v>
      </c>
      <c r="C204" s="5">
        <v>2020</v>
      </c>
      <c r="D204" s="5">
        <v>6300</v>
      </c>
      <c r="E204" s="5">
        <v>5570800</v>
      </c>
      <c r="F204" s="3">
        <v>1.1000000000000001E-3</v>
      </c>
      <c r="G204" s="5">
        <v>381</v>
      </c>
      <c r="H204" s="1">
        <v>0.81499999999999995</v>
      </c>
      <c r="I204" s="1">
        <v>3.15E-2</v>
      </c>
      <c r="J204" s="2">
        <v>35894.5</v>
      </c>
      <c r="K204" s="2">
        <v>0.1082</v>
      </c>
      <c r="L204" s="4">
        <f t="shared" si="6"/>
        <v>4.2198000000000002</v>
      </c>
      <c r="M204" s="4">
        <v>2.4969999999999999</v>
      </c>
      <c r="N204" s="4">
        <f t="shared" si="7"/>
        <v>10.237699999999998</v>
      </c>
      <c r="O204" s="7" t="s">
        <v>39</v>
      </c>
    </row>
    <row r="205" spans="1:15" x14ac:dyDescent="0.3">
      <c r="A205" s="5">
        <v>203</v>
      </c>
      <c r="B205" s="6" t="s">
        <v>87</v>
      </c>
      <c r="C205" s="5">
        <v>2020</v>
      </c>
      <c r="D205" s="5">
        <v>300</v>
      </c>
      <c r="E205" s="5">
        <v>638300</v>
      </c>
      <c r="F205" s="3">
        <v>5.0000000000000001E-4</v>
      </c>
      <c r="G205" s="5">
        <v>61</v>
      </c>
      <c r="H205" s="1">
        <v>0.80449999999999999</v>
      </c>
      <c r="I205" s="1">
        <v>3.15E-2</v>
      </c>
      <c r="J205" s="2">
        <v>35630</v>
      </c>
      <c r="K205" s="2">
        <v>8.2699999999999996E-2</v>
      </c>
      <c r="L205" s="4">
        <f t="shared" si="6"/>
        <v>3.2252999999999998</v>
      </c>
      <c r="M205" s="4">
        <v>2.673</v>
      </c>
      <c r="N205" s="4">
        <f t="shared" si="7"/>
        <v>10.959299999999999</v>
      </c>
      <c r="O205" s="7" t="s">
        <v>36</v>
      </c>
    </row>
    <row r="206" spans="1:15" x14ac:dyDescent="0.3">
      <c r="A206" s="5">
        <v>204</v>
      </c>
      <c r="B206" s="6" t="s">
        <v>35</v>
      </c>
      <c r="C206" s="5">
        <v>2019</v>
      </c>
      <c r="D206" s="5">
        <v>2000</v>
      </c>
      <c r="E206" s="5">
        <v>4593200</v>
      </c>
      <c r="F206" s="3">
        <v>4.0000000000000002E-4</v>
      </c>
      <c r="G206" s="5">
        <v>195</v>
      </c>
      <c r="H206" s="1">
        <v>0.72599999999999998</v>
      </c>
      <c r="I206" s="1">
        <v>4.7E-2</v>
      </c>
      <c r="J206" s="2">
        <v>28650</v>
      </c>
      <c r="K206" s="2">
        <v>9.8299999999999998E-2</v>
      </c>
      <c r="L206" s="4">
        <f t="shared" si="6"/>
        <v>3.8336999999999999</v>
      </c>
      <c r="M206" s="4">
        <v>2.2949999999999999</v>
      </c>
      <c r="N206" s="4">
        <f t="shared" si="7"/>
        <v>9.4094999999999995</v>
      </c>
      <c r="O206" s="7" t="s">
        <v>36</v>
      </c>
    </row>
    <row r="207" spans="1:15" x14ac:dyDescent="0.3">
      <c r="A207" s="5">
        <v>205</v>
      </c>
      <c r="B207" s="6" t="s">
        <v>37</v>
      </c>
      <c r="C207" s="5">
        <v>2019</v>
      </c>
      <c r="D207" s="5">
        <v>700</v>
      </c>
      <c r="E207" s="5">
        <v>602500</v>
      </c>
      <c r="F207" s="3">
        <v>1.1999999999999999E-3</v>
      </c>
      <c r="G207" s="5">
        <v>19</v>
      </c>
      <c r="H207" s="1">
        <v>0.77099999999999991</v>
      </c>
      <c r="I207" s="1">
        <v>5.2999999999999999E-2</v>
      </c>
      <c r="J207" s="2">
        <v>36978</v>
      </c>
      <c r="K207" s="2">
        <v>0.20219999999999999</v>
      </c>
      <c r="L207" s="4">
        <f t="shared" si="6"/>
        <v>7.8857999999999997</v>
      </c>
      <c r="M207" s="4">
        <v>3.008</v>
      </c>
      <c r="N207" s="4">
        <f t="shared" si="7"/>
        <v>12.332799999999999</v>
      </c>
      <c r="O207" s="7" t="s">
        <v>36</v>
      </c>
    </row>
    <row r="208" spans="1:15" x14ac:dyDescent="0.3">
      <c r="A208" s="5">
        <v>206</v>
      </c>
      <c r="B208" s="6" t="s">
        <v>38</v>
      </c>
      <c r="C208" s="5">
        <v>2019</v>
      </c>
      <c r="D208" s="5">
        <v>19500</v>
      </c>
      <c r="E208" s="5">
        <v>6217700</v>
      </c>
      <c r="F208" s="3">
        <v>3.0999999999999999E-3</v>
      </c>
      <c r="G208" s="5">
        <v>522</v>
      </c>
      <c r="H208" s="1">
        <v>0.7609999999999999</v>
      </c>
      <c r="I208" s="1">
        <v>4.4999999999999998E-2</v>
      </c>
      <c r="J208" s="2">
        <v>32173</v>
      </c>
      <c r="K208" s="2">
        <v>0.1052</v>
      </c>
      <c r="L208" s="4">
        <f t="shared" si="6"/>
        <v>4.1028000000000002</v>
      </c>
      <c r="M208" s="4">
        <v>2.7440000000000002</v>
      </c>
      <c r="N208" s="4">
        <f t="shared" si="7"/>
        <v>11.250399999999999</v>
      </c>
      <c r="O208" s="7" t="s">
        <v>36</v>
      </c>
    </row>
    <row r="209" spans="1:15" x14ac:dyDescent="0.3">
      <c r="A209" s="5">
        <v>207</v>
      </c>
      <c r="B209" s="6" t="s">
        <v>40</v>
      </c>
      <c r="C209" s="5">
        <v>2019</v>
      </c>
      <c r="D209" s="5">
        <v>900</v>
      </c>
      <c r="E209" s="5">
        <v>2594900</v>
      </c>
      <c r="F209" s="3">
        <v>2.9999999999999997E-4</v>
      </c>
      <c r="G209" s="5">
        <v>98</v>
      </c>
      <c r="H209" s="1">
        <v>0.7340000000000001</v>
      </c>
      <c r="I209" s="1">
        <v>4.2000000000000003E-2</v>
      </c>
      <c r="J209" s="2">
        <v>27274</v>
      </c>
      <c r="K209" s="2">
        <v>8.2200000000000009E-2</v>
      </c>
      <c r="L209" s="4">
        <f t="shared" si="6"/>
        <v>3.2058000000000004</v>
      </c>
      <c r="M209" s="4">
        <v>2.31</v>
      </c>
      <c r="N209" s="4">
        <f t="shared" si="7"/>
        <v>9.4710000000000001</v>
      </c>
      <c r="O209" s="7" t="s">
        <v>36</v>
      </c>
    </row>
    <row r="210" spans="1:15" x14ac:dyDescent="0.3">
      <c r="A210" s="5">
        <v>208</v>
      </c>
      <c r="B210" s="6" t="s">
        <v>41</v>
      </c>
      <c r="C210" s="5">
        <v>2019</v>
      </c>
      <c r="D210" s="5">
        <v>349700</v>
      </c>
      <c r="E210" s="5">
        <v>33671900</v>
      </c>
      <c r="F210" s="3">
        <v>1.04E-2</v>
      </c>
      <c r="G210" s="5">
        <v>6439</v>
      </c>
      <c r="H210" s="1">
        <v>0.78</v>
      </c>
      <c r="I210" s="1">
        <v>4.7E-2</v>
      </c>
      <c r="J210" s="2">
        <v>39393</v>
      </c>
      <c r="K210" s="2">
        <v>0.16889999999999999</v>
      </c>
      <c r="L210" s="4">
        <f t="shared" si="6"/>
        <v>6.5870999999999995</v>
      </c>
      <c r="M210" s="4">
        <v>3.9590000000000001</v>
      </c>
      <c r="N210" s="4">
        <f t="shared" si="7"/>
        <v>16.2319</v>
      </c>
      <c r="O210" s="7" t="s">
        <v>39</v>
      </c>
    </row>
    <row r="211" spans="1:15" x14ac:dyDescent="0.3">
      <c r="A211" s="5">
        <v>209</v>
      </c>
      <c r="B211" s="6" t="s">
        <v>42</v>
      </c>
      <c r="C211" s="5">
        <v>2019</v>
      </c>
      <c r="D211" s="5">
        <v>19200</v>
      </c>
      <c r="E211" s="5">
        <v>5249400</v>
      </c>
      <c r="F211" s="3">
        <v>3.7000000000000002E-3</v>
      </c>
      <c r="G211" s="5">
        <v>861</v>
      </c>
      <c r="H211" s="1">
        <v>0.81700000000000006</v>
      </c>
      <c r="I211" s="1">
        <v>3.3000000000000002E-2</v>
      </c>
      <c r="J211" s="2">
        <v>41053</v>
      </c>
      <c r="K211" s="2">
        <v>0.1017</v>
      </c>
      <c r="L211" s="4">
        <f t="shared" si="6"/>
        <v>3.9662999999999999</v>
      </c>
      <c r="M211" s="4">
        <v>2.6389999999999998</v>
      </c>
      <c r="N211" s="4">
        <f t="shared" si="7"/>
        <v>10.819899999999999</v>
      </c>
      <c r="O211" s="7" t="s">
        <v>39</v>
      </c>
    </row>
    <row r="212" spans="1:15" x14ac:dyDescent="0.3">
      <c r="A212" s="5">
        <v>210</v>
      </c>
      <c r="B212" s="6" t="s">
        <v>43</v>
      </c>
      <c r="C212" s="5">
        <v>2019</v>
      </c>
      <c r="D212" s="5">
        <v>6900</v>
      </c>
      <c r="E212" s="5">
        <v>2972700</v>
      </c>
      <c r="F212" s="3">
        <v>2.3E-3</v>
      </c>
      <c r="G212" s="5">
        <v>422</v>
      </c>
      <c r="H212" s="1">
        <v>0.81400000000000006</v>
      </c>
      <c r="I212" s="1">
        <v>0.05</v>
      </c>
      <c r="J212" s="2">
        <v>45359</v>
      </c>
      <c r="K212" s="2">
        <v>0.18659999999999999</v>
      </c>
      <c r="L212" s="4">
        <f t="shared" si="6"/>
        <v>7.2773999999999992</v>
      </c>
      <c r="M212" s="4">
        <v>2.5470000000000002</v>
      </c>
      <c r="N212" s="4">
        <f t="shared" si="7"/>
        <v>10.4427</v>
      </c>
      <c r="O212" s="7" t="s">
        <v>39</v>
      </c>
    </row>
    <row r="213" spans="1:15" x14ac:dyDescent="0.3">
      <c r="A213" s="5">
        <v>211</v>
      </c>
      <c r="B213" s="6" t="s">
        <v>44</v>
      </c>
      <c r="C213" s="5">
        <v>2019</v>
      </c>
      <c r="D213" s="5">
        <v>1300</v>
      </c>
      <c r="E213" s="5">
        <v>894900</v>
      </c>
      <c r="F213" s="3">
        <v>1.5E-3</v>
      </c>
      <c r="G213" s="5">
        <v>57</v>
      </c>
      <c r="H213" s="1">
        <v>0.79400000000000004</v>
      </c>
      <c r="I213" s="1">
        <v>4.2000000000000003E-2</v>
      </c>
      <c r="J213" s="2">
        <v>36858</v>
      </c>
      <c r="K213" s="2">
        <v>0.1052</v>
      </c>
      <c r="L213" s="4">
        <f t="shared" si="6"/>
        <v>4.1028000000000002</v>
      </c>
      <c r="M213" s="4">
        <v>2.4809999999999999</v>
      </c>
      <c r="N213" s="4">
        <f t="shared" si="7"/>
        <v>10.172099999999999</v>
      </c>
      <c r="O213" s="7" t="s">
        <v>39</v>
      </c>
    </row>
    <row r="214" spans="1:15" x14ac:dyDescent="0.3">
      <c r="A214" s="5">
        <v>212</v>
      </c>
      <c r="B214" s="6" t="s">
        <v>45</v>
      </c>
      <c r="C214" s="5">
        <v>2019</v>
      </c>
      <c r="D214" s="5">
        <v>1800</v>
      </c>
      <c r="E214" s="5">
        <v>329300</v>
      </c>
      <c r="F214" s="3">
        <v>5.5000000000000005E-3</v>
      </c>
      <c r="G214" s="5">
        <v>172</v>
      </c>
      <c r="H214" s="1">
        <v>0.82400000000000007</v>
      </c>
      <c r="I214" s="1">
        <v>0.06</v>
      </c>
      <c r="J214" s="2">
        <v>59808</v>
      </c>
      <c r="K214" s="2">
        <v>0.12269999999999999</v>
      </c>
      <c r="L214" s="4">
        <f t="shared" si="6"/>
        <v>4.7852999999999994</v>
      </c>
      <c r="M214" s="4">
        <v>2.657</v>
      </c>
      <c r="N214" s="4">
        <f t="shared" si="7"/>
        <v>10.893699999999999</v>
      </c>
      <c r="O214" s="7" t="s">
        <v>97</v>
      </c>
    </row>
    <row r="215" spans="1:15" x14ac:dyDescent="0.3">
      <c r="A215" s="5">
        <v>213</v>
      </c>
      <c r="B215" s="6" t="s">
        <v>46</v>
      </c>
      <c r="C215" s="5">
        <v>2019</v>
      </c>
      <c r="D215" s="5">
        <v>40300</v>
      </c>
      <c r="E215" s="5">
        <v>17071200</v>
      </c>
      <c r="F215" s="3">
        <v>2.3999999999999998E-3</v>
      </c>
      <c r="G215" s="5">
        <v>1562</v>
      </c>
      <c r="H215" s="1">
        <v>0.77099999999999991</v>
      </c>
      <c r="I215" s="1">
        <v>4.2000000000000003E-2</v>
      </c>
      <c r="J215" s="2">
        <v>32887</v>
      </c>
      <c r="K215" s="2">
        <v>0.10439999999999999</v>
      </c>
      <c r="L215" s="4">
        <f t="shared" si="6"/>
        <v>4.0716000000000001</v>
      </c>
      <c r="M215" s="4">
        <v>2.609</v>
      </c>
      <c r="N215" s="4">
        <f t="shared" si="7"/>
        <v>10.696899999999999</v>
      </c>
      <c r="O215" s="7" t="s">
        <v>36</v>
      </c>
    </row>
    <row r="216" spans="1:15" x14ac:dyDescent="0.3">
      <c r="A216" s="5">
        <v>214</v>
      </c>
      <c r="B216" s="6" t="s">
        <v>47</v>
      </c>
      <c r="C216" s="5">
        <v>2019</v>
      </c>
      <c r="D216" s="5">
        <v>19000</v>
      </c>
      <c r="E216" s="5">
        <v>8933600</v>
      </c>
      <c r="F216" s="3">
        <v>2.0999999999999999E-3</v>
      </c>
      <c r="G216" s="5">
        <v>882</v>
      </c>
      <c r="H216" s="1">
        <v>0.76800000000000002</v>
      </c>
      <c r="I216" s="1">
        <v>4.4000000000000004E-2</v>
      </c>
      <c r="J216" s="2">
        <v>32657</v>
      </c>
      <c r="K216" s="2">
        <v>9.8599999999999993E-2</v>
      </c>
      <c r="L216" s="4">
        <f t="shared" si="6"/>
        <v>3.8453999999999997</v>
      </c>
      <c r="M216" s="4">
        <v>2.4340000000000002</v>
      </c>
      <c r="N216" s="4">
        <f t="shared" si="7"/>
        <v>9.9794</v>
      </c>
      <c r="O216" s="7" t="s">
        <v>36</v>
      </c>
    </row>
    <row r="217" spans="1:15" x14ac:dyDescent="0.3">
      <c r="A217" s="5">
        <v>215</v>
      </c>
      <c r="B217" s="6" t="s">
        <v>48</v>
      </c>
      <c r="C217" s="5">
        <v>2019</v>
      </c>
      <c r="D217" s="5">
        <v>8800</v>
      </c>
      <c r="E217" s="5">
        <v>1089700</v>
      </c>
      <c r="F217" s="3">
        <v>8.1000000000000013E-3</v>
      </c>
      <c r="G217" s="5">
        <v>296</v>
      </c>
      <c r="H217" s="1">
        <v>0.80700000000000005</v>
      </c>
      <c r="I217" s="1">
        <v>3.1E-2</v>
      </c>
      <c r="J217" s="2">
        <v>36989</v>
      </c>
      <c r="K217" s="2">
        <v>0.28720000000000001</v>
      </c>
      <c r="L217" s="4">
        <f t="shared" si="6"/>
        <v>11.200800000000001</v>
      </c>
      <c r="M217" s="4">
        <v>3.7320000000000002</v>
      </c>
      <c r="N217" s="4">
        <f t="shared" si="7"/>
        <v>15.3012</v>
      </c>
      <c r="O217" s="7" t="s">
        <v>39</v>
      </c>
    </row>
    <row r="218" spans="1:15" x14ac:dyDescent="0.3">
      <c r="A218" s="5">
        <v>216</v>
      </c>
      <c r="B218" s="6" t="s">
        <v>49</v>
      </c>
      <c r="C218" s="5">
        <v>2019</v>
      </c>
      <c r="D218" s="5">
        <v>1600</v>
      </c>
      <c r="E218" s="5">
        <v>1810300</v>
      </c>
      <c r="F218" s="3">
        <v>8.9999999999999998E-4</v>
      </c>
      <c r="G218" s="5">
        <v>95</v>
      </c>
      <c r="H218" s="1">
        <v>0.78099999999999992</v>
      </c>
      <c r="I218" s="1">
        <v>2.7999999999999997E-2</v>
      </c>
      <c r="J218" s="2">
        <v>29606</v>
      </c>
      <c r="K218" s="2">
        <v>7.8899999999999998E-2</v>
      </c>
      <c r="L218" s="4">
        <f t="shared" si="6"/>
        <v>3.0770999999999997</v>
      </c>
      <c r="M218" s="4">
        <v>2.762</v>
      </c>
      <c r="N218" s="4">
        <f t="shared" si="7"/>
        <v>11.324199999999999</v>
      </c>
      <c r="O218" s="7" t="s">
        <v>36</v>
      </c>
    </row>
    <row r="219" spans="1:15" x14ac:dyDescent="0.3">
      <c r="A219" s="5">
        <v>217</v>
      </c>
      <c r="B219" s="6" t="s">
        <v>50</v>
      </c>
      <c r="C219" s="5">
        <v>2019</v>
      </c>
      <c r="D219" s="5">
        <v>19300</v>
      </c>
      <c r="E219" s="5">
        <v>10348100</v>
      </c>
      <c r="F219" s="3">
        <v>1.9E-3</v>
      </c>
      <c r="G219" s="5">
        <v>663</v>
      </c>
      <c r="H219" s="1">
        <v>0.79900000000000004</v>
      </c>
      <c r="I219" s="1">
        <v>4.5999999999999999E-2</v>
      </c>
      <c r="J219" s="2">
        <v>37728</v>
      </c>
      <c r="K219" s="2">
        <v>9.5600000000000004E-2</v>
      </c>
      <c r="L219" s="4">
        <f t="shared" si="6"/>
        <v>3.7284000000000002</v>
      </c>
      <c r="M219" s="4">
        <v>2.823</v>
      </c>
      <c r="N219" s="4">
        <f t="shared" si="7"/>
        <v>11.574299999999999</v>
      </c>
      <c r="O219" s="7" t="s">
        <v>39</v>
      </c>
    </row>
    <row r="220" spans="1:15" x14ac:dyDescent="0.3">
      <c r="A220" s="5">
        <v>218</v>
      </c>
      <c r="B220" s="6" t="s">
        <v>51</v>
      </c>
      <c r="C220" s="5">
        <v>2019</v>
      </c>
      <c r="D220" s="5">
        <v>5100</v>
      </c>
      <c r="E220" s="5">
        <v>5972800</v>
      </c>
      <c r="F220" s="3">
        <v>8.9999999999999998E-4</v>
      </c>
      <c r="G220" s="5">
        <v>239</v>
      </c>
      <c r="H220" s="1">
        <v>0.78400000000000003</v>
      </c>
      <c r="I220" s="1">
        <v>3.7999999999999999E-2</v>
      </c>
      <c r="J220" s="2">
        <v>30988</v>
      </c>
      <c r="K220" s="2">
        <v>9.9100000000000008E-2</v>
      </c>
      <c r="L220" s="4">
        <f t="shared" si="6"/>
        <v>3.8649000000000004</v>
      </c>
      <c r="M220" s="4">
        <v>2.6240000000000001</v>
      </c>
      <c r="N220" s="4">
        <f t="shared" si="7"/>
        <v>10.7584</v>
      </c>
      <c r="O220" s="7" t="s">
        <v>36</v>
      </c>
    </row>
    <row r="221" spans="1:15" x14ac:dyDescent="0.3">
      <c r="A221" s="5">
        <v>219</v>
      </c>
      <c r="B221" s="6" t="s">
        <v>52</v>
      </c>
      <c r="C221" s="5">
        <v>2019</v>
      </c>
      <c r="D221" s="5">
        <v>1600</v>
      </c>
      <c r="E221" s="5">
        <v>3085400</v>
      </c>
      <c r="F221" s="3">
        <v>5.0000000000000001E-4</v>
      </c>
      <c r="G221" s="5">
        <v>141</v>
      </c>
      <c r="H221" s="1">
        <v>0.83099999999999996</v>
      </c>
      <c r="I221" s="1">
        <v>3.2000000000000001E-2</v>
      </c>
      <c r="J221" s="2">
        <v>33107</v>
      </c>
      <c r="K221" s="2">
        <v>9.0800000000000006E-2</v>
      </c>
      <c r="L221" s="4">
        <f t="shared" si="6"/>
        <v>3.5412000000000003</v>
      </c>
      <c r="M221" s="4">
        <v>2.4630000000000001</v>
      </c>
      <c r="N221" s="4">
        <f t="shared" si="7"/>
        <v>10.0983</v>
      </c>
      <c r="O221" s="7" t="s">
        <v>36</v>
      </c>
    </row>
    <row r="222" spans="1:15" x14ac:dyDescent="0.3">
      <c r="A222" s="5">
        <v>220</v>
      </c>
      <c r="B222" s="6" t="s">
        <v>53</v>
      </c>
      <c r="C222" s="5">
        <v>2019</v>
      </c>
      <c r="D222" s="5">
        <v>2300</v>
      </c>
      <c r="E222" s="5">
        <v>2583300</v>
      </c>
      <c r="F222" s="3">
        <v>8.9999999999999998E-4</v>
      </c>
      <c r="G222" s="5">
        <v>234</v>
      </c>
      <c r="H222" s="1">
        <v>0.81599999999999995</v>
      </c>
      <c r="I222" s="1">
        <v>3.3000000000000002E-2</v>
      </c>
      <c r="J222" s="2">
        <v>32885</v>
      </c>
      <c r="K222" s="2">
        <v>0.1026</v>
      </c>
      <c r="L222" s="4">
        <f t="shared" si="6"/>
        <v>4.0014000000000003</v>
      </c>
      <c r="M222" s="4">
        <v>2.3620000000000001</v>
      </c>
      <c r="N222" s="4">
        <f t="shared" si="7"/>
        <v>9.6841999999999988</v>
      </c>
      <c r="O222" s="7" t="s">
        <v>36</v>
      </c>
    </row>
    <row r="223" spans="1:15" x14ac:dyDescent="0.3">
      <c r="A223" s="5">
        <v>221</v>
      </c>
      <c r="B223" s="6" t="s">
        <v>54</v>
      </c>
      <c r="C223" s="5">
        <v>2019</v>
      </c>
      <c r="D223" s="5">
        <v>1900</v>
      </c>
      <c r="E223" s="5">
        <v>3973600</v>
      </c>
      <c r="F223" s="3">
        <v>5.0000000000000001E-4</v>
      </c>
      <c r="G223" s="5">
        <v>133</v>
      </c>
      <c r="H223" s="1">
        <v>0.72799999999999998</v>
      </c>
      <c r="I223" s="1">
        <v>4.4000000000000004E-2</v>
      </c>
      <c r="J223" s="2">
        <v>29029</v>
      </c>
      <c r="K223" s="2">
        <v>8.6099999999999996E-2</v>
      </c>
      <c r="L223" s="4">
        <f t="shared" si="6"/>
        <v>3.3578999999999999</v>
      </c>
      <c r="M223" s="4">
        <v>2.3849999999999998</v>
      </c>
      <c r="N223" s="4">
        <f t="shared" si="7"/>
        <v>9.7784999999999975</v>
      </c>
      <c r="O223" s="7" t="s">
        <v>36</v>
      </c>
    </row>
    <row r="224" spans="1:15" x14ac:dyDescent="0.3">
      <c r="A224" s="5">
        <v>222</v>
      </c>
      <c r="B224" s="6" t="s">
        <v>55</v>
      </c>
      <c r="C224" s="5">
        <v>2019</v>
      </c>
      <c r="D224" s="5">
        <v>1400</v>
      </c>
      <c r="E224" s="5">
        <v>3808600</v>
      </c>
      <c r="F224" s="3">
        <v>4.0000000000000002E-4</v>
      </c>
      <c r="G224" s="5">
        <v>107</v>
      </c>
      <c r="H224" s="1">
        <v>0.72400000000000009</v>
      </c>
      <c r="I224" s="1">
        <v>5.2000000000000005E-2</v>
      </c>
      <c r="J224" s="2">
        <v>28662</v>
      </c>
      <c r="K224" s="2">
        <v>7.7100000000000002E-2</v>
      </c>
      <c r="L224" s="4">
        <f t="shared" si="6"/>
        <v>3.0068999999999999</v>
      </c>
      <c r="M224" s="4">
        <v>2.266</v>
      </c>
      <c r="N224" s="4">
        <f t="shared" si="7"/>
        <v>9.2905999999999995</v>
      </c>
      <c r="O224" s="7" t="s">
        <v>36</v>
      </c>
    </row>
    <row r="225" spans="1:15" x14ac:dyDescent="0.3">
      <c r="A225" s="5">
        <v>223</v>
      </c>
      <c r="B225" s="6" t="s">
        <v>56</v>
      </c>
      <c r="C225" s="5">
        <v>2019</v>
      </c>
      <c r="D225" s="5">
        <v>1300</v>
      </c>
      <c r="E225" s="5">
        <v>1212400</v>
      </c>
      <c r="F225" s="3">
        <v>1.1000000000000001E-3</v>
      </c>
      <c r="G225" s="5">
        <v>184</v>
      </c>
      <c r="H225" s="1">
        <v>0.79400000000000004</v>
      </c>
      <c r="I225" s="1">
        <v>0.03</v>
      </c>
      <c r="J225" s="2">
        <v>34078</v>
      </c>
      <c r="K225" s="2">
        <v>0.1404</v>
      </c>
      <c r="L225" s="4">
        <f t="shared" si="6"/>
        <v>5.4756</v>
      </c>
      <c r="M225" s="4">
        <v>2.484</v>
      </c>
      <c r="N225" s="4">
        <f t="shared" si="7"/>
        <v>10.184399999999998</v>
      </c>
      <c r="O225" s="7" t="s">
        <v>39</v>
      </c>
    </row>
    <row r="226" spans="1:15" x14ac:dyDescent="0.3">
      <c r="A226" s="5">
        <v>224</v>
      </c>
      <c r="B226" s="6" t="s">
        <v>57</v>
      </c>
      <c r="C226" s="5">
        <v>2019</v>
      </c>
      <c r="D226" s="5">
        <v>13200</v>
      </c>
      <c r="E226" s="5">
        <v>4744200</v>
      </c>
      <c r="F226" s="3">
        <v>2.8000000000000004E-3</v>
      </c>
      <c r="G226" s="5">
        <v>738</v>
      </c>
      <c r="H226" s="1">
        <v>0.81900000000000006</v>
      </c>
      <c r="I226" s="1">
        <v>4.2000000000000003E-2</v>
      </c>
      <c r="J226" s="2">
        <v>43325</v>
      </c>
      <c r="K226" s="2">
        <v>0.1124</v>
      </c>
      <c r="L226" s="4">
        <f t="shared" si="6"/>
        <v>4.3836000000000004</v>
      </c>
      <c r="M226" s="4">
        <v>2.56</v>
      </c>
      <c r="N226" s="4">
        <f t="shared" si="7"/>
        <v>10.495999999999999</v>
      </c>
      <c r="O226" s="7" t="s">
        <v>39</v>
      </c>
    </row>
    <row r="227" spans="1:15" x14ac:dyDescent="0.3">
      <c r="A227" s="5">
        <v>225</v>
      </c>
      <c r="B227" s="6" t="s">
        <v>58</v>
      </c>
      <c r="C227" s="5">
        <v>2019</v>
      </c>
      <c r="D227" s="5">
        <v>14100</v>
      </c>
      <c r="E227" s="5">
        <v>5264200</v>
      </c>
      <c r="F227" s="3">
        <v>2.7000000000000001E-3</v>
      </c>
      <c r="G227" s="5">
        <v>811</v>
      </c>
      <c r="H227" s="1">
        <v>0.82400000000000007</v>
      </c>
      <c r="I227" s="1">
        <v>3.7000000000000005E-2</v>
      </c>
      <c r="J227" s="2">
        <v>46241</v>
      </c>
      <c r="K227" s="2">
        <v>0.184</v>
      </c>
      <c r="L227" s="4">
        <f t="shared" si="6"/>
        <v>7.1760000000000002</v>
      </c>
      <c r="M227" s="4">
        <v>2.4660000000000002</v>
      </c>
      <c r="N227" s="4">
        <f t="shared" si="7"/>
        <v>10.1106</v>
      </c>
      <c r="O227" s="7" t="s">
        <v>39</v>
      </c>
    </row>
    <row r="228" spans="1:15" x14ac:dyDescent="0.3">
      <c r="A228" s="5">
        <v>226</v>
      </c>
      <c r="B228" s="6" t="s">
        <v>59</v>
      </c>
      <c r="C228" s="5">
        <v>2019</v>
      </c>
      <c r="D228" s="5">
        <v>6600</v>
      </c>
      <c r="E228" s="5">
        <v>8551500</v>
      </c>
      <c r="F228" s="3">
        <v>8.0000000000000004E-4</v>
      </c>
      <c r="G228" s="5">
        <v>616</v>
      </c>
      <c r="H228" s="1">
        <v>0.77300000000000002</v>
      </c>
      <c r="I228" s="1">
        <v>4.7E-2</v>
      </c>
      <c r="J228" s="2">
        <v>32892</v>
      </c>
      <c r="K228" s="2">
        <v>0.11560000000000001</v>
      </c>
      <c r="L228" s="4">
        <f t="shared" si="6"/>
        <v>4.5084</v>
      </c>
      <c r="M228" s="4">
        <v>2.677</v>
      </c>
      <c r="N228" s="4">
        <f t="shared" si="7"/>
        <v>10.9757</v>
      </c>
      <c r="O228" s="7" t="s">
        <v>39</v>
      </c>
    </row>
    <row r="229" spans="1:15" x14ac:dyDescent="0.3">
      <c r="A229" s="5">
        <v>227</v>
      </c>
      <c r="B229" s="6" t="s">
        <v>60</v>
      </c>
      <c r="C229" s="5">
        <v>2019</v>
      </c>
      <c r="D229" s="5">
        <v>7700</v>
      </c>
      <c r="E229" s="5">
        <v>5178900</v>
      </c>
      <c r="F229" s="3">
        <v>1.5E-3</v>
      </c>
      <c r="G229" s="5">
        <v>380</v>
      </c>
      <c r="H229" s="1">
        <v>0.85</v>
      </c>
      <c r="I229" s="1">
        <v>2.7999999999999997E-2</v>
      </c>
      <c r="J229" s="2">
        <v>39025</v>
      </c>
      <c r="K229" s="2">
        <v>0.1033</v>
      </c>
      <c r="L229" s="4">
        <f t="shared" si="6"/>
        <v>4.0286999999999997</v>
      </c>
      <c r="M229" s="4">
        <v>2.492</v>
      </c>
      <c r="N229" s="4">
        <f t="shared" si="7"/>
        <v>10.217199999999998</v>
      </c>
      <c r="O229" s="7" t="s">
        <v>39</v>
      </c>
    </row>
    <row r="230" spans="1:15" x14ac:dyDescent="0.3">
      <c r="A230" s="5">
        <v>228</v>
      </c>
      <c r="B230" s="6" t="s">
        <v>61</v>
      </c>
      <c r="C230" s="5">
        <v>2019</v>
      </c>
      <c r="D230" s="5">
        <v>500</v>
      </c>
      <c r="E230" s="5">
        <v>2664300</v>
      </c>
      <c r="F230" s="3">
        <v>2.0000000000000001E-4</v>
      </c>
      <c r="G230" s="5">
        <v>81</v>
      </c>
      <c r="H230" s="1">
        <v>0.71099999999999997</v>
      </c>
      <c r="I230" s="1">
        <v>6.0999999999999999E-2</v>
      </c>
      <c r="J230" s="2">
        <v>25301</v>
      </c>
      <c r="K230" s="2">
        <v>9.2799999999999994E-2</v>
      </c>
      <c r="L230" s="4">
        <f t="shared" si="6"/>
        <v>3.6191999999999998</v>
      </c>
      <c r="M230" s="4">
        <v>2.2120000000000002</v>
      </c>
      <c r="N230" s="4">
        <f t="shared" si="7"/>
        <v>9.0692000000000004</v>
      </c>
      <c r="O230" s="7" t="s">
        <v>36</v>
      </c>
    </row>
    <row r="231" spans="1:15" x14ac:dyDescent="0.3">
      <c r="A231" s="5">
        <v>229</v>
      </c>
      <c r="B231" s="6" t="s">
        <v>62</v>
      </c>
      <c r="C231" s="5">
        <v>2019</v>
      </c>
      <c r="D231" s="5">
        <v>4900</v>
      </c>
      <c r="E231" s="5">
        <v>5743200</v>
      </c>
      <c r="F231" s="3">
        <v>8.9999999999999998E-4</v>
      </c>
      <c r="G231" s="5">
        <v>452</v>
      </c>
      <c r="H231" s="1">
        <v>0.77700000000000002</v>
      </c>
      <c r="I231" s="1">
        <v>3.4000000000000002E-2</v>
      </c>
      <c r="J231" s="2">
        <v>31756</v>
      </c>
      <c r="K231" s="2">
        <v>9.6799999999999997E-2</v>
      </c>
      <c r="L231" s="4">
        <f t="shared" si="6"/>
        <v>3.7751999999999999</v>
      </c>
      <c r="M231" s="4">
        <v>2.371</v>
      </c>
      <c r="N231" s="4">
        <f t="shared" si="7"/>
        <v>9.7210999999999999</v>
      </c>
      <c r="O231" s="7" t="s">
        <v>36</v>
      </c>
    </row>
    <row r="232" spans="1:15" x14ac:dyDescent="0.3">
      <c r="A232" s="5">
        <v>230</v>
      </c>
      <c r="B232" s="6" t="s">
        <v>63</v>
      </c>
      <c r="C232" s="5">
        <v>2019</v>
      </c>
      <c r="D232" s="5">
        <v>700</v>
      </c>
      <c r="E232" s="5">
        <v>970100</v>
      </c>
      <c r="F232" s="3">
        <v>7.000000000000001E-4</v>
      </c>
      <c r="G232" s="5">
        <v>55</v>
      </c>
      <c r="H232" s="1">
        <v>0.79</v>
      </c>
      <c r="I232" s="1">
        <v>3.5000000000000003E-2</v>
      </c>
      <c r="J232" s="2">
        <v>32625</v>
      </c>
      <c r="K232" s="2">
        <v>9.0200000000000002E-2</v>
      </c>
      <c r="L232" s="4">
        <f t="shared" si="6"/>
        <v>3.5178000000000003</v>
      </c>
      <c r="M232" s="4">
        <v>2.6360000000000001</v>
      </c>
      <c r="N232" s="4">
        <f t="shared" si="7"/>
        <v>10.807599999999999</v>
      </c>
      <c r="O232" s="7" t="s">
        <v>36</v>
      </c>
    </row>
    <row r="233" spans="1:15" x14ac:dyDescent="0.3">
      <c r="A233" s="5">
        <v>231</v>
      </c>
      <c r="B233" s="6" t="s">
        <v>64</v>
      </c>
      <c r="C233" s="5">
        <v>2019</v>
      </c>
      <c r="D233" s="5">
        <v>1300</v>
      </c>
      <c r="E233" s="5">
        <v>1881100</v>
      </c>
      <c r="F233" s="3">
        <v>7.000000000000001E-4</v>
      </c>
      <c r="G233" s="5">
        <v>95</v>
      </c>
      <c r="H233" s="1">
        <v>0.84900000000000009</v>
      </c>
      <c r="I233" s="1">
        <v>2.7999999999999997E-2</v>
      </c>
      <c r="J233" s="2">
        <v>33272</v>
      </c>
      <c r="K233" s="2">
        <v>9.0800000000000006E-2</v>
      </c>
      <c r="L233" s="4">
        <f t="shared" si="6"/>
        <v>3.5412000000000003</v>
      </c>
      <c r="M233" s="4">
        <v>2.512</v>
      </c>
      <c r="N233" s="4">
        <f t="shared" si="7"/>
        <v>10.299199999999999</v>
      </c>
      <c r="O233" s="7" t="s">
        <v>36</v>
      </c>
    </row>
    <row r="234" spans="1:15" x14ac:dyDescent="0.3">
      <c r="A234" s="5">
        <v>232</v>
      </c>
      <c r="B234" s="6" t="s">
        <v>65</v>
      </c>
      <c r="C234" s="5">
        <v>2019</v>
      </c>
      <c r="D234" s="5">
        <v>7900</v>
      </c>
      <c r="E234" s="5">
        <v>2403700</v>
      </c>
      <c r="F234" s="3">
        <v>3.3E-3</v>
      </c>
      <c r="G234" s="5">
        <v>284</v>
      </c>
      <c r="H234" s="1">
        <v>0.78099999999999992</v>
      </c>
      <c r="I234" s="1">
        <v>4.4999999999999998E-2</v>
      </c>
      <c r="J234" s="2">
        <v>33575</v>
      </c>
      <c r="K234" s="2">
        <v>8.7799999999999989E-2</v>
      </c>
      <c r="L234" s="4">
        <f t="shared" si="6"/>
        <v>3.4241999999999995</v>
      </c>
      <c r="M234" s="4">
        <v>3.1840000000000002</v>
      </c>
      <c r="N234" s="4">
        <f t="shared" si="7"/>
        <v>13.054399999999999</v>
      </c>
      <c r="O234" s="7" t="s">
        <v>39</v>
      </c>
    </row>
    <row r="235" spans="1:15" x14ac:dyDescent="0.3">
      <c r="A235" s="5">
        <v>233</v>
      </c>
      <c r="B235" s="6" t="s">
        <v>66</v>
      </c>
      <c r="C235" s="5">
        <v>2019</v>
      </c>
      <c r="D235" s="5">
        <v>1900</v>
      </c>
      <c r="E235" s="5">
        <v>1367900</v>
      </c>
      <c r="F235" s="3">
        <v>1.4000000000000002E-3</v>
      </c>
      <c r="G235" s="5">
        <v>121</v>
      </c>
      <c r="H235" s="1">
        <v>0.82499999999999996</v>
      </c>
      <c r="I235" s="1">
        <v>2.7000000000000003E-2</v>
      </c>
      <c r="J235" s="2">
        <v>41241</v>
      </c>
      <c r="K235" s="2">
        <v>0.17149999999999999</v>
      </c>
      <c r="L235" s="4">
        <f t="shared" si="6"/>
        <v>6.6884999999999994</v>
      </c>
      <c r="M235" s="4">
        <v>2.3919999999999999</v>
      </c>
      <c r="N235" s="4">
        <f t="shared" si="7"/>
        <v>9.8071999999999981</v>
      </c>
      <c r="O235" s="7" t="s">
        <v>39</v>
      </c>
    </row>
    <row r="236" spans="1:15" x14ac:dyDescent="0.3">
      <c r="A236" s="5">
        <v>234</v>
      </c>
      <c r="B236" s="6" t="s">
        <v>67</v>
      </c>
      <c r="C236" s="5">
        <v>2019</v>
      </c>
      <c r="D236" s="5">
        <v>20200</v>
      </c>
      <c r="E236" s="5">
        <v>7242600</v>
      </c>
      <c r="F236" s="3">
        <v>2.8000000000000004E-3</v>
      </c>
      <c r="G236" s="5">
        <v>457</v>
      </c>
      <c r="H236" s="1">
        <v>0.81</v>
      </c>
      <c r="I236" s="1">
        <v>4.4000000000000004E-2</v>
      </c>
      <c r="J236" s="2">
        <v>44888</v>
      </c>
      <c r="K236" s="2">
        <v>0.13419999999999999</v>
      </c>
      <c r="L236" s="4">
        <f t="shared" si="6"/>
        <v>5.2337999999999996</v>
      </c>
      <c r="M236" s="4">
        <v>2.4860000000000002</v>
      </c>
      <c r="N236" s="4">
        <f t="shared" si="7"/>
        <v>10.192600000000001</v>
      </c>
      <c r="O236" s="7" t="s">
        <v>39</v>
      </c>
    </row>
    <row r="237" spans="1:15" x14ac:dyDescent="0.3">
      <c r="A237" s="5">
        <v>235</v>
      </c>
      <c r="B237" s="6" t="s">
        <v>68</v>
      </c>
      <c r="C237" s="5">
        <v>2019</v>
      </c>
      <c r="D237" s="5">
        <v>1900</v>
      </c>
      <c r="E237" s="5">
        <v>1857100</v>
      </c>
      <c r="F237" s="3">
        <v>1E-3</v>
      </c>
      <c r="G237" s="5">
        <v>82</v>
      </c>
      <c r="H237" s="1">
        <v>0.72799999999999998</v>
      </c>
      <c r="I237" s="1">
        <v>5.0999999999999997E-2</v>
      </c>
      <c r="J237" s="2">
        <v>28423</v>
      </c>
      <c r="K237" s="2">
        <v>8.9900000000000008E-2</v>
      </c>
      <c r="L237" s="4">
        <f t="shared" si="6"/>
        <v>3.5061000000000004</v>
      </c>
      <c r="M237" s="4">
        <v>2.4039999999999999</v>
      </c>
      <c r="N237" s="4">
        <f t="shared" si="7"/>
        <v>9.8563999999999989</v>
      </c>
      <c r="O237" s="7" t="s">
        <v>39</v>
      </c>
    </row>
    <row r="238" spans="1:15" x14ac:dyDescent="0.3">
      <c r="A238" s="5">
        <v>236</v>
      </c>
      <c r="B238" s="6" t="s">
        <v>69</v>
      </c>
      <c r="C238" s="5">
        <v>2019</v>
      </c>
      <c r="D238" s="5">
        <v>23000</v>
      </c>
      <c r="E238" s="5">
        <v>11497200</v>
      </c>
      <c r="F238" s="3">
        <v>2E-3</v>
      </c>
      <c r="G238" s="5">
        <v>1655</v>
      </c>
      <c r="H238" s="1">
        <v>0.78599999999999992</v>
      </c>
      <c r="I238" s="1">
        <v>4.2000000000000003E-2</v>
      </c>
      <c r="J238" s="2">
        <v>41857</v>
      </c>
      <c r="K238" s="2">
        <v>0.1434</v>
      </c>
      <c r="L238" s="4">
        <f t="shared" si="6"/>
        <v>5.5926</v>
      </c>
      <c r="M238" s="4">
        <v>2.5710000000000002</v>
      </c>
      <c r="N238" s="4">
        <f t="shared" si="7"/>
        <v>10.5411</v>
      </c>
      <c r="O238" s="7" t="s">
        <v>39</v>
      </c>
    </row>
    <row r="239" spans="1:15" x14ac:dyDescent="0.3">
      <c r="A239" s="5">
        <v>237</v>
      </c>
      <c r="B239" s="6" t="s">
        <v>70</v>
      </c>
      <c r="C239" s="5">
        <v>2019</v>
      </c>
      <c r="D239" s="5">
        <v>11600</v>
      </c>
      <c r="E239" s="5">
        <v>8663300</v>
      </c>
      <c r="F239" s="3">
        <v>1.2999999999999999E-3</v>
      </c>
      <c r="G239" s="5">
        <v>732</v>
      </c>
      <c r="H239" s="1">
        <v>0.77200000000000002</v>
      </c>
      <c r="I239" s="1">
        <v>4.2000000000000003E-2</v>
      </c>
      <c r="J239" s="2">
        <v>32021</v>
      </c>
      <c r="K239" s="2">
        <v>9.4499999999999987E-2</v>
      </c>
      <c r="L239" s="4">
        <f t="shared" si="6"/>
        <v>3.6854999999999993</v>
      </c>
      <c r="M239" s="4">
        <v>2.4380000000000002</v>
      </c>
      <c r="N239" s="4">
        <f t="shared" si="7"/>
        <v>9.9957999999999991</v>
      </c>
      <c r="O239" s="7" t="s">
        <v>36</v>
      </c>
    </row>
    <row r="240" spans="1:15" x14ac:dyDescent="0.3">
      <c r="A240" s="5">
        <v>238</v>
      </c>
      <c r="B240" s="6" t="s">
        <v>71</v>
      </c>
      <c r="C240" s="5">
        <v>2019</v>
      </c>
      <c r="D240" s="5">
        <v>200</v>
      </c>
      <c r="E240" s="5">
        <v>778800</v>
      </c>
      <c r="F240" s="3">
        <v>2.9999999999999997E-4</v>
      </c>
      <c r="G240" s="5">
        <v>28</v>
      </c>
      <c r="H240" s="1">
        <v>0.85099999999999998</v>
      </c>
      <c r="I240" s="1">
        <v>2.4E-2</v>
      </c>
      <c r="J240" s="2">
        <v>36611</v>
      </c>
      <c r="K240" s="2">
        <v>8.8499999999999995E-2</v>
      </c>
      <c r="L240" s="4">
        <f t="shared" si="6"/>
        <v>3.4514999999999998</v>
      </c>
      <c r="M240" s="4">
        <v>2.48</v>
      </c>
      <c r="N240" s="4">
        <f t="shared" si="7"/>
        <v>10.167999999999999</v>
      </c>
      <c r="O240" s="7" t="s">
        <v>36</v>
      </c>
    </row>
    <row r="241" spans="1:15" x14ac:dyDescent="0.3">
      <c r="A241" s="5">
        <v>239</v>
      </c>
      <c r="B241" s="6" t="s">
        <v>72</v>
      </c>
      <c r="C241" s="5">
        <v>2019</v>
      </c>
      <c r="D241" s="5">
        <v>10200</v>
      </c>
      <c r="E241" s="5">
        <v>10336000</v>
      </c>
      <c r="F241" s="3">
        <v>1E-3</v>
      </c>
      <c r="G241" s="5">
        <v>544</v>
      </c>
      <c r="H241" s="1">
        <v>0.78599999999999992</v>
      </c>
      <c r="I241" s="1">
        <v>4.0999999999999995E-2</v>
      </c>
      <c r="J241" s="2">
        <v>32780</v>
      </c>
      <c r="K241" s="2">
        <v>9.5799999999999996E-2</v>
      </c>
      <c r="L241" s="4">
        <f t="shared" si="6"/>
        <v>3.7361999999999997</v>
      </c>
      <c r="M241" s="4">
        <v>2.62</v>
      </c>
      <c r="N241" s="4">
        <f t="shared" si="7"/>
        <v>10.741999999999999</v>
      </c>
      <c r="O241" s="7" t="s">
        <v>36</v>
      </c>
    </row>
    <row r="242" spans="1:15" x14ac:dyDescent="0.3">
      <c r="A242" s="5">
        <v>240</v>
      </c>
      <c r="B242" s="6" t="s">
        <v>73</v>
      </c>
      <c r="C242" s="5">
        <v>2019</v>
      </c>
      <c r="D242" s="5">
        <v>3400</v>
      </c>
      <c r="E242" s="5">
        <v>4147800</v>
      </c>
      <c r="F242" s="3">
        <v>8.0000000000000004E-4</v>
      </c>
      <c r="G242" s="5">
        <v>131</v>
      </c>
      <c r="H242" s="1">
        <v>0.74900000000000011</v>
      </c>
      <c r="I242" s="1">
        <v>0.04</v>
      </c>
      <c r="J242" s="2">
        <v>29666</v>
      </c>
      <c r="K242" s="2">
        <v>7.8600000000000003E-2</v>
      </c>
      <c r="L242" s="4">
        <f t="shared" si="6"/>
        <v>3.0654000000000003</v>
      </c>
      <c r="M242" s="4">
        <v>2.3119999999999998</v>
      </c>
      <c r="N242" s="4">
        <f t="shared" si="7"/>
        <v>9.4791999999999987</v>
      </c>
      <c r="O242" s="7" t="s">
        <v>36</v>
      </c>
    </row>
    <row r="243" spans="1:15" x14ac:dyDescent="0.3">
      <c r="A243" s="5">
        <v>241</v>
      </c>
      <c r="B243" s="6" t="s">
        <v>74</v>
      </c>
      <c r="C243" s="5">
        <v>2019</v>
      </c>
      <c r="D243" s="5">
        <v>18800</v>
      </c>
      <c r="E243" s="5">
        <v>3815100</v>
      </c>
      <c r="F243" s="3">
        <v>4.8999999999999998E-3</v>
      </c>
      <c r="G243" s="5">
        <v>722</v>
      </c>
      <c r="H243" s="1">
        <v>0.78299999999999992</v>
      </c>
      <c r="I243" s="1">
        <v>4.4999999999999998E-2</v>
      </c>
      <c r="J243" s="2">
        <v>35531</v>
      </c>
      <c r="K243" s="2">
        <v>8.8100000000000012E-2</v>
      </c>
      <c r="L243" s="4">
        <f t="shared" si="6"/>
        <v>3.4359000000000006</v>
      </c>
      <c r="M243" s="4">
        <v>3.24</v>
      </c>
      <c r="N243" s="4">
        <f t="shared" si="7"/>
        <v>13.283999999999999</v>
      </c>
      <c r="O243" s="7" t="s">
        <v>39</v>
      </c>
    </row>
    <row r="244" spans="1:15" x14ac:dyDescent="0.3">
      <c r="A244" s="5">
        <v>242</v>
      </c>
      <c r="B244" s="6" t="s">
        <v>75</v>
      </c>
      <c r="C244" s="5">
        <v>2019</v>
      </c>
      <c r="D244" s="5">
        <v>12000</v>
      </c>
      <c r="E244" s="5">
        <v>10075600</v>
      </c>
      <c r="F244" s="3">
        <v>1.1999999999999999E-3</v>
      </c>
      <c r="G244" s="5">
        <v>572</v>
      </c>
      <c r="H244" s="1">
        <v>0.78700000000000003</v>
      </c>
      <c r="I244" s="1">
        <v>4.2000000000000003E-2</v>
      </c>
      <c r="J244" s="2">
        <v>35804</v>
      </c>
      <c r="K244" s="2">
        <v>9.8100000000000007E-2</v>
      </c>
      <c r="L244" s="4">
        <f t="shared" si="6"/>
        <v>3.8259000000000003</v>
      </c>
      <c r="M244" s="4">
        <v>2.7850000000000001</v>
      </c>
      <c r="N244" s="4">
        <f t="shared" si="7"/>
        <v>11.4185</v>
      </c>
      <c r="O244" s="7" t="s">
        <v>39</v>
      </c>
    </row>
    <row r="245" spans="1:15" x14ac:dyDescent="0.3">
      <c r="A245" s="5">
        <v>243</v>
      </c>
      <c r="B245" s="6" t="s">
        <v>76</v>
      </c>
      <c r="C245" s="5">
        <v>2019</v>
      </c>
      <c r="D245" s="5">
        <v>1100</v>
      </c>
      <c r="E245" s="5">
        <v>886600</v>
      </c>
      <c r="F245" s="3">
        <v>1.1999999999999999E-3</v>
      </c>
      <c r="G245" s="5">
        <v>113</v>
      </c>
      <c r="H245" s="1">
        <v>0.80400000000000005</v>
      </c>
      <c r="I245" s="1">
        <v>3.7000000000000005E-2</v>
      </c>
      <c r="J245" s="2">
        <v>37525</v>
      </c>
      <c r="K245" s="2">
        <v>0.18489999999999998</v>
      </c>
      <c r="L245" s="4">
        <f t="shared" si="6"/>
        <v>7.2110999999999992</v>
      </c>
      <c r="M245" s="4">
        <v>2.46</v>
      </c>
      <c r="N245" s="4">
        <f t="shared" si="7"/>
        <v>10.085999999999999</v>
      </c>
      <c r="O245" s="7" t="s">
        <v>39</v>
      </c>
    </row>
    <row r="246" spans="1:15" x14ac:dyDescent="0.3">
      <c r="A246" s="5">
        <v>244</v>
      </c>
      <c r="B246" s="6" t="s">
        <v>77</v>
      </c>
      <c r="C246" s="5">
        <v>2019</v>
      </c>
      <c r="D246" s="5">
        <v>3000</v>
      </c>
      <c r="E246" s="5">
        <v>4692100</v>
      </c>
      <c r="F246" s="3">
        <v>5.9999999999999995E-4</v>
      </c>
      <c r="G246" s="5">
        <v>286</v>
      </c>
      <c r="H246" s="1">
        <v>0.7609999999999999</v>
      </c>
      <c r="I246" s="1">
        <v>4.2999999999999997E-2</v>
      </c>
      <c r="J246" s="2">
        <v>31295</v>
      </c>
      <c r="K246" s="2">
        <v>0.1002</v>
      </c>
      <c r="L246" s="4">
        <f t="shared" si="6"/>
        <v>3.9077999999999999</v>
      </c>
      <c r="M246" s="4">
        <v>2.343</v>
      </c>
      <c r="N246" s="4">
        <f t="shared" si="7"/>
        <v>9.6062999999999992</v>
      </c>
      <c r="O246" s="7" t="s">
        <v>36</v>
      </c>
    </row>
    <row r="247" spans="1:15" x14ac:dyDescent="0.3">
      <c r="A247" s="5">
        <v>245</v>
      </c>
      <c r="B247" s="6" t="s">
        <v>78</v>
      </c>
      <c r="C247" s="5">
        <v>2019</v>
      </c>
      <c r="D247" s="5">
        <v>300</v>
      </c>
      <c r="E247" s="5">
        <v>915200</v>
      </c>
      <c r="F247" s="3">
        <v>2.9999999999999997E-4</v>
      </c>
      <c r="G247" s="5">
        <v>41</v>
      </c>
      <c r="H247" s="1">
        <v>0.83</v>
      </c>
      <c r="I247" s="1">
        <v>2.7999999999999997E-2</v>
      </c>
      <c r="J247" s="2">
        <v>31550</v>
      </c>
      <c r="K247" s="2">
        <v>9.9600000000000008E-2</v>
      </c>
      <c r="L247" s="4">
        <f t="shared" si="6"/>
        <v>3.8844000000000003</v>
      </c>
      <c r="M247" s="4">
        <v>2.5430000000000001</v>
      </c>
      <c r="N247" s="4">
        <f t="shared" si="7"/>
        <v>10.426299999999999</v>
      </c>
      <c r="O247" s="7" t="s">
        <v>36</v>
      </c>
    </row>
    <row r="248" spans="1:15" x14ac:dyDescent="0.3">
      <c r="A248" s="5">
        <v>246</v>
      </c>
      <c r="B248" s="6" t="s">
        <v>79</v>
      </c>
      <c r="C248" s="5">
        <v>2019</v>
      </c>
      <c r="D248" s="5">
        <v>5700</v>
      </c>
      <c r="E248" s="5">
        <v>6089500</v>
      </c>
      <c r="F248" s="3">
        <v>8.9999999999999998E-4</v>
      </c>
      <c r="G248" s="5">
        <v>453</v>
      </c>
      <c r="H248" s="1">
        <v>0.76</v>
      </c>
      <c r="I248" s="1">
        <v>4.2000000000000003E-2</v>
      </c>
      <c r="J248" s="2">
        <v>31224</v>
      </c>
      <c r="K248" s="2">
        <v>9.69E-2</v>
      </c>
      <c r="L248" s="4">
        <f t="shared" si="6"/>
        <v>3.7791000000000001</v>
      </c>
      <c r="M248" s="4">
        <v>2.2810000000000001</v>
      </c>
      <c r="N248" s="4">
        <f t="shared" si="7"/>
        <v>9.3521000000000001</v>
      </c>
      <c r="O248" s="7" t="s">
        <v>36</v>
      </c>
    </row>
    <row r="249" spans="1:15" x14ac:dyDescent="0.3">
      <c r="A249" s="5">
        <v>247</v>
      </c>
      <c r="B249" s="6" t="s">
        <v>80</v>
      </c>
      <c r="C249" s="5">
        <v>2019</v>
      </c>
      <c r="D249" s="5">
        <v>38400</v>
      </c>
      <c r="E249" s="5">
        <v>24091300</v>
      </c>
      <c r="F249" s="3">
        <v>1.6000000000000001E-3</v>
      </c>
      <c r="G249" s="5">
        <v>1376</v>
      </c>
      <c r="H249" s="1">
        <v>0.77599999999999991</v>
      </c>
      <c r="I249" s="1">
        <v>0.04</v>
      </c>
      <c r="J249" s="2">
        <v>32267</v>
      </c>
      <c r="K249" s="2">
        <v>8.5999999999999993E-2</v>
      </c>
      <c r="L249" s="4">
        <f t="shared" si="6"/>
        <v>3.3539999999999996</v>
      </c>
      <c r="M249" s="4">
        <v>2.2879999999999998</v>
      </c>
      <c r="N249" s="4">
        <f t="shared" si="7"/>
        <v>9.3807999999999989</v>
      </c>
      <c r="O249" s="7" t="s">
        <v>36</v>
      </c>
    </row>
    <row r="250" spans="1:15" x14ac:dyDescent="0.3">
      <c r="A250" s="5">
        <v>248</v>
      </c>
      <c r="B250" s="6" t="s">
        <v>81</v>
      </c>
      <c r="C250" s="5">
        <v>2019</v>
      </c>
      <c r="D250" s="5">
        <v>8000</v>
      </c>
      <c r="E250" s="5">
        <v>2807700</v>
      </c>
      <c r="F250" s="3">
        <v>2.8000000000000004E-3</v>
      </c>
      <c r="G250" s="5">
        <v>289</v>
      </c>
      <c r="H250" s="1">
        <v>0.81200000000000006</v>
      </c>
      <c r="I250" s="1">
        <v>2.6000000000000002E-2</v>
      </c>
      <c r="J250" s="2">
        <v>31771</v>
      </c>
      <c r="K250" s="2">
        <v>8.2400000000000001E-2</v>
      </c>
      <c r="L250" s="4">
        <f t="shared" si="6"/>
        <v>3.2136</v>
      </c>
      <c r="M250" s="4">
        <v>2.75</v>
      </c>
      <c r="N250" s="4">
        <f t="shared" si="7"/>
        <v>11.274999999999999</v>
      </c>
      <c r="O250" s="7" t="s">
        <v>36</v>
      </c>
    </row>
    <row r="251" spans="1:15" x14ac:dyDescent="0.3">
      <c r="A251" s="5">
        <v>249</v>
      </c>
      <c r="B251" s="6" t="s">
        <v>82</v>
      </c>
      <c r="C251" s="5">
        <v>2019</v>
      </c>
      <c r="D251" s="5">
        <v>1700</v>
      </c>
      <c r="E251" s="5">
        <v>612500</v>
      </c>
      <c r="F251" s="3">
        <v>2.8000000000000004E-3</v>
      </c>
      <c r="G251" s="5">
        <v>237</v>
      </c>
      <c r="H251" s="1">
        <v>0.81400000000000006</v>
      </c>
      <c r="I251" s="1">
        <v>3.2000000000000001E-2</v>
      </c>
      <c r="J251" s="2">
        <v>35702</v>
      </c>
      <c r="K251" s="2">
        <v>0.15359999999999999</v>
      </c>
      <c r="L251" s="4">
        <f t="shared" si="6"/>
        <v>5.9903999999999993</v>
      </c>
      <c r="M251" s="4">
        <v>2.56</v>
      </c>
      <c r="N251" s="4">
        <f t="shared" si="7"/>
        <v>10.495999999999999</v>
      </c>
      <c r="O251" s="7" t="s">
        <v>39</v>
      </c>
    </row>
    <row r="252" spans="1:15" x14ac:dyDescent="0.3">
      <c r="A252" s="5">
        <v>250</v>
      </c>
      <c r="B252" s="6" t="s">
        <v>83</v>
      </c>
      <c r="C252" s="5">
        <v>2019</v>
      </c>
      <c r="D252" s="5">
        <v>15000</v>
      </c>
      <c r="E252" s="5">
        <v>7773500</v>
      </c>
      <c r="F252" s="3">
        <v>1.9E-3</v>
      </c>
      <c r="G252" s="5">
        <v>710</v>
      </c>
      <c r="H252" s="1">
        <v>0.80099999999999993</v>
      </c>
      <c r="I252" s="1">
        <v>3.6000000000000004E-2</v>
      </c>
      <c r="J252" s="2">
        <v>40635</v>
      </c>
      <c r="K252" s="2">
        <v>9.5199999999999993E-2</v>
      </c>
      <c r="L252" s="4">
        <f t="shared" si="6"/>
        <v>3.7127999999999997</v>
      </c>
      <c r="M252" s="4">
        <v>2.5169999999999999</v>
      </c>
      <c r="N252" s="4">
        <f t="shared" si="7"/>
        <v>10.319699999999999</v>
      </c>
      <c r="O252" s="7" t="s">
        <v>39</v>
      </c>
    </row>
    <row r="253" spans="1:15" x14ac:dyDescent="0.3">
      <c r="A253" s="5">
        <v>251</v>
      </c>
      <c r="B253" s="6" t="s">
        <v>84</v>
      </c>
      <c r="C253" s="5">
        <v>2019</v>
      </c>
      <c r="D253" s="5">
        <v>40400</v>
      </c>
      <c r="E253" s="5">
        <v>6699400</v>
      </c>
      <c r="F253" s="3">
        <v>6.0000000000000001E-3</v>
      </c>
      <c r="G253" s="5">
        <v>1095</v>
      </c>
      <c r="H253" s="1">
        <v>0.79500000000000004</v>
      </c>
      <c r="I253" s="1">
        <v>4.0999999999999995E-2</v>
      </c>
      <c r="J253" s="2">
        <v>41521</v>
      </c>
      <c r="K253" s="2">
        <v>8.0399999999999985E-2</v>
      </c>
      <c r="L253" s="4">
        <f t="shared" si="6"/>
        <v>3.1355999999999993</v>
      </c>
      <c r="M253" s="4">
        <v>3.5409999999999999</v>
      </c>
      <c r="N253" s="4">
        <f t="shared" si="7"/>
        <v>14.518099999999999</v>
      </c>
      <c r="O253" s="7" t="s">
        <v>39</v>
      </c>
    </row>
    <row r="254" spans="1:15" x14ac:dyDescent="0.3">
      <c r="A254" s="5">
        <v>252</v>
      </c>
      <c r="B254" s="6" t="s">
        <v>85</v>
      </c>
      <c r="C254" s="5">
        <v>2019</v>
      </c>
      <c r="D254" s="5">
        <v>400</v>
      </c>
      <c r="E254" s="5">
        <v>1498300</v>
      </c>
      <c r="F254" s="3">
        <v>2.9999999999999997E-4</v>
      </c>
      <c r="G254" s="5">
        <v>89</v>
      </c>
      <c r="H254" s="1">
        <v>0.69599999999999995</v>
      </c>
      <c r="I254" s="1">
        <v>5.7000000000000002E-2</v>
      </c>
      <c r="J254" s="2">
        <v>27446</v>
      </c>
      <c r="K254" s="2">
        <v>8.4900000000000003E-2</v>
      </c>
      <c r="L254" s="4">
        <f t="shared" si="6"/>
        <v>3.3111000000000002</v>
      </c>
      <c r="M254" s="4">
        <v>2.59</v>
      </c>
      <c r="N254" s="4">
        <f t="shared" si="7"/>
        <v>10.618999999999998</v>
      </c>
      <c r="O254" s="7" t="s">
        <v>36</v>
      </c>
    </row>
    <row r="255" spans="1:15" x14ac:dyDescent="0.3">
      <c r="A255" s="5">
        <v>253</v>
      </c>
      <c r="B255" s="6" t="s">
        <v>86</v>
      </c>
      <c r="C255" s="5">
        <v>2019</v>
      </c>
      <c r="D255" s="5">
        <v>4700</v>
      </c>
      <c r="E255" s="5">
        <v>5563900</v>
      </c>
      <c r="F255" s="3">
        <v>8.0000000000000004E-4</v>
      </c>
      <c r="G255" s="5">
        <v>345</v>
      </c>
      <c r="H255" s="1">
        <v>0.81900000000000006</v>
      </c>
      <c r="I255" s="1">
        <v>2.8999999999999998E-2</v>
      </c>
      <c r="J255" s="2">
        <v>34568</v>
      </c>
      <c r="K255" s="2">
        <v>0.1066</v>
      </c>
      <c r="L255" s="4">
        <f t="shared" si="6"/>
        <v>4.1574</v>
      </c>
      <c r="M255" s="4">
        <v>2.4630000000000001</v>
      </c>
      <c r="N255" s="4">
        <f t="shared" si="7"/>
        <v>10.0983</v>
      </c>
      <c r="O255" s="7" t="s">
        <v>39</v>
      </c>
    </row>
    <row r="256" spans="1:15" x14ac:dyDescent="0.3">
      <c r="A256" s="5">
        <v>254</v>
      </c>
      <c r="B256" s="6" t="s">
        <v>87</v>
      </c>
      <c r="C256" s="5">
        <v>2019</v>
      </c>
      <c r="D256" s="5">
        <v>200</v>
      </c>
      <c r="E256" s="5">
        <v>630800</v>
      </c>
      <c r="F256" s="3">
        <v>2.9999999999999997E-4</v>
      </c>
      <c r="G256" s="5">
        <v>57</v>
      </c>
      <c r="H256" s="1">
        <v>0.80099999999999993</v>
      </c>
      <c r="I256" s="1">
        <v>3.1E-2</v>
      </c>
      <c r="J256" s="2">
        <v>34104</v>
      </c>
      <c r="K256" s="2">
        <v>8.1000000000000003E-2</v>
      </c>
      <c r="L256" s="4">
        <f t="shared" si="6"/>
        <v>3.1590000000000003</v>
      </c>
      <c r="M256" s="4">
        <v>2.6360000000000001</v>
      </c>
      <c r="N256" s="4">
        <f t="shared" si="7"/>
        <v>10.807599999999999</v>
      </c>
      <c r="O256" s="7" t="s">
        <v>36</v>
      </c>
    </row>
    <row r="257" spans="1:15" x14ac:dyDescent="0.3">
      <c r="A257" s="5">
        <v>255</v>
      </c>
      <c r="B257" s="6" t="s">
        <v>35</v>
      </c>
      <c r="C257" s="5">
        <v>2018</v>
      </c>
      <c r="D257" s="5">
        <v>1300</v>
      </c>
      <c r="E257" s="5">
        <v>4476700</v>
      </c>
      <c r="F257" s="3">
        <v>2.9999999999999997E-4</v>
      </c>
      <c r="G257" s="5">
        <v>165</v>
      </c>
      <c r="H257" s="1">
        <v>0.71299999999999997</v>
      </c>
      <c r="I257" s="1">
        <v>5.2000000000000005E-2</v>
      </c>
      <c r="J257" s="2">
        <v>27525</v>
      </c>
      <c r="K257" s="2">
        <v>9.6300000000000011E-2</v>
      </c>
      <c r="L257" s="4">
        <f t="shared" si="6"/>
        <v>3.7557000000000005</v>
      </c>
      <c r="M257" s="4">
        <v>2.2429999999999999</v>
      </c>
      <c r="N257" s="4">
        <f t="shared" si="7"/>
        <v>9.196299999999999</v>
      </c>
      <c r="O257" s="7" t="s">
        <v>36</v>
      </c>
    </row>
    <row r="258" spans="1:15" x14ac:dyDescent="0.3">
      <c r="A258" s="5">
        <v>256</v>
      </c>
      <c r="B258" s="6" t="s">
        <v>37</v>
      </c>
      <c r="C258" s="5">
        <v>2018</v>
      </c>
      <c r="D258" s="5">
        <v>500</v>
      </c>
      <c r="E258" s="5">
        <v>613900</v>
      </c>
      <c r="F258" s="3">
        <v>8.0000000000000004E-4</v>
      </c>
      <c r="G258" s="5">
        <v>7</v>
      </c>
      <c r="H258" s="1">
        <v>0.78599999999999992</v>
      </c>
      <c r="I258" s="1">
        <v>6.3E-2</v>
      </c>
      <c r="J258" s="2">
        <v>35735</v>
      </c>
      <c r="K258" s="2">
        <v>0.19359999999999999</v>
      </c>
      <c r="L258" s="4">
        <f t="shared" si="6"/>
        <v>7.5503999999999998</v>
      </c>
      <c r="M258" s="4">
        <v>2.94</v>
      </c>
      <c r="N258" s="4">
        <f t="shared" si="7"/>
        <v>12.053999999999998</v>
      </c>
      <c r="O258" s="7" t="s">
        <v>36</v>
      </c>
    </row>
    <row r="259" spans="1:15" x14ac:dyDescent="0.3">
      <c r="A259" s="5">
        <v>257</v>
      </c>
      <c r="B259" s="6" t="s">
        <v>38</v>
      </c>
      <c r="C259" s="5">
        <v>2018</v>
      </c>
      <c r="D259" s="5">
        <v>12600</v>
      </c>
      <c r="E259" s="5">
        <v>6033300</v>
      </c>
      <c r="F259" s="3">
        <v>2.0999999999999999E-3</v>
      </c>
      <c r="G259" s="5">
        <v>480</v>
      </c>
      <c r="H259" s="1">
        <v>0.755</v>
      </c>
      <c r="I259" s="1">
        <v>4.8000000000000001E-2</v>
      </c>
      <c r="J259" s="2">
        <v>30530</v>
      </c>
      <c r="K259" s="2">
        <v>0.1085</v>
      </c>
      <c r="L259" s="4">
        <f t="shared" ref="L259:L322" si="8">K259*39</f>
        <v>4.2314999999999996</v>
      </c>
      <c r="M259" s="4">
        <v>2.6819999999999999</v>
      </c>
      <c r="N259" s="4">
        <f t="shared" ref="N259:N322" si="9">M259*4.1</f>
        <v>10.996199999999998</v>
      </c>
      <c r="O259" s="7" t="s">
        <v>36</v>
      </c>
    </row>
    <row r="260" spans="1:15" x14ac:dyDescent="0.3">
      <c r="A260" s="5">
        <v>258</v>
      </c>
      <c r="B260" s="6" t="s">
        <v>40</v>
      </c>
      <c r="C260" s="5">
        <v>2018</v>
      </c>
      <c r="D260" s="5">
        <v>600</v>
      </c>
      <c r="E260" s="5">
        <v>2591500</v>
      </c>
      <c r="F260" s="3">
        <v>2.0000000000000001E-4</v>
      </c>
      <c r="G260" s="5">
        <v>70</v>
      </c>
      <c r="H260" s="1">
        <v>0.72400000000000009</v>
      </c>
      <c r="I260" s="1">
        <v>0.04</v>
      </c>
      <c r="J260" s="2">
        <v>26626</v>
      </c>
      <c r="K260" s="2">
        <v>7.7800000000000008E-2</v>
      </c>
      <c r="L260" s="4">
        <f t="shared" si="8"/>
        <v>3.0342000000000002</v>
      </c>
      <c r="M260" s="4">
        <v>2.258</v>
      </c>
      <c r="N260" s="4">
        <f t="shared" si="9"/>
        <v>9.2577999999999996</v>
      </c>
      <c r="O260" s="7" t="s">
        <v>36</v>
      </c>
    </row>
    <row r="261" spans="1:15" x14ac:dyDescent="0.3">
      <c r="A261" s="5">
        <v>259</v>
      </c>
      <c r="B261" s="6" t="s">
        <v>41</v>
      </c>
      <c r="C261" s="5">
        <v>2018</v>
      </c>
      <c r="D261" s="5">
        <v>273500</v>
      </c>
      <c r="E261" s="5">
        <v>32814500</v>
      </c>
      <c r="F261" s="3">
        <v>8.3000000000000001E-3</v>
      </c>
      <c r="G261" s="5">
        <v>5480</v>
      </c>
      <c r="H261" s="1">
        <v>0.77500000000000002</v>
      </c>
      <c r="I261" s="1">
        <v>5.2000000000000005E-2</v>
      </c>
      <c r="J261" s="2">
        <v>37124</v>
      </c>
      <c r="K261" s="2">
        <v>0.16579999999999998</v>
      </c>
      <c r="L261" s="4">
        <f t="shared" si="8"/>
        <v>6.4661999999999988</v>
      </c>
      <c r="M261" s="4">
        <v>3.87</v>
      </c>
      <c r="N261" s="4">
        <f t="shared" si="9"/>
        <v>15.866999999999999</v>
      </c>
      <c r="O261" s="7" t="s">
        <v>39</v>
      </c>
    </row>
    <row r="262" spans="1:15" x14ac:dyDescent="0.3">
      <c r="A262" s="5">
        <v>260</v>
      </c>
      <c r="B262" s="6" t="s">
        <v>42</v>
      </c>
      <c r="C262" s="5">
        <v>2018</v>
      </c>
      <c r="D262" s="5">
        <v>12500</v>
      </c>
      <c r="E262" s="5">
        <v>5131900</v>
      </c>
      <c r="F262" s="3">
        <v>2.3999999999999998E-3</v>
      </c>
      <c r="G262" s="5">
        <v>707</v>
      </c>
      <c r="H262" s="1">
        <v>0.81499999999999995</v>
      </c>
      <c r="I262" s="1">
        <v>3.5000000000000003E-2</v>
      </c>
      <c r="J262" s="2">
        <v>38057</v>
      </c>
      <c r="K262" s="2">
        <v>0.1002</v>
      </c>
      <c r="L262" s="4">
        <f t="shared" si="8"/>
        <v>3.9077999999999999</v>
      </c>
      <c r="M262" s="4">
        <v>2.5790000000000002</v>
      </c>
      <c r="N262" s="4">
        <f t="shared" si="9"/>
        <v>10.5739</v>
      </c>
      <c r="O262" s="7" t="s">
        <v>39</v>
      </c>
    </row>
    <row r="263" spans="1:15" x14ac:dyDescent="0.3">
      <c r="A263" s="5">
        <v>261</v>
      </c>
      <c r="B263" s="6" t="s">
        <v>43</v>
      </c>
      <c r="C263" s="5">
        <v>2018</v>
      </c>
      <c r="D263" s="5">
        <v>5000</v>
      </c>
      <c r="E263" s="5">
        <v>2971400</v>
      </c>
      <c r="F263" s="3">
        <v>1.7000000000000001E-3</v>
      </c>
      <c r="G263" s="5">
        <v>383</v>
      </c>
      <c r="H263" s="1">
        <v>0.81200000000000006</v>
      </c>
      <c r="I263" s="1">
        <v>5.0999999999999997E-2</v>
      </c>
      <c r="J263" s="2">
        <v>44026</v>
      </c>
      <c r="K263" s="2">
        <v>0.18410000000000001</v>
      </c>
      <c r="L263" s="4">
        <f t="shared" si="8"/>
        <v>7.1799000000000008</v>
      </c>
      <c r="M263" s="4">
        <v>2.4889999999999999</v>
      </c>
      <c r="N263" s="4">
        <f t="shared" si="9"/>
        <v>10.204899999999999</v>
      </c>
      <c r="O263" s="7" t="s">
        <v>39</v>
      </c>
    </row>
    <row r="264" spans="1:15" x14ac:dyDescent="0.3">
      <c r="A264" s="5">
        <v>262</v>
      </c>
      <c r="B264" s="6" t="s">
        <v>44</v>
      </c>
      <c r="C264" s="5">
        <v>2018</v>
      </c>
      <c r="D264" s="5">
        <v>800</v>
      </c>
      <c r="E264" s="5">
        <v>878600</v>
      </c>
      <c r="F264" s="3">
        <v>8.9999999999999998E-4</v>
      </c>
      <c r="G264" s="5">
        <v>50</v>
      </c>
      <c r="H264" s="1">
        <v>0.77300000000000002</v>
      </c>
      <c r="I264" s="1">
        <v>5.2999999999999999E-2</v>
      </c>
      <c r="J264" s="2">
        <v>33745</v>
      </c>
      <c r="K264" s="2">
        <v>0.10550000000000001</v>
      </c>
      <c r="L264" s="4">
        <f t="shared" si="8"/>
        <v>4.1145000000000005</v>
      </c>
      <c r="M264" s="4">
        <v>2.4249999999999998</v>
      </c>
      <c r="N264" s="4">
        <f t="shared" si="9"/>
        <v>9.942499999999999</v>
      </c>
      <c r="O264" s="7" t="s">
        <v>39</v>
      </c>
    </row>
    <row r="265" spans="1:15" x14ac:dyDescent="0.3">
      <c r="A265" s="5">
        <v>263</v>
      </c>
      <c r="B265" s="6" t="s">
        <v>45</v>
      </c>
      <c r="C265" s="5">
        <v>2018</v>
      </c>
      <c r="D265" s="5">
        <v>1100</v>
      </c>
      <c r="E265" s="5">
        <v>334400</v>
      </c>
      <c r="F265" s="3">
        <v>3.3E-3</v>
      </c>
      <c r="G265" s="5">
        <v>124</v>
      </c>
      <c r="H265" s="1">
        <v>0.82700000000000007</v>
      </c>
      <c r="I265" s="1">
        <v>7.2999999999999995E-2</v>
      </c>
      <c r="J265" s="2">
        <v>55328</v>
      </c>
      <c r="K265" s="2">
        <v>0.12029999999999999</v>
      </c>
      <c r="L265" s="4">
        <f t="shared" si="8"/>
        <v>4.6917</v>
      </c>
      <c r="M265" s="4">
        <v>2.597</v>
      </c>
      <c r="N265" s="4">
        <f t="shared" si="9"/>
        <v>10.647699999999999</v>
      </c>
      <c r="O265" s="7" t="s">
        <v>97</v>
      </c>
    </row>
    <row r="266" spans="1:15" x14ac:dyDescent="0.3">
      <c r="A266" s="5">
        <v>264</v>
      </c>
      <c r="B266" s="6" t="s">
        <v>46</v>
      </c>
      <c r="C266" s="5">
        <v>2018</v>
      </c>
      <c r="D266" s="5">
        <v>27400</v>
      </c>
      <c r="E266" s="5">
        <v>16774700</v>
      </c>
      <c r="F266" s="3">
        <v>1.6000000000000001E-3</v>
      </c>
      <c r="G266" s="5">
        <v>1265</v>
      </c>
      <c r="H266" s="1">
        <v>0.76200000000000001</v>
      </c>
      <c r="I266" s="1">
        <v>4.7E-2</v>
      </c>
      <c r="J266" s="2">
        <v>31359</v>
      </c>
      <c r="K266" s="2">
        <v>0.1032</v>
      </c>
      <c r="L266" s="4">
        <f t="shared" si="8"/>
        <v>4.0247999999999999</v>
      </c>
      <c r="M266" s="4">
        <v>2.5499999999999998</v>
      </c>
      <c r="N266" s="4">
        <f t="shared" si="9"/>
        <v>10.454999999999998</v>
      </c>
      <c r="O266" s="7" t="s">
        <v>36</v>
      </c>
    </row>
    <row r="267" spans="1:15" x14ac:dyDescent="0.3">
      <c r="A267" s="5">
        <v>265</v>
      </c>
      <c r="B267" s="6" t="s">
        <v>47</v>
      </c>
      <c r="C267" s="5">
        <v>2018</v>
      </c>
      <c r="D267" s="5">
        <v>15900</v>
      </c>
      <c r="E267" s="5">
        <v>8830100</v>
      </c>
      <c r="F267" s="3">
        <v>1.8E-3</v>
      </c>
      <c r="G267" s="5">
        <v>772</v>
      </c>
      <c r="H267" s="1">
        <v>0.7659999999999999</v>
      </c>
      <c r="I267" s="1">
        <v>4.4000000000000004E-2</v>
      </c>
      <c r="J267" s="2">
        <v>31187</v>
      </c>
      <c r="K267" s="2">
        <v>9.6199999999999994E-2</v>
      </c>
      <c r="L267" s="4">
        <f t="shared" si="8"/>
        <v>3.7517999999999998</v>
      </c>
      <c r="M267" s="4">
        <v>2.379</v>
      </c>
      <c r="N267" s="4">
        <f t="shared" si="9"/>
        <v>9.7538999999999998</v>
      </c>
      <c r="O267" s="7" t="s">
        <v>36</v>
      </c>
    </row>
    <row r="268" spans="1:15" x14ac:dyDescent="0.3">
      <c r="A268" s="5">
        <v>266</v>
      </c>
      <c r="B268" s="6" t="s">
        <v>48</v>
      </c>
      <c r="C268" s="5">
        <v>2018</v>
      </c>
      <c r="D268" s="5">
        <v>6600</v>
      </c>
      <c r="E268" s="5">
        <v>1080700</v>
      </c>
      <c r="F268" s="3">
        <v>6.0999999999999995E-3</v>
      </c>
      <c r="G268" s="5">
        <v>278</v>
      </c>
      <c r="H268" s="1">
        <v>0.81200000000000006</v>
      </c>
      <c r="I268" s="1">
        <v>3.7000000000000005E-2</v>
      </c>
      <c r="J268" s="2">
        <v>35255</v>
      </c>
      <c r="K268" s="2">
        <v>0.2918</v>
      </c>
      <c r="L268" s="4">
        <f t="shared" si="8"/>
        <v>11.3802</v>
      </c>
      <c r="M268" s="4">
        <v>3.6480000000000001</v>
      </c>
      <c r="N268" s="4">
        <f t="shared" si="9"/>
        <v>14.956799999999999</v>
      </c>
      <c r="O268" s="7" t="s">
        <v>39</v>
      </c>
    </row>
    <row r="269" spans="1:15" x14ac:dyDescent="0.3">
      <c r="A269" s="5">
        <v>267</v>
      </c>
      <c r="B269" s="6" t="s">
        <v>49</v>
      </c>
      <c r="C269" s="5">
        <v>2018</v>
      </c>
      <c r="D269" s="5">
        <v>1100</v>
      </c>
      <c r="E269" s="5">
        <v>1760600</v>
      </c>
      <c r="F269" s="3">
        <v>5.9999999999999995E-4</v>
      </c>
      <c r="G269" s="5">
        <v>87</v>
      </c>
      <c r="H269" s="1">
        <v>0.76900000000000002</v>
      </c>
      <c r="I269" s="1">
        <v>3.5000000000000003E-2</v>
      </c>
      <c r="J269" s="2">
        <v>27816</v>
      </c>
      <c r="K269" s="2">
        <v>8.1699999999999995E-2</v>
      </c>
      <c r="L269" s="4">
        <f t="shared" si="8"/>
        <v>3.1862999999999997</v>
      </c>
      <c r="M269" s="4">
        <v>2.7</v>
      </c>
      <c r="N269" s="4">
        <f t="shared" si="9"/>
        <v>11.07</v>
      </c>
      <c r="O269" s="7" t="s">
        <v>36</v>
      </c>
    </row>
    <row r="270" spans="1:15" x14ac:dyDescent="0.3">
      <c r="A270" s="5">
        <v>268</v>
      </c>
      <c r="B270" s="6" t="s">
        <v>50</v>
      </c>
      <c r="C270" s="5">
        <v>2018</v>
      </c>
      <c r="D270" s="5">
        <v>13600</v>
      </c>
      <c r="E270" s="5">
        <v>10234400</v>
      </c>
      <c r="F270" s="3">
        <v>1.2999999999999999E-3</v>
      </c>
      <c r="G270" s="5">
        <v>579</v>
      </c>
      <c r="H270" s="1">
        <v>0.79900000000000004</v>
      </c>
      <c r="I270" s="1">
        <v>5.2000000000000005E-2</v>
      </c>
      <c r="J270" s="2">
        <v>35801</v>
      </c>
      <c r="K270" s="2">
        <v>9.6000000000000002E-2</v>
      </c>
      <c r="L270" s="4">
        <f t="shared" si="8"/>
        <v>3.7440000000000002</v>
      </c>
      <c r="M270" s="4">
        <v>2.76</v>
      </c>
      <c r="N270" s="4">
        <f t="shared" si="9"/>
        <v>11.315999999999999</v>
      </c>
      <c r="O270" s="7" t="s">
        <v>39</v>
      </c>
    </row>
    <row r="271" spans="1:15" x14ac:dyDescent="0.3">
      <c r="A271" s="5">
        <v>269</v>
      </c>
      <c r="B271" s="6" t="s">
        <v>51</v>
      </c>
      <c r="C271" s="5">
        <v>2018</v>
      </c>
      <c r="D271" s="5">
        <v>3400</v>
      </c>
      <c r="E271" s="5">
        <v>5908700</v>
      </c>
      <c r="F271" s="3">
        <v>5.9999999999999995E-4</v>
      </c>
      <c r="G271" s="5">
        <v>225</v>
      </c>
      <c r="H271" s="1">
        <v>0.78200000000000003</v>
      </c>
      <c r="I271" s="1">
        <v>0.04</v>
      </c>
      <c r="J271" s="2">
        <v>29369</v>
      </c>
      <c r="K271" s="2">
        <v>9.7500000000000003E-2</v>
      </c>
      <c r="L271" s="4">
        <f t="shared" si="8"/>
        <v>3.8025000000000002</v>
      </c>
      <c r="M271" s="4">
        <v>2.5649999999999999</v>
      </c>
      <c r="N271" s="4">
        <f t="shared" si="9"/>
        <v>10.516499999999999</v>
      </c>
      <c r="O271" s="7" t="s">
        <v>36</v>
      </c>
    </row>
    <row r="272" spans="1:15" x14ac:dyDescent="0.3">
      <c r="A272" s="5">
        <v>270</v>
      </c>
      <c r="B272" s="6" t="s">
        <v>52</v>
      </c>
      <c r="C272" s="5">
        <v>2018</v>
      </c>
      <c r="D272" s="5">
        <v>1100</v>
      </c>
      <c r="E272" s="5">
        <v>3061200</v>
      </c>
      <c r="F272" s="3">
        <v>4.0000000000000002E-4</v>
      </c>
      <c r="G272" s="5">
        <v>129</v>
      </c>
      <c r="H272" s="1">
        <v>0.82700000000000007</v>
      </c>
      <c r="I272" s="1">
        <v>3.2000000000000001E-2</v>
      </c>
      <c r="J272" s="2">
        <v>31559</v>
      </c>
      <c r="K272" s="2">
        <v>8.9200000000000002E-2</v>
      </c>
      <c r="L272" s="4">
        <f t="shared" si="8"/>
        <v>3.4788000000000001</v>
      </c>
      <c r="M272" s="4">
        <v>2.407</v>
      </c>
      <c r="N272" s="4">
        <f t="shared" si="9"/>
        <v>9.8686999999999987</v>
      </c>
      <c r="O272" s="7" t="s">
        <v>36</v>
      </c>
    </row>
    <row r="273" spans="1:15" x14ac:dyDescent="0.3">
      <c r="A273" s="5">
        <v>271</v>
      </c>
      <c r="B273" s="6" t="s">
        <v>53</v>
      </c>
      <c r="C273" s="5">
        <v>2018</v>
      </c>
      <c r="D273" s="5">
        <v>1700</v>
      </c>
      <c r="E273" s="5">
        <v>2554800</v>
      </c>
      <c r="F273" s="3">
        <v>7.000000000000001E-4</v>
      </c>
      <c r="G273" s="5">
        <v>198</v>
      </c>
      <c r="H273" s="1">
        <v>0.81</v>
      </c>
      <c r="I273" s="1">
        <v>3.3000000000000002E-2</v>
      </c>
      <c r="J273" s="2">
        <v>31456</v>
      </c>
      <c r="K273" s="2">
        <v>0.1072</v>
      </c>
      <c r="L273" s="4">
        <f t="shared" si="8"/>
        <v>4.1808000000000005</v>
      </c>
      <c r="M273" s="4">
        <v>2.3090000000000002</v>
      </c>
      <c r="N273" s="4">
        <f t="shared" si="9"/>
        <v>9.466899999999999</v>
      </c>
      <c r="O273" s="7" t="s">
        <v>36</v>
      </c>
    </row>
    <row r="274" spans="1:15" x14ac:dyDescent="0.3">
      <c r="A274" s="5">
        <v>272</v>
      </c>
      <c r="B274" s="6" t="s">
        <v>54</v>
      </c>
      <c r="C274" s="5">
        <v>2018</v>
      </c>
      <c r="D274" s="5">
        <v>1200</v>
      </c>
      <c r="E274" s="5">
        <v>3939400</v>
      </c>
      <c r="F274" s="3">
        <v>2.9999999999999997E-4</v>
      </c>
      <c r="G274" s="5">
        <v>114</v>
      </c>
      <c r="H274" s="1">
        <v>0.72599999999999998</v>
      </c>
      <c r="I274" s="1">
        <v>4.8000000000000001E-2</v>
      </c>
      <c r="J274" s="2">
        <v>27823</v>
      </c>
      <c r="K274" s="2">
        <v>8.5199999999999998E-2</v>
      </c>
      <c r="L274" s="4">
        <f t="shared" si="8"/>
        <v>3.3228</v>
      </c>
      <c r="M274" s="4">
        <v>2.331</v>
      </c>
      <c r="N274" s="4">
        <f t="shared" si="9"/>
        <v>9.5570999999999984</v>
      </c>
      <c r="O274" s="7" t="s">
        <v>36</v>
      </c>
    </row>
    <row r="275" spans="1:15" x14ac:dyDescent="0.3">
      <c r="A275" s="5">
        <v>273</v>
      </c>
      <c r="B275" s="6" t="s">
        <v>55</v>
      </c>
      <c r="C275" s="5">
        <v>2018</v>
      </c>
      <c r="D275" s="5">
        <v>900</v>
      </c>
      <c r="E275" s="5">
        <v>3794800</v>
      </c>
      <c r="F275" s="3">
        <v>2.0000000000000001E-4</v>
      </c>
      <c r="G275" s="5">
        <v>102</v>
      </c>
      <c r="H275" s="1">
        <v>0.72400000000000009</v>
      </c>
      <c r="I275" s="1">
        <v>5.9000000000000004E-2</v>
      </c>
      <c r="J275" s="2">
        <v>27274</v>
      </c>
      <c r="K275" s="2">
        <v>7.7100000000000002E-2</v>
      </c>
      <c r="L275" s="4">
        <f t="shared" si="8"/>
        <v>3.0068999999999999</v>
      </c>
      <c r="M275" s="4">
        <v>2.2149999999999999</v>
      </c>
      <c r="N275" s="4">
        <f t="shared" si="9"/>
        <v>9.0814999999999984</v>
      </c>
      <c r="O275" s="7" t="s">
        <v>36</v>
      </c>
    </row>
    <row r="276" spans="1:15" x14ac:dyDescent="0.3">
      <c r="A276" s="5">
        <v>274</v>
      </c>
      <c r="B276" s="6" t="s">
        <v>56</v>
      </c>
      <c r="C276" s="5">
        <v>2018</v>
      </c>
      <c r="D276" s="5">
        <v>800</v>
      </c>
      <c r="E276" s="5">
        <v>1205600</v>
      </c>
      <c r="F276" s="3">
        <v>7.000000000000001E-4</v>
      </c>
      <c r="G276" s="5">
        <v>151</v>
      </c>
      <c r="H276" s="1">
        <v>0.79299999999999993</v>
      </c>
      <c r="I276" s="1">
        <v>0.03</v>
      </c>
      <c r="J276" s="2">
        <v>32095</v>
      </c>
      <c r="K276" s="2">
        <v>0.13439999999999999</v>
      </c>
      <c r="L276" s="4">
        <f t="shared" si="8"/>
        <v>5.2416</v>
      </c>
      <c r="M276" s="4">
        <v>2.4279999999999999</v>
      </c>
      <c r="N276" s="4">
        <f t="shared" si="9"/>
        <v>9.9547999999999988</v>
      </c>
      <c r="O276" s="7" t="s">
        <v>39</v>
      </c>
    </row>
    <row r="277" spans="1:15" x14ac:dyDescent="0.3">
      <c r="A277" s="5">
        <v>275</v>
      </c>
      <c r="B277" s="6" t="s">
        <v>57</v>
      </c>
      <c r="C277" s="5">
        <v>2018</v>
      </c>
      <c r="D277" s="5">
        <v>8400</v>
      </c>
      <c r="E277" s="5">
        <v>4726400</v>
      </c>
      <c r="F277" s="3">
        <v>1.8E-3</v>
      </c>
      <c r="G277" s="5">
        <v>665</v>
      </c>
      <c r="H277" s="1">
        <v>0.81900000000000006</v>
      </c>
      <c r="I277" s="1">
        <v>4.5999999999999999E-2</v>
      </c>
      <c r="J277" s="2">
        <v>41522</v>
      </c>
      <c r="K277" s="2">
        <v>0.1157</v>
      </c>
      <c r="L277" s="4">
        <f t="shared" si="8"/>
        <v>4.5122999999999998</v>
      </c>
      <c r="M277" s="4">
        <v>2.5019999999999998</v>
      </c>
      <c r="N277" s="4">
        <f t="shared" si="9"/>
        <v>10.258199999999999</v>
      </c>
      <c r="O277" s="7" t="s">
        <v>39</v>
      </c>
    </row>
    <row r="278" spans="1:15" x14ac:dyDescent="0.3">
      <c r="A278" s="5">
        <v>276</v>
      </c>
      <c r="B278" s="6" t="s">
        <v>58</v>
      </c>
      <c r="C278" s="5">
        <v>2018</v>
      </c>
      <c r="D278" s="5">
        <v>10300</v>
      </c>
      <c r="E278" s="5">
        <v>5298100</v>
      </c>
      <c r="F278" s="3">
        <v>1.9E-3</v>
      </c>
      <c r="G278" s="5">
        <v>649</v>
      </c>
      <c r="H278" s="1">
        <v>0.81099999999999994</v>
      </c>
      <c r="I278" s="1">
        <v>4.2999999999999997E-2</v>
      </c>
      <c r="J278" s="2">
        <v>43349</v>
      </c>
      <c r="K278" s="2">
        <v>0.185</v>
      </c>
      <c r="L278" s="4">
        <f t="shared" si="8"/>
        <v>7.2149999999999999</v>
      </c>
      <c r="M278" s="4">
        <v>2.411</v>
      </c>
      <c r="N278" s="4">
        <f t="shared" si="9"/>
        <v>9.8850999999999996</v>
      </c>
      <c r="O278" s="7" t="s">
        <v>39</v>
      </c>
    </row>
    <row r="279" spans="1:15" x14ac:dyDescent="0.3">
      <c r="A279" s="5">
        <v>277</v>
      </c>
      <c r="B279" s="6" t="s">
        <v>59</v>
      </c>
      <c r="C279" s="5">
        <v>2018</v>
      </c>
      <c r="D279" s="5">
        <v>4200</v>
      </c>
      <c r="E279" s="5">
        <v>8698100</v>
      </c>
      <c r="F279" s="3">
        <v>5.0000000000000001E-4</v>
      </c>
      <c r="G279" s="5">
        <v>606</v>
      </c>
      <c r="H279" s="1">
        <v>0.76700000000000002</v>
      </c>
      <c r="I279" s="1">
        <v>4.9000000000000002E-2</v>
      </c>
      <c r="J279" s="2">
        <v>31508</v>
      </c>
      <c r="K279" s="2">
        <v>0.114</v>
      </c>
      <c r="L279" s="4">
        <f t="shared" si="8"/>
        <v>4.4459999999999997</v>
      </c>
      <c r="M279" s="4">
        <v>2.617</v>
      </c>
      <c r="N279" s="4">
        <f t="shared" si="9"/>
        <v>10.729699999999999</v>
      </c>
      <c r="O279" s="7" t="s">
        <v>39</v>
      </c>
    </row>
    <row r="280" spans="1:15" x14ac:dyDescent="0.3">
      <c r="A280" s="5">
        <v>278</v>
      </c>
      <c r="B280" s="6" t="s">
        <v>60</v>
      </c>
      <c r="C280" s="5">
        <v>2018</v>
      </c>
      <c r="D280" s="5">
        <v>4900</v>
      </c>
      <c r="E280" s="5">
        <v>5012200</v>
      </c>
      <c r="F280" s="3">
        <v>1E-3</v>
      </c>
      <c r="G280" s="5">
        <v>318</v>
      </c>
      <c r="H280" s="1">
        <v>0.84299999999999997</v>
      </c>
      <c r="I280" s="1">
        <v>3.2000000000000001E-2</v>
      </c>
      <c r="J280" s="2">
        <v>37192</v>
      </c>
      <c r="K280" s="2">
        <v>0.10369999999999999</v>
      </c>
      <c r="L280" s="4">
        <f t="shared" si="8"/>
        <v>4.0442999999999998</v>
      </c>
      <c r="M280" s="4">
        <v>2.4359999999999999</v>
      </c>
      <c r="N280" s="4">
        <f t="shared" si="9"/>
        <v>9.9875999999999987</v>
      </c>
      <c r="O280" s="7" t="s">
        <v>39</v>
      </c>
    </row>
    <row r="281" spans="1:15" x14ac:dyDescent="0.3">
      <c r="A281" s="5">
        <v>279</v>
      </c>
      <c r="B281" s="6" t="s">
        <v>61</v>
      </c>
      <c r="C281" s="5">
        <v>2018</v>
      </c>
      <c r="D281" s="5">
        <v>300</v>
      </c>
      <c r="E281" s="5">
        <v>2593600</v>
      </c>
      <c r="F281" s="3">
        <v>1E-4</v>
      </c>
      <c r="G281" s="5">
        <v>58</v>
      </c>
      <c r="H281" s="1">
        <v>0.70700000000000007</v>
      </c>
      <c r="I281" s="1">
        <v>6.6000000000000003E-2</v>
      </c>
      <c r="J281" s="2">
        <v>24160</v>
      </c>
      <c r="K281" s="2">
        <v>9.2399999999999996E-2</v>
      </c>
      <c r="L281" s="4">
        <f t="shared" si="8"/>
        <v>3.6035999999999997</v>
      </c>
      <c r="M281" s="4">
        <v>2.1619999999999999</v>
      </c>
      <c r="N281" s="4">
        <f t="shared" si="9"/>
        <v>8.8641999999999985</v>
      </c>
      <c r="O281" s="7" t="s">
        <v>36</v>
      </c>
    </row>
    <row r="282" spans="1:15" x14ac:dyDescent="0.3">
      <c r="A282" s="5">
        <v>280</v>
      </c>
      <c r="B282" s="6" t="s">
        <v>62</v>
      </c>
      <c r="C282" s="5">
        <v>2018</v>
      </c>
      <c r="D282" s="5">
        <v>3500</v>
      </c>
      <c r="E282" s="5">
        <v>5780400</v>
      </c>
      <c r="F282" s="3">
        <v>5.9999999999999995E-4</v>
      </c>
      <c r="G282" s="5">
        <v>409</v>
      </c>
      <c r="H282" s="1">
        <v>0.77400000000000002</v>
      </c>
      <c r="I282" s="1">
        <v>3.9E-2</v>
      </c>
      <c r="J282" s="2">
        <v>30498</v>
      </c>
      <c r="K282" s="2">
        <v>9.9299999999999999E-2</v>
      </c>
      <c r="L282" s="4">
        <f t="shared" si="8"/>
        <v>3.8727</v>
      </c>
      <c r="M282" s="4">
        <v>2.3180000000000001</v>
      </c>
      <c r="N282" s="4">
        <f t="shared" si="9"/>
        <v>9.5038</v>
      </c>
      <c r="O282" s="7" t="s">
        <v>36</v>
      </c>
    </row>
    <row r="283" spans="1:15" x14ac:dyDescent="0.3">
      <c r="A283" s="5">
        <v>281</v>
      </c>
      <c r="B283" s="6" t="s">
        <v>63</v>
      </c>
      <c r="C283" s="5">
        <v>2018</v>
      </c>
      <c r="D283" s="5">
        <v>500</v>
      </c>
      <c r="E283" s="5">
        <v>976000</v>
      </c>
      <c r="F283" s="3">
        <v>5.0000000000000001E-4</v>
      </c>
      <c r="G283" s="5">
        <v>43</v>
      </c>
      <c r="H283" s="1">
        <v>0.79299999999999993</v>
      </c>
      <c r="I283" s="1">
        <v>3.1E-2</v>
      </c>
      <c r="J283" s="2">
        <v>30680</v>
      </c>
      <c r="K283" s="2">
        <v>8.8399999999999992E-2</v>
      </c>
      <c r="L283" s="4">
        <f t="shared" si="8"/>
        <v>3.4475999999999996</v>
      </c>
      <c r="M283" s="4">
        <v>2.577</v>
      </c>
      <c r="N283" s="4">
        <f t="shared" si="9"/>
        <v>10.5657</v>
      </c>
      <c r="O283" s="7" t="s">
        <v>36</v>
      </c>
    </row>
    <row r="284" spans="1:15" x14ac:dyDescent="0.3">
      <c r="A284" s="5">
        <v>282</v>
      </c>
      <c r="B284" s="6" t="s">
        <v>64</v>
      </c>
      <c r="C284" s="5">
        <v>2018</v>
      </c>
      <c r="D284" s="5">
        <v>900</v>
      </c>
      <c r="E284" s="5">
        <v>1866000</v>
      </c>
      <c r="F284" s="3">
        <v>5.0000000000000001E-4</v>
      </c>
      <c r="G284" s="5">
        <v>78</v>
      </c>
      <c r="H284" s="1">
        <v>0.83499999999999996</v>
      </c>
      <c r="I284" s="1">
        <v>0.03</v>
      </c>
      <c r="J284" s="2">
        <v>31771</v>
      </c>
      <c r="K284" s="2">
        <v>9.0200000000000002E-2</v>
      </c>
      <c r="L284" s="4">
        <f t="shared" si="8"/>
        <v>3.5178000000000003</v>
      </c>
      <c r="M284" s="4">
        <v>2.4550000000000001</v>
      </c>
      <c r="N284" s="4">
        <f t="shared" si="9"/>
        <v>10.0655</v>
      </c>
      <c r="O284" s="7" t="s">
        <v>36</v>
      </c>
    </row>
    <row r="285" spans="1:15" x14ac:dyDescent="0.3">
      <c r="A285" s="5">
        <v>283</v>
      </c>
      <c r="B285" s="6" t="s">
        <v>65</v>
      </c>
      <c r="C285" s="5">
        <v>2018</v>
      </c>
      <c r="D285" s="5">
        <v>5100</v>
      </c>
      <c r="E285" s="5">
        <v>2352400</v>
      </c>
      <c r="F285" s="3">
        <v>2.2000000000000001E-3</v>
      </c>
      <c r="G285" s="5">
        <v>226</v>
      </c>
      <c r="H285" s="1">
        <v>0.77700000000000002</v>
      </c>
      <c r="I285" s="1">
        <v>5.0999999999999997E-2</v>
      </c>
      <c r="J285" s="2">
        <v>31604</v>
      </c>
      <c r="K285" s="2">
        <v>8.6699999999999999E-2</v>
      </c>
      <c r="L285" s="4">
        <f t="shared" si="8"/>
        <v>3.3813</v>
      </c>
      <c r="M285" s="4">
        <v>3.1120000000000001</v>
      </c>
      <c r="N285" s="4">
        <f t="shared" si="9"/>
        <v>12.7592</v>
      </c>
      <c r="O285" s="7" t="s">
        <v>39</v>
      </c>
    </row>
    <row r="286" spans="1:15" x14ac:dyDescent="0.3">
      <c r="A286" s="5">
        <v>284</v>
      </c>
      <c r="B286" s="6" t="s">
        <v>66</v>
      </c>
      <c r="C286" s="5">
        <v>2018</v>
      </c>
      <c r="D286" s="5">
        <v>1200</v>
      </c>
      <c r="E286" s="5">
        <v>1345000</v>
      </c>
      <c r="F286" s="3">
        <v>8.9999999999999998E-4</v>
      </c>
      <c r="G286" s="5">
        <v>126</v>
      </c>
      <c r="H286" s="1">
        <v>0.81799999999999995</v>
      </c>
      <c r="I286" s="1">
        <v>3.4000000000000002E-2</v>
      </c>
      <c r="J286" s="2">
        <v>39521</v>
      </c>
      <c r="K286" s="2">
        <v>0.17010000000000003</v>
      </c>
      <c r="L286" s="4">
        <f t="shared" si="8"/>
        <v>6.6339000000000015</v>
      </c>
      <c r="M286" s="4">
        <v>2.3380000000000001</v>
      </c>
      <c r="N286" s="4">
        <f t="shared" si="9"/>
        <v>9.585799999999999</v>
      </c>
      <c r="O286" s="7" t="s">
        <v>39</v>
      </c>
    </row>
    <row r="287" spans="1:15" x14ac:dyDescent="0.3">
      <c r="A287" s="5">
        <v>285</v>
      </c>
      <c r="B287" s="6" t="s">
        <v>67</v>
      </c>
      <c r="C287" s="5">
        <v>2018</v>
      </c>
      <c r="D287" s="5">
        <v>13400</v>
      </c>
      <c r="E287" s="5">
        <v>7151100</v>
      </c>
      <c r="F287" s="3">
        <v>1.9E-3</v>
      </c>
      <c r="G287" s="5">
        <v>309</v>
      </c>
      <c r="H287" s="1">
        <v>0.80599999999999994</v>
      </c>
      <c r="I287" s="1">
        <v>4.5999999999999999E-2</v>
      </c>
      <c r="J287" s="2">
        <v>42815</v>
      </c>
      <c r="K287" s="2">
        <v>0.1323</v>
      </c>
      <c r="L287" s="4">
        <f t="shared" si="8"/>
        <v>5.1597</v>
      </c>
      <c r="M287" s="4">
        <v>2.4300000000000002</v>
      </c>
      <c r="N287" s="4">
        <f t="shared" si="9"/>
        <v>9.9629999999999992</v>
      </c>
      <c r="O287" s="7" t="s">
        <v>39</v>
      </c>
    </row>
    <row r="288" spans="1:15" x14ac:dyDescent="0.3">
      <c r="A288" s="5">
        <v>286</v>
      </c>
      <c r="B288" s="6" t="s">
        <v>68</v>
      </c>
      <c r="C288" s="5">
        <v>2018</v>
      </c>
      <c r="D288" s="5">
        <v>1300</v>
      </c>
      <c r="E288" s="5">
        <v>1830400</v>
      </c>
      <c r="F288" s="3">
        <v>7.000000000000001E-4</v>
      </c>
      <c r="G288" s="5">
        <v>70</v>
      </c>
      <c r="H288" s="1">
        <v>0.71200000000000008</v>
      </c>
      <c r="I288" s="1">
        <v>5.7000000000000002E-2</v>
      </c>
      <c r="J288" s="2">
        <v>26529</v>
      </c>
      <c r="K288" s="2">
        <v>9.35E-2</v>
      </c>
      <c r="L288" s="4">
        <f t="shared" si="8"/>
        <v>3.6465000000000001</v>
      </c>
      <c r="M288" s="4">
        <v>2.35</v>
      </c>
      <c r="N288" s="4">
        <f t="shared" si="9"/>
        <v>9.6349999999999998</v>
      </c>
      <c r="O288" s="7" t="s">
        <v>39</v>
      </c>
    </row>
    <row r="289" spans="1:15" x14ac:dyDescent="0.3">
      <c r="A289" s="5">
        <v>287</v>
      </c>
      <c r="B289" s="6" t="s">
        <v>69</v>
      </c>
      <c r="C289" s="5">
        <v>2018</v>
      </c>
      <c r="D289" s="5">
        <v>15500</v>
      </c>
      <c r="E289" s="5">
        <v>11483600</v>
      </c>
      <c r="F289" s="3">
        <v>1.2999999999999999E-3</v>
      </c>
      <c r="G289" s="5">
        <v>1157</v>
      </c>
      <c r="H289" s="1">
        <v>0.77800000000000002</v>
      </c>
      <c r="I289" s="1">
        <v>4.7E-2</v>
      </c>
      <c r="J289" s="2">
        <v>38884</v>
      </c>
      <c r="K289" s="2">
        <v>0.14829999999999999</v>
      </c>
      <c r="L289" s="4">
        <f t="shared" si="8"/>
        <v>5.7836999999999996</v>
      </c>
      <c r="M289" s="4">
        <v>2.5129999999999999</v>
      </c>
      <c r="N289" s="4">
        <f t="shared" si="9"/>
        <v>10.303299999999998</v>
      </c>
      <c r="O289" s="7" t="s">
        <v>39</v>
      </c>
    </row>
    <row r="290" spans="1:15" x14ac:dyDescent="0.3">
      <c r="A290" s="5">
        <v>288</v>
      </c>
      <c r="B290" s="6" t="s">
        <v>70</v>
      </c>
      <c r="C290" s="5">
        <v>2018</v>
      </c>
      <c r="D290" s="5">
        <v>7300</v>
      </c>
      <c r="E290" s="5">
        <v>8480900</v>
      </c>
      <c r="F290" s="3">
        <v>8.9999999999999998E-4</v>
      </c>
      <c r="G290" s="5">
        <v>666</v>
      </c>
      <c r="H290" s="1">
        <v>0.77099999999999991</v>
      </c>
      <c r="I290" s="1">
        <v>4.4999999999999998E-2</v>
      </c>
      <c r="J290" s="2">
        <v>30737</v>
      </c>
      <c r="K290" s="2">
        <v>9.2499999999999999E-2</v>
      </c>
      <c r="L290" s="4">
        <f t="shared" si="8"/>
        <v>3.6074999999999999</v>
      </c>
      <c r="M290" s="4">
        <v>2.383</v>
      </c>
      <c r="N290" s="4">
        <f t="shared" si="9"/>
        <v>9.7702999999999989</v>
      </c>
      <c r="O290" s="7" t="s">
        <v>36</v>
      </c>
    </row>
    <row r="291" spans="1:15" x14ac:dyDescent="0.3">
      <c r="A291" s="5">
        <v>289</v>
      </c>
      <c r="B291" s="6" t="s">
        <v>71</v>
      </c>
      <c r="C291" s="5">
        <v>2018</v>
      </c>
      <c r="D291" s="5">
        <v>100</v>
      </c>
      <c r="E291" s="5">
        <v>772500</v>
      </c>
      <c r="F291" s="3">
        <v>1E-4</v>
      </c>
      <c r="G291" s="5">
        <v>20</v>
      </c>
      <c r="H291" s="1">
        <v>0.83900000000000008</v>
      </c>
      <c r="I291" s="1">
        <v>2.5000000000000001E-2</v>
      </c>
      <c r="J291" s="2">
        <v>34848</v>
      </c>
      <c r="K291" s="2">
        <v>8.9099999999999999E-2</v>
      </c>
      <c r="L291" s="4">
        <f t="shared" si="8"/>
        <v>3.4748999999999999</v>
      </c>
      <c r="M291" s="4">
        <v>2.4239999999999999</v>
      </c>
      <c r="N291" s="4">
        <f t="shared" si="9"/>
        <v>9.9383999999999997</v>
      </c>
      <c r="O291" s="7" t="s">
        <v>36</v>
      </c>
    </row>
    <row r="292" spans="1:15" x14ac:dyDescent="0.3">
      <c r="A292" s="5">
        <v>290</v>
      </c>
      <c r="B292" s="6" t="s">
        <v>72</v>
      </c>
      <c r="C292" s="5">
        <v>2018</v>
      </c>
      <c r="D292" s="5">
        <v>6400</v>
      </c>
      <c r="E292" s="5">
        <v>10254200</v>
      </c>
      <c r="F292" s="3">
        <v>5.9999999999999995E-4</v>
      </c>
      <c r="G292" s="5">
        <v>441</v>
      </c>
      <c r="H292" s="1">
        <v>0.78299999999999992</v>
      </c>
      <c r="I292" s="1">
        <v>4.4999999999999998E-2</v>
      </c>
      <c r="J292" s="2">
        <v>31293</v>
      </c>
      <c r="K292" s="2">
        <v>9.9399999999999988E-2</v>
      </c>
      <c r="L292" s="4">
        <f t="shared" si="8"/>
        <v>3.8765999999999994</v>
      </c>
      <c r="M292" s="4">
        <v>2.5609999999999999</v>
      </c>
      <c r="N292" s="4">
        <f t="shared" si="9"/>
        <v>10.500099999999998</v>
      </c>
      <c r="O292" s="7" t="s">
        <v>36</v>
      </c>
    </row>
    <row r="293" spans="1:15" x14ac:dyDescent="0.3">
      <c r="A293" s="5">
        <v>291</v>
      </c>
      <c r="B293" s="6" t="s">
        <v>73</v>
      </c>
      <c r="C293" s="5">
        <v>2018</v>
      </c>
      <c r="D293" s="5">
        <v>3700</v>
      </c>
      <c r="E293" s="5">
        <v>4126000</v>
      </c>
      <c r="F293" s="3">
        <v>8.9999999999999998E-4</v>
      </c>
      <c r="G293" s="5">
        <v>65</v>
      </c>
      <c r="H293" s="1">
        <v>0.747</v>
      </c>
      <c r="I293" s="1">
        <v>0.04</v>
      </c>
      <c r="J293" s="2">
        <v>28011</v>
      </c>
      <c r="K293" s="2">
        <v>8.09E-2</v>
      </c>
      <c r="L293" s="4">
        <f t="shared" si="8"/>
        <v>3.1551</v>
      </c>
      <c r="M293" s="4">
        <v>2.2599999999999998</v>
      </c>
      <c r="N293" s="4">
        <f t="shared" si="9"/>
        <v>9.2659999999999982</v>
      </c>
      <c r="O293" s="7" t="s">
        <v>36</v>
      </c>
    </row>
    <row r="294" spans="1:15" x14ac:dyDescent="0.3">
      <c r="A294" s="5">
        <v>292</v>
      </c>
      <c r="B294" s="6" t="s">
        <v>74</v>
      </c>
      <c r="C294" s="5">
        <v>2018</v>
      </c>
      <c r="D294" s="5">
        <v>13800</v>
      </c>
      <c r="E294" s="5">
        <v>3843700</v>
      </c>
      <c r="F294" s="3">
        <v>3.5999999999999999E-3</v>
      </c>
      <c r="G294" s="5">
        <v>669</v>
      </c>
      <c r="H294" s="1">
        <v>0.77900000000000003</v>
      </c>
      <c r="I294" s="1">
        <v>4.4999999999999998E-2</v>
      </c>
      <c r="J294" s="2">
        <v>34058</v>
      </c>
      <c r="K294" s="2">
        <v>8.8499999999999995E-2</v>
      </c>
      <c r="L294" s="4">
        <f t="shared" si="8"/>
        <v>3.4514999999999998</v>
      </c>
      <c r="M294" s="4">
        <v>3.1669999999999998</v>
      </c>
      <c r="N294" s="4">
        <f t="shared" si="9"/>
        <v>12.984699999999998</v>
      </c>
      <c r="O294" s="7" t="s">
        <v>39</v>
      </c>
    </row>
    <row r="295" spans="1:15" x14ac:dyDescent="0.3">
      <c r="A295" s="5">
        <v>293</v>
      </c>
      <c r="B295" s="6" t="s">
        <v>75</v>
      </c>
      <c r="C295" s="5">
        <v>2018</v>
      </c>
      <c r="D295" s="5">
        <v>8000</v>
      </c>
      <c r="E295" s="5">
        <v>10003000</v>
      </c>
      <c r="F295" s="3">
        <v>8.0000000000000004E-4</v>
      </c>
      <c r="G295" s="5">
        <v>453</v>
      </c>
      <c r="H295" s="1">
        <v>0.78599999999999992</v>
      </c>
      <c r="I295" s="1">
        <v>4.4999999999999998E-2</v>
      </c>
      <c r="J295" s="2">
        <v>33960</v>
      </c>
      <c r="K295" s="2">
        <v>0.10099999999999999</v>
      </c>
      <c r="L295" s="4">
        <f t="shared" si="8"/>
        <v>3.9389999999999996</v>
      </c>
      <c r="M295" s="4">
        <v>2.7229999999999999</v>
      </c>
      <c r="N295" s="4">
        <f t="shared" si="9"/>
        <v>11.164299999999999</v>
      </c>
      <c r="O295" s="7" t="s">
        <v>39</v>
      </c>
    </row>
    <row r="296" spans="1:15" x14ac:dyDescent="0.3">
      <c r="A296" s="5">
        <v>294</v>
      </c>
      <c r="B296" s="6" t="s">
        <v>76</v>
      </c>
      <c r="C296" s="5">
        <v>2018</v>
      </c>
      <c r="D296" s="5">
        <v>700</v>
      </c>
      <c r="E296" s="5">
        <v>883400</v>
      </c>
      <c r="F296" s="3">
        <v>8.0000000000000004E-4</v>
      </c>
      <c r="G296" s="5">
        <v>89</v>
      </c>
      <c r="H296" s="1">
        <v>0.79500000000000004</v>
      </c>
      <c r="I296" s="1">
        <v>5.2000000000000005E-2</v>
      </c>
      <c r="J296" s="2">
        <v>34999</v>
      </c>
      <c r="K296" s="2">
        <v>0.18100000000000002</v>
      </c>
      <c r="L296" s="4">
        <f t="shared" si="8"/>
        <v>7.0590000000000011</v>
      </c>
      <c r="M296" s="4">
        <v>2.4039999999999999</v>
      </c>
      <c r="N296" s="4">
        <f t="shared" si="9"/>
        <v>9.8563999999999989</v>
      </c>
      <c r="O296" s="7" t="s">
        <v>39</v>
      </c>
    </row>
    <row r="297" spans="1:15" x14ac:dyDescent="0.3">
      <c r="A297" s="5">
        <v>295</v>
      </c>
      <c r="B297" s="6" t="s">
        <v>77</v>
      </c>
      <c r="C297" s="5">
        <v>2018</v>
      </c>
      <c r="D297" s="5">
        <v>2000</v>
      </c>
      <c r="E297" s="5">
        <v>4604500</v>
      </c>
      <c r="F297" s="3">
        <v>4.0000000000000002E-4</v>
      </c>
      <c r="G297" s="5">
        <v>270</v>
      </c>
      <c r="H297" s="1">
        <v>0.75800000000000001</v>
      </c>
      <c r="I297" s="1">
        <v>4.9000000000000002E-2</v>
      </c>
      <c r="J297" s="2">
        <v>28957</v>
      </c>
      <c r="K297" s="2">
        <v>9.6699999999999994E-2</v>
      </c>
      <c r="L297" s="4">
        <f t="shared" si="8"/>
        <v>3.7712999999999997</v>
      </c>
      <c r="M297" s="4">
        <v>2.29</v>
      </c>
      <c r="N297" s="4">
        <f t="shared" si="9"/>
        <v>9.3889999999999993</v>
      </c>
      <c r="O297" s="7" t="s">
        <v>36</v>
      </c>
    </row>
    <row r="298" spans="1:15" x14ac:dyDescent="0.3">
      <c r="A298" s="5">
        <v>296</v>
      </c>
      <c r="B298" s="6" t="s">
        <v>78</v>
      </c>
      <c r="C298" s="5">
        <v>2018</v>
      </c>
      <c r="D298" s="5">
        <v>200</v>
      </c>
      <c r="E298" s="5">
        <v>919800</v>
      </c>
      <c r="F298" s="3">
        <v>2.0000000000000001E-4</v>
      </c>
      <c r="G298" s="5">
        <v>33</v>
      </c>
      <c r="H298" s="1">
        <v>0.82400000000000007</v>
      </c>
      <c r="I298" s="1">
        <v>2.7000000000000003E-2</v>
      </c>
      <c r="J298" s="2">
        <v>29953</v>
      </c>
      <c r="K298" s="2">
        <v>9.9700000000000011E-2</v>
      </c>
      <c r="L298" s="4">
        <f t="shared" si="8"/>
        <v>3.8883000000000005</v>
      </c>
      <c r="M298" s="4">
        <v>2.4860000000000002</v>
      </c>
      <c r="N298" s="4">
        <f t="shared" si="9"/>
        <v>10.192600000000001</v>
      </c>
      <c r="O298" s="7" t="s">
        <v>36</v>
      </c>
    </row>
    <row r="299" spans="1:15" x14ac:dyDescent="0.3">
      <c r="A299" s="5">
        <v>297</v>
      </c>
      <c r="B299" s="6" t="s">
        <v>79</v>
      </c>
      <c r="C299" s="5">
        <v>2018</v>
      </c>
      <c r="D299" s="5">
        <v>3900</v>
      </c>
      <c r="E299" s="5">
        <v>5931800</v>
      </c>
      <c r="F299" s="3">
        <v>7.000000000000001E-4</v>
      </c>
      <c r="G299" s="5">
        <v>458</v>
      </c>
      <c r="H299" s="1">
        <v>0.753</v>
      </c>
      <c r="I299" s="1">
        <v>5.0999999999999997E-2</v>
      </c>
      <c r="J299" s="2">
        <v>29284</v>
      </c>
      <c r="K299" s="2">
        <v>9.5799999999999996E-2</v>
      </c>
      <c r="L299" s="4">
        <f t="shared" si="8"/>
        <v>3.7361999999999997</v>
      </c>
      <c r="M299" s="4">
        <v>2.23</v>
      </c>
      <c r="N299" s="4">
        <f t="shared" si="9"/>
        <v>9.1429999999999989</v>
      </c>
      <c r="O299" s="7" t="s">
        <v>36</v>
      </c>
    </row>
    <row r="300" spans="1:15" x14ac:dyDescent="0.3">
      <c r="A300" s="5">
        <v>298</v>
      </c>
      <c r="B300" s="6" t="s">
        <v>80</v>
      </c>
      <c r="C300" s="5">
        <v>2018</v>
      </c>
      <c r="D300" s="5">
        <v>24500</v>
      </c>
      <c r="E300" s="5">
        <v>22972500</v>
      </c>
      <c r="F300" s="3">
        <v>1.1000000000000001E-3</v>
      </c>
      <c r="G300" s="5">
        <v>1180</v>
      </c>
      <c r="H300" s="1">
        <v>0.76900000000000002</v>
      </c>
      <c r="I300" s="1">
        <v>4.4999999999999998E-2</v>
      </c>
      <c r="J300" s="2">
        <v>30641</v>
      </c>
      <c r="K300" s="2">
        <v>8.48E-2</v>
      </c>
      <c r="L300" s="4">
        <f t="shared" si="8"/>
        <v>3.3071999999999999</v>
      </c>
      <c r="M300" s="4">
        <v>2.2370000000000001</v>
      </c>
      <c r="N300" s="4">
        <f t="shared" si="9"/>
        <v>9.1716999999999995</v>
      </c>
      <c r="O300" s="7" t="s">
        <v>36</v>
      </c>
    </row>
    <row r="301" spans="1:15" x14ac:dyDescent="0.3">
      <c r="A301" s="5">
        <v>299</v>
      </c>
      <c r="B301" s="6" t="s">
        <v>81</v>
      </c>
      <c r="C301" s="5">
        <v>2018</v>
      </c>
      <c r="D301" s="5">
        <v>5600</v>
      </c>
      <c r="E301" s="5">
        <v>2705100</v>
      </c>
      <c r="F301" s="3">
        <v>2.0999999999999999E-3</v>
      </c>
      <c r="G301" s="5">
        <v>196</v>
      </c>
      <c r="H301" s="1">
        <v>0.79599999999999993</v>
      </c>
      <c r="I301" s="1">
        <v>2.7999999999999997E-2</v>
      </c>
      <c r="J301" s="2">
        <v>29756</v>
      </c>
      <c r="K301" s="2">
        <v>8.2100000000000006E-2</v>
      </c>
      <c r="L301" s="4">
        <f t="shared" si="8"/>
        <v>3.2019000000000002</v>
      </c>
      <c r="M301" s="4">
        <v>2.6880000000000002</v>
      </c>
      <c r="N301" s="4">
        <f t="shared" si="9"/>
        <v>11.020799999999999</v>
      </c>
      <c r="O301" s="7" t="s">
        <v>36</v>
      </c>
    </row>
    <row r="302" spans="1:15" x14ac:dyDescent="0.3">
      <c r="A302" s="5">
        <v>300</v>
      </c>
      <c r="B302" s="6" t="s">
        <v>82</v>
      </c>
      <c r="C302" s="5">
        <v>2018</v>
      </c>
      <c r="D302" s="5">
        <v>1100</v>
      </c>
      <c r="E302" s="5">
        <v>614200</v>
      </c>
      <c r="F302" s="3">
        <v>1.8E-3</v>
      </c>
      <c r="G302" s="5">
        <v>209</v>
      </c>
      <c r="H302" s="1">
        <v>0.81400000000000006</v>
      </c>
      <c r="I302" s="1">
        <v>3.5000000000000003E-2</v>
      </c>
      <c r="J302" s="2">
        <v>33956</v>
      </c>
      <c r="K302" s="2">
        <v>0.15130000000000002</v>
      </c>
      <c r="L302" s="4">
        <f t="shared" si="8"/>
        <v>5.9007000000000005</v>
      </c>
      <c r="M302" s="4">
        <v>2.5019999999999998</v>
      </c>
      <c r="N302" s="4">
        <f t="shared" si="9"/>
        <v>10.258199999999999</v>
      </c>
      <c r="O302" s="7" t="s">
        <v>39</v>
      </c>
    </row>
    <row r="303" spans="1:15" x14ac:dyDescent="0.3">
      <c r="A303" s="5">
        <v>301</v>
      </c>
      <c r="B303" s="6" t="s">
        <v>83</v>
      </c>
      <c r="C303" s="5">
        <v>2018</v>
      </c>
      <c r="D303" s="5">
        <v>9900</v>
      </c>
      <c r="E303" s="5">
        <v>7694500</v>
      </c>
      <c r="F303" s="3">
        <v>1.2999999999999999E-3</v>
      </c>
      <c r="G303" s="5">
        <v>615</v>
      </c>
      <c r="H303" s="1">
        <v>0.79500000000000004</v>
      </c>
      <c r="I303" s="1">
        <v>3.9E-2</v>
      </c>
      <c r="J303" s="2">
        <v>38900</v>
      </c>
      <c r="K303" s="2">
        <v>9.4800000000000009E-2</v>
      </c>
      <c r="L303" s="4">
        <f t="shared" si="8"/>
        <v>3.6972000000000005</v>
      </c>
      <c r="M303" s="4">
        <v>2.46</v>
      </c>
      <c r="N303" s="4">
        <f t="shared" si="9"/>
        <v>10.085999999999999</v>
      </c>
      <c r="O303" s="7" t="s">
        <v>39</v>
      </c>
    </row>
    <row r="304" spans="1:15" x14ac:dyDescent="0.3">
      <c r="A304" s="5">
        <v>302</v>
      </c>
      <c r="B304" s="6" t="s">
        <v>84</v>
      </c>
      <c r="C304" s="5">
        <v>2018</v>
      </c>
      <c r="D304" s="5">
        <v>30200</v>
      </c>
      <c r="E304" s="5">
        <v>6644500</v>
      </c>
      <c r="F304" s="3">
        <v>4.5000000000000005E-3</v>
      </c>
      <c r="G304" s="5">
        <v>961</v>
      </c>
      <c r="H304" s="1">
        <v>0.78799999999999992</v>
      </c>
      <c r="I304" s="1">
        <v>3.9E-2</v>
      </c>
      <c r="J304" s="2">
        <v>39119</v>
      </c>
      <c r="K304" s="2">
        <v>0.08</v>
      </c>
      <c r="L304" s="4">
        <f t="shared" si="8"/>
        <v>3.12</v>
      </c>
      <c r="M304" s="4">
        <v>3.4609999999999999</v>
      </c>
      <c r="N304" s="4">
        <f t="shared" si="9"/>
        <v>14.190099999999997</v>
      </c>
      <c r="O304" s="7" t="s">
        <v>39</v>
      </c>
    </row>
    <row r="305" spans="1:15" x14ac:dyDescent="0.3">
      <c r="A305" s="5">
        <v>303</v>
      </c>
      <c r="B305" s="6" t="s">
        <v>85</v>
      </c>
      <c r="C305" s="5">
        <v>2018</v>
      </c>
      <c r="D305" s="5">
        <v>200</v>
      </c>
      <c r="E305" s="5">
        <v>1515200</v>
      </c>
      <c r="F305" s="3">
        <v>1E-4</v>
      </c>
      <c r="G305" s="5">
        <v>89</v>
      </c>
      <c r="H305" s="1">
        <v>0.68299999999999994</v>
      </c>
      <c r="I305" s="1">
        <v>5.4000000000000006E-2</v>
      </c>
      <c r="J305" s="2">
        <v>26179</v>
      </c>
      <c r="K305" s="2">
        <v>8.72E-2</v>
      </c>
      <c r="L305" s="4">
        <f t="shared" si="8"/>
        <v>3.4007999999999998</v>
      </c>
      <c r="M305" s="4">
        <v>2.532</v>
      </c>
      <c r="N305" s="4">
        <f t="shared" si="9"/>
        <v>10.3812</v>
      </c>
      <c r="O305" s="7" t="s">
        <v>36</v>
      </c>
    </row>
    <row r="306" spans="1:15" x14ac:dyDescent="0.3">
      <c r="A306" s="5">
        <v>304</v>
      </c>
      <c r="B306" s="6" t="s">
        <v>86</v>
      </c>
      <c r="C306" s="5">
        <v>2018</v>
      </c>
      <c r="D306" s="5">
        <v>3700</v>
      </c>
      <c r="E306" s="5">
        <v>5512200</v>
      </c>
      <c r="F306" s="3">
        <v>7.000000000000001E-4</v>
      </c>
      <c r="G306" s="5">
        <v>306</v>
      </c>
      <c r="H306" s="1">
        <v>0.81599999999999995</v>
      </c>
      <c r="I306" s="1">
        <v>2.8999999999999998E-2</v>
      </c>
      <c r="J306" s="2">
        <v>33032</v>
      </c>
      <c r="K306" s="2">
        <v>0.10580000000000001</v>
      </c>
      <c r="L306" s="4">
        <f t="shared" si="8"/>
        <v>4.1261999999999999</v>
      </c>
      <c r="M306" s="4">
        <v>2.407</v>
      </c>
      <c r="N306" s="4">
        <f t="shared" si="9"/>
        <v>9.8686999999999987</v>
      </c>
      <c r="O306" s="7" t="s">
        <v>39</v>
      </c>
    </row>
    <row r="307" spans="1:15" x14ac:dyDescent="0.3">
      <c r="A307" s="5">
        <v>305</v>
      </c>
      <c r="B307" s="6" t="s">
        <v>87</v>
      </c>
      <c r="C307" s="5">
        <v>2018</v>
      </c>
      <c r="D307" s="5">
        <v>200</v>
      </c>
      <c r="E307" s="5">
        <v>623600</v>
      </c>
      <c r="F307" s="3">
        <v>2.9999999999999997E-4</v>
      </c>
      <c r="G307" s="5">
        <v>45</v>
      </c>
      <c r="H307" s="1">
        <v>0.80500000000000005</v>
      </c>
      <c r="I307" s="1">
        <v>3.4000000000000002E-2</v>
      </c>
      <c r="J307" s="2">
        <v>33522</v>
      </c>
      <c r="K307" s="2">
        <v>8.09E-2</v>
      </c>
      <c r="L307" s="4">
        <f t="shared" si="8"/>
        <v>3.1551</v>
      </c>
      <c r="M307" s="4">
        <v>2.577</v>
      </c>
      <c r="N307" s="4">
        <f t="shared" si="9"/>
        <v>10.5657</v>
      </c>
      <c r="O307" s="7" t="s">
        <v>36</v>
      </c>
    </row>
    <row r="308" spans="1:15" x14ac:dyDescent="0.3">
      <c r="A308" s="5">
        <v>306</v>
      </c>
      <c r="B308" s="6" t="s">
        <v>35</v>
      </c>
      <c r="C308" s="5">
        <v>2017</v>
      </c>
      <c r="D308" s="5">
        <v>800</v>
      </c>
      <c r="E308" s="5">
        <v>4458900</v>
      </c>
      <c r="F308" s="3">
        <v>2.0000000000000001E-4</v>
      </c>
      <c r="G308" s="5">
        <v>145</v>
      </c>
      <c r="H308" s="1">
        <v>0.70499999999999996</v>
      </c>
      <c r="I308" s="1">
        <v>5.4000000000000006E-2</v>
      </c>
      <c r="J308" s="2">
        <v>26498</v>
      </c>
      <c r="K308" s="2">
        <v>9.8299999999999998E-2</v>
      </c>
      <c r="L308" s="4">
        <f t="shared" si="8"/>
        <v>3.8336999999999999</v>
      </c>
      <c r="M308" s="4" t="s">
        <v>98</v>
      </c>
      <c r="N308" s="4" t="e">
        <f t="shared" si="9"/>
        <v>#VALUE!</v>
      </c>
      <c r="O308" s="8" t="s">
        <v>98</v>
      </c>
    </row>
    <row r="309" spans="1:15" x14ac:dyDescent="0.3">
      <c r="A309" s="5">
        <v>307</v>
      </c>
      <c r="B309" s="6" t="s">
        <v>37</v>
      </c>
      <c r="C309" s="5">
        <v>2017</v>
      </c>
      <c r="D309" s="5">
        <v>400</v>
      </c>
      <c r="E309" s="5">
        <v>636100</v>
      </c>
      <c r="F309" s="3">
        <v>5.9999999999999995E-4</v>
      </c>
      <c r="G309" s="5">
        <v>7</v>
      </c>
      <c r="H309" s="1">
        <v>0.78500000000000003</v>
      </c>
      <c r="I309" s="1">
        <v>7.400000000000001E-2</v>
      </c>
      <c r="J309" s="2">
        <v>34222</v>
      </c>
      <c r="K309" s="2">
        <v>0.191</v>
      </c>
      <c r="L309" s="4">
        <f t="shared" si="8"/>
        <v>7.4489999999999998</v>
      </c>
      <c r="M309" s="4" t="s">
        <v>98</v>
      </c>
      <c r="N309" s="4" t="e">
        <f t="shared" si="9"/>
        <v>#VALUE!</v>
      </c>
      <c r="O309" s="8" t="s">
        <v>98</v>
      </c>
    </row>
    <row r="310" spans="1:15" x14ac:dyDescent="0.3">
      <c r="A310" s="5">
        <v>308</v>
      </c>
      <c r="B310" s="6" t="s">
        <v>38</v>
      </c>
      <c r="C310" s="5">
        <v>2017</v>
      </c>
      <c r="D310" s="5">
        <v>7200</v>
      </c>
      <c r="E310" s="5">
        <v>5846300</v>
      </c>
      <c r="F310" s="3">
        <v>1.1999999999999999E-3</v>
      </c>
      <c r="G310" s="5">
        <v>432</v>
      </c>
      <c r="H310" s="1">
        <v>0.752</v>
      </c>
      <c r="I310" s="1">
        <v>5.2000000000000005E-2</v>
      </c>
      <c r="J310" s="2">
        <v>29420</v>
      </c>
      <c r="K310" s="2">
        <v>0.10640000000000001</v>
      </c>
      <c r="L310" s="4">
        <f t="shared" si="8"/>
        <v>4.1496000000000004</v>
      </c>
      <c r="M310" s="4" t="s">
        <v>98</v>
      </c>
      <c r="N310" s="4" t="e">
        <f t="shared" si="9"/>
        <v>#VALUE!</v>
      </c>
      <c r="O310" s="8" t="s">
        <v>98</v>
      </c>
    </row>
    <row r="311" spans="1:15" x14ac:dyDescent="0.3">
      <c r="A311" s="5">
        <v>309</v>
      </c>
      <c r="B311" s="6" t="s">
        <v>40</v>
      </c>
      <c r="C311" s="5">
        <v>2017</v>
      </c>
      <c r="D311" s="5">
        <v>300</v>
      </c>
      <c r="E311" s="5">
        <v>2601700</v>
      </c>
      <c r="F311" s="3">
        <v>1E-4</v>
      </c>
      <c r="G311" s="5">
        <v>62</v>
      </c>
      <c r="H311" s="1">
        <v>0.72400000000000009</v>
      </c>
      <c r="I311" s="1">
        <v>0.05</v>
      </c>
      <c r="J311" s="2">
        <v>25316</v>
      </c>
      <c r="K311" s="2">
        <v>8.2599999999999993E-2</v>
      </c>
      <c r="L311" s="4">
        <f t="shared" si="8"/>
        <v>3.2213999999999996</v>
      </c>
      <c r="M311" s="4" t="s">
        <v>98</v>
      </c>
      <c r="N311" s="4" t="e">
        <f t="shared" si="9"/>
        <v>#VALUE!</v>
      </c>
      <c r="O311" s="8" t="s">
        <v>98</v>
      </c>
    </row>
    <row r="312" spans="1:15" x14ac:dyDescent="0.3">
      <c r="A312" s="5">
        <v>310</v>
      </c>
      <c r="B312" s="6" t="s">
        <v>41</v>
      </c>
      <c r="C312" s="5">
        <v>2017</v>
      </c>
      <c r="D312" s="5">
        <v>189700</v>
      </c>
      <c r="E312" s="5">
        <v>31999600</v>
      </c>
      <c r="F312" s="3">
        <v>5.8999999999999999E-3</v>
      </c>
      <c r="G312" s="5">
        <v>4683</v>
      </c>
      <c r="H312" s="1">
        <v>0.77</v>
      </c>
      <c r="I312" s="1">
        <v>5.5E-2</v>
      </c>
      <c r="J312" s="2">
        <v>35046</v>
      </c>
      <c r="K312" s="2">
        <v>0.16059999999999999</v>
      </c>
      <c r="L312" s="4">
        <f t="shared" si="8"/>
        <v>6.2633999999999999</v>
      </c>
      <c r="M312" s="4" t="s">
        <v>98</v>
      </c>
      <c r="N312" s="4" t="e">
        <f t="shared" si="9"/>
        <v>#VALUE!</v>
      </c>
      <c r="O312" s="8" t="s">
        <v>98</v>
      </c>
    </row>
    <row r="313" spans="1:15" x14ac:dyDescent="0.3">
      <c r="A313" s="5">
        <v>311</v>
      </c>
      <c r="B313" s="6" t="s">
        <v>42</v>
      </c>
      <c r="C313" s="5">
        <v>2017</v>
      </c>
      <c r="D313" s="5">
        <v>8000</v>
      </c>
      <c r="E313" s="5">
        <v>5075500</v>
      </c>
      <c r="F313" s="3">
        <v>1.6000000000000001E-3</v>
      </c>
      <c r="G313" s="5">
        <v>567</v>
      </c>
      <c r="H313" s="1">
        <v>0.80799999999999994</v>
      </c>
      <c r="I313" s="1">
        <v>3.7999999999999999E-2</v>
      </c>
      <c r="J313" s="2">
        <v>36345</v>
      </c>
      <c r="K313" s="2">
        <v>9.9900000000000003E-2</v>
      </c>
      <c r="L313" s="4">
        <f t="shared" si="8"/>
        <v>3.8961000000000001</v>
      </c>
      <c r="M313" s="4" t="s">
        <v>98</v>
      </c>
      <c r="N313" s="4" t="e">
        <f t="shared" si="9"/>
        <v>#VALUE!</v>
      </c>
      <c r="O313" s="8" t="s">
        <v>98</v>
      </c>
    </row>
    <row r="314" spans="1:15" x14ac:dyDescent="0.3">
      <c r="A314" s="5">
        <v>312</v>
      </c>
      <c r="B314" s="6" t="s">
        <v>43</v>
      </c>
      <c r="C314" s="5">
        <v>2017</v>
      </c>
      <c r="D314" s="5">
        <v>3000</v>
      </c>
      <c r="E314" s="5">
        <v>3037300</v>
      </c>
      <c r="F314" s="3">
        <v>1E-3</v>
      </c>
      <c r="G314" s="5">
        <v>358</v>
      </c>
      <c r="H314" s="1">
        <v>0.80599999999999994</v>
      </c>
      <c r="I314" s="1">
        <v>5.7999999999999996E-2</v>
      </c>
      <c r="J314" s="2">
        <v>42029</v>
      </c>
      <c r="K314" s="2">
        <v>0.17550000000000002</v>
      </c>
      <c r="L314" s="4">
        <f t="shared" si="8"/>
        <v>6.8445000000000009</v>
      </c>
      <c r="M314" s="4" t="s">
        <v>98</v>
      </c>
      <c r="N314" s="4" t="e">
        <f t="shared" si="9"/>
        <v>#VALUE!</v>
      </c>
      <c r="O314" s="8" t="s">
        <v>98</v>
      </c>
    </row>
    <row r="315" spans="1:15" x14ac:dyDescent="0.3">
      <c r="A315" s="5">
        <v>313</v>
      </c>
      <c r="B315" s="6" t="s">
        <v>44</v>
      </c>
      <c r="C315" s="5">
        <v>2017</v>
      </c>
      <c r="D315" s="5">
        <v>400</v>
      </c>
      <c r="E315" s="5">
        <v>867500</v>
      </c>
      <c r="F315" s="3">
        <v>5.0000000000000001E-4</v>
      </c>
      <c r="G315" s="5">
        <v>41</v>
      </c>
      <c r="H315" s="1">
        <v>0.74400000000000011</v>
      </c>
      <c r="I315" s="1">
        <v>4.9000000000000002E-2</v>
      </c>
      <c r="J315" s="2">
        <v>33887</v>
      </c>
      <c r="K315" s="2">
        <v>0.1091</v>
      </c>
      <c r="L315" s="4">
        <f t="shared" si="8"/>
        <v>4.2549000000000001</v>
      </c>
      <c r="M315" s="4" t="s">
        <v>98</v>
      </c>
      <c r="N315" s="4" t="e">
        <f t="shared" si="9"/>
        <v>#VALUE!</v>
      </c>
      <c r="O315" s="8" t="s">
        <v>98</v>
      </c>
    </row>
    <row r="316" spans="1:15" x14ac:dyDescent="0.3">
      <c r="A316" s="5">
        <v>314</v>
      </c>
      <c r="B316" s="6" t="s">
        <v>45</v>
      </c>
      <c r="C316" s="5">
        <v>2017</v>
      </c>
      <c r="D316" s="5">
        <v>800</v>
      </c>
      <c r="E316" s="5">
        <v>330000</v>
      </c>
      <c r="F316" s="3">
        <v>2.3999999999999998E-3</v>
      </c>
      <c r="G316" s="5">
        <v>97</v>
      </c>
      <c r="H316" s="1">
        <v>0.81200000000000006</v>
      </c>
      <c r="I316" s="1">
        <v>6.4000000000000001E-2</v>
      </c>
      <c r="J316" s="2">
        <v>52500</v>
      </c>
      <c r="K316" s="2">
        <v>0.11800000000000001</v>
      </c>
      <c r="L316" s="4">
        <f t="shared" si="8"/>
        <v>4.6020000000000003</v>
      </c>
      <c r="M316" s="4" t="s">
        <v>98</v>
      </c>
      <c r="N316" s="4" t="e">
        <f t="shared" si="9"/>
        <v>#VALUE!</v>
      </c>
      <c r="O316" s="8" t="s">
        <v>98</v>
      </c>
    </row>
    <row r="317" spans="1:15" x14ac:dyDescent="0.3">
      <c r="A317" s="5">
        <v>315</v>
      </c>
      <c r="B317" s="6" t="s">
        <v>46</v>
      </c>
      <c r="C317" s="5">
        <v>2017</v>
      </c>
      <c r="D317" s="5">
        <v>15900</v>
      </c>
      <c r="E317" s="5">
        <v>16353600</v>
      </c>
      <c r="F317" s="3">
        <v>1E-3</v>
      </c>
      <c r="G317" s="5">
        <v>1134</v>
      </c>
      <c r="H317" s="1">
        <v>0.75700000000000001</v>
      </c>
      <c r="I317" s="1">
        <v>5.2000000000000005E-2</v>
      </c>
      <c r="J317" s="2">
        <v>29838</v>
      </c>
      <c r="K317" s="2">
        <v>0.1042</v>
      </c>
      <c r="L317" s="4">
        <f t="shared" si="8"/>
        <v>4.0637999999999996</v>
      </c>
      <c r="M317" s="4" t="s">
        <v>98</v>
      </c>
      <c r="N317" s="4" t="e">
        <f t="shared" si="9"/>
        <v>#VALUE!</v>
      </c>
      <c r="O317" s="8" t="s">
        <v>98</v>
      </c>
    </row>
    <row r="318" spans="1:15" x14ac:dyDescent="0.3">
      <c r="A318" s="5">
        <v>316</v>
      </c>
      <c r="B318" s="6" t="s">
        <v>47</v>
      </c>
      <c r="C318" s="5">
        <v>2017</v>
      </c>
      <c r="D318" s="5">
        <v>14400</v>
      </c>
      <c r="E318" s="5">
        <v>8691900</v>
      </c>
      <c r="F318" s="3">
        <v>1.7000000000000001E-3</v>
      </c>
      <c r="G318" s="5">
        <v>698</v>
      </c>
      <c r="H318" s="1">
        <v>0.76300000000000001</v>
      </c>
      <c r="I318" s="1">
        <v>5.2999999999999999E-2</v>
      </c>
      <c r="J318" s="2">
        <v>29668</v>
      </c>
      <c r="K318" s="2">
        <v>9.8299999999999998E-2</v>
      </c>
      <c r="L318" s="4">
        <f t="shared" si="8"/>
        <v>3.8336999999999999</v>
      </c>
      <c r="M318" s="4" t="s">
        <v>98</v>
      </c>
      <c r="N318" s="4" t="e">
        <f t="shared" si="9"/>
        <v>#VALUE!</v>
      </c>
      <c r="O318" s="8" t="s">
        <v>98</v>
      </c>
    </row>
    <row r="319" spans="1:15" x14ac:dyDescent="0.3">
      <c r="A319" s="5">
        <v>317</v>
      </c>
      <c r="B319" s="6" t="s">
        <v>48</v>
      </c>
      <c r="C319" s="5">
        <v>2017</v>
      </c>
      <c r="D319" s="5">
        <v>5400</v>
      </c>
      <c r="E319" s="5">
        <v>1066800</v>
      </c>
      <c r="F319" s="3">
        <v>5.1000000000000004E-3</v>
      </c>
      <c r="G319" s="5">
        <v>275</v>
      </c>
      <c r="H319" s="1">
        <v>0.80900000000000005</v>
      </c>
      <c r="I319" s="1">
        <v>4.0999999999999995E-2</v>
      </c>
      <c r="J319" s="2">
        <v>33882</v>
      </c>
      <c r="K319" s="2">
        <v>0.26050000000000001</v>
      </c>
      <c r="L319" s="4">
        <f t="shared" si="8"/>
        <v>10.1595</v>
      </c>
      <c r="M319" s="4" t="s">
        <v>98</v>
      </c>
      <c r="N319" s="4" t="e">
        <f t="shared" si="9"/>
        <v>#VALUE!</v>
      </c>
      <c r="O319" s="8" t="s">
        <v>98</v>
      </c>
    </row>
    <row r="320" spans="1:15" x14ac:dyDescent="0.3">
      <c r="A320" s="5">
        <v>318</v>
      </c>
      <c r="B320" s="6" t="s">
        <v>49</v>
      </c>
      <c r="C320" s="5">
        <v>2017</v>
      </c>
      <c r="D320" s="5">
        <v>700</v>
      </c>
      <c r="E320" s="5">
        <v>1707300</v>
      </c>
      <c r="F320" s="3">
        <v>4.0000000000000002E-4</v>
      </c>
      <c r="G320" s="5">
        <v>77</v>
      </c>
      <c r="H320" s="1">
        <v>0.75800000000000001</v>
      </c>
      <c r="I320" s="1">
        <v>3.7000000000000005E-2</v>
      </c>
      <c r="J320" s="2">
        <v>26386</v>
      </c>
      <c r="K320" s="2">
        <v>8.2599999999999993E-2</v>
      </c>
      <c r="L320" s="4">
        <f t="shared" si="8"/>
        <v>3.2213999999999996</v>
      </c>
      <c r="M320" s="4" t="s">
        <v>98</v>
      </c>
      <c r="N320" s="4" t="e">
        <f t="shared" si="9"/>
        <v>#VALUE!</v>
      </c>
      <c r="O320" s="8" t="s">
        <v>98</v>
      </c>
    </row>
    <row r="321" spans="1:15" x14ac:dyDescent="0.3">
      <c r="A321" s="5">
        <v>319</v>
      </c>
      <c r="B321" s="6" t="s">
        <v>50</v>
      </c>
      <c r="C321" s="5">
        <v>2017</v>
      </c>
      <c r="D321" s="5">
        <v>8300</v>
      </c>
      <c r="E321" s="5">
        <v>10224200</v>
      </c>
      <c r="F321" s="3">
        <v>8.0000000000000004E-4</v>
      </c>
      <c r="G321" s="5">
        <v>543</v>
      </c>
      <c r="H321" s="1">
        <v>0.79099999999999993</v>
      </c>
      <c r="I321" s="1">
        <v>5.7000000000000002E-2</v>
      </c>
      <c r="J321" s="2">
        <v>34196</v>
      </c>
      <c r="K321" s="2">
        <v>9.4899999999999998E-2</v>
      </c>
      <c r="L321" s="4">
        <f t="shared" si="8"/>
        <v>3.7010999999999998</v>
      </c>
      <c r="M321" s="4" t="s">
        <v>98</v>
      </c>
      <c r="N321" s="4" t="e">
        <f t="shared" si="9"/>
        <v>#VALUE!</v>
      </c>
      <c r="O321" s="8" t="s">
        <v>98</v>
      </c>
    </row>
    <row r="322" spans="1:15" x14ac:dyDescent="0.3">
      <c r="A322" s="5">
        <v>320</v>
      </c>
      <c r="B322" s="6" t="s">
        <v>51</v>
      </c>
      <c r="C322" s="5">
        <v>2017</v>
      </c>
      <c r="D322" s="5">
        <v>1900</v>
      </c>
      <c r="E322" s="5">
        <v>5846900</v>
      </c>
      <c r="F322" s="3">
        <v>2.9999999999999997E-4</v>
      </c>
      <c r="G322" s="5">
        <v>198</v>
      </c>
      <c r="H322" s="1">
        <v>0.77500000000000002</v>
      </c>
      <c r="I322" s="1">
        <v>4.2999999999999997E-2</v>
      </c>
      <c r="J322" s="2">
        <v>28323</v>
      </c>
      <c r="K322" s="2">
        <v>9.7699999999999995E-2</v>
      </c>
      <c r="L322" s="4">
        <f t="shared" si="8"/>
        <v>3.8102999999999998</v>
      </c>
      <c r="M322" s="4" t="s">
        <v>98</v>
      </c>
      <c r="N322" s="4" t="e">
        <f t="shared" si="9"/>
        <v>#VALUE!</v>
      </c>
      <c r="O322" s="8" t="s">
        <v>98</v>
      </c>
    </row>
    <row r="323" spans="1:15" x14ac:dyDescent="0.3">
      <c r="A323" s="5">
        <v>321</v>
      </c>
      <c r="B323" s="6" t="s">
        <v>52</v>
      </c>
      <c r="C323" s="5">
        <v>2017</v>
      </c>
      <c r="D323" s="5">
        <v>600</v>
      </c>
      <c r="E323" s="5">
        <v>3050300</v>
      </c>
      <c r="F323" s="3">
        <v>2.0000000000000001E-4</v>
      </c>
      <c r="G323" s="5">
        <v>117</v>
      </c>
      <c r="H323" s="1">
        <v>0.82700000000000007</v>
      </c>
      <c r="I323" s="1">
        <v>3.2000000000000001E-2</v>
      </c>
      <c r="J323" s="2">
        <v>30865</v>
      </c>
      <c r="K323" s="2">
        <v>8.7300000000000003E-2</v>
      </c>
      <c r="L323" s="4">
        <f t="shared" ref="L323:L386" si="10">K323*39</f>
        <v>3.4047000000000001</v>
      </c>
      <c r="M323" s="4" t="s">
        <v>98</v>
      </c>
      <c r="N323" s="4" t="e">
        <f t="shared" ref="N323:N386" si="11">M323*4.1</f>
        <v>#VALUE!</v>
      </c>
      <c r="O323" s="8" t="s">
        <v>98</v>
      </c>
    </row>
    <row r="324" spans="1:15" x14ac:dyDescent="0.3">
      <c r="A324" s="5">
        <v>322</v>
      </c>
      <c r="B324" s="6" t="s">
        <v>53</v>
      </c>
      <c r="C324" s="5">
        <v>2017</v>
      </c>
      <c r="D324" s="5">
        <v>1000</v>
      </c>
      <c r="E324" s="5">
        <v>2550000</v>
      </c>
      <c r="F324" s="3">
        <v>4.0000000000000002E-4</v>
      </c>
      <c r="G324" s="5">
        <v>194</v>
      </c>
      <c r="H324" s="1">
        <v>0.80500000000000005</v>
      </c>
      <c r="I324" s="1">
        <v>3.7000000000000005E-2</v>
      </c>
      <c r="J324" s="2">
        <v>30146</v>
      </c>
      <c r="K324" s="2">
        <v>0.106</v>
      </c>
      <c r="L324" s="4">
        <f t="shared" si="10"/>
        <v>4.1339999999999995</v>
      </c>
      <c r="M324" s="4" t="s">
        <v>98</v>
      </c>
      <c r="N324" s="4" t="e">
        <f t="shared" si="11"/>
        <v>#VALUE!</v>
      </c>
      <c r="O324" s="8" t="s">
        <v>98</v>
      </c>
    </row>
    <row r="325" spans="1:15" x14ac:dyDescent="0.3">
      <c r="A325" s="5">
        <v>323</v>
      </c>
      <c r="B325" s="6" t="s">
        <v>54</v>
      </c>
      <c r="C325" s="5">
        <v>2017</v>
      </c>
      <c r="D325" s="5">
        <v>700</v>
      </c>
      <c r="E325" s="5">
        <v>3916200</v>
      </c>
      <c r="F325" s="3">
        <v>2.0000000000000001E-4</v>
      </c>
      <c r="G325" s="5">
        <v>95</v>
      </c>
      <c r="H325" s="1">
        <v>0.72599999999999998</v>
      </c>
      <c r="I325" s="1">
        <v>5.0999999999999997E-2</v>
      </c>
      <c r="J325" s="2">
        <v>26779</v>
      </c>
      <c r="K325" s="2">
        <v>8.5699999999999998E-2</v>
      </c>
      <c r="L325" s="4">
        <f t="shared" si="10"/>
        <v>3.3422999999999998</v>
      </c>
      <c r="M325" s="4" t="s">
        <v>98</v>
      </c>
      <c r="N325" s="4" t="e">
        <f t="shared" si="11"/>
        <v>#VALUE!</v>
      </c>
      <c r="O325" s="8" t="s">
        <v>98</v>
      </c>
    </row>
    <row r="326" spans="1:15" x14ac:dyDescent="0.3">
      <c r="A326" s="5">
        <v>324</v>
      </c>
      <c r="B326" s="6" t="s">
        <v>55</v>
      </c>
      <c r="C326" s="5">
        <v>2017</v>
      </c>
      <c r="D326" s="5">
        <v>600</v>
      </c>
      <c r="E326" s="5">
        <v>3787700</v>
      </c>
      <c r="F326" s="3">
        <v>2.0000000000000001E-4</v>
      </c>
      <c r="G326" s="5">
        <v>88</v>
      </c>
      <c r="H326" s="1">
        <v>0.72</v>
      </c>
      <c r="I326" s="1">
        <v>6.2E-2</v>
      </c>
      <c r="J326" s="2">
        <v>25885</v>
      </c>
      <c r="K326" s="2">
        <v>7.7899999999999997E-2</v>
      </c>
      <c r="L326" s="4">
        <f t="shared" si="10"/>
        <v>3.0381</v>
      </c>
      <c r="M326" s="4" t="s">
        <v>98</v>
      </c>
      <c r="N326" s="4" t="e">
        <f t="shared" si="11"/>
        <v>#VALUE!</v>
      </c>
      <c r="O326" s="8" t="s">
        <v>98</v>
      </c>
    </row>
    <row r="327" spans="1:15" x14ac:dyDescent="0.3">
      <c r="A327" s="5">
        <v>325</v>
      </c>
      <c r="B327" s="6" t="s">
        <v>56</v>
      </c>
      <c r="C327" s="5">
        <v>2017</v>
      </c>
      <c r="D327" s="5">
        <v>500</v>
      </c>
      <c r="E327" s="5">
        <v>1199700</v>
      </c>
      <c r="F327" s="3">
        <v>4.0000000000000002E-4</v>
      </c>
      <c r="G327" s="5">
        <v>129</v>
      </c>
      <c r="H327" s="1">
        <v>0.78700000000000003</v>
      </c>
      <c r="I327" s="1">
        <v>3.7999999999999999E-2</v>
      </c>
      <c r="J327" s="2">
        <v>31088</v>
      </c>
      <c r="K327" s="2">
        <v>0.13019999999999998</v>
      </c>
      <c r="L327" s="4">
        <f t="shared" si="10"/>
        <v>5.077799999999999</v>
      </c>
      <c r="M327" s="4" t="s">
        <v>98</v>
      </c>
      <c r="N327" s="4" t="e">
        <f t="shared" si="11"/>
        <v>#VALUE!</v>
      </c>
      <c r="O327" s="8" t="s">
        <v>98</v>
      </c>
    </row>
    <row r="328" spans="1:15" x14ac:dyDescent="0.3">
      <c r="A328" s="5">
        <v>326</v>
      </c>
      <c r="B328" s="6" t="s">
        <v>57</v>
      </c>
      <c r="C328" s="5">
        <v>2017</v>
      </c>
      <c r="D328" s="5">
        <v>4400</v>
      </c>
      <c r="E328" s="5">
        <v>4680600</v>
      </c>
      <c r="F328" s="3">
        <v>8.9999999999999998E-4</v>
      </c>
      <c r="G328" s="5">
        <v>563</v>
      </c>
      <c r="H328" s="1">
        <v>0.81499999999999995</v>
      </c>
      <c r="I328" s="1">
        <v>4.8000000000000001E-2</v>
      </c>
      <c r="J328" s="2">
        <v>39960</v>
      </c>
      <c r="K328" s="2">
        <v>0.1198</v>
      </c>
      <c r="L328" s="4">
        <f t="shared" si="10"/>
        <v>4.6722000000000001</v>
      </c>
      <c r="M328" s="4" t="s">
        <v>98</v>
      </c>
      <c r="N328" s="4" t="e">
        <f t="shared" si="11"/>
        <v>#VALUE!</v>
      </c>
      <c r="O328" s="8" t="s">
        <v>98</v>
      </c>
    </row>
    <row r="329" spans="1:15" x14ac:dyDescent="0.3">
      <c r="A329" s="5">
        <v>327</v>
      </c>
      <c r="B329" s="6" t="s">
        <v>58</v>
      </c>
      <c r="C329" s="5">
        <v>2017</v>
      </c>
      <c r="D329" s="5">
        <v>5600</v>
      </c>
      <c r="E329" s="5">
        <v>5258200</v>
      </c>
      <c r="F329" s="3">
        <v>1.1000000000000001E-3</v>
      </c>
      <c r="G329" s="5">
        <v>586</v>
      </c>
      <c r="H329" s="1">
        <v>0.80799999999999994</v>
      </c>
      <c r="I329" s="1">
        <v>4.2000000000000003E-2</v>
      </c>
      <c r="J329" s="2">
        <v>41821</v>
      </c>
      <c r="K329" s="2">
        <v>0.17120000000000002</v>
      </c>
      <c r="L329" s="4">
        <f t="shared" si="10"/>
        <v>6.676800000000001</v>
      </c>
      <c r="M329" s="4" t="s">
        <v>98</v>
      </c>
      <c r="N329" s="4" t="e">
        <f t="shared" si="11"/>
        <v>#VALUE!</v>
      </c>
      <c r="O329" s="8" t="s">
        <v>98</v>
      </c>
    </row>
    <row r="330" spans="1:15" x14ac:dyDescent="0.3">
      <c r="A330" s="5">
        <v>328</v>
      </c>
      <c r="B330" s="6" t="s">
        <v>59</v>
      </c>
      <c r="C330" s="5">
        <v>2017</v>
      </c>
      <c r="D330" s="5">
        <v>2500</v>
      </c>
      <c r="E330" s="5">
        <v>8701000</v>
      </c>
      <c r="F330" s="3">
        <v>2.9999999999999997E-4</v>
      </c>
      <c r="G330" s="5">
        <v>554</v>
      </c>
      <c r="H330" s="1">
        <v>0.76400000000000001</v>
      </c>
      <c r="I330" s="1">
        <v>5.4000000000000006E-2</v>
      </c>
      <c r="J330" s="2">
        <v>30488</v>
      </c>
      <c r="K330" s="2">
        <v>0.1128</v>
      </c>
      <c r="L330" s="4">
        <f t="shared" si="10"/>
        <v>4.3991999999999996</v>
      </c>
      <c r="M330" s="4" t="s">
        <v>98</v>
      </c>
      <c r="N330" s="4" t="e">
        <f t="shared" si="11"/>
        <v>#VALUE!</v>
      </c>
      <c r="O330" s="8" t="s">
        <v>98</v>
      </c>
    </row>
    <row r="331" spans="1:15" x14ac:dyDescent="0.3">
      <c r="A331" s="5">
        <v>329</v>
      </c>
      <c r="B331" s="6" t="s">
        <v>60</v>
      </c>
      <c r="C331" s="5">
        <v>2017</v>
      </c>
      <c r="D331" s="5">
        <v>2300</v>
      </c>
      <c r="E331" s="5">
        <v>4820300</v>
      </c>
      <c r="F331" s="3">
        <v>5.0000000000000001E-4</v>
      </c>
      <c r="G331" s="5">
        <v>294</v>
      </c>
      <c r="H331" s="1">
        <v>0.84200000000000008</v>
      </c>
      <c r="I331" s="1">
        <v>3.2000000000000001E-2</v>
      </c>
      <c r="J331" s="2">
        <v>36156</v>
      </c>
      <c r="K331" s="2">
        <v>0.1027</v>
      </c>
      <c r="L331" s="4">
        <f t="shared" si="10"/>
        <v>4.0053000000000001</v>
      </c>
      <c r="M331" s="4" t="s">
        <v>98</v>
      </c>
      <c r="N331" s="4" t="e">
        <f t="shared" si="11"/>
        <v>#VALUE!</v>
      </c>
      <c r="O331" s="8" t="s">
        <v>98</v>
      </c>
    </row>
    <row r="332" spans="1:15" x14ac:dyDescent="0.3">
      <c r="A332" s="5">
        <v>330</v>
      </c>
      <c r="B332" s="6" t="s">
        <v>61</v>
      </c>
      <c r="C332" s="5">
        <v>2017</v>
      </c>
      <c r="D332" s="5">
        <v>200</v>
      </c>
      <c r="E332" s="5">
        <v>2575600</v>
      </c>
      <c r="F332" s="3">
        <v>1E-4</v>
      </c>
      <c r="G332" s="5">
        <v>57</v>
      </c>
      <c r="H332" s="1">
        <v>0.70599999999999996</v>
      </c>
      <c r="I332" s="1">
        <v>6.6000000000000003E-2</v>
      </c>
      <c r="J332" s="2">
        <v>23121</v>
      </c>
      <c r="K332" s="2">
        <v>9.0899999999999995E-2</v>
      </c>
      <c r="L332" s="4">
        <f t="shared" si="10"/>
        <v>3.5450999999999997</v>
      </c>
      <c r="M332" s="4" t="s">
        <v>98</v>
      </c>
      <c r="N332" s="4" t="e">
        <f t="shared" si="11"/>
        <v>#VALUE!</v>
      </c>
      <c r="O332" s="8" t="s">
        <v>98</v>
      </c>
    </row>
    <row r="333" spans="1:15" x14ac:dyDescent="0.3">
      <c r="A333" s="5">
        <v>331</v>
      </c>
      <c r="B333" s="6" t="s">
        <v>62</v>
      </c>
      <c r="C333" s="5">
        <v>2017</v>
      </c>
      <c r="D333" s="5">
        <v>2100</v>
      </c>
      <c r="E333" s="5">
        <v>5740700</v>
      </c>
      <c r="F333" s="3">
        <v>4.0000000000000002E-4</v>
      </c>
      <c r="G333" s="5">
        <v>377</v>
      </c>
      <c r="H333" s="1">
        <v>0.77700000000000002</v>
      </c>
      <c r="I333" s="1">
        <v>4.2000000000000003E-2</v>
      </c>
      <c r="J333" s="2">
        <v>29438</v>
      </c>
      <c r="K333" s="2">
        <v>0.1003</v>
      </c>
      <c r="L333" s="4">
        <f t="shared" si="10"/>
        <v>3.9117000000000002</v>
      </c>
      <c r="M333" s="4" t="s">
        <v>98</v>
      </c>
      <c r="N333" s="4" t="e">
        <f t="shared" si="11"/>
        <v>#VALUE!</v>
      </c>
      <c r="O333" s="8" t="s">
        <v>98</v>
      </c>
    </row>
    <row r="334" spans="1:15" x14ac:dyDescent="0.3">
      <c r="A334" s="5">
        <v>332</v>
      </c>
      <c r="B334" s="6" t="s">
        <v>63</v>
      </c>
      <c r="C334" s="5">
        <v>2017</v>
      </c>
      <c r="D334" s="5">
        <v>300</v>
      </c>
      <c r="E334" s="5">
        <v>980200</v>
      </c>
      <c r="F334" s="3">
        <v>2.9999999999999997E-4</v>
      </c>
      <c r="G334" s="5">
        <v>33</v>
      </c>
      <c r="H334" s="1">
        <v>0.79400000000000004</v>
      </c>
      <c r="I334" s="1">
        <v>3.5000000000000003E-2</v>
      </c>
      <c r="J334" s="2">
        <v>29428</v>
      </c>
      <c r="K334" s="2">
        <v>8.9200000000000002E-2</v>
      </c>
      <c r="L334" s="4">
        <f t="shared" si="10"/>
        <v>3.4788000000000001</v>
      </c>
      <c r="M334" s="4" t="s">
        <v>98</v>
      </c>
      <c r="N334" s="4" t="e">
        <f t="shared" si="11"/>
        <v>#VALUE!</v>
      </c>
      <c r="O334" s="8" t="s">
        <v>98</v>
      </c>
    </row>
    <row r="335" spans="1:15" x14ac:dyDescent="0.3">
      <c r="A335" s="5">
        <v>333</v>
      </c>
      <c r="B335" s="6" t="s">
        <v>64</v>
      </c>
      <c r="C335" s="5">
        <v>2017</v>
      </c>
      <c r="D335" s="5">
        <v>500</v>
      </c>
      <c r="E335" s="5">
        <v>1850200</v>
      </c>
      <c r="F335" s="3">
        <v>2.9999999999999997E-4</v>
      </c>
      <c r="G335" s="5">
        <v>64</v>
      </c>
      <c r="H335" s="1">
        <v>0.84299999999999997</v>
      </c>
      <c r="I335" s="1">
        <v>2.7999999999999997E-2</v>
      </c>
      <c r="J335" s="2">
        <v>30915</v>
      </c>
      <c r="K335" s="2">
        <v>9.0800000000000006E-2</v>
      </c>
      <c r="L335" s="4">
        <f t="shared" si="10"/>
        <v>3.5412000000000003</v>
      </c>
      <c r="M335" s="4" t="s">
        <v>98</v>
      </c>
      <c r="N335" s="4" t="e">
        <f t="shared" si="11"/>
        <v>#VALUE!</v>
      </c>
      <c r="O335" s="8" t="s">
        <v>98</v>
      </c>
    </row>
    <row r="336" spans="1:15" x14ac:dyDescent="0.3">
      <c r="A336" s="5">
        <v>334</v>
      </c>
      <c r="B336" s="6" t="s">
        <v>65</v>
      </c>
      <c r="C336" s="5">
        <v>2017</v>
      </c>
      <c r="D336" s="5">
        <v>3100</v>
      </c>
      <c r="E336" s="5">
        <v>2289500</v>
      </c>
      <c r="F336" s="3">
        <v>1.4000000000000002E-3</v>
      </c>
      <c r="G336" s="5">
        <v>229</v>
      </c>
      <c r="H336" s="1">
        <v>0.77700000000000002</v>
      </c>
      <c r="I336" s="1">
        <v>5.4000000000000006E-2</v>
      </c>
      <c r="J336" s="2">
        <v>30166</v>
      </c>
      <c r="K336" s="2">
        <v>8.7599999999999997E-2</v>
      </c>
      <c r="L336" s="4">
        <f t="shared" si="10"/>
        <v>3.4163999999999999</v>
      </c>
      <c r="M336" s="4" t="s">
        <v>98</v>
      </c>
      <c r="N336" s="4" t="e">
        <f t="shared" si="11"/>
        <v>#VALUE!</v>
      </c>
      <c r="O336" s="8" t="s">
        <v>98</v>
      </c>
    </row>
    <row r="337" spans="1:15" x14ac:dyDescent="0.3">
      <c r="A337" s="5">
        <v>335</v>
      </c>
      <c r="B337" s="6" t="s">
        <v>66</v>
      </c>
      <c r="C337" s="5">
        <v>2017</v>
      </c>
      <c r="D337" s="5">
        <v>600</v>
      </c>
      <c r="E337" s="5">
        <v>1325000</v>
      </c>
      <c r="F337" s="3">
        <v>5.0000000000000001E-4</v>
      </c>
      <c r="G337" s="5">
        <v>100</v>
      </c>
      <c r="H337" s="1">
        <v>0.82799999999999996</v>
      </c>
      <c r="I337" s="1">
        <v>3.4000000000000002E-2</v>
      </c>
      <c r="J337" s="2">
        <v>38237</v>
      </c>
      <c r="K337" s="2">
        <v>0.16170000000000001</v>
      </c>
      <c r="L337" s="4">
        <f t="shared" si="10"/>
        <v>6.3063000000000002</v>
      </c>
      <c r="M337" s="4" t="s">
        <v>98</v>
      </c>
      <c r="N337" s="4" t="e">
        <f t="shared" si="11"/>
        <v>#VALUE!</v>
      </c>
      <c r="O337" s="8" t="s">
        <v>98</v>
      </c>
    </row>
    <row r="338" spans="1:15" x14ac:dyDescent="0.3">
      <c r="A338" s="5">
        <v>336</v>
      </c>
      <c r="B338" s="6" t="s">
        <v>67</v>
      </c>
      <c r="C338" s="5">
        <v>2017</v>
      </c>
      <c r="D338" s="5">
        <v>6900</v>
      </c>
      <c r="E338" s="5">
        <v>6911300</v>
      </c>
      <c r="F338" s="3">
        <v>1E-3</v>
      </c>
      <c r="G338" s="5">
        <v>265</v>
      </c>
      <c r="H338" s="1">
        <v>0.80200000000000005</v>
      </c>
      <c r="I338" s="1">
        <v>0.05</v>
      </c>
      <c r="J338" s="2">
        <v>40567</v>
      </c>
      <c r="K338" s="2">
        <v>0.13320000000000001</v>
      </c>
      <c r="L338" s="4">
        <f t="shared" si="10"/>
        <v>5.1948000000000008</v>
      </c>
      <c r="M338" s="4" t="s">
        <v>98</v>
      </c>
      <c r="N338" s="4" t="e">
        <f t="shared" si="11"/>
        <v>#VALUE!</v>
      </c>
      <c r="O338" s="8" t="s">
        <v>98</v>
      </c>
    </row>
    <row r="339" spans="1:15" x14ac:dyDescent="0.3">
      <c r="A339" s="5">
        <v>337</v>
      </c>
      <c r="B339" s="6" t="s">
        <v>68</v>
      </c>
      <c r="C339" s="5">
        <v>2017</v>
      </c>
      <c r="D339" s="5">
        <v>700</v>
      </c>
      <c r="E339" s="5">
        <v>1814100</v>
      </c>
      <c r="F339" s="3">
        <v>4.0000000000000002E-4</v>
      </c>
      <c r="G339" s="5">
        <v>61</v>
      </c>
      <c r="H339" s="1">
        <v>0.70799999999999996</v>
      </c>
      <c r="I339" s="1">
        <v>6.3E-2</v>
      </c>
      <c r="J339" s="2">
        <v>25311</v>
      </c>
      <c r="K339" s="2">
        <v>9.5899999999999999E-2</v>
      </c>
      <c r="L339" s="4">
        <f t="shared" si="10"/>
        <v>3.7401</v>
      </c>
      <c r="M339" s="4" t="s">
        <v>98</v>
      </c>
      <c r="N339" s="4" t="e">
        <f t="shared" si="11"/>
        <v>#VALUE!</v>
      </c>
      <c r="O339" s="8" t="s">
        <v>98</v>
      </c>
    </row>
    <row r="340" spans="1:15" x14ac:dyDescent="0.3">
      <c r="A340" s="5">
        <v>338</v>
      </c>
      <c r="B340" s="6" t="s">
        <v>69</v>
      </c>
      <c r="C340" s="5">
        <v>2017</v>
      </c>
      <c r="D340" s="5">
        <v>9400</v>
      </c>
      <c r="E340" s="5">
        <v>11457800</v>
      </c>
      <c r="F340" s="3">
        <v>8.0000000000000004E-4</v>
      </c>
      <c r="G340" s="5">
        <v>954</v>
      </c>
      <c r="H340" s="1">
        <v>0.77500000000000002</v>
      </c>
      <c r="I340" s="1">
        <v>5.2000000000000005E-2</v>
      </c>
      <c r="J340" s="2">
        <v>37156</v>
      </c>
      <c r="K340" s="2">
        <v>0.1474</v>
      </c>
      <c r="L340" s="4">
        <f t="shared" si="10"/>
        <v>5.7485999999999997</v>
      </c>
      <c r="M340" s="4" t="s">
        <v>98</v>
      </c>
      <c r="N340" s="4" t="e">
        <f t="shared" si="11"/>
        <v>#VALUE!</v>
      </c>
      <c r="O340" s="8" t="s">
        <v>98</v>
      </c>
    </row>
    <row r="341" spans="1:15" x14ac:dyDescent="0.3">
      <c r="A341" s="5">
        <v>339</v>
      </c>
      <c r="B341" s="6" t="s">
        <v>70</v>
      </c>
      <c r="C341" s="5">
        <v>2017</v>
      </c>
      <c r="D341" s="5">
        <v>4400</v>
      </c>
      <c r="E341" s="5">
        <v>8366300</v>
      </c>
      <c r="F341" s="3">
        <v>5.0000000000000001E-4</v>
      </c>
      <c r="G341" s="5">
        <v>595</v>
      </c>
      <c r="H341" s="1">
        <v>0.76800000000000002</v>
      </c>
      <c r="I341" s="1">
        <v>4.8000000000000001E-2</v>
      </c>
      <c r="J341" s="2">
        <v>29560</v>
      </c>
      <c r="K341" s="2">
        <v>9.0399999999999994E-2</v>
      </c>
      <c r="L341" s="4">
        <f t="shared" si="10"/>
        <v>3.5255999999999998</v>
      </c>
      <c r="M341" s="4" t="s">
        <v>98</v>
      </c>
      <c r="N341" s="4" t="e">
        <f t="shared" si="11"/>
        <v>#VALUE!</v>
      </c>
      <c r="O341" s="8" t="s">
        <v>98</v>
      </c>
    </row>
    <row r="342" spans="1:15" x14ac:dyDescent="0.3">
      <c r="A342" s="5">
        <v>340</v>
      </c>
      <c r="B342" s="6" t="s">
        <v>71</v>
      </c>
      <c r="C342" s="5">
        <v>2017</v>
      </c>
      <c r="D342" s="5">
        <v>100</v>
      </c>
      <c r="E342" s="5">
        <v>775100</v>
      </c>
      <c r="F342" s="3">
        <v>1E-4</v>
      </c>
      <c r="G342" s="5">
        <v>10</v>
      </c>
      <c r="H342" s="1">
        <v>0.85099999999999998</v>
      </c>
      <c r="I342" s="1">
        <v>2.7000000000000003E-2</v>
      </c>
      <c r="J342" s="2">
        <v>34041</v>
      </c>
      <c r="K342" s="2">
        <v>8.7799999999999989E-2</v>
      </c>
      <c r="L342" s="4">
        <f t="shared" si="10"/>
        <v>3.4241999999999995</v>
      </c>
      <c r="M342" s="4" t="s">
        <v>98</v>
      </c>
      <c r="N342" s="4" t="e">
        <f t="shared" si="11"/>
        <v>#VALUE!</v>
      </c>
      <c r="O342" s="8" t="s">
        <v>98</v>
      </c>
    </row>
    <row r="343" spans="1:15" x14ac:dyDescent="0.3">
      <c r="A343" s="5">
        <v>341</v>
      </c>
      <c r="B343" s="6" t="s">
        <v>72</v>
      </c>
      <c r="C343" s="5">
        <v>2017</v>
      </c>
      <c r="D343" s="5">
        <v>3700</v>
      </c>
      <c r="E343" s="5">
        <v>10176000</v>
      </c>
      <c r="F343" s="3">
        <v>4.0000000000000002E-4</v>
      </c>
      <c r="G343" s="5">
        <v>378</v>
      </c>
      <c r="H343" s="1">
        <v>0.77599999999999991</v>
      </c>
      <c r="I343" s="1">
        <v>4.7E-2</v>
      </c>
      <c r="J343" s="2">
        <v>30038</v>
      </c>
      <c r="K343" s="2">
        <v>9.8400000000000001E-2</v>
      </c>
      <c r="L343" s="4">
        <f t="shared" si="10"/>
        <v>3.8376000000000001</v>
      </c>
      <c r="M343" s="4" t="s">
        <v>98</v>
      </c>
      <c r="N343" s="4" t="e">
        <f t="shared" si="11"/>
        <v>#VALUE!</v>
      </c>
      <c r="O343" s="8" t="s">
        <v>98</v>
      </c>
    </row>
    <row r="344" spans="1:15" x14ac:dyDescent="0.3">
      <c r="A344" s="5">
        <v>342</v>
      </c>
      <c r="B344" s="6" t="s">
        <v>73</v>
      </c>
      <c r="C344" s="5">
        <v>2017</v>
      </c>
      <c r="D344" s="5">
        <v>1200</v>
      </c>
      <c r="E344" s="5">
        <v>4151800</v>
      </c>
      <c r="F344" s="3">
        <v>2.9999999999999997E-4</v>
      </c>
      <c r="G344" s="5">
        <v>60</v>
      </c>
      <c r="H344" s="1">
        <v>0.74299999999999999</v>
      </c>
      <c r="I344" s="1">
        <v>4.9000000000000002E-2</v>
      </c>
      <c r="J344" s="2">
        <v>26472</v>
      </c>
      <c r="K344" s="2">
        <v>8.199999999999999E-2</v>
      </c>
      <c r="L344" s="4">
        <f t="shared" si="10"/>
        <v>3.1979999999999995</v>
      </c>
      <c r="M344" s="4" t="s">
        <v>98</v>
      </c>
      <c r="N344" s="4" t="e">
        <f t="shared" si="11"/>
        <v>#VALUE!</v>
      </c>
      <c r="O344" s="8" t="s">
        <v>98</v>
      </c>
    </row>
    <row r="345" spans="1:15" x14ac:dyDescent="0.3">
      <c r="A345" s="5">
        <v>343</v>
      </c>
      <c r="B345" s="6" t="s">
        <v>74</v>
      </c>
      <c r="C345" s="5">
        <v>2017</v>
      </c>
      <c r="D345" s="5">
        <v>10000</v>
      </c>
      <c r="E345" s="5">
        <v>3765500</v>
      </c>
      <c r="F345" s="3">
        <v>2.7000000000000001E-3</v>
      </c>
      <c r="G345" s="5">
        <v>564</v>
      </c>
      <c r="H345" s="1">
        <v>0.77700000000000002</v>
      </c>
      <c r="I345" s="1">
        <v>4.7E-2</v>
      </c>
      <c r="J345" s="2">
        <v>31950</v>
      </c>
      <c r="K345" s="2">
        <v>8.8100000000000012E-2</v>
      </c>
      <c r="L345" s="4">
        <f t="shared" si="10"/>
        <v>3.4359000000000006</v>
      </c>
      <c r="M345" s="4" t="s">
        <v>98</v>
      </c>
      <c r="N345" s="4" t="e">
        <f t="shared" si="11"/>
        <v>#VALUE!</v>
      </c>
      <c r="O345" s="8" t="s">
        <v>98</v>
      </c>
    </row>
    <row r="346" spans="1:15" x14ac:dyDescent="0.3">
      <c r="A346" s="5">
        <v>344</v>
      </c>
      <c r="B346" s="6" t="s">
        <v>75</v>
      </c>
      <c r="C346" s="5">
        <v>2017</v>
      </c>
      <c r="D346" s="5">
        <v>4400</v>
      </c>
      <c r="E346" s="5">
        <v>10017000</v>
      </c>
      <c r="F346" s="3">
        <v>4.0000000000000002E-4</v>
      </c>
      <c r="G346" s="5">
        <v>388</v>
      </c>
      <c r="H346" s="1">
        <v>0.77700000000000002</v>
      </c>
      <c r="I346" s="1">
        <v>4.8000000000000001E-2</v>
      </c>
      <c r="J346" s="2">
        <v>32711</v>
      </c>
      <c r="K346" s="2">
        <v>0.1013</v>
      </c>
      <c r="L346" s="4">
        <f t="shared" si="10"/>
        <v>3.9506999999999999</v>
      </c>
      <c r="M346" s="4" t="s">
        <v>98</v>
      </c>
      <c r="N346" s="4" t="e">
        <f t="shared" si="11"/>
        <v>#VALUE!</v>
      </c>
      <c r="O346" s="8" t="s">
        <v>98</v>
      </c>
    </row>
    <row r="347" spans="1:15" x14ac:dyDescent="0.3">
      <c r="A347" s="5">
        <v>345</v>
      </c>
      <c r="B347" s="6" t="s">
        <v>76</v>
      </c>
      <c r="C347" s="5">
        <v>2017</v>
      </c>
      <c r="D347" s="5">
        <v>400</v>
      </c>
      <c r="E347" s="5">
        <v>861200</v>
      </c>
      <c r="F347" s="3">
        <v>5.0000000000000001E-4</v>
      </c>
      <c r="G347" s="5">
        <v>85</v>
      </c>
      <c r="H347" s="1">
        <v>0.79900000000000004</v>
      </c>
      <c r="I347" s="1">
        <v>5.2999999999999999E-2</v>
      </c>
      <c r="J347" s="2">
        <v>34511</v>
      </c>
      <c r="K347" s="2">
        <v>0.16420000000000001</v>
      </c>
      <c r="L347" s="4">
        <f t="shared" si="10"/>
        <v>6.4038000000000004</v>
      </c>
      <c r="M347" s="4" t="s">
        <v>98</v>
      </c>
      <c r="N347" s="4" t="e">
        <f t="shared" si="11"/>
        <v>#VALUE!</v>
      </c>
      <c r="O347" s="8" t="s">
        <v>98</v>
      </c>
    </row>
    <row r="348" spans="1:15" x14ac:dyDescent="0.3">
      <c r="A348" s="5">
        <v>346</v>
      </c>
      <c r="B348" s="6" t="s">
        <v>77</v>
      </c>
      <c r="C348" s="5">
        <v>2017</v>
      </c>
      <c r="D348" s="5">
        <v>1200</v>
      </c>
      <c r="E348" s="5">
        <v>4527900</v>
      </c>
      <c r="F348" s="3">
        <v>2.9999999999999997E-4</v>
      </c>
      <c r="G348" s="5">
        <v>243</v>
      </c>
      <c r="H348" s="1">
        <v>0.755</v>
      </c>
      <c r="I348" s="1">
        <v>5.4000000000000006E-2</v>
      </c>
      <c r="J348" s="2">
        <v>27909</v>
      </c>
      <c r="K348" s="2">
        <v>9.9700000000000011E-2</v>
      </c>
      <c r="L348" s="4">
        <f t="shared" si="10"/>
        <v>3.8883000000000005</v>
      </c>
      <c r="M348" s="4" t="s">
        <v>98</v>
      </c>
      <c r="N348" s="4" t="e">
        <f t="shared" si="11"/>
        <v>#VALUE!</v>
      </c>
      <c r="O348" s="8" t="s">
        <v>98</v>
      </c>
    </row>
    <row r="349" spans="1:15" x14ac:dyDescent="0.3">
      <c r="A349" s="5">
        <v>347</v>
      </c>
      <c r="B349" s="6" t="s">
        <v>78</v>
      </c>
      <c r="C349" s="5">
        <v>2017</v>
      </c>
      <c r="D349" s="5">
        <v>100</v>
      </c>
      <c r="E349" s="5">
        <v>901400</v>
      </c>
      <c r="F349" s="3">
        <v>1E-4</v>
      </c>
      <c r="G349" s="5">
        <v>26</v>
      </c>
      <c r="H349" s="1">
        <v>0.82200000000000006</v>
      </c>
      <c r="I349" s="1">
        <v>3.2000000000000001E-2</v>
      </c>
      <c r="J349" s="2">
        <v>29611</v>
      </c>
      <c r="K349" s="2">
        <v>0.10050000000000001</v>
      </c>
      <c r="L349" s="4">
        <f t="shared" si="10"/>
        <v>3.9195000000000002</v>
      </c>
      <c r="M349" s="4" t="s">
        <v>98</v>
      </c>
      <c r="N349" s="4" t="e">
        <f t="shared" si="11"/>
        <v>#VALUE!</v>
      </c>
      <c r="O349" s="8" t="s">
        <v>98</v>
      </c>
    </row>
    <row r="350" spans="1:15" x14ac:dyDescent="0.3">
      <c r="A350" s="5">
        <v>348</v>
      </c>
      <c r="B350" s="6" t="s">
        <v>79</v>
      </c>
      <c r="C350" s="5">
        <v>2017</v>
      </c>
      <c r="D350" s="5">
        <v>2900</v>
      </c>
      <c r="E350" s="5">
        <v>5612600</v>
      </c>
      <c r="F350" s="3">
        <v>5.0000000000000001E-4</v>
      </c>
      <c r="G350" s="5">
        <v>450</v>
      </c>
      <c r="H350" s="1">
        <v>0.755</v>
      </c>
      <c r="I350" s="1">
        <v>4.4999999999999998E-2</v>
      </c>
      <c r="J350" s="2">
        <v>28764</v>
      </c>
      <c r="K350" s="2">
        <v>9.4499999999999987E-2</v>
      </c>
      <c r="L350" s="4">
        <f t="shared" si="10"/>
        <v>3.6854999999999993</v>
      </c>
      <c r="M350" s="4" t="s">
        <v>98</v>
      </c>
      <c r="N350" s="4" t="e">
        <f t="shared" si="11"/>
        <v>#VALUE!</v>
      </c>
      <c r="O350" s="8" t="s">
        <v>98</v>
      </c>
    </row>
    <row r="351" spans="1:15" x14ac:dyDescent="0.3">
      <c r="A351" s="5">
        <v>349</v>
      </c>
      <c r="B351" s="6" t="s">
        <v>80</v>
      </c>
      <c r="C351" s="5">
        <v>2017</v>
      </c>
      <c r="D351" s="5">
        <v>16100</v>
      </c>
      <c r="E351" s="5">
        <v>22544400</v>
      </c>
      <c r="F351" s="3">
        <v>7.000000000000001E-4</v>
      </c>
      <c r="G351" s="5">
        <v>1073</v>
      </c>
      <c r="H351" s="1">
        <v>0.7659999999999999</v>
      </c>
      <c r="I351" s="1">
        <v>4.7E-2</v>
      </c>
      <c r="J351" s="2">
        <v>29525</v>
      </c>
      <c r="K351" s="2">
        <v>8.3800000000000013E-2</v>
      </c>
      <c r="L351" s="4">
        <f t="shared" si="10"/>
        <v>3.2682000000000007</v>
      </c>
      <c r="M351" s="4" t="s">
        <v>98</v>
      </c>
      <c r="N351" s="4" t="e">
        <f t="shared" si="11"/>
        <v>#VALUE!</v>
      </c>
      <c r="O351" s="8" t="s">
        <v>98</v>
      </c>
    </row>
    <row r="352" spans="1:15" x14ac:dyDescent="0.3">
      <c r="A352" s="5">
        <v>350</v>
      </c>
      <c r="B352" s="6" t="s">
        <v>81</v>
      </c>
      <c r="C352" s="5">
        <v>2017</v>
      </c>
      <c r="D352" s="5">
        <v>3600</v>
      </c>
      <c r="E352" s="5">
        <v>2578700</v>
      </c>
      <c r="F352" s="3">
        <v>1.4000000000000002E-3</v>
      </c>
      <c r="G352" s="5">
        <v>145</v>
      </c>
      <c r="H352" s="1">
        <v>0.8</v>
      </c>
      <c r="I352" s="1">
        <v>3.1E-2</v>
      </c>
      <c r="J352" s="2">
        <v>28085</v>
      </c>
      <c r="K352" s="2">
        <v>8.5999999999999993E-2</v>
      </c>
      <c r="L352" s="4">
        <f t="shared" si="10"/>
        <v>3.3539999999999996</v>
      </c>
      <c r="M352" s="4" t="s">
        <v>98</v>
      </c>
      <c r="N352" s="4" t="e">
        <f t="shared" si="11"/>
        <v>#VALUE!</v>
      </c>
      <c r="O352" s="8" t="s">
        <v>98</v>
      </c>
    </row>
    <row r="353" spans="1:15" x14ac:dyDescent="0.3">
      <c r="A353" s="5">
        <v>351</v>
      </c>
      <c r="B353" s="6" t="s">
        <v>82</v>
      </c>
      <c r="C353" s="5">
        <v>2017</v>
      </c>
      <c r="D353" s="5">
        <v>700</v>
      </c>
      <c r="E353" s="5">
        <v>616100</v>
      </c>
      <c r="F353" s="3">
        <v>1.1000000000000001E-3</v>
      </c>
      <c r="G353" s="5">
        <v>173</v>
      </c>
      <c r="H353" s="1">
        <v>0.80299999999999994</v>
      </c>
      <c r="I353" s="1">
        <v>3.5000000000000003E-2</v>
      </c>
      <c r="J353" s="2">
        <v>32443</v>
      </c>
      <c r="K353" s="2">
        <v>0.14599999999999999</v>
      </c>
      <c r="L353" s="4">
        <f t="shared" si="10"/>
        <v>5.694</v>
      </c>
      <c r="M353" s="4" t="s">
        <v>98</v>
      </c>
      <c r="N353" s="4" t="e">
        <f t="shared" si="11"/>
        <v>#VALUE!</v>
      </c>
      <c r="O353" s="8" t="s">
        <v>98</v>
      </c>
    </row>
    <row r="354" spans="1:15" x14ac:dyDescent="0.3">
      <c r="A354" s="5">
        <v>352</v>
      </c>
      <c r="B354" s="6" t="s">
        <v>83</v>
      </c>
      <c r="C354" s="5">
        <v>2017</v>
      </c>
      <c r="D354" s="5">
        <v>5100</v>
      </c>
      <c r="E354" s="5">
        <v>7639400</v>
      </c>
      <c r="F354" s="3">
        <v>7.000000000000001E-4</v>
      </c>
      <c r="G354" s="5">
        <v>474</v>
      </c>
      <c r="H354" s="1">
        <v>0.79500000000000004</v>
      </c>
      <c r="I354" s="1">
        <v>4.2000000000000003E-2</v>
      </c>
      <c r="J354" s="2">
        <v>37442</v>
      </c>
      <c r="K354" s="2">
        <v>9.1799999999999993E-2</v>
      </c>
      <c r="L354" s="4">
        <f t="shared" si="10"/>
        <v>3.5801999999999996</v>
      </c>
      <c r="M354" s="4" t="s">
        <v>98</v>
      </c>
      <c r="N354" s="4" t="e">
        <f t="shared" si="11"/>
        <v>#VALUE!</v>
      </c>
      <c r="O354" s="8" t="s">
        <v>98</v>
      </c>
    </row>
    <row r="355" spans="1:15" x14ac:dyDescent="0.3">
      <c r="A355" s="5">
        <v>353</v>
      </c>
      <c r="B355" s="6" t="s">
        <v>84</v>
      </c>
      <c r="C355" s="5">
        <v>2017</v>
      </c>
      <c r="D355" s="5">
        <v>21000</v>
      </c>
      <c r="E355" s="5">
        <v>6545500</v>
      </c>
      <c r="F355" s="3">
        <v>3.2000000000000002E-3</v>
      </c>
      <c r="G355" s="5">
        <v>810</v>
      </c>
      <c r="H355" s="1">
        <v>0.78500000000000003</v>
      </c>
      <c r="I355" s="1">
        <v>4.4999999999999998E-2</v>
      </c>
      <c r="J355" s="2">
        <v>36975</v>
      </c>
      <c r="K355" s="2">
        <v>7.9399999999999998E-2</v>
      </c>
      <c r="L355" s="4">
        <f t="shared" si="10"/>
        <v>3.0966</v>
      </c>
      <c r="M355" s="4" t="s">
        <v>98</v>
      </c>
      <c r="N355" s="4" t="e">
        <f t="shared" si="11"/>
        <v>#VALUE!</v>
      </c>
      <c r="O355" s="8" t="s">
        <v>98</v>
      </c>
    </row>
    <row r="356" spans="1:15" x14ac:dyDescent="0.3">
      <c r="A356" s="5">
        <v>354</v>
      </c>
      <c r="B356" s="6" t="s">
        <v>85</v>
      </c>
      <c r="C356" s="5">
        <v>2017</v>
      </c>
      <c r="D356" s="5">
        <v>100</v>
      </c>
      <c r="E356" s="5">
        <v>1529200</v>
      </c>
      <c r="F356" s="3">
        <v>1E-4</v>
      </c>
      <c r="G356" s="5">
        <v>69</v>
      </c>
      <c r="H356" s="1">
        <v>0.67200000000000004</v>
      </c>
      <c r="I356" s="1">
        <v>6.3E-2</v>
      </c>
      <c r="J356" s="2">
        <v>24478</v>
      </c>
      <c r="K356" s="2">
        <v>0.09</v>
      </c>
      <c r="L356" s="4">
        <f t="shared" si="10"/>
        <v>3.51</v>
      </c>
      <c r="M356" s="4" t="s">
        <v>98</v>
      </c>
      <c r="N356" s="4" t="e">
        <f t="shared" si="11"/>
        <v>#VALUE!</v>
      </c>
      <c r="O356" s="8" t="s">
        <v>98</v>
      </c>
    </row>
    <row r="357" spans="1:15" x14ac:dyDescent="0.3">
      <c r="A357" s="5">
        <v>355</v>
      </c>
      <c r="B357" s="6" t="s">
        <v>86</v>
      </c>
      <c r="C357" s="5">
        <v>2017</v>
      </c>
      <c r="D357" s="5">
        <v>2800</v>
      </c>
      <c r="E357" s="5">
        <v>5474500</v>
      </c>
      <c r="F357" s="3">
        <v>5.0000000000000001E-4</v>
      </c>
      <c r="G357" s="5">
        <v>283</v>
      </c>
      <c r="H357" s="1">
        <v>0.81499999999999995</v>
      </c>
      <c r="I357" s="1">
        <v>3.2000000000000001E-2</v>
      </c>
      <c r="J357" s="2">
        <v>31998</v>
      </c>
      <c r="K357" s="2">
        <v>0.1076</v>
      </c>
      <c r="L357" s="4">
        <f t="shared" si="10"/>
        <v>4.1963999999999997</v>
      </c>
      <c r="M357" s="4" t="s">
        <v>98</v>
      </c>
      <c r="N357" s="4" t="e">
        <f t="shared" si="11"/>
        <v>#VALUE!</v>
      </c>
      <c r="O357" s="8" t="s">
        <v>98</v>
      </c>
    </row>
    <row r="358" spans="1:15" x14ac:dyDescent="0.3">
      <c r="A358" s="5">
        <v>356</v>
      </c>
      <c r="B358" s="6" t="s">
        <v>87</v>
      </c>
      <c r="C358" s="5">
        <v>2017</v>
      </c>
      <c r="D358" s="5">
        <v>100</v>
      </c>
      <c r="E358" s="5">
        <v>618900</v>
      </c>
      <c r="F358" s="3">
        <v>2.0000000000000001E-4</v>
      </c>
      <c r="G358" s="5">
        <v>37</v>
      </c>
      <c r="H358" s="1">
        <v>0.80200000000000005</v>
      </c>
      <c r="I358" s="1">
        <v>4.4000000000000004E-2</v>
      </c>
      <c r="J358" s="2">
        <v>30883</v>
      </c>
      <c r="K358" s="2">
        <v>8.2799999999999999E-2</v>
      </c>
      <c r="L358" s="4">
        <f t="shared" si="10"/>
        <v>3.2292000000000001</v>
      </c>
      <c r="M358" s="4" t="s">
        <v>98</v>
      </c>
      <c r="N358" s="4" t="e">
        <f t="shared" si="11"/>
        <v>#VALUE!</v>
      </c>
      <c r="O358" s="8" t="s">
        <v>98</v>
      </c>
    </row>
    <row r="359" spans="1:15" x14ac:dyDescent="0.3">
      <c r="A359" s="5">
        <v>357</v>
      </c>
      <c r="B359" s="6" t="s">
        <v>35</v>
      </c>
      <c r="C359" s="5">
        <v>2016</v>
      </c>
      <c r="D359" s="5">
        <v>500</v>
      </c>
      <c r="E359" s="5">
        <v>4436600</v>
      </c>
      <c r="F359" s="3">
        <v>1E-4</v>
      </c>
      <c r="G359" s="5">
        <v>113</v>
      </c>
      <c r="H359" s="1">
        <v>0.71</v>
      </c>
      <c r="I359" s="1">
        <v>5.7999999999999996E-2</v>
      </c>
      <c r="J359" s="2">
        <v>25810</v>
      </c>
      <c r="K359" s="2">
        <v>9.5600000000000004E-2</v>
      </c>
      <c r="L359" s="4">
        <f t="shared" si="10"/>
        <v>3.7284000000000002</v>
      </c>
      <c r="M359" s="4" t="s">
        <v>98</v>
      </c>
      <c r="N359" s="4" t="e">
        <f t="shared" si="11"/>
        <v>#VALUE!</v>
      </c>
      <c r="O359" s="8" t="s">
        <v>98</v>
      </c>
    </row>
    <row r="360" spans="1:15" x14ac:dyDescent="0.3">
      <c r="A360" s="5">
        <v>358</v>
      </c>
      <c r="B360" s="6" t="s">
        <v>37</v>
      </c>
      <c r="C360" s="5">
        <v>2016</v>
      </c>
      <c r="D360" s="5">
        <v>200</v>
      </c>
      <c r="E360" s="5">
        <v>656100</v>
      </c>
      <c r="F360" s="3">
        <v>2.9999999999999997E-4</v>
      </c>
      <c r="G360" s="5">
        <v>3</v>
      </c>
      <c r="H360" s="1">
        <v>0.80099999999999993</v>
      </c>
      <c r="I360" s="1">
        <v>7.4999999999999997E-2</v>
      </c>
      <c r="J360" s="2">
        <v>34187</v>
      </c>
      <c r="K360" s="2">
        <v>0.17929999999999999</v>
      </c>
      <c r="L360" s="4">
        <f t="shared" si="10"/>
        <v>6.9926999999999992</v>
      </c>
      <c r="M360" s="4" t="s">
        <v>98</v>
      </c>
      <c r="N360" s="4" t="e">
        <f t="shared" si="11"/>
        <v>#VALUE!</v>
      </c>
      <c r="O360" s="8" t="s">
        <v>98</v>
      </c>
    </row>
    <row r="361" spans="1:15" x14ac:dyDescent="0.3">
      <c r="A361" s="5">
        <v>359</v>
      </c>
      <c r="B361" s="6" t="s">
        <v>38</v>
      </c>
      <c r="C361" s="5">
        <v>2016</v>
      </c>
      <c r="D361" s="5">
        <v>4700</v>
      </c>
      <c r="E361" s="5">
        <v>5640900</v>
      </c>
      <c r="F361" s="3">
        <v>8.0000000000000004E-4</v>
      </c>
      <c r="G361" s="5">
        <v>424</v>
      </c>
      <c r="H361" s="1">
        <v>0.746</v>
      </c>
      <c r="I361" s="1">
        <v>5.9000000000000004E-2</v>
      </c>
      <c r="J361" s="2">
        <v>27997</v>
      </c>
      <c r="K361" s="2">
        <v>0.1033</v>
      </c>
      <c r="L361" s="4">
        <f t="shared" si="10"/>
        <v>4.0286999999999997</v>
      </c>
      <c r="M361" s="4" t="s">
        <v>98</v>
      </c>
      <c r="N361" s="4" t="e">
        <f t="shared" si="11"/>
        <v>#VALUE!</v>
      </c>
      <c r="O361" s="8" t="s">
        <v>98</v>
      </c>
    </row>
    <row r="362" spans="1:15" x14ac:dyDescent="0.3">
      <c r="A362" s="5">
        <v>360</v>
      </c>
      <c r="B362" s="6" t="s">
        <v>40</v>
      </c>
      <c r="C362" s="5">
        <v>2016</v>
      </c>
      <c r="D362" s="5">
        <v>200</v>
      </c>
      <c r="E362" s="5">
        <v>2569700</v>
      </c>
      <c r="F362" s="3">
        <v>1E-4</v>
      </c>
      <c r="G362" s="5">
        <v>63</v>
      </c>
      <c r="H362" s="1">
        <v>0.71900000000000008</v>
      </c>
      <c r="I362" s="1">
        <v>4.7E-2</v>
      </c>
      <c r="J362" s="2">
        <v>24264</v>
      </c>
      <c r="K362" s="2">
        <v>8.1300000000000011E-2</v>
      </c>
      <c r="L362" s="4">
        <f t="shared" si="10"/>
        <v>3.1707000000000005</v>
      </c>
      <c r="M362" s="4" t="s">
        <v>98</v>
      </c>
      <c r="N362" s="4" t="e">
        <f t="shared" si="11"/>
        <v>#VALUE!</v>
      </c>
      <c r="O362" s="8" t="s">
        <v>98</v>
      </c>
    </row>
    <row r="363" spans="1:15" x14ac:dyDescent="0.3">
      <c r="A363" s="5">
        <v>361</v>
      </c>
      <c r="B363" s="6" t="s">
        <v>41</v>
      </c>
      <c r="C363" s="5">
        <v>2016</v>
      </c>
      <c r="D363" s="5">
        <v>141500</v>
      </c>
      <c r="E363" s="5">
        <v>30696700</v>
      </c>
      <c r="F363" s="3">
        <v>4.5999999999999999E-3</v>
      </c>
      <c r="G363" s="5">
        <v>4184</v>
      </c>
      <c r="H363" s="1">
        <v>0.76400000000000001</v>
      </c>
      <c r="I363" s="1">
        <v>6.0999999999999999E-2</v>
      </c>
      <c r="J363" s="2">
        <v>33389</v>
      </c>
      <c r="K363" s="2">
        <v>0.15229999999999999</v>
      </c>
      <c r="L363" s="4">
        <f t="shared" si="10"/>
        <v>5.9396999999999993</v>
      </c>
      <c r="M363" s="4" t="s">
        <v>98</v>
      </c>
      <c r="N363" s="4" t="e">
        <f t="shared" si="11"/>
        <v>#VALUE!</v>
      </c>
      <c r="O363" s="8" t="s">
        <v>98</v>
      </c>
    </row>
    <row r="364" spans="1:15" x14ac:dyDescent="0.3">
      <c r="A364" s="5">
        <v>362</v>
      </c>
      <c r="B364" s="6" t="s">
        <v>42</v>
      </c>
      <c r="C364" s="5">
        <v>2016</v>
      </c>
      <c r="D364" s="5">
        <v>5300</v>
      </c>
      <c r="E364" s="5">
        <v>4951700</v>
      </c>
      <c r="F364" s="3">
        <v>1.1000000000000001E-3</v>
      </c>
      <c r="G364" s="5">
        <v>445</v>
      </c>
      <c r="H364" s="1">
        <v>0.80400000000000005</v>
      </c>
      <c r="I364" s="1">
        <v>4.2999999999999997E-2</v>
      </c>
      <c r="J364" s="2">
        <v>34542</v>
      </c>
      <c r="K364" s="2">
        <v>9.8299999999999998E-2</v>
      </c>
      <c r="L364" s="4">
        <f t="shared" si="10"/>
        <v>3.8336999999999999</v>
      </c>
      <c r="M364" s="4" t="s">
        <v>98</v>
      </c>
      <c r="N364" s="4" t="e">
        <f t="shared" si="11"/>
        <v>#VALUE!</v>
      </c>
      <c r="O364" s="8" t="s">
        <v>98</v>
      </c>
    </row>
    <row r="365" spans="1:15" x14ac:dyDescent="0.3">
      <c r="A365" s="5">
        <v>363</v>
      </c>
      <c r="B365" s="6" t="s">
        <v>43</v>
      </c>
      <c r="C365" s="5">
        <v>2016</v>
      </c>
      <c r="D365" s="5">
        <v>2000</v>
      </c>
      <c r="E365" s="5">
        <v>2992800</v>
      </c>
      <c r="F365" s="3">
        <v>7.000000000000001E-4</v>
      </c>
      <c r="G365" s="5">
        <v>341</v>
      </c>
      <c r="H365" s="1">
        <v>0.80900000000000005</v>
      </c>
      <c r="I365" s="1">
        <v>5.7999999999999996E-2</v>
      </c>
      <c r="J365" s="2">
        <v>41087</v>
      </c>
      <c r="K365" s="2">
        <v>0.1724</v>
      </c>
      <c r="L365" s="4">
        <f t="shared" si="10"/>
        <v>6.7236000000000002</v>
      </c>
      <c r="M365" s="4" t="s">
        <v>98</v>
      </c>
      <c r="N365" s="4" t="e">
        <f t="shared" si="11"/>
        <v>#VALUE!</v>
      </c>
      <c r="O365" s="8" t="s">
        <v>98</v>
      </c>
    </row>
    <row r="366" spans="1:15" x14ac:dyDescent="0.3">
      <c r="A366" s="5">
        <v>364</v>
      </c>
      <c r="B366" s="6" t="s">
        <v>44</v>
      </c>
      <c r="C366" s="5">
        <v>2016</v>
      </c>
      <c r="D366" s="5">
        <v>300</v>
      </c>
      <c r="E366" s="5">
        <v>855900</v>
      </c>
      <c r="F366" s="3">
        <v>4.0000000000000002E-4</v>
      </c>
      <c r="G366" s="5">
        <v>30</v>
      </c>
      <c r="H366" s="1">
        <v>0.77099999999999991</v>
      </c>
      <c r="I366" s="1">
        <v>5.5E-2</v>
      </c>
      <c r="J366" s="2">
        <v>31712</v>
      </c>
      <c r="K366" s="2">
        <v>0.1109</v>
      </c>
      <c r="L366" s="4">
        <f t="shared" si="10"/>
        <v>4.3250999999999999</v>
      </c>
      <c r="M366" s="4" t="s">
        <v>98</v>
      </c>
      <c r="N366" s="4" t="e">
        <f t="shared" si="11"/>
        <v>#VALUE!</v>
      </c>
      <c r="O366" s="8" t="s">
        <v>98</v>
      </c>
    </row>
    <row r="367" spans="1:15" x14ac:dyDescent="0.3">
      <c r="A367" s="5">
        <v>365</v>
      </c>
      <c r="B367" s="6" t="s">
        <v>45</v>
      </c>
      <c r="C367" s="5">
        <v>2016</v>
      </c>
      <c r="D367" s="5">
        <v>600</v>
      </c>
      <c r="E367" s="5">
        <v>313100</v>
      </c>
      <c r="F367" s="3">
        <v>1.9E-3</v>
      </c>
      <c r="G367" s="5">
        <v>102</v>
      </c>
      <c r="H367" s="1">
        <v>0.79900000000000004</v>
      </c>
      <c r="I367" s="1">
        <v>6.5000000000000002E-2</v>
      </c>
      <c r="J367" s="2">
        <v>50567</v>
      </c>
      <c r="K367" s="2">
        <v>0.1173</v>
      </c>
      <c r="L367" s="4">
        <f t="shared" si="10"/>
        <v>4.5747</v>
      </c>
      <c r="M367" s="4" t="s">
        <v>98</v>
      </c>
      <c r="N367" s="4" t="e">
        <f t="shared" si="11"/>
        <v>#VALUE!</v>
      </c>
      <c r="O367" s="8" t="s">
        <v>98</v>
      </c>
    </row>
    <row r="368" spans="1:15" x14ac:dyDescent="0.3">
      <c r="A368" s="5">
        <v>366</v>
      </c>
      <c r="B368" s="6" t="s">
        <v>46</v>
      </c>
      <c r="C368" s="5">
        <v>2016</v>
      </c>
      <c r="D368" s="5">
        <v>11600</v>
      </c>
      <c r="E368" s="5">
        <v>15831800</v>
      </c>
      <c r="F368" s="3">
        <v>7.000000000000001E-4</v>
      </c>
      <c r="G368" s="5">
        <v>965</v>
      </c>
      <c r="H368" s="1">
        <v>0.754</v>
      </c>
      <c r="I368" s="1">
        <v>5.5999999999999994E-2</v>
      </c>
      <c r="J368" s="2">
        <v>28621</v>
      </c>
      <c r="K368" s="2">
        <v>9.9100000000000008E-2</v>
      </c>
      <c r="L368" s="4">
        <f t="shared" si="10"/>
        <v>3.8649000000000004</v>
      </c>
      <c r="M368" s="4" t="s">
        <v>98</v>
      </c>
      <c r="N368" s="4" t="e">
        <f t="shared" si="11"/>
        <v>#VALUE!</v>
      </c>
      <c r="O368" s="8" t="s">
        <v>98</v>
      </c>
    </row>
    <row r="369" spans="1:15" x14ac:dyDescent="0.3">
      <c r="A369" s="5">
        <v>367</v>
      </c>
      <c r="B369" s="6" t="s">
        <v>47</v>
      </c>
      <c r="C369" s="5">
        <v>2016</v>
      </c>
      <c r="D369" s="5">
        <v>18000</v>
      </c>
      <c r="E369" s="5">
        <v>8545200</v>
      </c>
      <c r="F369" s="3">
        <v>2.0999999999999999E-3</v>
      </c>
      <c r="G369" s="5">
        <v>591</v>
      </c>
      <c r="H369" s="1">
        <v>0.75599999999999989</v>
      </c>
      <c r="I369" s="1">
        <v>5.5E-2</v>
      </c>
      <c r="J369" s="2">
        <v>28183</v>
      </c>
      <c r="K369" s="2">
        <v>9.5899999999999999E-2</v>
      </c>
      <c r="L369" s="4">
        <f t="shared" si="10"/>
        <v>3.7401</v>
      </c>
      <c r="M369" s="4" t="s">
        <v>98</v>
      </c>
      <c r="N369" s="4" t="e">
        <f t="shared" si="11"/>
        <v>#VALUE!</v>
      </c>
      <c r="O369" s="8" t="s">
        <v>98</v>
      </c>
    </row>
    <row r="370" spans="1:15" x14ac:dyDescent="0.3">
      <c r="A370" s="5">
        <v>368</v>
      </c>
      <c r="B370" s="6" t="s">
        <v>48</v>
      </c>
      <c r="C370" s="5">
        <v>2016</v>
      </c>
      <c r="D370" s="5">
        <v>4200</v>
      </c>
      <c r="E370" s="5">
        <v>1051600</v>
      </c>
      <c r="F370" s="3">
        <v>4.0000000000000001E-3</v>
      </c>
      <c r="G370" s="5">
        <v>249</v>
      </c>
      <c r="H370" s="1">
        <v>0.80200000000000005</v>
      </c>
      <c r="I370" s="1">
        <v>4.2000000000000003E-2</v>
      </c>
      <c r="J370" s="2">
        <v>32634</v>
      </c>
      <c r="K370" s="2">
        <v>0.23870000000000002</v>
      </c>
      <c r="L370" s="4">
        <f t="shared" si="10"/>
        <v>9.3093000000000004</v>
      </c>
      <c r="M370" s="4" t="s">
        <v>98</v>
      </c>
      <c r="N370" s="4" t="e">
        <f t="shared" si="11"/>
        <v>#VALUE!</v>
      </c>
      <c r="O370" s="8" t="s">
        <v>98</v>
      </c>
    </row>
    <row r="371" spans="1:15" x14ac:dyDescent="0.3">
      <c r="A371" s="5">
        <v>369</v>
      </c>
      <c r="B371" s="6" t="s">
        <v>49</v>
      </c>
      <c r="C371" s="5">
        <v>2016</v>
      </c>
      <c r="D371" s="5">
        <v>400</v>
      </c>
      <c r="E371" s="5">
        <v>1670700</v>
      </c>
      <c r="F371" s="3">
        <v>2.0000000000000001E-4</v>
      </c>
      <c r="G371" s="5">
        <v>60</v>
      </c>
      <c r="H371" s="1">
        <v>0.76300000000000001</v>
      </c>
      <c r="I371" s="1">
        <v>4.0999999999999995E-2</v>
      </c>
      <c r="J371" s="2">
        <v>25678</v>
      </c>
      <c r="K371" s="2">
        <v>8.0799999999999997E-2</v>
      </c>
      <c r="L371" s="4">
        <f t="shared" si="10"/>
        <v>3.1511999999999998</v>
      </c>
      <c r="M371" s="4" t="s">
        <v>98</v>
      </c>
      <c r="N371" s="4" t="e">
        <f t="shared" si="11"/>
        <v>#VALUE!</v>
      </c>
      <c r="O371" s="8" t="s">
        <v>98</v>
      </c>
    </row>
    <row r="372" spans="1:15" x14ac:dyDescent="0.3">
      <c r="A372" s="5">
        <v>370</v>
      </c>
      <c r="B372" s="6" t="s">
        <v>50</v>
      </c>
      <c r="C372" s="5">
        <v>2016</v>
      </c>
      <c r="D372" s="5">
        <v>5800</v>
      </c>
      <c r="E372" s="5">
        <v>10189400</v>
      </c>
      <c r="F372" s="3">
        <v>5.9999999999999995E-4</v>
      </c>
      <c r="G372" s="5">
        <v>524</v>
      </c>
      <c r="H372" s="1">
        <v>0.79200000000000004</v>
      </c>
      <c r="I372" s="1">
        <v>5.7999999999999996E-2</v>
      </c>
      <c r="J372" s="2">
        <v>32849</v>
      </c>
      <c r="K372" s="2">
        <v>9.3800000000000008E-2</v>
      </c>
      <c r="L372" s="4">
        <f t="shared" si="10"/>
        <v>3.6582000000000003</v>
      </c>
      <c r="M372" s="4" t="s">
        <v>98</v>
      </c>
      <c r="N372" s="4" t="e">
        <f t="shared" si="11"/>
        <v>#VALUE!</v>
      </c>
      <c r="O372" s="8" t="s">
        <v>98</v>
      </c>
    </row>
    <row r="373" spans="1:15" x14ac:dyDescent="0.3">
      <c r="A373" s="5">
        <v>371</v>
      </c>
      <c r="B373" s="6" t="s">
        <v>51</v>
      </c>
      <c r="C373" s="5">
        <v>2016</v>
      </c>
      <c r="D373" s="5">
        <v>1300</v>
      </c>
      <c r="E373" s="5">
        <v>5741900</v>
      </c>
      <c r="F373" s="3">
        <v>2.0000000000000001E-4</v>
      </c>
      <c r="G373" s="5">
        <v>196</v>
      </c>
      <c r="H373" s="1">
        <v>0.77700000000000002</v>
      </c>
      <c r="I373" s="1">
        <v>4.5999999999999999E-2</v>
      </c>
      <c r="J373" s="2">
        <v>27464</v>
      </c>
      <c r="K373" s="2">
        <v>9.2200000000000004E-2</v>
      </c>
      <c r="L373" s="4">
        <f t="shared" si="10"/>
        <v>3.5958000000000001</v>
      </c>
      <c r="M373" s="4" t="s">
        <v>98</v>
      </c>
      <c r="N373" s="4" t="e">
        <f t="shared" si="11"/>
        <v>#VALUE!</v>
      </c>
      <c r="O373" s="8" t="s">
        <v>98</v>
      </c>
    </row>
    <row r="374" spans="1:15" x14ac:dyDescent="0.3">
      <c r="A374" s="5">
        <v>372</v>
      </c>
      <c r="B374" s="6" t="s">
        <v>52</v>
      </c>
      <c r="C374" s="5">
        <v>2016</v>
      </c>
      <c r="D374" s="5">
        <v>400</v>
      </c>
      <c r="E374" s="5">
        <v>3016100</v>
      </c>
      <c r="F374" s="3">
        <v>1E-4</v>
      </c>
      <c r="G374" s="5">
        <v>109</v>
      </c>
      <c r="H374" s="1">
        <v>0.82499999999999996</v>
      </c>
      <c r="I374" s="1">
        <v>3.6000000000000004E-2</v>
      </c>
      <c r="J374" s="2">
        <v>30047</v>
      </c>
      <c r="K374" s="2">
        <v>8.5500000000000007E-2</v>
      </c>
      <c r="L374" s="4">
        <f t="shared" si="10"/>
        <v>3.3345000000000002</v>
      </c>
      <c r="M374" s="4" t="s">
        <v>98</v>
      </c>
      <c r="N374" s="4" t="e">
        <f t="shared" si="11"/>
        <v>#VALUE!</v>
      </c>
      <c r="O374" s="8" t="s">
        <v>98</v>
      </c>
    </row>
    <row r="375" spans="1:15" x14ac:dyDescent="0.3">
      <c r="A375" s="5">
        <v>373</v>
      </c>
      <c r="B375" s="6" t="s">
        <v>53</v>
      </c>
      <c r="C375" s="5">
        <v>2016</v>
      </c>
      <c r="D375" s="5">
        <v>600</v>
      </c>
      <c r="E375" s="5">
        <v>2520000</v>
      </c>
      <c r="F375" s="3">
        <v>2.0000000000000001E-4</v>
      </c>
      <c r="G375" s="5">
        <v>197</v>
      </c>
      <c r="H375" s="1">
        <v>0.80299999999999994</v>
      </c>
      <c r="I375" s="1">
        <v>4.0999999999999995E-2</v>
      </c>
      <c r="J375" s="2">
        <v>28950</v>
      </c>
      <c r="K375" s="2">
        <v>0.10490000000000001</v>
      </c>
      <c r="L375" s="4">
        <f t="shared" si="10"/>
        <v>4.0911</v>
      </c>
      <c r="M375" s="4" t="s">
        <v>98</v>
      </c>
      <c r="N375" s="4" t="e">
        <f t="shared" si="11"/>
        <v>#VALUE!</v>
      </c>
      <c r="O375" s="8" t="s">
        <v>98</v>
      </c>
    </row>
    <row r="376" spans="1:15" x14ac:dyDescent="0.3">
      <c r="A376" s="5">
        <v>374</v>
      </c>
      <c r="B376" s="6" t="s">
        <v>54</v>
      </c>
      <c r="C376" s="5">
        <v>2016</v>
      </c>
      <c r="D376" s="5">
        <v>500</v>
      </c>
      <c r="E376" s="5">
        <v>3831900</v>
      </c>
      <c r="F376" s="3">
        <v>1E-4</v>
      </c>
      <c r="G376" s="5">
        <v>82</v>
      </c>
      <c r="H376" s="1">
        <v>0.72099999999999997</v>
      </c>
      <c r="I376" s="1">
        <v>5.4000000000000006E-2</v>
      </c>
      <c r="J376" s="2">
        <v>26046</v>
      </c>
      <c r="K376" s="2">
        <v>8.4199999999999997E-2</v>
      </c>
      <c r="L376" s="4">
        <f t="shared" si="10"/>
        <v>3.2837999999999998</v>
      </c>
      <c r="M376" s="4" t="s">
        <v>98</v>
      </c>
      <c r="N376" s="4" t="e">
        <f t="shared" si="11"/>
        <v>#VALUE!</v>
      </c>
      <c r="O376" s="8" t="s">
        <v>98</v>
      </c>
    </row>
    <row r="377" spans="1:15" x14ac:dyDescent="0.3">
      <c r="A377" s="5">
        <v>375</v>
      </c>
      <c r="B377" s="6" t="s">
        <v>55</v>
      </c>
      <c r="C377" s="5">
        <v>2016</v>
      </c>
      <c r="D377" s="5">
        <v>400</v>
      </c>
      <c r="E377" s="5">
        <v>3736500</v>
      </c>
      <c r="F377" s="3">
        <v>1E-4</v>
      </c>
      <c r="G377" s="5">
        <v>79</v>
      </c>
      <c r="H377" s="1">
        <v>0.71799999999999997</v>
      </c>
      <c r="I377" s="1">
        <v>6.5000000000000002E-2</v>
      </c>
      <c r="J377" s="2">
        <v>25664</v>
      </c>
      <c r="K377" s="2">
        <v>7.46E-2</v>
      </c>
      <c r="L377" s="4">
        <f t="shared" si="10"/>
        <v>2.9093999999999998</v>
      </c>
      <c r="M377" s="4" t="s">
        <v>98</v>
      </c>
      <c r="N377" s="4" t="e">
        <f t="shared" si="11"/>
        <v>#VALUE!</v>
      </c>
      <c r="O377" s="8" t="s">
        <v>98</v>
      </c>
    </row>
    <row r="378" spans="1:15" x14ac:dyDescent="0.3">
      <c r="A378" s="5">
        <v>376</v>
      </c>
      <c r="B378" s="6" t="s">
        <v>56</v>
      </c>
      <c r="C378" s="5">
        <v>2016</v>
      </c>
      <c r="D378" s="5">
        <v>300</v>
      </c>
      <c r="E378" s="5">
        <v>1181200</v>
      </c>
      <c r="F378" s="3">
        <v>2.9999999999999997E-4</v>
      </c>
      <c r="G378" s="5">
        <v>111</v>
      </c>
      <c r="H378" s="1">
        <v>0.77800000000000002</v>
      </c>
      <c r="I378" s="1">
        <v>3.9E-2</v>
      </c>
      <c r="J378" s="2">
        <v>29604</v>
      </c>
      <c r="K378" s="2">
        <v>0.128</v>
      </c>
      <c r="L378" s="4">
        <f t="shared" si="10"/>
        <v>4.992</v>
      </c>
      <c r="M378" s="4" t="s">
        <v>98</v>
      </c>
      <c r="N378" s="4" t="e">
        <f t="shared" si="11"/>
        <v>#VALUE!</v>
      </c>
      <c r="O378" s="8" t="s">
        <v>98</v>
      </c>
    </row>
    <row r="379" spans="1:15" x14ac:dyDescent="0.3">
      <c r="A379" s="5">
        <v>377</v>
      </c>
      <c r="B379" s="6" t="s">
        <v>57</v>
      </c>
      <c r="C379" s="5">
        <v>2016</v>
      </c>
      <c r="D379" s="5">
        <v>3200</v>
      </c>
      <c r="E379" s="5">
        <v>4616800</v>
      </c>
      <c r="F379" s="3">
        <v>7.000000000000001E-4</v>
      </c>
      <c r="G379" s="5">
        <v>499</v>
      </c>
      <c r="H379" s="1">
        <v>0.81400000000000006</v>
      </c>
      <c r="I379" s="1">
        <v>0.05</v>
      </c>
      <c r="J379" s="2">
        <v>38662</v>
      </c>
      <c r="K379" s="2">
        <v>0.12210000000000001</v>
      </c>
      <c r="L379" s="4">
        <f t="shared" si="10"/>
        <v>4.7619000000000007</v>
      </c>
      <c r="M379" s="4" t="s">
        <v>98</v>
      </c>
      <c r="N379" s="4" t="e">
        <f t="shared" si="11"/>
        <v>#VALUE!</v>
      </c>
      <c r="O379" s="8" t="s">
        <v>98</v>
      </c>
    </row>
    <row r="380" spans="1:15" x14ac:dyDescent="0.3">
      <c r="A380" s="5">
        <v>378</v>
      </c>
      <c r="B380" s="6" t="s">
        <v>58</v>
      </c>
      <c r="C380" s="5">
        <v>2016</v>
      </c>
      <c r="D380" s="5">
        <v>3600</v>
      </c>
      <c r="E380" s="5">
        <v>5167800</v>
      </c>
      <c r="F380" s="3">
        <v>7.000000000000001E-4</v>
      </c>
      <c r="G380" s="5">
        <v>507</v>
      </c>
      <c r="H380" s="1">
        <v>0.81400000000000006</v>
      </c>
      <c r="I380" s="1">
        <v>4.8000000000000001E-2</v>
      </c>
      <c r="J380" s="2">
        <v>39771</v>
      </c>
      <c r="K380" s="2">
        <v>0.1648</v>
      </c>
      <c r="L380" s="4">
        <f t="shared" si="10"/>
        <v>6.4272</v>
      </c>
      <c r="M380" s="4" t="s">
        <v>98</v>
      </c>
      <c r="N380" s="4" t="e">
        <f t="shared" si="11"/>
        <v>#VALUE!</v>
      </c>
      <c r="O380" s="8" t="s">
        <v>98</v>
      </c>
    </row>
    <row r="381" spans="1:15" x14ac:dyDescent="0.3">
      <c r="A381" s="5">
        <v>379</v>
      </c>
      <c r="B381" s="6" t="s">
        <v>59</v>
      </c>
      <c r="C381" s="5">
        <v>2016</v>
      </c>
      <c r="D381" s="5">
        <v>1600</v>
      </c>
      <c r="E381" s="5">
        <v>8458700</v>
      </c>
      <c r="F381" s="3">
        <v>2.0000000000000001E-4</v>
      </c>
      <c r="G381" s="5">
        <v>534</v>
      </c>
      <c r="H381" s="1">
        <v>0.755</v>
      </c>
      <c r="I381" s="1">
        <v>5.7000000000000002E-2</v>
      </c>
      <c r="J381" s="2">
        <v>29128</v>
      </c>
      <c r="K381" s="2">
        <v>0.1105</v>
      </c>
      <c r="L381" s="4">
        <f t="shared" si="10"/>
        <v>4.3094999999999999</v>
      </c>
      <c r="M381" s="4" t="s">
        <v>98</v>
      </c>
      <c r="N381" s="4" t="e">
        <f t="shared" si="11"/>
        <v>#VALUE!</v>
      </c>
      <c r="O381" s="8" t="s">
        <v>98</v>
      </c>
    </row>
    <row r="382" spans="1:15" x14ac:dyDescent="0.3">
      <c r="A382" s="5">
        <v>380</v>
      </c>
      <c r="B382" s="6" t="s">
        <v>60</v>
      </c>
      <c r="C382" s="5">
        <v>2016</v>
      </c>
      <c r="D382" s="5">
        <v>1600</v>
      </c>
      <c r="E382" s="5">
        <v>4794500</v>
      </c>
      <c r="F382" s="3">
        <v>2.9999999999999997E-4</v>
      </c>
      <c r="G382" s="5">
        <v>286</v>
      </c>
      <c r="H382" s="1">
        <v>0.84099999999999997</v>
      </c>
      <c r="I382" s="1">
        <v>3.5000000000000003E-2</v>
      </c>
      <c r="J382" s="2">
        <v>34515</v>
      </c>
      <c r="K382" s="2">
        <v>9.9900000000000003E-2</v>
      </c>
      <c r="L382" s="4">
        <f t="shared" si="10"/>
        <v>3.8961000000000001</v>
      </c>
      <c r="M382" s="4" t="s">
        <v>98</v>
      </c>
      <c r="N382" s="4" t="e">
        <f t="shared" si="11"/>
        <v>#VALUE!</v>
      </c>
      <c r="O382" s="8" t="s">
        <v>98</v>
      </c>
    </row>
    <row r="383" spans="1:15" x14ac:dyDescent="0.3">
      <c r="A383" s="5">
        <v>381</v>
      </c>
      <c r="B383" s="6" t="s">
        <v>61</v>
      </c>
      <c r="C383" s="5">
        <v>2016</v>
      </c>
      <c r="D383" s="5">
        <v>100</v>
      </c>
      <c r="E383" s="5">
        <v>2502500</v>
      </c>
      <c r="F383" s="3">
        <v>0</v>
      </c>
      <c r="G383" s="5">
        <v>41</v>
      </c>
      <c r="H383" s="1">
        <v>0.70799999999999996</v>
      </c>
      <c r="I383" s="1">
        <v>7.2000000000000008E-2</v>
      </c>
      <c r="J383" s="2">
        <v>22694</v>
      </c>
      <c r="K383" s="2">
        <v>8.6699999999999999E-2</v>
      </c>
      <c r="L383" s="4">
        <f t="shared" si="10"/>
        <v>3.3813</v>
      </c>
      <c r="M383" s="4" t="s">
        <v>98</v>
      </c>
      <c r="N383" s="4" t="e">
        <f t="shared" si="11"/>
        <v>#VALUE!</v>
      </c>
      <c r="O383" s="8" t="s">
        <v>98</v>
      </c>
    </row>
    <row r="384" spans="1:15" x14ac:dyDescent="0.3">
      <c r="A384" s="5">
        <v>382</v>
      </c>
      <c r="B384" s="6" t="s">
        <v>62</v>
      </c>
      <c r="C384" s="5">
        <v>2016</v>
      </c>
      <c r="D384" s="5">
        <v>1400</v>
      </c>
      <c r="E384" s="5">
        <v>5541500</v>
      </c>
      <c r="F384" s="3">
        <v>2.9999999999999997E-4</v>
      </c>
      <c r="G384" s="5">
        <v>295</v>
      </c>
      <c r="H384" s="1">
        <v>0.77099999999999991</v>
      </c>
      <c r="I384" s="1">
        <v>4.5999999999999999E-2</v>
      </c>
      <c r="J384" s="2">
        <v>28406</v>
      </c>
      <c r="K384" s="2">
        <v>9.74E-2</v>
      </c>
      <c r="L384" s="4">
        <f t="shared" si="10"/>
        <v>3.7986</v>
      </c>
      <c r="M384" s="4" t="s">
        <v>98</v>
      </c>
      <c r="N384" s="4" t="e">
        <f t="shared" si="11"/>
        <v>#VALUE!</v>
      </c>
      <c r="O384" s="8" t="s">
        <v>98</v>
      </c>
    </row>
    <row r="385" spans="1:15" x14ac:dyDescent="0.3">
      <c r="A385" s="5">
        <v>383</v>
      </c>
      <c r="B385" s="6" t="s">
        <v>63</v>
      </c>
      <c r="C385" s="5">
        <v>2016</v>
      </c>
      <c r="D385" s="5">
        <v>200</v>
      </c>
      <c r="E385" s="5">
        <v>988100</v>
      </c>
      <c r="F385" s="3">
        <v>2.0000000000000001E-4</v>
      </c>
      <c r="G385" s="5">
        <v>36</v>
      </c>
      <c r="H385" s="1">
        <v>0.78799999999999992</v>
      </c>
      <c r="I385" s="1">
        <v>4.4000000000000004E-2</v>
      </c>
      <c r="J385" s="2">
        <v>28933</v>
      </c>
      <c r="K385" s="2">
        <v>8.8399999999999992E-2</v>
      </c>
      <c r="L385" s="4">
        <f t="shared" si="10"/>
        <v>3.4475999999999996</v>
      </c>
      <c r="M385" s="4" t="s">
        <v>98</v>
      </c>
      <c r="N385" s="4" t="e">
        <f t="shared" si="11"/>
        <v>#VALUE!</v>
      </c>
      <c r="O385" s="8" t="s">
        <v>98</v>
      </c>
    </row>
    <row r="386" spans="1:15" x14ac:dyDescent="0.3">
      <c r="A386" s="5">
        <v>384</v>
      </c>
      <c r="B386" s="6" t="s">
        <v>64</v>
      </c>
      <c r="C386" s="5">
        <v>2016</v>
      </c>
      <c r="D386" s="5">
        <v>300</v>
      </c>
      <c r="E386" s="5">
        <v>1820600</v>
      </c>
      <c r="F386" s="3">
        <v>2.0000000000000001E-4</v>
      </c>
      <c r="G386" s="5">
        <v>58</v>
      </c>
      <c r="H386" s="1">
        <v>0.83599999999999997</v>
      </c>
      <c r="I386" s="1">
        <v>3.2000000000000001E-2</v>
      </c>
      <c r="J386" s="2">
        <v>29910</v>
      </c>
      <c r="K386" s="2">
        <v>9.0500000000000011E-2</v>
      </c>
      <c r="L386" s="4">
        <f t="shared" si="10"/>
        <v>3.5295000000000005</v>
      </c>
      <c r="M386" s="4" t="s">
        <v>98</v>
      </c>
      <c r="N386" s="4" t="e">
        <f t="shared" si="11"/>
        <v>#VALUE!</v>
      </c>
      <c r="O386" s="8" t="s">
        <v>98</v>
      </c>
    </row>
    <row r="387" spans="1:15" x14ac:dyDescent="0.3">
      <c r="A387" s="5">
        <v>385</v>
      </c>
      <c r="B387" s="6" t="s">
        <v>65</v>
      </c>
      <c r="C387" s="5">
        <v>2016</v>
      </c>
      <c r="D387" s="5">
        <v>2000</v>
      </c>
      <c r="E387" s="5">
        <v>2222600</v>
      </c>
      <c r="F387" s="3">
        <v>8.9999999999999998E-4</v>
      </c>
      <c r="G387" s="5">
        <v>173</v>
      </c>
      <c r="H387" s="1">
        <v>0.77200000000000002</v>
      </c>
      <c r="I387" s="1">
        <v>6.3E-2</v>
      </c>
      <c r="J387" s="2">
        <v>28117</v>
      </c>
      <c r="K387" s="2">
        <v>8.3900000000000002E-2</v>
      </c>
      <c r="L387" s="4">
        <f t="shared" ref="L387:L409" si="12">K387*39</f>
        <v>3.2721</v>
      </c>
      <c r="M387" s="4" t="s">
        <v>98</v>
      </c>
      <c r="N387" s="4" t="e">
        <f t="shared" ref="N387:N409" si="13">M387*4.1</f>
        <v>#VALUE!</v>
      </c>
      <c r="O387" s="8" t="s">
        <v>98</v>
      </c>
    </row>
    <row r="388" spans="1:15" x14ac:dyDescent="0.3">
      <c r="A388" s="5">
        <v>386</v>
      </c>
      <c r="B388" s="6" t="s">
        <v>66</v>
      </c>
      <c r="C388" s="5">
        <v>2016</v>
      </c>
      <c r="D388" s="5">
        <v>400</v>
      </c>
      <c r="E388" s="5">
        <v>1307100</v>
      </c>
      <c r="F388" s="3">
        <v>2.9999999999999997E-4</v>
      </c>
      <c r="G388" s="5">
        <v>98</v>
      </c>
      <c r="H388" s="1">
        <v>0.81900000000000006</v>
      </c>
      <c r="I388" s="1">
        <v>3.3000000000000002E-2</v>
      </c>
      <c r="J388" s="2">
        <v>36320</v>
      </c>
      <c r="K388" s="2">
        <v>0.15659999999999999</v>
      </c>
      <c r="L388" s="4">
        <f t="shared" si="12"/>
        <v>6.1073999999999993</v>
      </c>
      <c r="M388" s="4" t="s">
        <v>98</v>
      </c>
      <c r="N388" s="4" t="e">
        <f t="shared" si="13"/>
        <v>#VALUE!</v>
      </c>
      <c r="O388" s="8" t="s">
        <v>98</v>
      </c>
    </row>
    <row r="389" spans="1:15" x14ac:dyDescent="0.3">
      <c r="A389" s="5">
        <v>387</v>
      </c>
      <c r="B389" s="6" t="s">
        <v>67</v>
      </c>
      <c r="C389" s="5">
        <v>2016</v>
      </c>
      <c r="D389" s="5">
        <v>4200</v>
      </c>
      <c r="E389" s="5">
        <v>6729800</v>
      </c>
      <c r="F389" s="3">
        <v>5.9999999999999995E-4</v>
      </c>
      <c r="G389" s="5">
        <v>244</v>
      </c>
      <c r="H389" s="1">
        <v>0.79500000000000004</v>
      </c>
      <c r="I389" s="1">
        <v>5.7000000000000002E-2</v>
      </c>
      <c r="J389" s="2">
        <v>38911</v>
      </c>
      <c r="K389" s="2">
        <v>0.1338</v>
      </c>
      <c r="L389" s="4">
        <f t="shared" si="12"/>
        <v>5.2182000000000004</v>
      </c>
      <c r="M389" s="4" t="s">
        <v>98</v>
      </c>
      <c r="N389" s="4" t="e">
        <f t="shared" si="13"/>
        <v>#VALUE!</v>
      </c>
      <c r="O389" s="8" t="s">
        <v>98</v>
      </c>
    </row>
    <row r="390" spans="1:15" x14ac:dyDescent="0.3">
      <c r="A390" s="5">
        <v>388</v>
      </c>
      <c r="B390" s="6" t="s">
        <v>68</v>
      </c>
      <c r="C390" s="5">
        <v>2016</v>
      </c>
      <c r="D390" s="5">
        <v>500</v>
      </c>
      <c r="E390" s="5">
        <v>1673500</v>
      </c>
      <c r="F390" s="3">
        <v>2.9999999999999997E-4</v>
      </c>
      <c r="G390" s="5">
        <v>58</v>
      </c>
      <c r="H390" s="1">
        <v>0.72299999999999998</v>
      </c>
      <c r="I390" s="1">
        <v>7.0999999999999994E-2</v>
      </c>
      <c r="J390" s="2">
        <v>25146</v>
      </c>
      <c r="K390" s="2">
        <v>9.1199999999999989E-2</v>
      </c>
      <c r="L390" s="4">
        <f t="shared" si="12"/>
        <v>3.5567999999999995</v>
      </c>
      <c r="M390" s="4" t="s">
        <v>98</v>
      </c>
      <c r="N390" s="4" t="e">
        <f t="shared" si="13"/>
        <v>#VALUE!</v>
      </c>
      <c r="O390" s="8" t="s">
        <v>98</v>
      </c>
    </row>
    <row r="391" spans="1:15" x14ac:dyDescent="0.3">
      <c r="A391" s="5">
        <v>389</v>
      </c>
      <c r="B391" s="6" t="s">
        <v>69</v>
      </c>
      <c r="C391" s="5">
        <v>2016</v>
      </c>
      <c r="D391" s="5">
        <v>6100</v>
      </c>
      <c r="E391" s="5">
        <v>11407600</v>
      </c>
      <c r="F391" s="3">
        <v>5.0000000000000001E-4</v>
      </c>
      <c r="G391" s="5">
        <v>862</v>
      </c>
      <c r="H391" s="1">
        <v>0.77099999999999991</v>
      </c>
      <c r="I391" s="1">
        <v>5.5999999999999994E-2</v>
      </c>
      <c r="J391" s="2">
        <v>35534</v>
      </c>
      <c r="K391" s="2">
        <v>0.1447</v>
      </c>
      <c r="L391" s="4">
        <f t="shared" si="12"/>
        <v>5.6433</v>
      </c>
      <c r="M391" s="4" t="s">
        <v>98</v>
      </c>
      <c r="N391" s="4" t="e">
        <f t="shared" si="13"/>
        <v>#VALUE!</v>
      </c>
      <c r="O391" s="8" t="s">
        <v>98</v>
      </c>
    </row>
    <row r="392" spans="1:15" x14ac:dyDescent="0.3">
      <c r="A392" s="5">
        <v>390</v>
      </c>
      <c r="B392" s="6" t="s">
        <v>70</v>
      </c>
      <c r="C392" s="5">
        <v>2016</v>
      </c>
      <c r="D392" s="5">
        <v>2900</v>
      </c>
      <c r="E392" s="5">
        <v>8206300</v>
      </c>
      <c r="F392" s="3">
        <v>4.0000000000000002E-4</v>
      </c>
      <c r="G392" s="5">
        <v>453</v>
      </c>
      <c r="H392" s="1">
        <v>0.76200000000000001</v>
      </c>
      <c r="I392" s="1">
        <v>5.7000000000000002E-2</v>
      </c>
      <c r="J392" s="2">
        <v>28156</v>
      </c>
      <c r="K392" s="2">
        <v>9.1999999999999998E-2</v>
      </c>
      <c r="L392" s="4">
        <f t="shared" si="12"/>
        <v>3.5880000000000001</v>
      </c>
      <c r="M392" s="4" t="s">
        <v>98</v>
      </c>
      <c r="N392" s="4" t="e">
        <f t="shared" si="13"/>
        <v>#VALUE!</v>
      </c>
      <c r="O392" s="8" t="s">
        <v>98</v>
      </c>
    </row>
    <row r="393" spans="1:15" x14ac:dyDescent="0.3">
      <c r="A393" s="5">
        <v>391</v>
      </c>
      <c r="B393" s="6" t="s">
        <v>71</v>
      </c>
      <c r="C393" s="5">
        <v>2016</v>
      </c>
      <c r="D393" s="5">
        <v>0</v>
      </c>
      <c r="E393" s="5">
        <v>765500</v>
      </c>
      <c r="F393" s="3">
        <v>0</v>
      </c>
      <c r="G393" s="5">
        <v>7</v>
      </c>
      <c r="H393" s="1">
        <v>0.84299999999999997</v>
      </c>
      <c r="I393" s="1">
        <v>2.4E-2</v>
      </c>
      <c r="J393" s="2">
        <v>33339</v>
      </c>
      <c r="K393" s="2">
        <v>8.9399999999999993E-2</v>
      </c>
      <c r="L393" s="4">
        <f t="shared" si="12"/>
        <v>3.4865999999999997</v>
      </c>
      <c r="M393" s="4" t="s">
        <v>98</v>
      </c>
      <c r="N393" s="4" t="e">
        <f t="shared" si="13"/>
        <v>#VALUE!</v>
      </c>
      <c r="O393" s="8" t="s">
        <v>98</v>
      </c>
    </row>
    <row r="394" spans="1:15" x14ac:dyDescent="0.3">
      <c r="A394" s="5">
        <v>392</v>
      </c>
      <c r="B394" s="6" t="s">
        <v>72</v>
      </c>
      <c r="C394" s="5">
        <v>2016</v>
      </c>
      <c r="D394" s="5">
        <v>2600</v>
      </c>
      <c r="E394" s="5">
        <v>10088800</v>
      </c>
      <c r="F394" s="3">
        <v>2.9999999999999997E-4</v>
      </c>
      <c r="G394" s="5">
        <v>278</v>
      </c>
      <c r="H394" s="1">
        <v>0.77500000000000002</v>
      </c>
      <c r="I394" s="1">
        <v>5.2000000000000005E-2</v>
      </c>
      <c r="J394" s="2">
        <v>29164</v>
      </c>
      <c r="K394" s="2">
        <v>9.8400000000000001E-2</v>
      </c>
      <c r="L394" s="4">
        <f t="shared" si="12"/>
        <v>3.8376000000000001</v>
      </c>
      <c r="M394" s="4" t="s">
        <v>98</v>
      </c>
      <c r="N394" s="4" t="e">
        <f t="shared" si="13"/>
        <v>#VALUE!</v>
      </c>
      <c r="O394" s="8" t="s">
        <v>98</v>
      </c>
    </row>
    <row r="395" spans="1:15" x14ac:dyDescent="0.3">
      <c r="A395" s="5">
        <v>393</v>
      </c>
      <c r="B395" s="6" t="s">
        <v>73</v>
      </c>
      <c r="C395" s="5">
        <v>2016</v>
      </c>
      <c r="D395" s="5">
        <v>600</v>
      </c>
      <c r="E395" s="5">
        <v>4168300</v>
      </c>
      <c r="F395" s="3">
        <v>1E-4</v>
      </c>
      <c r="G395" s="5">
        <v>54</v>
      </c>
      <c r="H395" s="1">
        <v>0.74099999999999999</v>
      </c>
      <c r="I395" s="1">
        <v>5.7000000000000002E-2</v>
      </c>
      <c r="J395" s="2">
        <v>25880</v>
      </c>
      <c r="K395" s="2">
        <v>7.8299999999999995E-2</v>
      </c>
      <c r="L395" s="4">
        <f t="shared" si="12"/>
        <v>3.0536999999999996</v>
      </c>
      <c r="M395" s="4" t="s">
        <v>98</v>
      </c>
      <c r="N395" s="4" t="e">
        <f t="shared" si="13"/>
        <v>#VALUE!</v>
      </c>
      <c r="O395" s="8" t="s">
        <v>98</v>
      </c>
    </row>
    <row r="396" spans="1:15" x14ac:dyDescent="0.3">
      <c r="A396" s="5">
        <v>394</v>
      </c>
      <c r="B396" s="6" t="s">
        <v>74</v>
      </c>
      <c r="C396" s="5">
        <v>2016</v>
      </c>
      <c r="D396" s="5">
        <v>7700</v>
      </c>
      <c r="E396" s="5">
        <v>3678500</v>
      </c>
      <c r="F396" s="3">
        <v>2.0999999999999999E-3</v>
      </c>
      <c r="G396" s="5">
        <v>542</v>
      </c>
      <c r="H396" s="1">
        <v>0.76700000000000002</v>
      </c>
      <c r="I396" s="1">
        <v>5.2000000000000005E-2</v>
      </c>
      <c r="J396" s="2">
        <v>30822</v>
      </c>
      <c r="K396" s="2">
        <v>8.8300000000000003E-2</v>
      </c>
      <c r="L396" s="4">
        <f t="shared" si="12"/>
        <v>3.4437000000000002</v>
      </c>
      <c r="M396" s="4" t="s">
        <v>98</v>
      </c>
      <c r="N396" s="4" t="e">
        <f t="shared" si="13"/>
        <v>#VALUE!</v>
      </c>
      <c r="O396" s="8" t="s">
        <v>98</v>
      </c>
    </row>
    <row r="397" spans="1:15" x14ac:dyDescent="0.3">
      <c r="A397" s="5">
        <v>395</v>
      </c>
      <c r="B397" s="6" t="s">
        <v>75</v>
      </c>
      <c r="C397" s="5">
        <v>2016</v>
      </c>
      <c r="D397" s="5">
        <v>3200</v>
      </c>
      <c r="E397" s="5">
        <v>9984200</v>
      </c>
      <c r="F397" s="3">
        <v>2.9999999999999997E-4</v>
      </c>
      <c r="G397" s="5">
        <v>352</v>
      </c>
      <c r="H397" s="1">
        <v>0.77300000000000002</v>
      </c>
      <c r="I397" s="1">
        <v>5.2999999999999999E-2</v>
      </c>
      <c r="J397" s="2">
        <v>31272</v>
      </c>
      <c r="K397" s="2">
        <v>0.10189999999999999</v>
      </c>
      <c r="L397" s="4">
        <f t="shared" si="12"/>
        <v>3.9740999999999995</v>
      </c>
      <c r="M397" s="4" t="s">
        <v>98</v>
      </c>
      <c r="N397" s="4" t="e">
        <f t="shared" si="13"/>
        <v>#VALUE!</v>
      </c>
      <c r="O397" s="8" t="s">
        <v>98</v>
      </c>
    </row>
    <row r="398" spans="1:15" x14ac:dyDescent="0.3">
      <c r="A398" s="5">
        <v>396</v>
      </c>
      <c r="B398" s="6" t="s">
        <v>76</v>
      </c>
      <c r="C398" s="5">
        <v>2016</v>
      </c>
      <c r="D398" s="5">
        <v>300</v>
      </c>
      <c r="E398" s="5">
        <v>857600</v>
      </c>
      <c r="F398" s="3">
        <v>2.9999999999999997E-4</v>
      </c>
      <c r="G398" s="5">
        <v>80</v>
      </c>
      <c r="H398" s="1">
        <v>0.78599999999999992</v>
      </c>
      <c r="I398" s="1">
        <v>5.7000000000000002E-2</v>
      </c>
      <c r="J398" s="2">
        <v>33008</v>
      </c>
      <c r="K398" s="2">
        <v>0.1628</v>
      </c>
      <c r="L398" s="4">
        <f t="shared" si="12"/>
        <v>6.3491999999999997</v>
      </c>
      <c r="M398" s="4" t="s">
        <v>98</v>
      </c>
      <c r="N398" s="4" t="e">
        <f t="shared" si="13"/>
        <v>#VALUE!</v>
      </c>
      <c r="O398" s="8" t="s">
        <v>98</v>
      </c>
    </row>
    <row r="399" spans="1:15" x14ac:dyDescent="0.3">
      <c r="A399" s="5">
        <v>397</v>
      </c>
      <c r="B399" s="6" t="s">
        <v>77</v>
      </c>
      <c r="C399" s="5">
        <v>2016</v>
      </c>
      <c r="D399" s="5">
        <v>800</v>
      </c>
      <c r="E399" s="5">
        <v>4416800</v>
      </c>
      <c r="F399" s="3">
        <v>2.0000000000000001E-4</v>
      </c>
      <c r="G399" s="5">
        <v>200</v>
      </c>
      <c r="H399" s="1">
        <v>0.74900000000000011</v>
      </c>
      <c r="I399" s="1">
        <v>5.7999999999999996E-2</v>
      </c>
      <c r="J399" s="2">
        <v>27016</v>
      </c>
      <c r="K399" s="2">
        <v>9.7899999999999987E-2</v>
      </c>
      <c r="L399" s="4">
        <f t="shared" si="12"/>
        <v>3.8180999999999994</v>
      </c>
      <c r="M399" s="4" t="s">
        <v>98</v>
      </c>
      <c r="N399" s="4" t="e">
        <f t="shared" si="13"/>
        <v>#VALUE!</v>
      </c>
      <c r="O399" s="8" t="s">
        <v>98</v>
      </c>
    </row>
    <row r="400" spans="1:15" x14ac:dyDescent="0.3">
      <c r="A400" s="5">
        <v>398</v>
      </c>
      <c r="B400" s="6" t="s">
        <v>78</v>
      </c>
      <c r="C400" s="5">
        <v>2016</v>
      </c>
      <c r="D400" s="5">
        <v>100</v>
      </c>
      <c r="E400" s="5">
        <v>872000</v>
      </c>
      <c r="F400" s="3">
        <v>1E-4</v>
      </c>
      <c r="G400" s="5">
        <v>23</v>
      </c>
      <c r="H400" s="1">
        <v>0.82099999999999995</v>
      </c>
      <c r="I400" s="1">
        <v>3.3000000000000002E-2</v>
      </c>
      <c r="J400" s="2">
        <v>28585</v>
      </c>
      <c r="K400" s="2">
        <v>9.8299999999999998E-2</v>
      </c>
      <c r="L400" s="4">
        <f t="shared" si="12"/>
        <v>3.8336999999999999</v>
      </c>
      <c r="M400" s="4" t="s">
        <v>98</v>
      </c>
      <c r="N400" s="4" t="e">
        <f t="shared" si="13"/>
        <v>#VALUE!</v>
      </c>
      <c r="O400" s="8" t="s">
        <v>98</v>
      </c>
    </row>
    <row r="401" spans="1:15" x14ac:dyDescent="0.3">
      <c r="A401" s="5">
        <v>399</v>
      </c>
      <c r="B401" s="6" t="s">
        <v>79</v>
      </c>
      <c r="C401" s="5">
        <v>2016</v>
      </c>
      <c r="D401" s="5">
        <v>2600</v>
      </c>
      <c r="E401" s="5">
        <v>5486700</v>
      </c>
      <c r="F401" s="3">
        <v>5.0000000000000001E-4</v>
      </c>
      <c r="G401" s="5">
        <v>428</v>
      </c>
      <c r="H401" s="1">
        <v>0.7390000000000001</v>
      </c>
      <c r="I401" s="1">
        <v>5.0999999999999997E-2</v>
      </c>
      <c r="J401" s="2">
        <v>27087</v>
      </c>
      <c r="K401" s="2">
        <v>9.2300000000000007E-2</v>
      </c>
      <c r="L401" s="4">
        <f t="shared" si="12"/>
        <v>3.5997000000000003</v>
      </c>
      <c r="M401" s="4" t="s">
        <v>98</v>
      </c>
      <c r="N401" s="4" t="e">
        <f t="shared" si="13"/>
        <v>#VALUE!</v>
      </c>
      <c r="O401" s="8" t="s">
        <v>98</v>
      </c>
    </row>
    <row r="402" spans="1:15" x14ac:dyDescent="0.3">
      <c r="A402" s="5">
        <v>400</v>
      </c>
      <c r="B402" s="6" t="s">
        <v>80</v>
      </c>
      <c r="C402" s="5">
        <v>2016</v>
      </c>
      <c r="D402" s="5">
        <v>11900</v>
      </c>
      <c r="E402" s="5">
        <v>22306700</v>
      </c>
      <c r="F402" s="3">
        <v>5.0000000000000001E-4</v>
      </c>
      <c r="G402" s="5">
        <v>998</v>
      </c>
      <c r="H402" s="1">
        <v>0.7659999999999999</v>
      </c>
      <c r="I402" s="1">
        <v>5.0999999999999997E-2</v>
      </c>
      <c r="J402" s="2">
        <v>28714</v>
      </c>
      <c r="K402" s="2">
        <v>8.43E-2</v>
      </c>
      <c r="L402" s="4">
        <f t="shared" si="12"/>
        <v>3.2877000000000001</v>
      </c>
      <c r="M402" s="4" t="s">
        <v>98</v>
      </c>
      <c r="N402" s="4" t="e">
        <f t="shared" si="13"/>
        <v>#VALUE!</v>
      </c>
      <c r="O402" s="8" t="s">
        <v>98</v>
      </c>
    </row>
    <row r="403" spans="1:15" x14ac:dyDescent="0.3">
      <c r="A403" s="5">
        <v>401</v>
      </c>
      <c r="B403" s="6" t="s">
        <v>81</v>
      </c>
      <c r="C403" s="5">
        <v>2016</v>
      </c>
      <c r="D403" s="5">
        <v>2500</v>
      </c>
      <c r="E403" s="5">
        <v>2482200</v>
      </c>
      <c r="F403" s="3">
        <v>1E-3</v>
      </c>
      <c r="G403" s="5">
        <v>127</v>
      </c>
      <c r="H403" s="1">
        <v>0.79200000000000004</v>
      </c>
      <c r="I403" s="1">
        <v>3.6000000000000004E-2</v>
      </c>
      <c r="J403" s="2">
        <v>26993</v>
      </c>
      <c r="K403" s="2">
        <v>8.72E-2</v>
      </c>
      <c r="L403" s="4">
        <f t="shared" si="12"/>
        <v>3.4007999999999998</v>
      </c>
      <c r="M403" s="4" t="s">
        <v>98</v>
      </c>
      <c r="N403" s="4" t="e">
        <f t="shared" si="13"/>
        <v>#VALUE!</v>
      </c>
      <c r="O403" s="8" t="s">
        <v>98</v>
      </c>
    </row>
    <row r="404" spans="1:15" x14ac:dyDescent="0.3">
      <c r="A404" s="5">
        <v>402</v>
      </c>
      <c r="B404" s="6" t="s">
        <v>82</v>
      </c>
      <c r="C404" s="5">
        <v>2016</v>
      </c>
      <c r="D404" s="5">
        <v>300</v>
      </c>
      <c r="E404" s="5">
        <v>613400</v>
      </c>
      <c r="F404" s="3">
        <v>5.0000000000000001E-4</v>
      </c>
      <c r="G404" s="5">
        <v>161</v>
      </c>
      <c r="H404" s="1">
        <v>0.80299999999999994</v>
      </c>
      <c r="I404" s="1">
        <v>3.5000000000000003E-2</v>
      </c>
      <c r="J404" s="2">
        <v>31836</v>
      </c>
      <c r="K404" s="2">
        <v>0.14460000000000001</v>
      </c>
      <c r="L404" s="4">
        <f t="shared" si="12"/>
        <v>5.6394000000000002</v>
      </c>
      <c r="M404" s="4" t="s">
        <v>98</v>
      </c>
      <c r="N404" s="4" t="e">
        <f t="shared" si="13"/>
        <v>#VALUE!</v>
      </c>
      <c r="O404" s="8" t="s">
        <v>98</v>
      </c>
    </row>
    <row r="405" spans="1:15" x14ac:dyDescent="0.3">
      <c r="A405" s="5">
        <v>403</v>
      </c>
      <c r="B405" s="6" t="s">
        <v>83</v>
      </c>
      <c r="C405" s="5">
        <v>2016</v>
      </c>
      <c r="D405" s="5">
        <v>3100</v>
      </c>
      <c r="E405" s="5">
        <v>7403200</v>
      </c>
      <c r="F405" s="3">
        <v>4.0000000000000002E-4</v>
      </c>
      <c r="G405" s="5">
        <v>427</v>
      </c>
      <c r="H405" s="1">
        <v>0.79500000000000004</v>
      </c>
      <c r="I405" s="1">
        <v>4.5999999999999999E-2</v>
      </c>
      <c r="J405" s="2">
        <v>36206</v>
      </c>
      <c r="K405" s="2">
        <v>9.0899999999999995E-2</v>
      </c>
      <c r="L405" s="4">
        <f t="shared" si="12"/>
        <v>3.5450999999999997</v>
      </c>
      <c r="M405" s="4" t="s">
        <v>98</v>
      </c>
      <c r="N405" s="4" t="e">
        <f t="shared" si="13"/>
        <v>#VALUE!</v>
      </c>
      <c r="O405" s="8" t="s">
        <v>98</v>
      </c>
    </row>
    <row r="406" spans="1:15" x14ac:dyDescent="0.3">
      <c r="A406" s="5">
        <v>404</v>
      </c>
      <c r="B406" s="6" t="s">
        <v>84</v>
      </c>
      <c r="C406" s="5">
        <v>2016</v>
      </c>
      <c r="D406" s="5">
        <v>14900</v>
      </c>
      <c r="E406" s="5">
        <v>6228400</v>
      </c>
      <c r="F406" s="3">
        <v>2.3999999999999998E-3</v>
      </c>
      <c r="G406" s="5">
        <v>738</v>
      </c>
      <c r="H406" s="1">
        <v>0.77700000000000002</v>
      </c>
      <c r="I406" s="1">
        <v>0.05</v>
      </c>
      <c r="J406" s="2">
        <v>35284</v>
      </c>
      <c r="K406" s="2">
        <v>7.6799999999999993E-2</v>
      </c>
      <c r="L406" s="4">
        <f t="shared" si="12"/>
        <v>2.9951999999999996</v>
      </c>
      <c r="M406" s="4" t="s">
        <v>98</v>
      </c>
      <c r="N406" s="4" t="e">
        <f t="shared" si="13"/>
        <v>#VALUE!</v>
      </c>
      <c r="O406" s="8" t="s">
        <v>98</v>
      </c>
    </row>
    <row r="407" spans="1:15" x14ac:dyDescent="0.3">
      <c r="A407" s="5">
        <v>405</v>
      </c>
      <c r="B407" s="6" t="s">
        <v>85</v>
      </c>
      <c r="C407" s="5">
        <v>2016</v>
      </c>
      <c r="D407" s="5">
        <v>100</v>
      </c>
      <c r="E407" s="5">
        <v>1524400</v>
      </c>
      <c r="F407" s="3">
        <v>1E-4</v>
      </c>
      <c r="G407" s="5">
        <v>43</v>
      </c>
      <c r="H407" s="1">
        <v>0.68</v>
      </c>
      <c r="I407" s="1">
        <v>7.2000000000000008E-2</v>
      </c>
      <c r="J407" s="2">
        <v>24769</v>
      </c>
      <c r="K407" s="2">
        <v>8.9800000000000005E-2</v>
      </c>
      <c r="L407" s="4">
        <f t="shared" si="12"/>
        <v>3.5022000000000002</v>
      </c>
      <c r="M407" s="4" t="s">
        <v>98</v>
      </c>
      <c r="N407" s="4" t="e">
        <f t="shared" si="13"/>
        <v>#VALUE!</v>
      </c>
      <c r="O407" s="8" t="s">
        <v>98</v>
      </c>
    </row>
    <row r="408" spans="1:15" x14ac:dyDescent="0.3">
      <c r="A408" s="5">
        <v>406</v>
      </c>
      <c r="B408" s="6" t="s">
        <v>86</v>
      </c>
      <c r="C408" s="5">
        <v>2016</v>
      </c>
      <c r="D408" s="5">
        <v>2600</v>
      </c>
      <c r="E408" s="5">
        <v>5368300</v>
      </c>
      <c r="F408" s="3">
        <v>5.0000000000000001E-4</v>
      </c>
      <c r="G408" s="5">
        <v>280</v>
      </c>
      <c r="H408" s="1">
        <v>0.81400000000000006</v>
      </c>
      <c r="I408" s="1">
        <v>3.7999999999999999E-2</v>
      </c>
      <c r="J408" s="2">
        <v>30902</v>
      </c>
      <c r="K408" s="2">
        <v>0.1067</v>
      </c>
      <c r="L408" s="4">
        <f t="shared" si="12"/>
        <v>4.1612999999999998</v>
      </c>
      <c r="M408" s="4" t="s">
        <v>98</v>
      </c>
      <c r="N408" s="4" t="e">
        <f t="shared" si="13"/>
        <v>#VALUE!</v>
      </c>
      <c r="O408" s="8" t="s">
        <v>98</v>
      </c>
    </row>
    <row r="409" spans="1:15" x14ac:dyDescent="0.3">
      <c r="A409" s="5">
        <v>407</v>
      </c>
      <c r="B409" s="6" t="s">
        <v>87</v>
      </c>
      <c r="C409" s="5">
        <v>2016</v>
      </c>
      <c r="D409" s="5">
        <v>100</v>
      </c>
      <c r="E409" s="5">
        <v>615100</v>
      </c>
      <c r="F409" s="3">
        <v>2.0000000000000001E-4</v>
      </c>
      <c r="G409" s="5">
        <v>32</v>
      </c>
      <c r="H409" s="1">
        <v>0.80299999999999994</v>
      </c>
      <c r="I409" s="1">
        <v>5.0999999999999997E-2</v>
      </c>
      <c r="J409" s="2">
        <v>30042</v>
      </c>
      <c r="K409" s="2">
        <v>8.1900000000000001E-2</v>
      </c>
      <c r="L409" s="4">
        <f t="shared" si="12"/>
        <v>3.1941000000000002</v>
      </c>
      <c r="M409" s="4" t="s">
        <v>98</v>
      </c>
      <c r="N409" s="4" t="e">
        <f t="shared" si="13"/>
        <v>#VALUE!</v>
      </c>
      <c r="O409" s="8" t="s">
        <v>98</v>
      </c>
    </row>
  </sheetData>
  <autoFilter ref="B1:B409" xr:uid="{74ABDFC1-7560-4B3D-9357-FD192BA07634}"/>
  <conditionalFormatting sqref="F2:F52">
    <cfRule type="colorScale" priority="13">
      <colorScale>
        <cfvo type="min"/>
        <cfvo type="percentile" val="50"/>
        <cfvo type="max"/>
        <color rgb="FFF8696B"/>
        <color rgb="FFFFEB84"/>
        <color rgb="FF63BE7B"/>
      </colorScale>
    </cfRule>
  </conditionalFormatting>
  <conditionalFormatting sqref="F53:F103">
    <cfRule type="colorScale" priority="10">
      <colorScale>
        <cfvo type="min"/>
        <cfvo type="percentile" val="50"/>
        <cfvo type="max"/>
        <color rgb="FFF8696B"/>
        <color rgb="FFFFEB84"/>
        <color rgb="FF63BE7B"/>
      </colorScale>
    </cfRule>
  </conditionalFormatting>
  <conditionalFormatting sqref="F104:F154">
    <cfRule type="colorScale" priority="9">
      <colorScale>
        <cfvo type="min"/>
        <cfvo type="percentile" val="50"/>
        <cfvo type="max"/>
        <color rgb="FFF8696B"/>
        <color rgb="FFFFEB84"/>
        <color rgb="FF63BE7B"/>
      </colorScale>
    </cfRule>
  </conditionalFormatting>
  <conditionalFormatting sqref="F155:F205">
    <cfRule type="colorScale" priority="8">
      <colorScale>
        <cfvo type="min"/>
        <cfvo type="percentile" val="50"/>
        <cfvo type="max"/>
        <color rgb="FFF8696B"/>
        <color rgb="FFFFEB84"/>
        <color rgb="FF63BE7B"/>
      </colorScale>
    </cfRule>
  </conditionalFormatting>
  <conditionalFormatting sqref="F206:F256">
    <cfRule type="colorScale" priority="7">
      <colorScale>
        <cfvo type="min"/>
        <cfvo type="percentile" val="50"/>
        <cfvo type="max"/>
        <color rgb="FFF8696B"/>
        <color rgb="FFFFEB84"/>
        <color rgb="FF63BE7B"/>
      </colorScale>
    </cfRule>
  </conditionalFormatting>
  <conditionalFormatting sqref="F257:F307">
    <cfRule type="colorScale" priority="6">
      <colorScale>
        <cfvo type="min"/>
        <cfvo type="percentile" val="50"/>
        <cfvo type="max"/>
        <color rgb="FFF8696B"/>
        <color rgb="FFFFEB84"/>
        <color rgb="FF63BE7B"/>
      </colorScale>
    </cfRule>
  </conditionalFormatting>
  <conditionalFormatting sqref="F308:F358">
    <cfRule type="colorScale" priority="5">
      <colorScale>
        <cfvo type="min"/>
        <cfvo type="percentile" val="50"/>
        <cfvo type="max"/>
        <color rgb="FFF8696B"/>
        <color rgb="FFFFEB84"/>
        <color rgb="FF63BE7B"/>
      </colorScale>
    </cfRule>
  </conditionalFormatting>
  <conditionalFormatting sqref="F359:F409">
    <cfRule type="colorScale" priority="4">
      <colorScale>
        <cfvo type="min"/>
        <cfvo type="percentile" val="50"/>
        <cfvo type="max"/>
        <color rgb="FFF8696B"/>
        <color rgb="FFFFEB84"/>
        <color rgb="FF63BE7B"/>
      </colorScale>
    </cfRule>
  </conditionalFormatting>
  <conditionalFormatting sqref="M1:O1048576">
    <cfRule type="cellIs" dxfId="5" priority="1" operator="equal">
      <formula>"NULL"</formula>
    </cfRule>
  </conditionalFormatting>
  <conditionalFormatting sqref="O1:O307 O410:O1048576">
    <cfRule type="cellIs" dxfId="4" priority="2" operator="equal">
      <formula>"Democratic"</formula>
    </cfRule>
    <cfRule type="cellIs" dxfId="3" priority="3" operator="equal">
      <formula>"Republican"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DFC1-7560-4B3D-9357-FD192BA07634}">
  <dimension ref="A1:Q409"/>
  <sheetViews>
    <sheetView topLeftCell="I1" workbookViewId="0">
      <selection activeCell="M1" sqref="M1:M1048576"/>
    </sheetView>
  </sheetViews>
  <sheetFormatPr defaultRowHeight="14.4" x14ac:dyDescent="0.3"/>
  <cols>
    <col min="1" max="1" width="7.5546875" style="5" bestFit="1" customWidth="1"/>
    <col min="2" max="2" width="17.21875" style="6" bestFit="1" customWidth="1"/>
    <col min="3" max="3" width="8.88671875" style="5"/>
    <col min="4" max="4" width="14" style="5" bestFit="1" customWidth="1"/>
    <col min="5" max="5" width="12.109375" style="5" bestFit="1" customWidth="1"/>
    <col min="6" max="6" width="11.109375" style="3" bestFit="1" customWidth="1"/>
    <col min="7" max="7" width="21.88671875" style="9" bestFit="1" customWidth="1"/>
    <col min="8" max="8" width="8.88671875" style="5"/>
    <col min="9" max="9" width="21" style="1" bestFit="1" customWidth="1"/>
    <col min="10" max="10" width="13.21875" style="1" bestFit="1" customWidth="1"/>
    <col min="11" max="11" width="13.88671875" style="2" bestFit="1" customWidth="1"/>
    <col min="12" max="12" width="13.88671875" style="2" customWidth="1"/>
    <col min="13" max="13" width="10.77734375" style="2" bestFit="1" customWidth="1"/>
    <col min="14" max="14" width="16.44140625" style="4" bestFit="1" customWidth="1"/>
    <col min="15" max="15" width="13.88671875" style="4" bestFit="1" customWidth="1"/>
    <col min="16" max="16" width="13.88671875" style="4" customWidth="1"/>
    <col min="17" max="17" width="20.21875" style="7" bestFit="1" customWidth="1"/>
  </cols>
  <sheetData>
    <row r="1" spans="1:17" x14ac:dyDescent="0.3">
      <c r="A1" s="5" t="s">
        <v>99</v>
      </c>
      <c r="B1" s="6" t="s">
        <v>88</v>
      </c>
      <c r="C1" s="5" t="s">
        <v>89</v>
      </c>
      <c r="D1" s="5" t="s">
        <v>3</v>
      </c>
      <c r="E1" s="5" t="s">
        <v>4</v>
      </c>
      <c r="F1" s="3" t="s">
        <v>5</v>
      </c>
      <c r="G1" s="9" t="s">
        <v>96</v>
      </c>
      <c r="H1" s="5" t="s">
        <v>6</v>
      </c>
      <c r="I1" s="1" t="s">
        <v>90</v>
      </c>
      <c r="J1" s="1" t="s">
        <v>91</v>
      </c>
      <c r="K1" s="2" t="s">
        <v>92</v>
      </c>
      <c r="L1" s="2" t="s">
        <v>105</v>
      </c>
      <c r="M1" s="2" t="s">
        <v>93</v>
      </c>
      <c r="N1" s="4" t="s">
        <v>114</v>
      </c>
      <c r="O1" s="4" t="s">
        <v>94</v>
      </c>
      <c r="P1" s="4" t="s">
        <v>115</v>
      </c>
      <c r="Q1" s="7" t="s">
        <v>95</v>
      </c>
    </row>
    <row r="2" spans="1:17" x14ac:dyDescent="0.3">
      <c r="A2" s="5">
        <v>0</v>
      </c>
      <c r="B2" s="6" t="s">
        <v>35</v>
      </c>
      <c r="C2" s="5">
        <v>2023</v>
      </c>
      <c r="D2" s="5">
        <v>13000</v>
      </c>
      <c r="E2" s="5">
        <v>4835900</v>
      </c>
      <c r="F2" s="3">
        <v>2.7000000000000001E-3</v>
      </c>
      <c r="G2" s="9" t="str">
        <f>IF(F2&lt;0.01,"Low Adoption (0-0.99%)",IF(F2&lt;0.02, "Medium Adoption (1-1.99%)", "High Adoption (2%+)"))</f>
        <v>Low Adoption (0-0.99%)</v>
      </c>
      <c r="H2" s="5">
        <v>424</v>
      </c>
      <c r="I2" s="1">
        <v>0.74099999999999999</v>
      </c>
      <c r="J2" s="1">
        <v>3.5000000000000003E-2</v>
      </c>
      <c r="K2" s="2">
        <v>35046</v>
      </c>
      <c r="L2" s="2">
        <f>ROUNDDOWN(K2/5000,0)*5000</f>
        <v>35000</v>
      </c>
      <c r="M2" s="2">
        <v>0.11470000000000001</v>
      </c>
      <c r="N2" s="4">
        <f>M2*39</f>
        <v>4.4733000000000001</v>
      </c>
      <c r="O2" s="4">
        <v>2.742</v>
      </c>
      <c r="P2" s="4">
        <f>O2*4.1</f>
        <v>11.242199999999999</v>
      </c>
      <c r="Q2" s="7" t="s">
        <v>36</v>
      </c>
    </row>
    <row r="3" spans="1:17" x14ac:dyDescent="0.3">
      <c r="A3" s="5">
        <v>1</v>
      </c>
      <c r="B3" s="6" t="s">
        <v>37</v>
      </c>
      <c r="C3" s="5">
        <v>2023</v>
      </c>
      <c r="D3" s="5">
        <v>2700</v>
      </c>
      <c r="E3" s="5">
        <v>559800</v>
      </c>
      <c r="F3" s="3">
        <v>4.7999999999999996E-3</v>
      </c>
      <c r="G3" s="9" t="str">
        <f t="shared" ref="G3:G52" si="0">IF(F3&lt;0.01,"Low Adoption (0-0.99%)",IF(F3&lt;0.02, "Medium Adoption (1-1.99%)", "High Adoption (2%+)"))</f>
        <v>Low Adoption (0-0.99%)</v>
      </c>
      <c r="H3" s="5">
        <v>65</v>
      </c>
      <c r="I3" s="1">
        <v>0.79200000000000004</v>
      </c>
      <c r="J3" s="1">
        <v>4.4999999999999998E-2</v>
      </c>
      <c r="K3" s="2">
        <v>45792</v>
      </c>
      <c r="L3" s="2">
        <f t="shared" ref="L3:L52" si="1">ROUNDDOWN(K3/5000,0)*5000</f>
        <v>45000</v>
      </c>
      <c r="M3" s="2">
        <v>0.21410000000000001</v>
      </c>
      <c r="N3" s="4">
        <f t="shared" ref="N3:N52" si="2">M3*39</f>
        <v>8.3498999999999999</v>
      </c>
      <c r="O3" s="4">
        <v>3.5939999999999999</v>
      </c>
      <c r="P3" s="4">
        <f t="shared" ref="P3:P52" si="3">O3*4.1</f>
        <v>14.735399999999998</v>
      </c>
      <c r="Q3" s="7" t="s">
        <v>36</v>
      </c>
    </row>
    <row r="4" spans="1:17" x14ac:dyDescent="0.3">
      <c r="A4" s="5">
        <v>2</v>
      </c>
      <c r="B4" s="6" t="s">
        <v>38</v>
      </c>
      <c r="C4" s="5">
        <v>2023</v>
      </c>
      <c r="D4" s="5">
        <v>89800</v>
      </c>
      <c r="E4" s="5">
        <v>6529000</v>
      </c>
      <c r="F4" s="3">
        <v>1.38E-2</v>
      </c>
      <c r="G4" s="9" t="str">
        <f t="shared" si="0"/>
        <v>Medium Adoption (1-1.99%)</v>
      </c>
      <c r="H4" s="5">
        <v>1198</v>
      </c>
      <c r="I4" s="1">
        <v>0.77900000000000003</v>
      </c>
      <c r="J4" s="1">
        <v>3.7999999999999999E-2</v>
      </c>
      <c r="K4" s="2">
        <v>41290</v>
      </c>
      <c r="L4" s="2">
        <f t="shared" si="1"/>
        <v>40000</v>
      </c>
      <c r="M4" s="2">
        <v>0.12189999999999999</v>
      </c>
      <c r="N4" s="4">
        <f t="shared" si="2"/>
        <v>4.7541000000000002</v>
      </c>
      <c r="O4" s="4">
        <v>3.278</v>
      </c>
      <c r="P4" s="4">
        <f t="shared" si="3"/>
        <v>13.439799999999998</v>
      </c>
      <c r="Q4" s="7" t="s">
        <v>39</v>
      </c>
    </row>
    <row r="5" spans="1:17" x14ac:dyDescent="0.3">
      <c r="A5" s="5">
        <v>3</v>
      </c>
      <c r="B5" s="6" t="s">
        <v>40</v>
      </c>
      <c r="C5" s="5">
        <v>2023</v>
      </c>
      <c r="D5" s="5">
        <v>7100</v>
      </c>
      <c r="E5" s="5">
        <v>2708300</v>
      </c>
      <c r="F5" s="3">
        <v>2.5999999999999999E-3</v>
      </c>
      <c r="G5" s="9" t="str">
        <f t="shared" si="0"/>
        <v>Low Adoption (0-0.99%)</v>
      </c>
      <c r="H5" s="5">
        <v>334</v>
      </c>
      <c r="I5" s="1">
        <v>0.745</v>
      </c>
      <c r="J5" s="1">
        <v>3.9E-2</v>
      </c>
      <c r="K5" s="2">
        <v>33012</v>
      </c>
      <c r="L5" s="2">
        <f t="shared" si="1"/>
        <v>30000</v>
      </c>
      <c r="M5" s="2">
        <v>9.7299999999999998E-2</v>
      </c>
      <c r="N5" s="4">
        <f t="shared" si="2"/>
        <v>3.7946999999999997</v>
      </c>
      <c r="O5" s="4">
        <v>2.76</v>
      </c>
      <c r="P5" s="4">
        <f t="shared" si="3"/>
        <v>11.315999999999999</v>
      </c>
      <c r="Q5" s="7" t="s">
        <v>36</v>
      </c>
    </row>
    <row r="6" spans="1:17" x14ac:dyDescent="0.3">
      <c r="A6" s="5">
        <v>4</v>
      </c>
      <c r="B6" s="6" t="s">
        <v>41</v>
      </c>
      <c r="C6" s="5">
        <v>2023</v>
      </c>
      <c r="D6" s="5">
        <v>1256600</v>
      </c>
      <c r="E6" s="5">
        <v>36850300</v>
      </c>
      <c r="F6" s="3">
        <v>3.4099999999999998E-2</v>
      </c>
      <c r="G6" s="9" t="str">
        <f t="shared" si="0"/>
        <v>High Adoption (2%+)</v>
      </c>
      <c r="H6" s="5">
        <v>16381</v>
      </c>
      <c r="I6" s="1">
        <v>0.79200000000000004</v>
      </c>
      <c r="J6" s="1">
        <v>5.2000000000000005E-2</v>
      </c>
      <c r="K6" s="2">
        <v>48013</v>
      </c>
      <c r="L6" s="2">
        <f t="shared" si="1"/>
        <v>45000</v>
      </c>
      <c r="M6" s="2">
        <v>0.2487</v>
      </c>
      <c r="N6" s="4">
        <f t="shared" si="2"/>
        <v>9.6993000000000009</v>
      </c>
      <c r="O6" s="4">
        <v>4.7309999999999999</v>
      </c>
      <c r="P6" s="4">
        <f t="shared" si="3"/>
        <v>19.397099999999998</v>
      </c>
      <c r="Q6" s="7" t="s">
        <v>39</v>
      </c>
    </row>
    <row r="7" spans="1:17" x14ac:dyDescent="0.3">
      <c r="A7" s="5">
        <v>5</v>
      </c>
      <c r="B7" s="6" t="s">
        <v>42</v>
      </c>
      <c r="C7" s="5">
        <v>2023</v>
      </c>
      <c r="D7" s="5">
        <v>90100</v>
      </c>
      <c r="E7" s="5">
        <v>5441800</v>
      </c>
      <c r="F7" s="3">
        <v>1.66E-2</v>
      </c>
      <c r="G7" s="9" t="str">
        <f t="shared" si="0"/>
        <v>Medium Adoption (1-1.99%)</v>
      </c>
      <c r="H7" s="5">
        <v>2165</v>
      </c>
      <c r="I7" s="1">
        <v>0.83400000000000007</v>
      </c>
      <c r="J7" s="1">
        <v>3.4000000000000002E-2</v>
      </c>
      <c r="K7" s="2">
        <v>51768</v>
      </c>
      <c r="L7" s="2">
        <f t="shared" si="1"/>
        <v>50000</v>
      </c>
      <c r="M7" s="2">
        <v>0.1176</v>
      </c>
      <c r="N7" s="4">
        <f t="shared" si="2"/>
        <v>4.5864000000000003</v>
      </c>
      <c r="O7" s="4">
        <v>3.1520000000000001</v>
      </c>
      <c r="P7" s="4">
        <f t="shared" si="3"/>
        <v>12.9232</v>
      </c>
      <c r="Q7" s="7" t="s">
        <v>39</v>
      </c>
    </row>
    <row r="8" spans="1:17" x14ac:dyDescent="0.3">
      <c r="A8" s="5">
        <v>6</v>
      </c>
      <c r="B8" s="6" t="s">
        <v>43</v>
      </c>
      <c r="C8" s="5">
        <v>2023</v>
      </c>
      <c r="D8" s="5">
        <v>31600</v>
      </c>
      <c r="E8" s="5">
        <v>2945700</v>
      </c>
      <c r="F8" s="3">
        <v>1.0700000000000001E-2</v>
      </c>
      <c r="G8" s="9" t="str">
        <f t="shared" si="0"/>
        <v>Medium Adoption (1-1.99%)</v>
      </c>
      <c r="H8" s="5">
        <v>865</v>
      </c>
      <c r="I8" s="1">
        <v>0.82700000000000007</v>
      </c>
      <c r="J8" s="1">
        <v>4.2999999999999997E-2</v>
      </c>
      <c r="K8" s="2">
        <v>53119</v>
      </c>
      <c r="L8" s="2">
        <f t="shared" si="1"/>
        <v>50000</v>
      </c>
      <c r="M8" s="2">
        <v>0.24239999999999998</v>
      </c>
      <c r="N8" s="4">
        <f t="shared" si="2"/>
        <v>9.4535999999999998</v>
      </c>
      <c r="O8" s="4">
        <v>3.0430000000000001</v>
      </c>
      <c r="P8" s="4">
        <f t="shared" si="3"/>
        <v>12.4763</v>
      </c>
      <c r="Q8" s="7" t="s">
        <v>39</v>
      </c>
    </row>
    <row r="9" spans="1:17" x14ac:dyDescent="0.3">
      <c r="A9" s="5">
        <v>7</v>
      </c>
      <c r="B9" s="6" t="s">
        <v>44</v>
      </c>
      <c r="C9" s="5">
        <v>2023</v>
      </c>
      <c r="D9" s="5">
        <v>8400</v>
      </c>
      <c r="E9" s="5">
        <v>914700</v>
      </c>
      <c r="F9" s="3">
        <v>9.1999999999999998E-3</v>
      </c>
      <c r="G9" s="9" t="str">
        <f t="shared" si="0"/>
        <v>Low Adoption (0-0.99%)</v>
      </c>
      <c r="H9" s="5">
        <v>197</v>
      </c>
      <c r="I9" s="1">
        <v>0.80799999999999994</v>
      </c>
      <c r="J9" s="1">
        <v>3.3000000000000002E-2</v>
      </c>
      <c r="K9" s="2">
        <v>44350</v>
      </c>
      <c r="L9" s="2">
        <f t="shared" si="1"/>
        <v>40000</v>
      </c>
      <c r="M9" s="2">
        <v>0.1285</v>
      </c>
      <c r="N9" s="4">
        <f t="shared" si="2"/>
        <v>5.0114999999999998</v>
      </c>
      <c r="O9" s="4">
        <v>2.964</v>
      </c>
      <c r="P9" s="4">
        <f t="shared" si="3"/>
        <v>12.152399999999998</v>
      </c>
      <c r="Q9" s="7" t="s">
        <v>39</v>
      </c>
    </row>
    <row r="10" spans="1:17" x14ac:dyDescent="0.3">
      <c r="A10" s="5">
        <v>8</v>
      </c>
      <c r="B10" s="6" t="s">
        <v>45</v>
      </c>
      <c r="C10" s="5">
        <v>2023</v>
      </c>
      <c r="D10" s="5">
        <v>8100</v>
      </c>
      <c r="E10" s="5">
        <v>312100</v>
      </c>
      <c r="F10" s="3">
        <v>2.6000000000000002E-2</v>
      </c>
      <c r="G10" s="9" t="str">
        <f t="shared" si="0"/>
        <v>High Adoption (2%+)</v>
      </c>
      <c r="H10" s="5">
        <v>369</v>
      </c>
      <c r="I10" s="1">
        <v>0.85599999999999998</v>
      </c>
      <c r="J10" s="1">
        <v>5.0999999999999997E-2</v>
      </c>
      <c r="K10" s="2">
        <v>78479</v>
      </c>
      <c r="L10" s="2">
        <f t="shared" si="1"/>
        <v>75000</v>
      </c>
      <c r="M10" s="2">
        <v>0.16500000000000001</v>
      </c>
      <c r="N10" s="4">
        <f t="shared" si="2"/>
        <v>6.4350000000000005</v>
      </c>
      <c r="O10" s="4">
        <v>3.1739999999999999</v>
      </c>
      <c r="P10" s="4">
        <f t="shared" si="3"/>
        <v>13.013399999999999</v>
      </c>
      <c r="Q10" s="7" t="s">
        <v>97</v>
      </c>
    </row>
    <row r="11" spans="1:17" x14ac:dyDescent="0.3">
      <c r="A11" s="5">
        <v>9</v>
      </c>
      <c r="B11" s="6" t="s">
        <v>46</v>
      </c>
      <c r="C11" s="5">
        <v>2023</v>
      </c>
      <c r="D11" s="5">
        <v>254900</v>
      </c>
      <c r="E11" s="5">
        <v>18583200</v>
      </c>
      <c r="F11" s="3">
        <v>1.37E-2</v>
      </c>
      <c r="G11" s="9" t="str">
        <f t="shared" si="0"/>
        <v>Medium Adoption (1-1.99%)</v>
      </c>
      <c r="H11" s="5">
        <v>3430</v>
      </c>
      <c r="I11" s="1">
        <v>0.78500000000000003</v>
      </c>
      <c r="J11" s="1">
        <v>3.7999999999999999E-2</v>
      </c>
      <c r="K11" s="2">
        <v>41902</v>
      </c>
      <c r="L11" s="2">
        <f t="shared" si="1"/>
        <v>40000</v>
      </c>
      <c r="M11" s="2">
        <v>0.1353</v>
      </c>
      <c r="N11" s="4">
        <f t="shared" si="2"/>
        <v>5.2766999999999999</v>
      </c>
      <c r="O11" s="4">
        <v>3.117</v>
      </c>
      <c r="P11" s="4">
        <f t="shared" si="3"/>
        <v>12.779699999999998</v>
      </c>
      <c r="Q11" s="7" t="s">
        <v>36</v>
      </c>
    </row>
    <row r="12" spans="1:17" x14ac:dyDescent="0.3">
      <c r="A12" s="5">
        <v>10</v>
      </c>
      <c r="B12" s="6" t="s">
        <v>47</v>
      </c>
      <c r="C12" s="5">
        <v>2023</v>
      </c>
      <c r="D12" s="5">
        <v>92400</v>
      </c>
      <c r="E12" s="5">
        <v>9642400</v>
      </c>
      <c r="F12" s="3">
        <v>9.5999999999999992E-3</v>
      </c>
      <c r="G12" s="9" t="str">
        <f t="shared" si="0"/>
        <v>Low Adoption (0-0.99%)</v>
      </c>
      <c r="H12" s="5">
        <v>1886</v>
      </c>
      <c r="I12" s="1">
        <v>0.78299999999999992</v>
      </c>
      <c r="J12" s="1">
        <v>4.2000000000000003E-2</v>
      </c>
      <c r="K12" s="2">
        <v>39685</v>
      </c>
      <c r="L12" s="2">
        <f t="shared" si="1"/>
        <v>35000</v>
      </c>
      <c r="M12" s="2">
        <v>0.1106</v>
      </c>
      <c r="N12" s="4">
        <f t="shared" si="2"/>
        <v>4.3134000000000006</v>
      </c>
      <c r="O12" s="4">
        <v>2.9079999999999999</v>
      </c>
      <c r="P12" s="4">
        <f t="shared" si="3"/>
        <v>11.922799999999999</v>
      </c>
      <c r="Q12" s="7" t="s">
        <v>39</v>
      </c>
    </row>
    <row r="13" spans="1:17" x14ac:dyDescent="0.3">
      <c r="A13" s="5">
        <v>11</v>
      </c>
      <c r="B13" s="6" t="s">
        <v>48</v>
      </c>
      <c r="C13" s="5">
        <v>2023</v>
      </c>
      <c r="D13" s="5">
        <v>25600</v>
      </c>
      <c r="E13" s="5">
        <v>1080100</v>
      </c>
      <c r="F13" s="3">
        <v>2.3700000000000002E-2</v>
      </c>
      <c r="G13" s="9" t="str">
        <f t="shared" si="0"/>
        <v>High Adoption (2%+)</v>
      </c>
      <c r="H13" s="5">
        <v>384</v>
      </c>
      <c r="I13" s="1">
        <v>0.80400000000000005</v>
      </c>
      <c r="J13" s="1">
        <v>3.4000000000000002E-2</v>
      </c>
      <c r="K13" s="2">
        <v>43794</v>
      </c>
      <c r="L13" s="2">
        <f t="shared" si="1"/>
        <v>40000</v>
      </c>
      <c r="M13" s="2">
        <v>0.38600000000000001</v>
      </c>
      <c r="N13" s="4">
        <f t="shared" si="2"/>
        <v>15.054</v>
      </c>
      <c r="O13" s="4">
        <v>4.4580000000000002</v>
      </c>
      <c r="P13" s="4">
        <f t="shared" si="3"/>
        <v>18.277799999999999</v>
      </c>
      <c r="Q13" s="7" t="s">
        <v>39</v>
      </c>
    </row>
    <row r="14" spans="1:17" x14ac:dyDescent="0.3">
      <c r="A14" s="5">
        <v>12</v>
      </c>
      <c r="B14" s="6" t="s">
        <v>49</v>
      </c>
      <c r="C14" s="5">
        <v>2023</v>
      </c>
      <c r="D14" s="5">
        <v>8500</v>
      </c>
      <c r="E14" s="5">
        <v>1974600</v>
      </c>
      <c r="F14" s="3">
        <v>4.3E-3</v>
      </c>
      <c r="G14" s="9" t="str">
        <f t="shared" si="0"/>
        <v>Low Adoption (0-0.99%)</v>
      </c>
      <c r="H14" s="5">
        <v>205</v>
      </c>
      <c r="I14" s="1">
        <v>0.78500000000000003</v>
      </c>
      <c r="J14" s="1">
        <v>0.03</v>
      </c>
      <c r="K14" s="2">
        <v>37426</v>
      </c>
      <c r="L14" s="2">
        <f t="shared" si="1"/>
        <v>35000</v>
      </c>
      <c r="M14" s="2">
        <v>9.0800000000000006E-2</v>
      </c>
      <c r="N14" s="4">
        <f t="shared" si="2"/>
        <v>3.5412000000000003</v>
      </c>
      <c r="O14" s="4">
        <v>3.3</v>
      </c>
      <c r="P14" s="4">
        <f t="shared" si="3"/>
        <v>13.529999999999998</v>
      </c>
      <c r="Q14" s="7" t="s">
        <v>36</v>
      </c>
    </row>
    <row r="15" spans="1:17" x14ac:dyDescent="0.3">
      <c r="A15" s="5">
        <v>13</v>
      </c>
      <c r="B15" s="6" t="s">
        <v>50</v>
      </c>
      <c r="C15" s="5">
        <v>2023</v>
      </c>
      <c r="D15" s="5">
        <v>99600</v>
      </c>
      <c r="E15" s="5">
        <v>10043200</v>
      </c>
      <c r="F15" s="3">
        <v>9.8999999999999991E-3</v>
      </c>
      <c r="G15" s="9" t="str">
        <f t="shared" si="0"/>
        <v>Low Adoption (0-0.99%)</v>
      </c>
      <c r="H15" s="5">
        <v>1337</v>
      </c>
      <c r="I15" s="1">
        <v>0.81400000000000006</v>
      </c>
      <c r="J15" s="1">
        <v>4.4999999999999998E-2</v>
      </c>
      <c r="K15" s="2">
        <v>45043</v>
      </c>
      <c r="L15" s="2">
        <f t="shared" si="1"/>
        <v>45000</v>
      </c>
      <c r="M15" s="2">
        <v>0.11749999999999999</v>
      </c>
      <c r="N15" s="4">
        <f t="shared" si="2"/>
        <v>4.5824999999999996</v>
      </c>
      <c r="O15" s="4">
        <v>3.3730000000000002</v>
      </c>
      <c r="P15" s="4">
        <f t="shared" si="3"/>
        <v>13.8293</v>
      </c>
      <c r="Q15" s="7" t="s">
        <v>39</v>
      </c>
    </row>
    <row r="16" spans="1:17" x14ac:dyDescent="0.3">
      <c r="A16" s="5">
        <v>14</v>
      </c>
      <c r="B16" s="6" t="s">
        <v>51</v>
      </c>
      <c r="C16" s="5">
        <v>2023</v>
      </c>
      <c r="D16" s="5">
        <v>26100</v>
      </c>
      <c r="E16" s="5">
        <v>6172100</v>
      </c>
      <c r="F16" s="3">
        <v>4.1999999999999997E-3</v>
      </c>
      <c r="G16" s="9" t="str">
        <f t="shared" si="0"/>
        <v>Low Adoption (0-0.99%)</v>
      </c>
      <c r="H16" s="5">
        <v>565</v>
      </c>
      <c r="I16" s="1">
        <v>0.80099999999999993</v>
      </c>
      <c r="J16" s="1">
        <v>3.3000000000000002E-2</v>
      </c>
      <c r="K16" s="2">
        <v>37299</v>
      </c>
      <c r="L16" s="2">
        <f t="shared" si="1"/>
        <v>35000</v>
      </c>
      <c r="M16" s="2">
        <v>0.1149</v>
      </c>
      <c r="N16" s="4">
        <f t="shared" si="2"/>
        <v>4.4810999999999996</v>
      </c>
      <c r="O16" s="4">
        <v>3.1349999999999998</v>
      </c>
      <c r="P16" s="4">
        <f t="shared" si="3"/>
        <v>12.853499999999999</v>
      </c>
      <c r="Q16" s="7" t="s">
        <v>36</v>
      </c>
    </row>
    <row r="17" spans="1:17" x14ac:dyDescent="0.3">
      <c r="A17" s="5">
        <v>15</v>
      </c>
      <c r="B17" s="6" t="s">
        <v>52</v>
      </c>
      <c r="C17" s="5">
        <v>2023</v>
      </c>
      <c r="D17" s="5">
        <v>9000</v>
      </c>
      <c r="E17" s="5">
        <v>3153300</v>
      </c>
      <c r="F17" s="3">
        <v>2.8999999999999998E-3</v>
      </c>
      <c r="G17" s="9" t="str">
        <f t="shared" si="0"/>
        <v>Low Adoption (0-0.99%)</v>
      </c>
      <c r="H17" s="5">
        <v>371</v>
      </c>
      <c r="I17" s="1">
        <v>0.83200000000000007</v>
      </c>
      <c r="J17" s="1">
        <v>2.5000000000000001E-2</v>
      </c>
      <c r="K17" s="2">
        <v>39518</v>
      </c>
      <c r="L17" s="2">
        <f t="shared" si="1"/>
        <v>35000</v>
      </c>
      <c r="M17" s="2">
        <v>9.4200000000000006E-2</v>
      </c>
      <c r="N17" s="4">
        <f t="shared" si="2"/>
        <v>3.6738000000000004</v>
      </c>
      <c r="O17" s="4">
        <v>2.9430000000000001</v>
      </c>
      <c r="P17" s="4">
        <f t="shared" si="3"/>
        <v>12.0663</v>
      </c>
      <c r="Q17" s="7" t="s">
        <v>36</v>
      </c>
    </row>
    <row r="18" spans="1:17" x14ac:dyDescent="0.3">
      <c r="A18" s="5">
        <v>16</v>
      </c>
      <c r="B18" s="6" t="s">
        <v>53</v>
      </c>
      <c r="C18" s="5">
        <v>2023</v>
      </c>
      <c r="D18" s="5">
        <v>11300</v>
      </c>
      <c r="E18" s="5">
        <v>2621100</v>
      </c>
      <c r="F18" s="3">
        <v>4.3E-3</v>
      </c>
      <c r="G18" s="9" t="str">
        <f t="shared" si="0"/>
        <v>Low Adoption (0-0.99%)</v>
      </c>
      <c r="H18" s="5">
        <v>547</v>
      </c>
      <c r="I18" s="1">
        <v>0.81700000000000006</v>
      </c>
      <c r="J18" s="1">
        <v>2.8999999999999998E-2</v>
      </c>
      <c r="K18" s="2">
        <v>38361</v>
      </c>
      <c r="L18" s="2">
        <f t="shared" si="1"/>
        <v>35000</v>
      </c>
      <c r="M18" s="2">
        <v>0.10800000000000001</v>
      </c>
      <c r="N18" s="4">
        <f t="shared" si="2"/>
        <v>4.2120000000000006</v>
      </c>
      <c r="O18" s="4">
        <v>2.8220000000000001</v>
      </c>
      <c r="P18" s="4">
        <f t="shared" si="3"/>
        <v>11.5702</v>
      </c>
      <c r="Q18" s="7" t="s">
        <v>36</v>
      </c>
    </row>
    <row r="19" spans="1:17" x14ac:dyDescent="0.3">
      <c r="A19" s="5">
        <v>17</v>
      </c>
      <c r="B19" s="6" t="s">
        <v>54</v>
      </c>
      <c r="C19" s="5">
        <v>2023</v>
      </c>
      <c r="D19" s="5">
        <v>11600</v>
      </c>
      <c r="E19" s="5">
        <v>4039700</v>
      </c>
      <c r="F19" s="3">
        <v>2.8999999999999998E-3</v>
      </c>
      <c r="G19" s="9" t="str">
        <f t="shared" si="0"/>
        <v>Low Adoption (0-0.99%)</v>
      </c>
      <c r="H19" s="5">
        <v>328</v>
      </c>
      <c r="I19" s="1">
        <v>0.75</v>
      </c>
      <c r="J19" s="1">
        <v>3.7999999999999999E-2</v>
      </c>
      <c r="K19" s="2">
        <v>34676</v>
      </c>
      <c r="L19" s="2">
        <f t="shared" si="1"/>
        <v>30000</v>
      </c>
      <c r="M19" s="2">
        <v>9.9600000000000008E-2</v>
      </c>
      <c r="N19" s="4">
        <f t="shared" si="2"/>
        <v>3.8844000000000003</v>
      </c>
      <c r="O19" s="4">
        <v>2.85</v>
      </c>
      <c r="P19" s="4">
        <f t="shared" si="3"/>
        <v>11.684999999999999</v>
      </c>
      <c r="Q19" s="7" t="s">
        <v>36</v>
      </c>
    </row>
    <row r="20" spans="1:17" x14ac:dyDescent="0.3">
      <c r="A20" s="5">
        <v>18</v>
      </c>
      <c r="B20" s="6" t="s">
        <v>55</v>
      </c>
      <c r="C20" s="5">
        <v>2023</v>
      </c>
      <c r="D20" s="5">
        <v>8200</v>
      </c>
      <c r="E20" s="5">
        <v>3774200</v>
      </c>
      <c r="F20" s="3">
        <v>2.2000000000000001E-3</v>
      </c>
      <c r="G20" s="9" t="str">
        <f t="shared" si="0"/>
        <v>Low Adoption (0-0.99%)</v>
      </c>
      <c r="H20" s="5">
        <v>265</v>
      </c>
      <c r="I20" s="1">
        <v>0.74</v>
      </c>
      <c r="J20" s="1">
        <v>4.5999999999999999E-2</v>
      </c>
      <c r="K20" s="2">
        <v>34102</v>
      </c>
      <c r="L20" s="2">
        <f t="shared" si="1"/>
        <v>30000</v>
      </c>
      <c r="M20" s="2">
        <v>8.9099999999999999E-2</v>
      </c>
      <c r="N20" s="4">
        <f t="shared" si="2"/>
        <v>3.4748999999999999</v>
      </c>
      <c r="O20" s="4">
        <v>2.7069999999999999</v>
      </c>
      <c r="P20" s="4">
        <f t="shared" si="3"/>
        <v>11.098699999999999</v>
      </c>
      <c r="Q20" s="7" t="s">
        <v>36</v>
      </c>
    </row>
    <row r="21" spans="1:17" x14ac:dyDescent="0.3">
      <c r="A21" s="5">
        <v>19</v>
      </c>
      <c r="B21" s="6" t="s">
        <v>56</v>
      </c>
      <c r="C21" s="5">
        <v>2023</v>
      </c>
      <c r="D21" s="5">
        <v>7400</v>
      </c>
      <c r="E21" s="5">
        <v>1236000</v>
      </c>
      <c r="F21" s="3">
        <v>6.0000000000000001E-3</v>
      </c>
      <c r="G21" s="9" t="str">
        <f t="shared" si="0"/>
        <v>Low Adoption (0-0.99%)</v>
      </c>
      <c r="H21" s="5">
        <v>486</v>
      </c>
      <c r="I21" s="1">
        <v>0.79900000000000004</v>
      </c>
      <c r="J21" s="1">
        <v>2.8999999999999998E-2</v>
      </c>
      <c r="K21" s="2">
        <v>42936</v>
      </c>
      <c r="L21" s="2">
        <f t="shared" si="1"/>
        <v>40000</v>
      </c>
      <c r="M21" s="2">
        <v>0.2084</v>
      </c>
      <c r="N21" s="4">
        <f t="shared" si="2"/>
        <v>8.1275999999999993</v>
      </c>
      <c r="O21" s="4">
        <v>2.9670000000000001</v>
      </c>
      <c r="P21" s="4">
        <f t="shared" si="3"/>
        <v>12.1647</v>
      </c>
      <c r="Q21" s="7" t="s">
        <v>39</v>
      </c>
    </row>
    <row r="22" spans="1:17" x14ac:dyDescent="0.3">
      <c r="A22" s="5">
        <v>20</v>
      </c>
      <c r="B22" s="6" t="s">
        <v>57</v>
      </c>
      <c r="C22" s="5">
        <v>2023</v>
      </c>
      <c r="D22" s="5">
        <v>72100</v>
      </c>
      <c r="E22" s="5">
        <v>5060000</v>
      </c>
      <c r="F22" s="3">
        <v>1.4199999999999999E-2</v>
      </c>
      <c r="G22" s="9" t="str">
        <f t="shared" si="0"/>
        <v>Medium Adoption (1-1.99%)</v>
      </c>
      <c r="H22" s="5">
        <v>1726</v>
      </c>
      <c r="I22" s="1">
        <v>0.82799999999999996</v>
      </c>
      <c r="J22" s="1">
        <v>3.7000000000000005E-2</v>
      </c>
      <c r="K22" s="2">
        <v>50728</v>
      </c>
      <c r="L22" s="2">
        <f t="shared" si="1"/>
        <v>50000</v>
      </c>
      <c r="M22" s="2">
        <v>0.1434</v>
      </c>
      <c r="N22" s="4">
        <f t="shared" si="2"/>
        <v>5.5926</v>
      </c>
      <c r="O22" s="4">
        <v>3.0579999999999998</v>
      </c>
      <c r="P22" s="4">
        <f t="shared" si="3"/>
        <v>12.537799999999999</v>
      </c>
      <c r="Q22" s="7" t="s">
        <v>39</v>
      </c>
    </row>
    <row r="23" spans="1:17" x14ac:dyDescent="0.3">
      <c r="A23" s="5">
        <v>21</v>
      </c>
      <c r="B23" s="6" t="s">
        <v>58</v>
      </c>
      <c r="C23" s="5">
        <v>2023</v>
      </c>
      <c r="D23" s="5">
        <v>73800</v>
      </c>
      <c r="E23" s="5">
        <v>5491100</v>
      </c>
      <c r="F23" s="3">
        <v>1.34E-2</v>
      </c>
      <c r="G23" s="9" t="str">
        <f t="shared" si="0"/>
        <v>Medium Adoption (1-1.99%)</v>
      </c>
      <c r="H23" s="5">
        <v>2965</v>
      </c>
      <c r="I23" s="1">
        <v>0.82900000000000007</v>
      </c>
      <c r="J23" s="1">
        <v>3.7000000000000005E-2</v>
      </c>
      <c r="K23" s="2">
        <v>55897</v>
      </c>
      <c r="L23" s="2">
        <f t="shared" si="1"/>
        <v>55000</v>
      </c>
      <c r="M23" s="2">
        <v>0.2321</v>
      </c>
      <c r="N23" s="4">
        <f t="shared" si="2"/>
        <v>9.0518999999999998</v>
      </c>
      <c r="O23" s="4">
        <v>2.9470000000000001</v>
      </c>
      <c r="P23" s="4">
        <f t="shared" si="3"/>
        <v>12.082699999999999</v>
      </c>
      <c r="Q23" s="7" t="s">
        <v>39</v>
      </c>
    </row>
    <row r="24" spans="1:17" x14ac:dyDescent="0.3">
      <c r="A24" s="5">
        <v>22</v>
      </c>
      <c r="B24" s="6" t="s">
        <v>59</v>
      </c>
      <c r="C24" s="5">
        <v>2023</v>
      </c>
      <c r="D24" s="5">
        <v>50300</v>
      </c>
      <c r="E24" s="5">
        <v>8525400</v>
      </c>
      <c r="F24" s="3">
        <v>5.8999999999999999E-3</v>
      </c>
      <c r="G24" s="9" t="str">
        <f t="shared" si="0"/>
        <v>Low Adoption (0-0.99%)</v>
      </c>
      <c r="H24" s="5">
        <v>1447</v>
      </c>
      <c r="I24" s="1">
        <v>0.78200000000000003</v>
      </c>
      <c r="J24" s="1">
        <v>4.0999999999999995E-2</v>
      </c>
      <c r="K24" s="2">
        <v>38952</v>
      </c>
      <c r="L24" s="2">
        <f t="shared" si="1"/>
        <v>35000</v>
      </c>
      <c r="M24" s="2">
        <v>0.1368</v>
      </c>
      <c r="N24" s="4">
        <f t="shared" si="2"/>
        <v>5.3352000000000004</v>
      </c>
      <c r="O24" s="4">
        <v>3.1989999999999998</v>
      </c>
      <c r="P24" s="4">
        <f t="shared" si="3"/>
        <v>13.115899999999998</v>
      </c>
      <c r="Q24" s="7" t="s">
        <v>39</v>
      </c>
    </row>
    <row r="25" spans="1:17" x14ac:dyDescent="0.3">
      <c r="A25" s="5">
        <v>23</v>
      </c>
      <c r="B25" s="6" t="s">
        <v>60</v>
      </c>
      <c r="C25" s="5">
        <v>2023</v>
      </c>
      <c r="D25" s="5">
        <v>37100</v>
      </c>
      <c r="E25" s="5">
        <v>5118500</v>
      </c>
      <c r="F25" s="3">
        <v>7.1999999999999998E-3</v>
      </c>
      <c r="G25" s="9" t="str">
        <f t="shared" si="0"/>
        <v>Low Adoption (0-0.99%)</v>
      </c>
      <c r="H25" s="5">
        <v>773</v>
      </c>
      <c r="I25" s="1">
        <v>0.85099999999999998</v>
      </c>
      <c r="J25" s="1">
        <v>2.7000000000000003E-2</v>
      </c>
      <c r="K25" s="2">
        <v>46530</v>
      </c>
      <c r="L25" s="2">
        <f t="shared" si="1"/>
        <v>45000</v>
      </c>
      <c r="M25" s="2">
        <v>0.12210000000000001</v>
      </c>
      <c r="N25" s="4">
        <f t="shared" si="2"/>
        <v>4.7619000000000007</v>
      </c>
      <c r="O25" s="4">
        <v>2.9769999999999999</v>
      </c>
      <c r="P25" s="4">
        <f t="shared" si="3"/>
        <v>12.205699999999998</v>
      </c>
      <c r="Q25" s="7" t="s">
        <v>39</v>
      </c>
    </row>
    <row r="26" spans="1:17" x14ac:dyDescent="0.3">
      <c r="A26" s="5">
        <v>24</v>
      </c>
      <c r="B26" s="6" t="s">
        <v>61</v>
      </c>
      <c r="C26" s="5">
        <v>2023</v>
      </c>
      <c r="D26" s="5">
        <v>3600</v>
      </c>
      <c r="E26" s="5">
        <v>2723300</v>
      </c>
      <c r="F26" s="3">
        <v>1.2999999999999999E-3</v>
      </c>
      <c r="G26" s="9" t="str">
        <f t="shared" si="0"/>
        <v>Low Adoption (0-0.99%)</v>
      </c>
      <c r="H26" s="5">
        <v>163</v>
      </c>
      <c r="I26" s="1">
        <v>0.7340000000000001</v>
      </c>
      <c r="J26" s="1">
        <v>4.2999999999999997E-2</v>
      </c>
      <c r="K26" s="2">
        <v>30807</v>
      </c>
      <c r="L26" s="2">
        <f t="shared" si="1"/>
        <v>30000</v>
      </c>
      <c r="M26" s="2">
        <v>0.10949999999999999</v>
      </c>
      <c r="N26" s="4">
        <f t="shared" si="2"/>
        <v>4.2704999999999993</v>
      </c>
      <c r="O26" s="4">
        <v>2.6429999999999998</v>
      </c>
      <c r="P26" s="4">
        <f t="shared" si="3"/>
        <v>10.836299999999998</v>
      </c>
      <c r="Q26" s="7" t="s">
        <v>36</v>
      </c>
    </row>
    <row r="27" spans="1:17" x14ac:dyDescent="0.3">
      <c r="A27" s="5">
        <v>25</v>
      </c>
      <c r="B27" s="6" t="s">
        <v>62</v>
      </c>
      <c r="C27" s="5">
        <v>2023</v>
      </c>
      <c r="D27" s="5">
        <v>26900</v>
      </c>
      <c r="E27" s="5">
        <v>5626000</v>
      </c>
      <c r="F27" s="3">
        <v>4.7999999999999996E-3</v>
      </c>
      <c r="G27" s="9" t="str">
        <f t="shared" si="0"/>
        <v>Low Adoption (0-0.99%)</v>
      </c>
      <c r="H27" s="5">
        <v>1240</v>
      </c>
      <c r="I27" s="1">
        <v>0.8</v>
      </c>
      <c r="J27" s="1">
        <v>0.03</v>
      </c>
      <c r="K27" s="2">
        <v>38699</v>
      </c>
      <c r="L27" s="2">
        <f t="shared" si="1"/>
        <v>35000</v>
      </c>
      <c r="M27" s="2">
        <v>0.10869999999999999</v>
      </c>
      <c r="N27" s="4">
        <f t="shared" si="2"/>
        <v>4.2393000000000001</v>
      </c>
      <c r="O27" s="4">
        <v>2.8330000000000002</v>
      </c>
      <c r="P27" s="4">
        <f t="shared" si="3"/>
        <v>11.6153</v>
      </c>
      <c r="Q27" s="7" t="s">
        <v>36</v>
      </c>
    </row>
    <row r="28" spans="1:17" x14ac:dyDescent="0.3">
      <c r="A28" s="5">
        <v>26</v>
      </c>
      <c r="B28" s="6" t="s">
        <v>63</v>
      </c>
      <c r="C28" s="5">
        <v>2023</v>
      </c>
      <c r="D28" s="5">
        <v>4600</v>
      </c>
      <c r="E28" s="5">
        <v>1021700</v>
      </c>
      <c r="F28" s="3">
        <v>4.5000000000000005E-3</v>
      </c>
      <c r="G28" s="9" t="str">
        <f t="shared" si="0"/>
        <v>Low Adoption (0-0.99%)</v>
      </c>
      <c r="H28" s="5">
        <v>126</v>
      </c>
      <c r="I28" s="1">
        <v>0.79799999999999993</v>
      </c>
      <c r="J28" s="1">
        <v>2.6000000000000002E-2</v>
      </c>
      <c r="K28" s="2">
        <v>40197</v>
      </c>
      <c r="L28" s="2">
        <f t="shared" si="1"/>
        <v>40000</v>
      </c>
      <c r="M28" s="2">
        <v>0.10970000000000001</v>
      </c>
      <c r="N28" s="4">
        <f t="shared" si="2"/>
        <v>4.2783000000000007</v>
      </c>
      <c r="O28" s="4">
        <v>3.15</v>
      </c>
      <c r="P28" s="4">
        <f t="shared" si="3"/>
        <v>12.914999999999999</v>
      </c>
      <c r="Q28" s="7" t="s">
        <v>36</v>
      </c>
    </row>
    <row r="29" spans="1:17" x14ac:dyDescent="0.3">
      <c r="A29" s="5">
        <v>27</v>
      </c>
      <c r="B29" s="6" t="s">
        <v>64</v>
      </c>
      <c r="C29" s="5">
        <v>2023</v>
      </c>
      <c r="D29" s="5">
        <v>6900</v>
      </c>
      <c r="E29" s="5">
        <v>1971200</v>
      </c>
      <c r="F29" s="3">
        <v>3.4999999999999996E-3</v>
      </c>
      <c r="G29" s="9" t="str">
        <f t="shared" si="0"/>
        <v>Low Adoption (0-0.99%)</v>
      </c>
      <c r="H29" s="5">
        <v>260</v>
      </c>
      <c r="I29" s="1">
        <v>0.84799999999999998</v>
      </c>
      <c r="J29" s="1">
        <v>2.3E-2</v>
      </c>
      <c r="K29" s="2">
        <v>41436</v>
      </c>
      <c r="L29" s="2">
        <f t="shared" si="1"/>
        <v>40000</v>
      </c>
      <c r="M29" s="2">
        <v>9.1400000000000009E-2</v>
      </c>
      <c r="N29" s="4">
        <f t="shared" si="2"/>
        <v>3.5646000000000004</v>
      </c>
      <c r="O29" s="4">
        <v>3.0009999999999999</v>
      </c>
      <c r="P29" s="4">
        <f t="shared" si="3"/>
        <v>12.304099999999998</v>
      </c>
      <c r="Q29" s="7" t="s">
        <v>36</v>
      </c>
    </row>
    <row r="30" spans="1:17" x14ac:dyDescent="0.3">
      <c r="A30" s="5">
        <v>28</v>
      </c>
      <c r="B30" s="6" t="s">
        <v>65</v>
      </c>
      <c r="C30" s="5">
        <v>2023</v>
      </c>
      <c r="D30" s="5">
        <v>47400</v>
      </c>
      <c r="E30" s="5">
        <v>2556100</v>
      </c>
      <c r="F30" s="3">
        <v>1.8500000000000003E-2</v>
      </c>
      <c r="G30" s="9" t="str">
        <f t="shared" si="0"/>
        <v>Medium Adoption (1-1.99%)</v>
      </c>
      <c r="H30" s="5">
        <v>596</v>
      </c>
      <c r="I30" s="1">
        <v>0.78799999999999992</v>
      </c>
      <c r="J30" s="1">
        <v>4.2999999999999997E-2</v>
      </c>
      <c r="K30" s="2">
        <v>40463</v>
      </c>
      <c r="L30" s="2">
        <f t="shared" si="1"/>
        <v>40000</v>
      </c>
      <c r="M30" s="2">
        <v>0.13089999999999999</v>
      </c>
      <c r="N30" s="4">
        <f t="shared" si="2"/>
        <v>5.1050999999999993</v>
      </c>
      <c r="O30" s="4">
        <v>3.8039999999999998</v>
      </c>
      <c r="P30" s="4">
        <f t="shared" si="3"/>
        <v>15.596399999999997</v>
      </c>
      <c r="Q30" s="7" t="s">
        <v>39</v>
      </c>
    </row>
    <row r="31" spans="1:17" x14ac:dyDescent="0.3">
      <c r="A31" s="5">
        <v>29</v>
      </c>
      <c r="B31" s="6" t="s">
        <v>66</v>
      </c>
      <c r="C31" s="5">
        <v>2023</v>
      </c>
      <c r="D31" s="5">
        <v>9900</v>
      </c>
      <c r="E31" s="5">
        <v>1383700</v>
      </c>
      <c r="F31" s="3">
        <v>7.1999999999999998E-3</v>
      </c>
      <c r="G31" s="9" t="str">
        <f t="shared" si="0"/>
        <v>Low Adoption (0-0.99%)</v>
      </c>
      <c r="H31" s="5">
        <v>261</v>
      </c>
      <c r="I31" s="1">
        <v>0.82400000000000007</v>
      </c>
      <c r="J31" s="1">
        <v>2.3E-2</v>
      </c>
      <c r="K31" s="2">
        <v>51587</v>
      </c>
      <c r="L31" s="2">
        <f t="shared" si="1"/>
        <v>50000</v>
      </c>
      <c r="M31" s="2">
        <v>0.2296</v>
      </c>
      <c r="N31" s="4">
        <f t="shared" si="2"/>
        <v>8.9543999999999997</v>
      </c>
      <c r="O31" s="4">
        <v>2.8570000000000002</v>
      </c>
      <c r="P31" s="4">
        <f t="shared" si="3"/>
        <v>11.713699999999999</v>
      </c>
      <c r="Q31" s="7" t="s">
        <v>39</v>
      </c>
    </row>
    <row r="32" spans="1:17" x14ac:dyDescent="0.3">
      <c r="A32" s="5">
        <v>30</v>
      </c>
      <c r="B32" s="6" t="s">
        <v>67</v>
      </c>
      <c r="C32" s="5">
        <v>2023</v>
      </c>
      <c r="D32" s="5">
        <v>134800</v>
      </c>
      <c r="E32" s="5">
        <v>7324100</v>
      </c>
      <c r="F32" s="3">
        <v>1.84E-2</v>
      </c>
      <c r="G32" s="9" t="str">
        <f t="shared" si="0"/>
        <v>Medium Adoption (1-1.99%)</v>
      </c>
      <c r="H32" s="5">
        <v>1299</v>
      </c>
      <c r="I32" s="1">
        <v>0.82499999999999996</v>
      </c>
      <c r="J32" s="1">
        <v>4.4000000000000004E-2</v>
      </c>
      <c r="K32" s="2">
        <v>52583</v>
      </c>
      <c r="L32" s="2">
        <f t="shared" si="1"/>
        <v>50000</v>
      </c>
      <c r="M32" s="2">
        <v>0.1527</v>
      </c>
      <c r="N32" s="4">
        <f t="shared" si="2"/>
        <v>5.9553000000000003</v>
      </c>
      <c r="O32" s="4">
        <v>2.97</v>
      </c>
      <c r="P32" s="4">
        <f t="shared" si="3"/>
        <v>12.177</v>
      </c>
      <c r="Q32" s="7" t="s">
        <v>39</v>
      </c>
    </row>
    <row r="33" spans="1:17" x14ac:dyDescent="0.3">
      <c r="A33" s="5">
        <v>31</v>
      </c>
      <c r="B33" s="6" t="s">
        <v>68</v>
      </c>
      <c r="C33" s="5">
        <v>2023</v>
      </c>
      <c r="D33" s="5">
        <v>10300</v>
      </c>
      <c r="E33" s="5">
        <v>1952400</v>
      </c>
      <c r="F33" s="3">
        <v>5.3E-3</v>
      </c>
      <c r="G33" s="9" t="str">
        <f t="shared" si="0"/>
        <v>Low Adoption (0-0.99%)</v>
      </c>
      <c r="H33" s="5">
        <v>278</v>
      </c>
      <c r="I33" s="1">
        <v>0.75099999999999989</v>
      </c>
      <c r="J33" s="1">
        <v>4.8000000000000001E-2</v>
      </c>
      <c r="K33" s="2">
        <v>35510</v>
      </c>
      <c r="L33" s="2">
        <f t="shared" si="1"/>
        <v>35000</v>
      </c>
      <c r="M33" s="2">
        <v>9.4700000000000006E-2</v>
      </c>
      <c r="N33" s="4">
        <f t="shared" si="2"/>
        <v>3.6933000000000002</v>
      </c>
      <c r="O33" s="4">
        <v>2.8719999999999999</v>
      </c>
      <c r="P33" s="4">
        <f t="shared" si="3"/>
        <v>11.775199999999998</v>
      </c>
      <c r="Q33" s="7" t="s">
        <v>39</v>
      </c>
    </row>
    <row r="34" spans="1:17" x14ac:dyDescent="0.3">
      <c r="A34" s="5">
        <v>32</v>
      </c>
      <c r="B34" s="6" t="s">
        <v>69</v>
      </c>
      <c r="C34" s="5">
        <v>2023</v>
      </c>
      <c r="D34" s="5">
        <v>131300</v>
      </c>
      <c r="E34" s="5">
        <v>11318600</v>
      </c>
      <c r="F34" s="3">
        <v>1.1599999999999999E-2</v>
      </c>
      <c r="G34" s="9" t="str">
        <f t="shared" si="0"/>
        <v>Medium Adoption (1-1.99%)</v>
      </c>
      <c r="H34" s="5">
        <v>3898</v>
      </c>
      <c r="I34" s="1">
        <v>0.79299999999999993</v>
      </c>
      <c r="J34" s="1">
        <v>4.7E-2</v>
      </c>
      <c r="K34" s="2">
        <v>48847</v>
      </c>
      <c r="L34" s="2">
        <f t="shared" si="1"/>
        <v>45000</v>
      </c>
      <c r="M34" s="2">
        <v>0.18280000000000002</v>
      </c>
      <c r="N34" s="4">
        <f t="shared" si="2"/>
        <v>7.1292000000000009</v>
      </c>
      <c r="O34" s="4">
        <v>3.0710000000000002</v>
      </c>
      <c r="P34" s="4">
        <f t="shared" si="3"/>
        <v>12.591099999999999</v>
      </c>
      <c r="Q34" s="7" t="s">
        <v>39</v>
      </c>
    </row>
    <row r="35" spans="1:17" x14ac:dyDescent="0.3">
      <c r="A35" s="5">
        <v>33</v>
      </c>
      <c r="B35" s="6" t="s">
        <v>70</v>
      </c>
      <c r="C35" s="5">
        <v>2023</v>
      </c>
      <c r="D35" s="5">
        <v>70200</v>
      </c>
      <c r="E35" s="5">
        <v>9085500</v>
      </c>
      <c r="F35" s="3">
        <v>7.7000000000000002E-3</v>
      </c>
      <c r="G35" s="9" t="str">
        <f t="shared" si="0"/>
        <v>Low Adoption (0-0.99%)</v>
      </c>
      <c r="H35" s="5">
        <v>1595</v>
      </c>
      <c r="I35" s="1">
        <v>0.78900000000000003</v>
      </c>
      <c r="J35" s="1">
        <v>3.7000000000000005E-2</v>
      </c>
      <c r="K35" s="2">
        <v>40414</v>
      </c>
      <c r="L35" s="2">
        <f t="shared" si="1"/>
        <v>40000</v>
      </c>
      <c r="M35" s="2">
        <v>0.1061</v>
      </c>
      <c r="N35" s="4">
        <f t="shared" si="2"/>
        <v>4.1379000000000001</v>
      </c>
      <c r="O35" s="4">
        <v>2.9129999999999998</v>
      </c>
      <c r="P35" s="4">
        <f t="shared" si="3"/>
        <v>11.943299999999999</v>
      </c>
      <c r="Q35" s="7" t="s">
        <v>36</v>
      </c>
    </row>
    <row r="36" spans="1:17" x14ac:dyDescent="0.3">
      <c r="A36" s="5">
        <v>34</v>
      </c>
      <c r="B36" s="6" t="s">
        <v>71</v>
      </c>
      <c r="C36" s="5">
        <v>2023</v>
      </c>
      <c r="D36" s="5">
        <v>1000</v>
      </c>
      <c r="E36" s="5">
        <v>797400</v>
      </c>
      <c r="F36" s="3">
        <v>1.2999999999999999E-3</v>
      </c>
      <c r="G36" s="9" t="str">
        <f t="shared" si="0"/>
        <v>Low Adoption (0-0.99%)</v>
      </c>
      <c r="H36" s="5">
        <v>98</v>
      </c>
      <c r="I36" s="1">
        <v>0.8590000000000001</v>
      </c>
      <c r="J36" s="1">
        <v>2.4E-2</v>
      </c>
      <c r="K36" s="2">
        <v>42814</v>
      </c>
      <c r="L36" s="2">
        <f t="shared" si="1"/>
        <v>40000</v>
      </c>
      <c r="M36" s="2">
        <v>8.0299999999999996E-2</v>
      </c>
      <c r="N36" s="4">
        <f t="shared" si="2"/>
        <v>3.1316999999999999</v>
      </c>
      <c r="O36" s="4">
        <v>2.9630000000000001</v>
      </c>
      <c r="P36" s="4">
        <f t="shared" si="3"/>
        <v>12.148299999999999</v>
      </c>
      <c r="Q36" s="7" t="s">
        <v>36</v>
      </c>
    </row>
    <row r="37" spans="1:17" x14ac:dyDescent="0.3">
      <c r="A37" s="5">
        <v>35</v>
      </c>
      <c r="B37" s="6" t="s">
        <v>72</v>
      </c>
      <c r="C37" s="5">
        <v>2023</v>
      </c>
      <c r="D37" s="5">
        <v>50400</v>
      </c>
      <c r="E37" s="5">
        <v>10317300</v>
      </c>
      <c r="F37" s="3">
        <v>4.8999999999999998E-3</v>
      </c>
      <c r="G37" s="9" t="str">
        <f t="shared" si="0"/>
        <v>Low Adoption (0-0.99%)</v>
      </c>
      <c r="H37" s="5">
        <v>1586</v>
      </c>
      <c r="I37" s="1">
        <v>0.79799999999999993</v>
      </c>
      <c r="J37" s="1">
        <v>3.7999999999999999E-2</v>
      </c>
      <c r="K37" s="2">
        <v>39395</v>
      </c>
      <c r="L37" s="2">
        <f t="shared" si="1"/>
        <v>35000</v>
      </c>
      <c r="M37" s="2">
        <v>0.1104</v>
      </c>
      <c r="N37" s="4">
        <f t="shared" si="2"/>
        <v>4.3056000000000001</v>
      </c>
      <c r="O37" s="4">
        <v>3.1309999999999998</v>
      </c>
      <c r="P37" s="4">
        <f t="shared" si="3"/>
        <v>12.837099999999998</v>
      </c>
      <c r="Q37" s="7" t="s">
        <v>36</v>
      </c>
    </row>
    <row r="38" spans="1:17" x14ac:dyDescent="0.3">
      <c r="A38" s="5">
        <v>36</v>
      </c>
      <c r="B38" s="6" t="s">
        <v>73</v>
      </c>
      <c r="C38" s="5">
        <v>2023</v>
      </c>
      <c r="D38" s="5">
        <v>22800</v>
      </c>
      <c r="E38" s="5">
        <v>4287900</v>
      </c>
      <c r="F38" s="3">
        <v>5.3E-3</v>
      </c>
      <c r="G38" s="9" t="str">
        <f t="shared" si="0"/>
        <v>Low Adoption (0-0.99%)</v>
      </c>
      <c r="H38" s="5">
        <v>358</v>
      </c>
      <c r="I38" s="1">
        <v>0.75900000000000001</v>
      </c>
      <c r="J38" s="1">
        <v>4.2000000000000003E-2</v>
      </c>
      <c r="K38" s="2">
        <v>34206</v>
      </c>
      <c r="L38" s="2">
        <f t="shared" si="1"/>
        <v>30000</v>
      </c>
      <c r="M38" s="2">
        <v>9.3000000000000013E-2</v>
      </c>
      <c r="N38" s="4">
        <f t="shared" si="2"/>
        <v>3.6270000000000007</v>
      </c>
      <c r="O38" s="4">
        <v>2.762</v>
      </c>
      <c r="P38" s="4">
        <f t="shared" si="3"/>
        <v>11.324199999999999</v>
      </c>
      <c r="Q38" s="7" t="s">
        <v>36</v>
      </c>
    </row>
    <row r="39" spans="1:17" x14ac:dyDescent="0.3">
      <c r="A39" s="5">
        <v>37</v>
      </c>
      <c r="B39" s="6" t="s">
        <v>74</v>
      </c>
      <c r="C39" s="5">
        <v>2023</v>
      </c>
      <c r="D39" s="5">
        <v>64400</v>
      </c>
      <c r="E39" s="5">
        <v>3832700</v>
      </c>
      <c r="F39" s="3">
        <v>1.6799999999999999E-2</v>
      </c>
      <c r="G39" s="9" t="str">
        <f t="shared" si="0"/>
        <v>Medium Adoption (1-1.99%)</v>
      </c>
      <c r="H39" s="5">
        <v>1263</v>
      </c>
      <c r="I39" s="1">
        <v>0.79500000000000004</v>
      </c>
      <c r="J39" s="1">
        <v>3.7000000000000005E-2</v>
      </c>
      <c r="K39" s="2">
        <v>44623</v>
      </c>
      <c r="L39" s="2">
        <f t="shared" si="1"/>
        <v>40000</v>
      </c>
      <c r="M39" s="2">
        <v>0.1032</v>
      </c>
      <c r="N39" s="4">
        <f t="shared" si="2"/>
        <v>4.0247999999999999</v>
      </c>
      <c r="O39" s="4">
        <v>3.871</v>
      </c>
      <c r="P39" s="4">
        <f t="shared" si="3"/>
        <v>15.871099999999998</v>
      </c>
      <c r="Q39" s="7" t="s">
        <v>39</v>
      </c>
    </row>
    <row r="40" spans="1:17" x14ac:dyDescent="0.3">
      <c r="A40" s="5">
        <v>38</v>
      </c>
      <c r="B40" s="6" t="s">
        <v>75</v>
      </c>
      <c r="C40" s="5">
        <v>2023</v>
      </c>
      <c r="D40" s="5">
        <v>70200</v>
      </c>
      <c r="E40" s="5">
        <v>10211000</v>
      </c>
      <c r="F40" s="3">
        <v>6.8999999999999999E-3</v>
      </c>
      <c r="G40" s="9" t="str">
        <f t="shared" si="0"/>
        <v>Low Adoption (0-0.99%)</v>
      </c>
      <c r="H40" s="5">
        <v>1712</v>
      </c>
      <c r="I40" s="1">
        <v>0.8</v>
      </c>
      <c r="J40" s="1">
        <v>0.04</v>
      </c>
      <c r="K40" s="2">
        <v>42605</v>
      </c>
      <c r="L40" s="2">
        <f t="shared" si="1"/>
        <v>40000</v>
      </c>
      <c r="M40" s="2">
        <v>0.12570000000000001</v>
      </c>
      <c r="N40" s="4">
        <f t="shared" si="2"/>
        <v>4.9023000000000003</v>
      </c>
      <c r="O40" s="4">
        <v>3.3279999999999998</v>
      </c>
      <c r="P40" s="4">
        <f t="shared" si="3"/>
        <v>13.644799999999998</v>
      </c>
      <c r="Q40" s="7" t="s">
        <v>39</v>
      </c>
    </row>
    <row r="41" spans="1:17" x14ac:dyDescent="0.3">
      <c r="A41" s="5">
        <v>39</v>
      </c>
      <c r="B41" s="6" t="s">
        <v>76</v>
      </c>
      <c r="C41" s="5">
        <v>2023</v>
      </c>
      <c r="D41" s="5">
        <v>6400</v>
      </c>
      <c r="E41" s="5">
        <v>877600</v>
      </c>
      <c r="F41" s="3">
        <v>7.3000000000000001E-3</v>
      </c>
      <c r="G41" s="9" t="str">
        <f t="shared" si="0"/>
        <v>Low Adoption (0-0.99%)</v>
      </c>
      <c r="H41" s="5">
        <v>317</v>
      </c>
      <c r="I41" s="1">
        <v>0.80900000000000005</v>
      </c>
      <c r="J41" s="1">
        <v>4.2000000000000003E-2</v>
      </c>
      <c r="K41" s="2">
        <v>46525</v>
      </c>
      <c r="L41" s="2">
        <f t="shared" si="1"/>
        <v>45000</v>
      </c>
      <c r="M41" s="2">
        <v>0.2162</v>
      </c>
      <c r="N41" s="4">
        <f t="shared" si="2"/>
        <v>8.4318000000000008</v>
      </c>
      <c r="O41" s="4">
        <v>2.9390000000000001</v>
      </c>
      <c r="P41" s="4">
        <f t="shared" si="3"/>
        <v>12.049899999999999</v>
      </c>
      <c r="Q41" s="7" t="s">
        <v>39</v>
      </c>
    </row>
    <row r="42" spans="1:17" x14ac:dyDescent="0.3">
      <c r="A42" s="5">
        <v>40</v>
      </c>
      <c r="B42" s="6" t="s">
        <v>77</v>
      </c>
      <c r="C42" s="5">
        <v>2023</v>
      </c>
      <c r="D42" s="5">
        <v>20900</v>
      </c>
      <c r="E42" s="5">
        <v>5042400</v>
      </c>
      <c r="F42" s="3">
        <v>4.0999999999999995E-3</v>
      </c>
      <c r="G42" s="9" t="str">
        <f t="shared" si="0"/>
        <v>Low Adoption (0-0.99%)</v>
      </c>
      <c r="H42" s="5">
        <v>559</v>
      </c>
      <c r="I42" s="1">
        <v>0.77700000000000002</v>
      </c>
      <c r="J42" s="1">
        <v>3.7999999999999999E-2</v>
      </c>
      <c r="K42" s="2">
        <v>38097</v>
      </c>
      <c r="L42" s="2">
        <f t="shared" si="1"/>
        <v>35000</v>
      </c>
      <c r="M42" s="2">
        <v>0.105</v>
      </c>
      <c r="N42" s="4">
        <f t="shared" si="2"/>
        <v>4.0949999999999998</v>
      </c>
      <c r="O42" s="4">
        <v>2.7989999999999999</v>
      </c>
      <c r="P42" s="4">
        <f t="shared" si="3"/>
        <v>11.475899999999999</v>
      </c>
      <c r="Q42" s="7" t="s">
        <v>36</v>
      </c>
    </row>
    <row r="43" spans="1:17" x14ac:dyDescent="0.3">
      <c r="A43" s="5">
        <v>41</v>
      </c>
      <c r="B43" s="6" t="s">
        <v>78</v>
      </c>
      <c r="C43" s="5">
        <v>2023</v>
      </c>
      <c r="D43" s="5">
        <v>1700</v>
      </c>
      <c r="E43" s="5">
        <v>918000</v>
      </c>
      <c r="F43" s="3">
        <v>1.9E-3</v>
      </c>
      <c r="G43" s="9" t="str">
        <f t="shared" si="0"/>
        <v>Low Adoption (0-0.99%)</v>
      </c>
      <c r="H43" s="5">
        <v>98</v>
      </c>
      <c r="I43" s="1">
        <v>0.83099999999999996</v>
      </c>
      <c r="J43" s="1">
        <v>2.2000000000000002E-2</v>
      </c>
      <c r="K43" s="2">
        <v>40263</v>
      </c>
      <c r="L43" s="2">
        <f t="shared" si="1"/>
        <v>40000</v>
      </c>
      <c r="M43" s="2">
        <v>0.10490000000000001</v>
      </c>
      <c r="N43" s="4">
        <f t="shared" si="2"/>
        <v>4.0911</v>
      </c>
      <c r="O43" s="4">
        <v>3.0390000000000001</v>
      </c>
      <c r="P43" s="4">
        <f t="shared" si="3"/>
        <v>12.459899999999999</v>
      </c>
      <c r="Q43" s="7" t="s">
        <v>36</v>
      </c>
    </row>
    <row r="44" spans="1:17" x14ac:dyDescent="0.3">
      <c r="A44" s="5">
        <v>42</v>
      </c>
      <c r="B44" s="6" t="s">
        <v>79</v>
      </c>
      <c r="C44" s="5">
        <v>2023</v>
      </c>
      <c r="D44" s="5">
        <v>33200</v>
      </c>
      <c r="E44" s="5">
        <v>6538800</v>
      </c>
      <c r="F44" s="3">
        <v>5.1000000000000004E-3</v>
      </c>
      <c r="G44" s="9" t="str">
        <f t="shared" si="0"/>
        <v>Low Adoption (0-0.99%)</v>
      </c>
      <c r="H44" s="5">
        <v>918</v>
      </c>
      <c r="I44" s="1">
        <v>0.77599999999999991</v>
      </c>
      <c r="J44" s="1">
        <v>3.7000000000000005E-2</v>
      </c>
      <c r="K44" s="2">
        <v>38538</v>
      </c>
      <c r="L44" s="2">
        <f t="shared" si="1"/>
        <v>35000</v>
      </c>
      <c r="M44" s="2">
        <v>0.1069</v>
      </c>
      <c r="N44" s="4">
        <f t="shared" si="2"/>
        <v>4.1691000000000003</v>
      </c>
      <c r="O44" s="4">
        <v>2.726</v>
      </c>
      <c r="P44" s="4">
        <f t="shared" si="3"/>
        <v>11.176599999999999</v>
      </c>
      <c r="Q44" s="7" t="s">
        <v>36</v>
      </c>
    </row>
    <row r="45" spans="1:17" x14ac:dyDescent="0.3">
      <c r="A45" s="5">
        <v>43</v>
      </c>
      <c r="B45" s="6" t="s">
        <v>80</v>
      </c>
      <c r="C45" s="5">
        <v>2023</v>
      </c>
      <c r="D45" s="5">
        <v>230100</v>
      </c>
      <c r="E45" s="5">
        <v>25796600</v>
      </c>
      <c r="F45" s="3">
        <v>8.8999999999999999E-3</v>
      </c>
      <c r="G45" s="9" t="str">
        <f t="shared" si="0"/>
        <v>Low Adoption (0-0.99%)</v>
      </c>
      <c r="H45" s="5">
        <v>3104</v>
      </c>
      <c r="I45" s="1">
        <v>0.79299999999999993</v>
      </c>
      <c r="J45" s="1">
        <v>0.04</v>
      </c>
      <c r="K45" s="2">
        <v>39775</v>
      </c>
      <c r="L45" s="2">
        <f t="shared" si="1"/>
        <v>35000</v>
      </c>
      <c r="M45" s="2">
        <v>0.10039999999999999</v>
      </c>
      <c r="N45" s="4">
        <f t="shared" si="2"/>
        <v>3.9155999999999995</v>
      </c>
      <c r="O45" s="4">
        <v>2.734</v>
      </c>
      <c r="P45" s="4">
        <f t="shared" si="3"/>
        <v>11.209399999999999</v>
      </c>
      <c r="Q45" s="7" t="s">
        <v>36</v>
      </c>
    </row>
    <row r="46" spans="1:17" x14ac:dyDescent="0.3">
      <c r="A46" s="5">
        <v>44</v>
      </c>
      <c r="B46" s="6" t="s">
        <v>81</v>
      </c>
      <c r="C46" s="5">
        <v>2023</v>
      </c>
      <c r="D46" s="5">
        <v>40000</v>
      </c>
      <c r="E46" s="5">
        <v>3076200</v>
      </c>
      <c r="F46" s="3">
        <v>1.3000000000000001E-2</v>
      </c>
      <c r="G46" s="9" t="str">
        <f t="shared" si="0"/>
        <v>Medium Adoption (1-1.99%)</v>
      </c>
      <c r="H46" s="5">
        <v>893</v>
      </c>
      <c r="I46" s="1">
        <v>0.82400000000000007</v>
      </c>
      <c r="J46" s="1">
        <v>2.8999999999999998E-2</v>
      </c>
      <c r="K46" s="2">
        <v>40096</v>
      </c>
      <c r="L46" s="2">
        <f t="shared" si="1"/>
        <v>40000</v>
      </c>
      <c r="M46" s="2">
        <v>9.0299999999999991E-2</v>
      </c>
      <c r="N46" s="4">
        <f t="shared" si="2"/>
        <v>3.5216999999999996</v>
      </c>
      <c r="O46" s="4">
        <v>3.2850000000000001</v>
      </c>
      <c r="P46" s="4">
        <f t="shared" si="3"/>
        <v>13.468499999999999</v>
      </c>
      <c r="Q46" s="7" t="s">
        <v>36</v>
      </c>
    </row>
    <row r="47" spans="1:17" x14ac:dyDescent="0.3">
      <c r="A47" s="5">
        <v>45</v>
      </c>
      <c r="B47" s="6" t="s">
        <v>82</v>
      </c>
      <c r="C47" s="5">
        <v>2023</v>
      </c>
      <c r="D47" s="5">
        <v>7800</v>
      </c>
      <c r="E47" s="5">
        <v>593100</v>
      </c>
      <c r="F47" s="3">
        <v>1.32E-2</v>
      </c>
      <c r="G47" s="9" t="str">
        <f t="shared" si="0"/>
        <v>Medium Adoption (1-1.99%)</v>
      </c>
      <c r="H47" s="5">
        <v>381</v>
      </c>
      <c r="I47" s="1">
        <v>0.82700000000000007</v>
      </c>
      <c r="J47" s="1">
        <v>2.4E-2</v>
      </c>
      <c r="K47" s="2">
        <v>46029</v>
      </c>
      <c r="L47" s="2">
        <f t="shared" si="1"/>
        <v>45000</v>
      </c>
      <c r="M47" s="2">
        <v>0.17530000000000001</v>
      </c>
      <c r="N47" s="4">
        <f t="shared" si="2"/>
        <v>6.8367000000000004</v>
      </c>
      <c r="O47" s="4">
        <v>3.0579999999999998</v>
      </c>
      <c r="P47" s="4">
        <f t="shared" si="3"/>
        <v>12.537799999999999</v>
      </c>
      <c r="Q47" s="7" t="s">
        <v>39</v>
      </c>
    </row>
    <row r="48" spans="1:17" x14ac:dyDescent="0.3">
      <c r="A48" s="5">
        <v>46</v>
      </c>
      <c r="B48" s="6" t="s">
        <v>83</v>
      </c>
      <c r="C48" s="5">
        <v>2023</v>
      </c>
      <c r="D48" s="5">
        <v>84900</v>
      </c>
      <c r="E48" s="5">
        <v>7723500</v>
      </c>
      <c r="F48" s="3">
        <v>1.1000000000000001E-2</v>
      </c>
      <c r="G48" s="9" t="str">
        <f t="shared" si="0"/>
        <v>Medium Adoption (1-1.99%)</v>
      </c>
      <c r="H48" s="5">
        <v>1562</v>
      </c>
      <c r="I48" s="1">
        <v>0.80599999999999994</v>
      </c>
      <c r="J48" s="1">
        <v>3.4000000000000002E-2</v>
      </c>
      <c r="K48" s="2">
        <v>48689</v>
      </c>
      <c r="L48" s="2">
        <f t="shared" si="1"/>
        <v>45000</v>
      </c>
      <c r="M48" s="2">
        <v>0.10679999999999999</v>
      </c>
      <c r="N48" s="4">
        <f t="shared" si="2"/>
        <v>4.1651999999999996</v>
      </c>
      <c r="O48" s="4">
        <v>3.0070000000000001</v>
      </c>
      <c r="P48" s="4">
        <f t="shared" si="3"/>
        <v>12.3287</v>
      </c>
      <c r="Q48" s="7" t="s">
        <v>39</v>
      </c>
    </row>
    <row r="49" spans="1:17" x14ac:dyDescent="0.3">
      <c r="A49" s="5">
        <v>47</v>
      </c>
      <c r="B49" s="6" t="s">
        <v>84</v>
      </c>
      <c r="C49" s="5">
        <v>2023</v>
      </c>
      <c r="D49" s="5">
        <v>152100</v>
      </c>
      <c r="E49" s="5">
        <v>6816100</v>
      </c>
      <c r="F49" s="3">
        <v>2.23E-2</v>
      </c>
      <c r="G49" s="9" t="str">
        <f t="shared" si="0"/>
        <v>High Adoption (2%+)</v>
      </c>
      <c r="H49" s="5">
        <v>2202</v>
      </c>
      <c r="I49" s="1">
        <v>0.80700000000000005</v>
      </c>
      <c r="J49" s="1">
        <v>4.0999999999999995E-2</v>
      </c>
      <c r="K49" s="2">
        <v>52011</v>
      </c>
      <c r="L49" s="2">
        <f t="shared" si="1"/>
        <v>50000</v>
      </c>
      <c r="M49" s="2">
        <v>9.5799999999999996E-2</v>
      </c>
      <c r="N49" s="4">
        <f t="shared" si="2"/>
        <v>3.7361999999999997</v>
      </c>
      <c r="O49" s="4">
        <v>4.2309999999999999</v>
      </c>
      <c r="P49" s="4">
        <f t="shared" si="3"/>
        <v>17.347099999999998</v>
      </c>
      <c r="Q49" s="7" t="s">
        <v>39</v>
      </c>
    </row>
    <row r="50" spans="1:17" x14ac:dyDescent="0.3">
      <c r="A50" s="5">
        <v>48</v>
      </c>
      <c r="B50" s="6" t="s">
        <v>85</v>
      </c>
      <c r="C50" s="5">
        <v>2023</v>
      </c>
      <c r="D50" s="5">
        <v>2800</v>
      </c>
      <c r="E50" s="5">
        <v>1510900</v>
      </c>
      <c r="F50" s="3">
        <v>1.9E-3</v>
      </c>
      <c r="G50" s="9" t="str">
        <f t="shared" si="0"/>
        <v>Low Adoption (0-0.99%)</v>
      </c>
      <c r="H50" s="5">
        <v>155</v>
      </c>
      <c r="I50" s="1">
        <v>0.71700000000000008</v>
      </c>
      <c r="J50" s="1">
        <v>4.2000000000000003E-2</v>
      </c>
      <c r="K50" s="2">
        <v>32766</v>
      </c>
      <c r="L50" s="2">
        <f t="shared" si="1"/>
        <v>30000</v>
      </c>
      <c r="M50" s="2">
        <v>0.1026</v>
      </c>
      <c r="N50" s="4">
        <f t="shared" si="2"/>
        <v>4.0014000000000003</v>
      </c>
      <c r="O50" s="4">
        <v>3.0950000000000002</v>
      </c>
      <c r="P50" s="4">
        <f t="shared" si="3"/>
        <v>12.689499999999999</v>
      </c>
      <c r="Q50" s="7" t="s">
        <v>36</v>
      </c>
    </row>
    <row r="51" spans="1:17" x14ac:dyDescent="0.3">
      <c r="A51" s="5">
        <v>49</v>
      </c>
      <c r="B51" s="6" t="s">
        <v>86</v>
      </c>
      <c r="C51" s="5">
        <v>2023</v>
      </c>
      <c r="D51" s="5">
        <v>24900</v>
      </c>
      <c r="E51" s="5">
        <v>5529000</v>
      </c>
      <c r="F51" s="3">
        <v>4.5000000000000005E-3</v>
      </c>
      <c r="G51" s="9" t="str">
        <f t="shared" si="0"/>
        <v>Low Adoption (0-0.99%)</v>
      </c>
      <c r="H51" s="5">
        <v>577</v>
      </c>
      <c r="I51" s="1">
        <v>0.82499999999999996</v>
      </c>
      <c r="J51" s="1">
        <v>2.5000000000000001E-2</v>
      </c>
      <c r="K51" s="2">
        <v>41785</v>
      </c>
      <c r="L51" s="2">
        <f t="shared" si="1"/>
        <v>40000</v>
      </c>
      <c r="M51" s="2">
        <v>0.12720000000000001</v>
      </c>
      <c r="N51" s="4">
        <f t="shared" si="2"/>
        <v>4.9607999999999999</v>
      </c>
      <c r="O51" s="4">
        <v>2.9430000000000001</v>
      </c>
      <c r="P51" s="4">
        <f t="shared" si="3"/>
        <v>12.0663</v>
      </c>
      <c r="Q51" s="7" t="s">
        <v>39</v>
      </c>
    </row>
    <row r="52" spans="1:17" x14ac:dyDescent="0.3">
      <c r="A52" s="5">
        <v>50</v>
      </c>
      <c r="B52" s="6" t="s">
        <v>87</v>
      </c>
      <c r="C52" s="5">
        <v>2023</v>
      </c>
      <c r="D52" s="5">
        <v>1100</v>
      </c>
      <c r="E52" s="5">
        <v>652900</v>
      </c>
      <c r="F52" s="3">
        <v>1.7000000000000001E-3</v>
      </c>
      <c r="G52" s="9" t="str">
        <f t="shared" si="0"/>
        <v>Low Adoption (0-0.99%)</v>
      </c>
      <c r="H52" s="5">
        <v>103</v>
      </c>
      <c r="I52" s="1">
        <v>0.80500000000000005</v>
      </c>
      <c r="J52" s="1">
        <v>2.5000000000000001E-2</v>
      </c>
      <c r="K52" s="2">
        <v>39966</v>
      </c>
      <c r="L52" s="2">
        <f t="shared" si="1"/>
        <v>35000</v>
      </c>
      <c r="M52" s="2">
        <v>8.3900000000000002E-2</v>
      </c>
      <c r="N52" s="4">
        <f t="shared" si="2"/>
        <v>3.2721</v>
      </c>
      <c r="O52" s="4">
        <v>3.15</v>
      </c>
      <c r="P52" s="4">
        <f t="shared" si="3"/>
        <v>12.914999999999999</v>
      </c>
      <c r="Q52" s="7" t="s">
        <v>36</v>
      </c>
    </row>
    <row r="308" spans="17:17" x14ac:dyDescent="0.3">
      <c r="Q308" s="8"/>
    </row>
    <row r="309" spans="17:17" x14ac:dyDescent="0.3">
      <c r="Q309" s="8"/>
    </row>
    <row r="310" spans="17:17" x14ac:dyDescent="0.3">
      <c r="Q310" s="8"/>
    </row>
    <row r="311" spans="17:17" x14ac:dyDescent="0.3">
      <c r="Q311" s="8"/>
    </row>
    <row r="312" spans="17:17" x14ac:dyDescent="0.3">
      <c r="Q312" s="8"/>
    </row>
    <row r="313" spans="17:17" x14ac:dyDescent="0.3">
      <c r="Q313" s="8"/>
    </row>
    <row r="314" spans="17:17" x14ac:dyDescent="0.3">
      <c r="Q314" s="8"/>
    </row>
    <row r="315" spans="17:17" x14ac:dyDescent="0.3">
      <c r="Q315" s="8"/>
    </row>
    <row r="316" spans="17:17" x14ac:dyDescent="0.3">
      <c r="Q316" s="8"/>
    </row>
    <row r="317" spans="17:17" x14ac:dyDescent="0.3">
      <c r="Q317" s="8"/>
    </row>
    <row r="318" spans="17:17" x14ac:dyDescent="0.3">
      <c r="Q318" s="8"/>
    </row>
    <row r="319" spans="17:17" x14ac:dyDescent="0.3">
      <c r="Q319" s="8"/>
    </row>
    <row r="320" spans="17:17" x14ac:dyDescent="0.3">
      <c r="Q320" s="8"/>
    </row>
    <row r="321" spans="17:17" x14ac:dyDescent="0.3">
      <c r="Q321" s="8"/>
    </row>
    <row r="322" spans="17:17" x14ac:dyDescent="0.3">
      <c r="Q322" s="8"/>
    </row>
    <row r="323" spans="17:17" x14ac:dyDescent="0.3">
      <c r="Q323" s="8"/>
    </row>
    <row r="324" spans="17:17" x14ac:dyDescent="0.3">
      <c r="Q324" s="8"/>
    </row>
    <row r="325" spans="17:17" x14ac:dyDescent="0.3">
      <c r="Q325" s="8"/>
    </row>
    <row r="326" spans="17:17" x14ac:dyDescent="0.3">
      <c r="Q326" s="8"/>
    </row>
    <row r="327" spans="17:17" x14ac:dyDescent="0.3">
      <c r="Q327" s="8"/>
    </row>
    <row r="328" spans="17:17" x14ac:dyDescent="0.3">
      <c r="Q328" s="8"/>
    </row>
    <row r="329" spans="17:17" x14ac:dyDescent="0.3">
      <c r="Q329" s="8"/>
    </row>
    <row r="330" spans="17:17" x14ac:dyDescent="0.3">
      <c r="Q330" s="8"/>
    </row>
    <row r="331" spans="17:17" x14ac:dyDescent="0.3">
      <c r="Q331" s="8"/>
    </row>
    <row r="332" spans="17:17" x14ac:dyDescent="0.3">
      <c r="Q332" s="8"/>
    </row>
    <row r="333" spans="17:17" x14ac:dyDescent="0.3">
      <c r="Q333" s="8"/>
    </row>
    <row r="334" spans="17:17" x14ac:dyDescent="0.3">
      <c r="Q334" s="8"/>
    </row>
    <row r="335" spans="17:17" x14ac:dyDescent="0.3">
      <c r="Q335" s="8"/>
    </row>
    <row r="336" spans="17:17" x14ac:dyDescent="0.3">
      <c r="Q336" s="8"/>
    </row>
    <row r="337" spans="17:17" x14ac:dyDescent="0.3">
      <c r="Q337" s="8"/>
    </row>
    <row r="338" spans="17:17" x14ac:dyDescent="0.3">
      <c r="Q338" s="8"/>
    </row>
    <row r="339" spans="17:17" x14ac:dyDescent="0.3">
      <c r="Q339" s="8"/>
    </row>
    <row r="340" spans="17:17" x14ac:dyDescent="0.3">
      <c r="Q340" s="8"/>
    </row>
    <row r="341" spans="17:17" x14ac:dyDescent="0.3">
      <c r="Q341" s="8"/>
    </row>
    <row r="342" spans="17:17" x14ac:dyDescent="0.3">
      <c r="Q342" s="8"/>
    </row>
    <row r="343" spans="17:17" x14ac:dyDescent="0.3">
      <c r="Q343" s="8"/>
    </row>
    <row r="344" spans="17:17" x14ac:dyDescent="0.3">
      <c r="Q344" s="8"/>
    </row>
    <row r="345" spans="17:17" x14ac:dyDescent="0.3">
      <c r="Q345" s="8"/>
    </row>
    <row r="346" spans="17:17" x14ac:dyDescent="0.3">
      <c r="Q346" s="8"/>
    </row>
    <row r="347" spans="17:17" x14ac:dyDescent="0.3">
      <c r="Q347" s="8"/>
    </row>
    <row r="348" spans="17:17" x14ac:dyDescent="0.3">
      <c r="Q348" s="8"/>
    </row>
    <row r="349" spans="17:17" x14ac:dyDescent="0.3">
      <c r="Q349" s="8"/>
    </row>
    <row r="350" spans="17:17" x14ac:dyDescent="0.3">
      <c r="Q350" s="8"/>
    </row>
    <row r="351" spans="17:17" x14ac:dyDescent="0.3">
      <c r="Q351" s="8"/>
    </row>
    <row r="352" spans="17:17" x14ac:dyDescent="0.3">
      <c r="Q352" s="8"/>
    </row>
    <row r="353" spans="17:17" x14ac:dyDescent="0.3">
      <c r="Q353" s="8"/>
    </row>
    <row r="354" spans="17:17" x14ac:dyDescent="0.3">
      <c r="Q354" s="8"/>
    </row>
    <row r="355" spans="17:17" x14ac:dyDescent="0.3">
      <c r="Q355" s="8"/>
    </row>
    <row r="356" spans="17:17" x14ac:dyDescent="0.3">
      <c r="Q356" s="8"/>
    </row>
    <row r="357" spans="17:17" x14ac:dyDescent="0.3">
      <c r="Q357" s="8"/>
    </row>
    <row r="358" spans="17:17" x14ac:dyDescent="0.3">
      <c r="Q358" s="8"/>
    </row>
    <row r="359" spans="17:17" x14ac:dyDescent="0.3">
      <c r="Q359" s="8"/>
    </row>
    <row r="360" spans="17:17" x14ac:dyDescent="0.3">
      <c r="Q360" s="8"/>
    </row>
    <row r="361" spans="17:17" x14ac:dyDescent="0.3">
      <c r="Q361" s="8"/>
    </row>
    <row r="362" spans="17:17" x14ac:dyDescent="0.3">
      <c r="Q362" s="8"/>
    </row>
    <row r="363" spans="17:17" x14ac:dyDescent="0.3">
      <c r="Q363" s="8"/>
    </row>
    <row r="364" spans="17:17" x14ac:dyDescent="0.3">
      <c r="Q364" s="8"/>
    </row>
    <row r="365" spans="17:17" x14ac:dyDescent="0.3">
      <c r="Q365" s="8"/>
    </row>
    <row r="366" spans="17:17" x14ac:dyDescent="0.3">
      <c r="Q366" s="8"/>
    </row>
    <row r="367" spans="17:17" x14ac:dyDescent="0.3">
      <c r="Q367" s="8"/>
    </row>
    <row r="368" spans="17:17" x14ac:dyDescent="0.3">
      <c r="Q368" s="8"/>
    </row>
    <row r="369" spans="17:17" x14ac:dyDescent="0.3">
      <c r="Q369" s="8"/>
    </row>
    <row r="370" spans="17:17" x14ac:dyDescent="0.3">
      <c r="Q370" s="8"/>
    </row>
    <row r="371" spans="17:17" x14ac:dyDescent="0.3">
      <c r="Q371" s="8"/>
    </row>
    <row r="372" spans="17:17" x14ac:dyDescent="0.3">
      <c r="Q372" s="8"/>
    </row>
    <row r="373" spans="17:17" x14ac:dyDescent="0.3">
      <c r="Q373" s="8"/>
    </row>
    <row r="374" spans="17:17" x14ac:dyDescent="0.3">
      <c r="Q374" s="8"/>
    </row>
    <row r="375" spans="17:17" x14ac:dyDescent="0.3">
      <c r="Q375" s="8"/>
    </row>
    <row r="376" spans="17:17" x14ac:dyDescent="0.3">
      <c r="Q376" s="8"/>
    </row>
    <row r="377" spans="17:17" x14ac:dyDescent="0.3">
      <c r="Q377" s="8"/>
    </row>
    <row r="378" spans="17:17" x14ac:dyDescent="0.3">
      <c r="Q378" s="8"/>
    </row>
    <row r="379" spans="17:17" x14ac:dyDescent="0.3">
      <c r="Q379" s="8"/>
    </row>
    <row r="380" spans="17:17" x14ac:dyDescent="0.3">
      <c r="Q380" s="8"/>
    </row>
    <row r="381" spans="17:17" x14ac:dyDescent="0.3">
      <c r="Q381" s="8"/>
    </row>
    <row r="382" spans="17:17" x14ac:dyDescent="0.3">
      <c r="Q382" s="8"/>
    </row>
    <row r="383" spans="17:17" x14ac:dyDescent="0.3">
      <c r="Q383" s="8"/>
    </row>
    <row r="384" spans="17:17" x14ac:dyDescent="0.3">
      <c r="Q384" s="8"/>
    </row>
    <row r="385" spans="17:17" x14ac:dyDescent="0.3">
      <c r="Q385" s="8"/>
    </row>
    <row r="386" spans="17:17" x14ac:dyDescent="0.3">
      <c r="Q386" s="8"/>
    </row>
    <row r="387" spans="17:17" x14ac:dyDescent="0.3">
      <c r="Q387" s="8"/>
    </row>
    <row r="388" spans="17:17" x14ac:dyDescent="0.3">
      <c r="Q388" s="8"/>
    </row>
    <row r="389" spans="17:17" x14ac:dyDescent="0.3">
      <c r="Q389" s="8"/>
    </row>
    <row r="390" spans="17:17" x14ac:dyDescent="0.3">
      <c r="Q390" s="8"/>
    </row>
    <row r="391" spans="17:17" x14ac:dyDescent="0.3">
      <c r="Q391" s="8"/>
    </row>
    <row r="392" spans="17:17" x14ac:dyDescent="0.3">
      <c r="Q392" s="8"/>
    </row>
    <row r="393" spans="17:17" x14ac:dyDescent="0.3">
      <c r="Q393" s="8"/>
    </row>
    <row r="394" spans="17:17" x14ac:dyDescent="0.3">
      <c r="Q394" s="8"/>
    </row>
    <row r="395" spans="17:17" x14ac:dyDescent="0.3">
      <c r="Q395" s="8"/>
    </row>
    <row r="396" spans="17:17" x14ac:dyDescent="0.3">
      <c r="Q396" s="8"/>
    </row>
    <row r="397" spans="17:17" x14ac:dyDescent="0.3">
      <c r="Q397" s="8"/>
    </row>
    <row r="398" spans="17:17" x14ac:dyDescent="0.3">
      <c r="Q398" s="8"/>
    </row>
    <row r="399" spans="17:17" x14ac:dyDescent="0.3">
      <c r="Q399" s="8"/>
    </row>
    <row r="400" spans="17:17" x14ac:dyDescent="0.3">
      <c r="Q400" s="8"/>
    </row>
    <row r="401" spans="17:17" x14ac:dyDescent="0.3">
      <c r="Q401" s="8"/>
    </row>
    <row r="402" spans="17:17" x14ac:dyDescent="0.3">
      <c r="Q402" s="8"/>
    </row>
    <row r="403" spans="17:17" x14ac:dyDescent="0.3">
      <c r="Q403" s="8"/>
    </row>
    <row r="404" spans="17:17" x14ac:dyDescent="0.3">
      <c r="Q404" s="8"/>
    </row>
    <row r="405" spans="17:17" x14ac:dyDescent="0.3">
      <c r="Q405" s="8"/>
    </row>
    <row r="406" spans="17:17" x14ac:dyDescent="0.3">
      <c r="Q406" s="8"/>
    </row>
    <row r="407" spans="17:17" x14ac:dyDescent="0.3">
      <c r="Q407" s="8"/>
    </row>
    <row r="408" spans="17:17" x14ac:dyDescent="0.3">
      <c r="Q408" s="8"/>
    </row>
    <row r="409" spans="17:17" x14ac:dyDescent="0.3">
      <c r="Q409" s="8"/>
    </row>
  </sheetData>
  <autoFilter ref="B1:B409" xr:uid="{74ABDFC1-7560-4B3D-9357-FD192BA07634}"/>
  <conditionalFormatting sqref="F53:F103">
    <cfRule type="colorScale" priority="11">
      <colorScale>
        <cfvo type="min"/>
        <cfvo type="percentile" val="50"/>
        <cfvo type="max"/>
        <color rgb="FFF8696B"/>
        <color rgb="FFFFEB84"/>
        <color rgb="FF63BE7B"/>
      </colorScale>
    </cfRule>
  </conditionalFormatting>
  <conditionalFormatting sqref="F104:F154">
    <cfRule type="colorScale" priority="10">
      <colorScale>
        <cfvo type="min"/>
        <cfvo type="percentile" val="50"/>
        <cfvo type="max"/>
        <color rgb="FFF8696B"/>
        <color rgb="FFFFEB84"/>
        <color rgb="FF63BE7B"/>
      </colorScale>
    </cfRule>
  </conditionalFormatting>
  <conditionalFormatting sqref="F155:F205">
    <cfRule type="colorScale" priority="9">
      <colorScale>
        <cfvo type="min"/>
        <cfvo type="percentile" val="50"/>
        <cfvo type="max"/>
        <color rgb="FFF8696B"/>
        <color rgb="FFFFEB84"/>
        <color rgb="FF63BE7B"/>
      </colorScale>
    </cfRule>
  </conditionalFormatting>
  <conditionalFormatting sqref="F206:F256">
    <cfRule type="colorScale" priority="8">
      <colorScale>
        <cfvo type="min"/>
        <cfvo type="percentile" val="50"/>
        <cfvo type="max"/>
        <color rgb="FFF8696B"/>
        <color rgb="FFFFEB84"/>
        <color rgb="FF63BE7B"/>
      </colorScale>
    </cfRule>
  </conditionalFormatting>
  <conditionalFormatting sqref="F257:F307">
    <cfRule type="colorScale" priority="7">
      <colorScale>
        <cfvo type="min"/>
        <cfvo type="percentile" val="50"/>
        <cfvo type="max"/>
        <color rgb="FFF8696B"/>
        <color rgb="FFFFEB84"/>
        <color rgb="FF63BE7B"/>
      </colorScale>
    </cfRule>
  </conditionalFormatting>
  <conditionalFormatting sqref="F308:F358">
    <cfRule type="colorScale" priority="6">
      <colorScale>
        <cfvo type="min"/>
        <cfvo type="percentile" val="50"/>
        <cfvo type="max"/>
        <color rgb="FFF8696B"/>
        <color rgb="FFFFEB84"/>
        <color rgb="FF63BE7B"/>
      </colorScale>
    </cfRule>
  </conditionalFormatting>
  <conditionalFormatting sqref="F359:F409">
    <cfRule type="colorScale" priority="5">
      <colorScale>
        <cfvo type="min"/>
        <cfvo type="percentile" val="50"/>
        <cfvo type="max"/>
        <color rgb="FFF8696B"/>
        <color rgb="FFFFEB84"/>
        <color rgb="FF63BE7B"/>
      </colorScale>
    </cfRule>
  </conditionalFormatting>
  <conditionalFormatting sqref="F2:G2 F3:F52 G2:G409">
    <cfRule type="colorScale" priority="13">
      <colorScale>
        <cfvo type="min"/>
        <cfvo type="percentile" val="50"/>
        <cfvo type="max"/>
        <color rgb="FFF8696B"/>
        <color rgb="FFFFEB84"/>
        <color rgb="FF63BE7B"/>
      </colorScale>
    </cfRule>
  </conditionalFormatting>
  <conditionalFormatting sqref="O1:Q1048576">
    <cfRule type="cellIs" dxfId="2" priority="1" operator="equal">
      <formula>"NULL"</formula>
    </cfRule>
  </conditionalFormatting>
  <conditionalFormatting sqref="Q1:Q307 Q410:Q1048576">
    <cfRule type="cellIs" dxfId="1" priority="3" operator="equal">
      <formula>"Democratic"</formula>
    </cfRule>
    <cfRule type="cellIs" dxfId="0" priority="4" operator="equal">
      <formula>"Republican"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62CF4-EA1F-4DD9-8456-06EDCC4FBB26}">
  <dimension ref="A1:L431"/>
  <sheetViews>
    <sheetView tabSelected="1" workbookViewId="0">
      <selection activeCell="J20" sqref="J20"/>
    </sheetView>
  </sheetViews>
  <sheetFormatPr defaultRowHeight="14.4" x14ac:dyDescent="0.3"/>
  <cols>
    <col min="1" max="1" width="26.77734375" style="12" bestFit="1" customWidth="1"/>
    <col min="2" max="2" width="15.21875" style="12" bestFit="1" customWidth="1"/>
    <col min="3" max="3" width="10.44140625" style="13" bestFit="1" customWidth="1"/>
    <col min="4" max="4" width="7.109375" style="12" bestFit="1" customWidth="1"/>
    <col min="5" max="5" width="10.5546875" style="12" bestFit="1" customWidth="1"/>
    <col min="6" max="7" width="10.109375" bestFit="1" customWidth="1"/>
    <col min="8" max="8" width="17.21875" bestFit="1" customWidth="1"/>
    <col min="9" max="9" width="22.109375" bestFit="1" customWidth="1"/>
    <col min="10" max="10" width="22.5546875" style="2" bestFit="1" customWidth="1"/>
    <col min="11" max="11" width="12.44140625" bestFit="1" customWidth="1"/>
    <col min="12" max="12" width="17.6640625" bestFit="1" customWidth="1"/>
    <col min="13" max="19" width="7.109375" bestFit="1" customWidth="1"/>
    <col min="20" max="20" width="10.5546875" bestFit="1" customWidth="1"/>
    <col min="21" max="21" width="11.5546875" bestFit="1" customWidth="1"/>
    <col min="22" max="22" width="10.109375" bestFit="1" customWidth="1"/>
    <col min="23" max="23" width="11.5546875" bestFit="1" customWidth="1"/>
    <col min="24" max="24" width="10.109375" bestFit="1" customWidth="1"/>
    <col min="25" max="25" width="11.5546875" bestFit="1" customWidth="1"/>
    <col min="26" max="26" width="10.109375" bestFit="1" customWidth="1"/>
    <col min="27" max="27" width="11.5546875" bestFit="1" customWidth="1"/>
    <col min="28" max="28" width="10.5546875" bestFit="1" customWidth="1"/>
    <col min="29" max="29" width="8.6640625" bestFit="1" customWidth="1"/>
    <col min="30" max="30" width="13.44140625" bestFit="1" customWidth="1"/>
    <col min="31" max="31" width="8.44140625" bestFit="1" customWidth="1"/>
    <col min="32" max="32" width="9.5546875" bestFit="1" customWidth="1"/>
    <col min="33" max="33" width="10.44140625" bestFit="1" customWidth="1"/>
    <col min="34" max="34" width="8" bestFit="1" customWidth="1"/>
    <col min="35" max="35" width="8.109375" bestFit="1" customWidth="1"/>
    <col min="36" max="36" width="9" bestFit="1" customWidth="1"/>
    <col min="37" max="37" width="7.33203125" bestFit="1" customWidth="1"/>
    <col min="38" max="38" width="14.33203125" bestFit="1" customWidth="1"/>
    <col min="39" max="39" width="10.109375" bestFit="1" customWidth="1"/>
    <col min="40" max="40" width="10.88671875" bestFit="1" customWidth="1"/>
    <col min="41" max="41" width="8.6640625" bestFit="1" customWidth="1"/>
    <col min="42" max="42" width="13.109375" bestFit="1" customWidth="1"/>
    <col min="43" max="43" width="11.88671875" bestFit="1" customWidth="1"/>
    <col min="44" max="44" width="4.88671875" bestFit="1" customWidth="1"/>
    <col min="45" max="45" width="9.5546875" bestFit="1" customWidth="1"/>
    <col min="46" max="46" width="6.88671875" bestFit="1" customWidth="1"/>
    <col min="47" max="47" width="11.88671875" bestFit="1" customWidth="1"/>
    <col min="48" max="48" width="11.6640625" bestFit="1" customWidth="1"/>
    <col min="49" max="49" width="13.21875" bestFit="1" customWidth="1"/>
    <col min="50" max="50" width="12" bestFit="1" customWidth="1"/>
    <col min="51" max="51" width="9.6640625" bestFit="1" customWidth="1"/>
    <col min="52" max="52" width="5.6640625" bestFit="1" customWidth="1"/>
    <col min="53" max="53" width="4.88671875" bestFit="1" customWidth="1"/>
    <col min="54" max="54" width="8.109375" bestFit="1" customWidth="1"/>
    <col min="55" max="55" width="7.33203125" bestFit="1" customWidth="1"/>
    <col min="56" max="56" width="10.6640625" bestFit="1" customWidth="1"/>
    <col min="57" max="57" width="11.88671875" bestFit="1" customWidth="1"/>
    <col min="58" max="58" width="9.5546875" bestFit="1" customWidth="1"/>
    <col min="59" max="59" width="8.6640625" bestFit="1" customWidth="1"/>
    <col min="60" max="60" width="10.5546875" bestFit="1" customWidth="1"/>
    <col min="61" max="113" width="15.5546875" bestFit="1" customWidth="1"/>
    <col min="114" max="114" width="10.5546875" bestFit="1" customWidth="1"/>
  </cols>
  <sheetData>
    <row r="1" spans="1:12" x14ac:dyDescent="0.3">
      <c r="A1" s="11" t="s">
        <v>104</v>
      </c>
      <c r="B1" s="11" t="s">
        <v>106</v>
      </c>
      <c r="D1" s="13"/>
      <c r="E1" s="13"/>
      <c r="H1" s="10" t="s">
        <v>88</v>
      </c>
      <c r="I1" t="s">
        <v>41</v>
      </c>
    </row>
    <row r="2" spans="1:12" x14ac:dyDescent="0.3">
      <c r="A2" s="11" t="s">
        <v>107</v>
      </c>
      <c r="B2" s="12" t="s">
        <v>39</v>
      </c>
      <c r="C2" s="12" t="s">
        <v>36</v>
      </c>
      <c r="D2" s="13" t="s">
        <v>97</v>
      </c>
      <c r="E2" s="12" t="s">
        <v>100</v>
      </c>
    </row>
    <row r="3" spans="1:12" x14ac:dyDescent="0.3">
      <c r="A3" s="12" t="s">
        <v>101</v>
      </c>
      <c r="B3" s="15">
        <v>0.75</v>
      </c>
      <c r="C3" s="15">
        <v>0</v>
      </c>
      <c r="D3" s="15">
        <v>0.25</v>
      </c>
      <c r="E3" s="15">
        <v>1</v>
      </c>
      <c r="H3" s="10" t="s">
        <v>89</v>
      </c>
      <c r="I3" t="s">
        <v>119</v>
      </c>
      <c r="J3" t="s">
        <v>120</v>
      </c>
    </row>
    <row r="4" spans="1:12" x14ac:dyDescent="0.3">
      <c r="A4" s="12" t="s">
        <v>103</v>
      </c>
      <c r="B4" s="15">
        <v>0.84615384615384615</v>
      </c>
      <c r="C4" s="15">
        <v>0.15384615384615385</v>
      </c>
      <c r="D4" s="16">
        <v>0</v>
      </c>
      <c r="E4" s="15">
        <v>1</v>
      </c>
      <c r="H4" s="27">
        <v>2016</v>
      </c>
      <c r="I4" s="26">
        <v>5.9396999999999993</v>
      </c>
      <c r="J4" s="26" t="e">
        <v>#VALUE!</v>
      </c>
    </row>
    <row r="5" spans="1:12" x14ac:dyDescent="0.3">
      <c r="A5" s="12" t="s">
        <v>102</v>
      </c>
      <c r="B5" s="15">
        <v>0.3235294117647059</v>
      </c>
      <c r="C5" s="15">
        <v>0.67647058823529416</v>
      </c>
      <c r="D5" s="16">
        <v>0</v>
      </c>
      <c r="E5" s="15">
        <v>1</v>
      </c>
      <c r="H5" s="27">
        <v>2017</v>
      </c>
      <c r="I5" s="26">
        <v>6.2633999999999999</v>
      </c>
      <c r="J5" s="26" t="e">
        <v>#VALUE!</v>
      </c>
    </row>
    <row r="6" spans="1:12" x14ac:dyDescent="0.3">
      <c r="A6" s="12" t="s">
        <v>100</v>
      </c>
      <c r="B6" s="15">
        <v>0.49019607843137253</v>
      </c>
      <c r="C6" s="15">
        <v>0.49019607843137253</v>
      </c>
      <c r="D6" s="16">
        <v>1.9607843137254902E-2</v>
      </c>
      <c r="E6" s="15">
        <v>1</v>
      </c>
      <c r="H6" s="27">
        <v>2018</v>
      </c>
      <c r="I6" s="26">
        <v>6.4661999999999988</v>
      </c>
      <c r="J6" s="26">
        <v>15.866999999999999</v>
      </c>
    </row>
    <row r="7" spans="1:12" x14ac:dyDescent="0.3">
      <c r="H7" s="27">
        <v>2019</v>
      </c>
      <c r="I7" s="26">
        <v>6.5870999999999995</v>
      </c>
      <c r="J7" s="26">
        <v>16.2319</v>
      </c>
    </row>
    <row r="8" spans="1:12" x14ac:dyDescent="0.3">
      <c r="A8" s="10" t="s">
        <v>124</v>
      </c>
      <c r="B8" s="10" t="s">
        <v>105</v>
      </c>
      <c r="C8"/>
      <c r="D8"/>
      <c r="E8"/>
      <c r="H8" s="27">
        <v>2020</v>
      </c>
      <c r="I8" s="26">
        <v>7.02</v>
      </c>
      <c r="J8" s="26">
        <v>16.461499999999997</v>
      </c>
    </row>
    <row r="9" spans="1:12" x14ac:dyDescent="0.3">
      <c r="A9" s="10" t="s">
        <v>107</v>
      </c>
      <c r="B9" t="s">
        <v>101</v>
      </c>
      <c r="C9" t="s">
        <v>103</v>
      </c>
      <c r="D9" t="s">
        <v>102</v>
      </c>
      <c r="E9" t="s">
        <v>100</v>
      </c>
      <c r="H9" s="27">
        <v>2021</v>
      </c>
      <c r="I9" s="26">
        <v>7.6634999999999991</v>
      </c>
      <c r="J9" s="26">
        <v>17.613599999999998</v>
      </c>
    </row>
    <row r="10" spans="1:12" x14ac:dyDescent="0.3">
      <c r="A10" s="17">
        <v>30000</v>
      </c>
      <c r="B10" s="14">
        <v>0</v>
      </c>
      <c r="C10" s="14">
        <v>0</v>
      </c>
      <c r="D10" s="14">
        <v>0.11764705882352941</v>
      </c>
      <c r="E10" s="14">
        <v>0.11764705882352941</v>
      </c>
      <c r="H10" s="27">
        <v>2022</v>
      </c>
      <c r="I10" s="26">
        <v>8.7086999999999986</v>
      </c>
      <c r="J10" s="26">
        <v>18.7575</v>
      </c>
    </row>
    <row r="11" spans="1:12" x14ac:dyDescent="0.3">
      <c r="A11" s="17">
        <v>35000</v>
      </c>
      <c r="B11" s="14">
        <v>0</v>
      </c>
      <c r="C11" s="14">
        <v>0</v>
      </c>
      <c r="D11" s="14">
        <v>0.27450980392156865</v>
      </c>
      <c r="E11" s="14">
        <v>0.27450980392156865</v>
      </c>
      <c r="H11" s="27">
        <v>2023</v>
      </c>
      <c r="I11" s="26">
        <v>9.6993000000000009</v>
      </c>
      <c r="J11" s="26">
        <v>19.397099999999998</v>
      </c>
    </row>
    <row r="12" spans="1:12" x14ac:dyDescent="0.3">
      <c r="A12" s="17">
        <v>40000</v>
      </c>
      <c r="B12" s="14">
        <v>1.9607843137254902E-2</v>
      </c>
      <c r="C12" s="14">
        <v>9.8039215686274508E-2</v>
      </c>
      <c r="D12" s="14">
        <v>0.17647058823529413</v>
      </c>
      <c r="E12" s="14">
        <v>0.29411764705882354</v>
      </c>
      <c r="H12" s="27" t="s">
        <v>100</v>
      </c>
      <c r="I12" s="26">
        <v>7.2934874999999995</v>
      </c>
      <c r="J12" t="e">
        <v>#VALUE!</v>
      </c>
    </row>
    <row r="13" spans="1:12" x14ac:dyDescent="0.3">
      <c r="A13" s="17">
        <v>45000</v>
      </c>
      <c r="B13" s="14">
        <v>1.9607843137254902E-2</v>
      </c>
      <c r="C13" s="14">
        <v>5.8823529411764705E-2</v>
      </c>
      <c r="D13" s="14">
        <v>7.8431372549019607E-2</v>
      </c>
      <c r="E13" s="14">
        <v>0.15686274509803921</v>
      </c>
    </row>
    <row r="14" spans="1:12" x14ac:dyDescent="0.3">
      <c r="A14" s="17">
        <v>50000</v>
      </c>
      <c r="B14" s="14">
        <v>1.9607843137254902E-2</v>
      </c>
      <c r="C14" s="14">
        <v>7.8431372549019607E-2</v>
      </c>
      <c r="D14" s="14">
        <v>1.9607843137254902E-2</v>
      </c>
      <c r="E14" s="14">
        <v>0.11764705882352941</v>
      </c>
      <c r="H14" s="10" t="s">
        <v>88</v>
      </c>
      <c r="I14" t="s">
        <v>41</v>
      </c>
      <c r="K14" s="10" t="s">
        <v>88</v>
      </c>
      <c r="L14" t="s">
        <v>41</v>
      </c>
    </row>
    <row r="15" spans="1:12" x14ac:dyDescent="0.3">
      <c r="A15" s="17">
        <v>55000</v>
      </c>
      <c r="B15" s="14">
        <v>0</v>
      </c>
      <c r="C15" s="14">
        <v>1.9607843137254902E-2</v>
      </c>
      <c r="D15" s="14">
        <v>0</v>
      </c>
      <c r="E15" s="14">
        <v>1.9607843137254902E-2</v>
      </c>
    </row>
    <row r="16" spans="1:12" x14ac:dyDescent="0.3">
      <c r="A16" s="17">
        <v>75000</v>
      </c>
      <c r="B16" s="14">
        <v>1.9607843137254902E-2</v>
      </c>
      <c r="C16" s="14">
        <v>0</v>
      </c>
      <c r="D16" s="14">
        <v>0</v>
      </c>
      <c r="E16" s="14">
        <v>1.9607843137254902E-2</v>
      </c>
      <c r="H16" s="10" t="s">
        <v>89</v>
      </c>
      <c r="I16" t="s">
        <v>122</v>
      </c>
      <c r="K16" s="10" t="s">
        <v>92</v>
      </c>
      <c r="L16" t="s">
        <v>121</v>
      </c>
    </row>
    <row r="17" spans="1:12" x14ac:dyDescent="0.3">
      <c r="A17" s="17" t="s">
        <v>100</v>
      </c>
      <c r="B17" s="14">
        <v>7.8431372549019607E-2</v>
      </c>
      <c r="C17" s="14">
        <v>0.25490196078431371</v>
      </c>
      <c r="D17" s="14">
        <v>0.66666666666666663</v>
      </c>
      <c r="E17" s="18">
        <v>1</v>
      </c>
      <c r="H17" s="27">
        <v>2016</v>
      </c>
      <c r="I17" s="5">
        <v>141500</v>
      </c>
      <c r="K17" s="17">
        <v>33389</v>
      </c>
      <c r="L17" s="30">
        <v>4.5999999999999999E-3</v>
      </c>
    </row>
    <row r="18" spans="1:12" x14ac:dyDescent="0.3">
      <c r="A18"/>
      <c r="B18"/>
      <c r="C18"/>
      <c r="D18"/>
      <c r="E18"/>
      <c r="H18" s="27">
        <v>2017</v>
      </c>
      <c r="I18" s="5">
        <v>189700</v>
      </c>
      <c r="J18"/>
      <c r="K18" s="17">
        <v>35046</v>
      </c>
      <c r="L18" s="30">
        <v>5.8999999999999999E-3</v>
      </c>
    </row>
    <row r="19" spans="1:12" x14ac:dyDescent="0.3">
      <c r="A19"/>
      <c r="B19"/>
      <c r="C19"/>
      <c r="D19"/>
      <c r="E19"/>
      <c r="H19" s="27">
        <v>2018</v>
      </c>
      <c r="I19" s="5">
        <v>273500</v>
      </c>
      <c r="J19"/>
      <c r="K19" s="17">
        <v>37124</v>
      </c>
      <c r="L19" s="30">
        <v>8.3000000000000001E-3</v>
      </c>
    </row>
    <row r="20" spans="1:12" x14ac:dyDescent="0.3">
      <c r="A20"/>
      <c r="B20"/>
      <c r="C20"/>
      <c r="D20"/>
      <c r="E20"/>
      <c r="H20" s="27">
        <v>2019</v>
      </c>
      <c r="I20" s="5">
        <v>349700</v>
      </c>
      <c r="J20"/>
      <c r="K20" s="17">
        <v>39393</v>
      </c>
      <c r="L20" s="30">
        <v>1.04E-2</v>
      </c>
    </row>
    <row r="21" spans="1:12" x14ac:dyDescent="0.3">
      <c r="A21"/>
      <c r="B21"/>
      <c r="C21"/>
      <c r="D21"/>
      <c r="E21"/>
      <c r="H21" s="27">
        <v>2020</v>
      </c>
      <c r="I21" s="5">
        <v>425300</v>
      </c>
      <c r="J21"/>
      <c r="K21" s="17">
        <v>40894.5</v>
      </c>
      <c r="L21" s="30">
        <v>1.24E-2</v>
      </c>
    </row>
    <row r="22" spans="1:12" x14ac:dyDescent="0.3">
      <c r="A22"/>
      <c r="B22"/>
      <c r="C22"/>
      <c r="D22"/>
      <c r="E22"/>
      <c r="H22" s="27">
        <v>2021</v>
      </c>
      <c r="I22" s="5">
        <v>563100</v>
      </c>
      <c r="J22"/>
      <c r="K22" s="17">
        <v>42396</v>
      </c>
      <c r="L22" s="30">
        <v>1.61E-2</v>
      </c>
    </row>
    <row r="23" spans="1:12" x14ac:dyDescent="0.3">
      <c r="A23"/>
      <c r="B23"/>
      <c r="C23"/>
      <c r="D23"/>
      <c r="E23"/>
      <c r="H23" s="27">
        <v>2022</v>
      </c>
      <c r="I23" s="5">
        <v>903600</v>
      </c>
      <c r="J23"/>
      <c r="K23" s="17">
        <v>46661</v>
      </c>
      <c r="L23" s="30">
        <v>2.5000000000000001E-2</v>
      </c>
    </row>
    <row r="24" spans="1:12" x14ac:dyDescent="0.3">
      <c r="A24"/>
      <c r="B24"/>
      <c r="C24"/>
      <c r="D24"/>
      <c r="E24"/>
      <c r="H24" s="27">
        <v>2023</v>
      </c>
      <c r="I24" s="5">
        <v>1256600</v>
      </c>
      <c r="J24"/>
      <c r="K24" s="17">
        <v>48013</v>
      </c>
      <c r="L24" s="30">
        <v>3.4099999999999998E-2</v>
      </c>
    </row>
    <row r="25" spans="1:12" x14ac:dyDescent="0.3">
      <c r="A25"/>
      <c r="B25"/>
      <c r="C25"/>
      <c r="D25"/>
      <c r="E25"/>
      <c r="H25" s="27" t="s">
        <v>100</v>
      </c>
      <c r="I25" s="5">
        <v>4103000</v>
      </c>
      <c r="J25"/>
      <c r="K25" s="17" t="s">
        <v>100</v>
      </c>
      <c r="L25" s="30">
        <v>0.11679999999999999</v>
      </c>
    </row>
    <row r="26" spans="1:12" x14ac:dyDescent="0.3">
      <c r="A26"/>
      <c r="B26"/>
      <c r="C26"/>
      <c r="D26"/>
      <c r="E26"/>
      <c r="J26"/>
    </row>
    <row r="27" spans="1:12" x14ac:dyDescent="0.3">
      <c r="A27"/>
      <c r="B27"/>
      <c r="C27"/>
      <c r="D27"/>
      <c r="E27"/>
      <c r="J27"/>
    </row>
    <row r="28" spans="1:12" x14ac:dyDescent="0.3">
      <c r="A28"/>
      <c r="B28"/>
      <c r="C28"/>
      <c r="D28"/>
      <c r="E28"/>
      <c r="H28" s="10" t="s">
        <v>89</v>
      </c>
      <c r="I28" t="s">
        <v>126</v>
      </c>
      <c r="J28"/>
    </row>
    <row r="29" spans="1:12" x14ac:dyDescent="0.3">
      <c r="A29"/>
      <c r="B29"/>
      <c r="C29"/>
      <c r="D29"/>
      <c r="E29"/>
      <c r="J29"/>
    </row>
    <row r="30" spans="1:12" x14ac:dyDescent="0.3">
      <c r="A30"/>
      <c r="B30"/>
      <c r="C30"/>
      <c r="D30"/>
      <c r="E30"/>
      <c r="H30" s="10" t="s">
        <v>88</v>
      </c>
      <c r="I30" t="s">
        <v>125</v>
      </c>
      <c r="J30"/>
    </row>
    <row r="31" spans="1:12" x14ac:dyDescent="0.3">
      <c r="A31"/>
      <c r="B31"/>
      <c r="C31"/>
      <c r="D31"/>
      <c r="E31"/>
      <c r="H31" s="31" t="s">
        <v>35</v>
      </c>
      <c r="I31" s="5">
        <v>37027600</v>
      </c>
      <c r="J31"/>
    </row>
    <row r="32" spans="1:12" x14ac:dyDescent="0.3">
      <c r="A32"/>
      <c r="B32"/>
      <c r="C32"/>
      <c r="D32"/>
      <c r="E32"/>
      <c r="H32" s="31" t="s">
        <v>37</v>
      </c>
      <c r="I32" s="5">
        <v>4785700</v>
      </c>
      <c r="J32"/>
    </row>
    <row r="33" spans="8:9" customFormat="1" x14ac:dyDescent="0.3">
      <c r="H33" s="31" t="s">
        <v>38</v>
      </c>
      <c r="I33" s="5">
        <v>49402500</v>
      </c>
    </row>
    <row r="34" spans="8:9" customFormat="1" x14ac:dyDescent="0.3">
      <c r="H34" s="31" t="s">
        <v>40</v>
      </c>
      <c r="I34" s="5">
        <v>21087700</v>
      </c>
    </row>
    <row r="35" spans="8:9" customFormat="1" x14ac:dyDescent="0.3">
      <c r="H35" s="31" t="s">
        <v>41</v>
      </c>
      <c r="I35" s="5">
        <v>271492800</v>
      </c>
    </row>
    <row r="36" spans="8:9" customFormat="1" x14ac:dyDescent="0.3">
      <c r="H36" s="31" t="s">
        <v>42</v>
      </c>
      <c r="I36" s="5">
        <v>41716800</v>
      </c>
    </row>
    <row r="37" spans="8:9" customFormat="1" x14ac:dyDescent="0.3">
      <c r="H37" s="31" t="s">
        <v>43</v>
      </c>
      <c r="I37" s="5">
        <v>23666000</v>
      </c>
    </row>
    <row r="38" spans="8:9" customFormat="1" x14ac:dyDescent="0.3">
      <c r="H38" s="31" t="s">
        <v>44</v>
      </c>
      <c r="I38" s="5">
        <v>7148800</v>
      </c>
    </row>
    <row r="39" spans="8:9" customFormat="1" x14ac:dyDescent="0.3">
      <c r="H39" s="31" t="s">
        <v>45</v>
      </c>
      <c r="I39" s="5">
        <v>2578300</v>
      </c>
    </row>
    <row r="40" spans="8:9" customFormat="1" x14ac:dyDescent="0.3">
      <c r="H40" s="31" t="s">
        <v>46</v>
      </c>
      <c r="I40" s="5">
        <v>137814100</v>
      </c>
    </row>
    <row r="41" spans="8:9" customFormat="1" x14ac:dyDescent="0.3">
      <c r="H41" s="31" t="s">
        <v>47</v>
      </c>
      <c r="I41" s="5">
        <v>72683100</v>
      </c>
    </row>
    <row r="42" spans="8:9" customFormat="1" x14ac:dyDescent="0.3">
      <c r="H42" s="31" t="s">
        <v>48</v>
      </c>
      <c r="I42" s="5">
        <v>8596500</v>
      </c>
    </row>
    <row r="43" spans="8:9" customFormat="1" x14ac:dyDescent="0.3">
      <c r="H43" s="31" t="s">
        <v>49</v>
      </c>
      <c r="I43" s="5">
        <v>14627200</v>
      </c>
    </row>
    <row r="44" spans="8:9" customFormat="1" x14ac:dyDescent="0.3">
      <c r="H44" s="31" t="s">
        <v>50</v>
      </c>
      <c r="I44" s="5">
        <v>81338700</v>
      </c>
    </row>
    <row r="45" spans="8:9" customFormat="1" x14ac:dyDescent="0.3">
      <c r="H45" s="31" t="s">
        <v>51</v>
      </c>
      <c r="I45" s="5">
        <v>47880000</v>
      </c>
    </row>
    <row r="46" spans="8:9" customFormat="1" x14ac:dyDescent="0.3">
      <c r="H46" s="31" t="s">
        <v>52</v>
      </c>
      <c r="I46" s="5">
        <v>24702500</v>
      </c>
    </row>
    <row r="47" spans="8:9" customFormat="1" x14ac:dyDescent="0.3">
      <c r="H47" s="31" t="s">
        <v>53</v>
      </c>
      <c r="I47" s="5">
        <v>20618800</v>
      </c>
    </row>
    <row r="48" spans="8:9" customFormat="1" x14ac:dyDescent="0.3">
      <c r="H48" s="31" t="s">
        <v>54</v>
      </c>
      <c r="I48" s="5">
        <v>31659100</v>
      </c>
    </row>
    <row r="49" spans="8:9" customFormat="1" x14ac:dyDescent="0.3">
      <c r="H49" s="31" t="s">
        <v>55</v>
      </c>
      <c r="I49" s="5">
        <v>30335100</v>
      </c>
    </row>
    <row r="50" spans="8:9" customFormat="1" x14ac:dyDescent="0.3">
      <c r="H50" s="31" t="s">
        <v>56</v>
      </c>
      <c r="I50" s="5">
        <v>9715600</v>
      </c>
    </row>
    <row r="51" spans="8:9" customFormat="1" x14ac:dyDescent="0.3">
      <c r="H51" s="31" t="s">
        <v>57</v>
      </c>
      <c r="I51" s="5">
        <v>38781900</v>
      </c>
    </row>
    <row r="52" spans="8:9" customFormat="1" x14ac:dyDescent="0.3">
      <c r="H52" s="31" t="s">
        <v>58</v>
      </c>
      <c r="I52" s="5">
        <v>42714400</v>
      </c>
    </row>
    <row r="53" spans="8:9" customFormat="1" x14ac:dyDescent="0.3">
      <c r="H53" s="31" t="s">
        <v>59</v>
      </c>
      <c r="I53" s="5">
        <v>68263500</v>
      </c>
    </row>
    <row r="54" spans="8:9" customFormat="1" x14ac:dyDescent="0.3">
      <c r="H54" s="31" t="s">
        <v>60</v>
      </c>
      <c r="I54" s="5">
        <v>40387200</v>
      </c>
    </row>
    <row r="55" spans="8:9" customFormat="1" x14ac:dyDescent="0.3">
      <c r="H55" s="31" t="s">
        <v>61</v>
      </c>
      <c r="I55" s="5">
        <v>21222900</v>
      </c>
    </row>
    <row r="56" spans="8:9" customFormat="1" x14ac:dyDescent="0.3">
      <c r="H56" s="31" t="s">
        <v>62</v>
      </c>
      <c r="I56" s="5">
        <v>44966400</v>
      </c>
    </row>
    <row r="57" spans="8:9" customFormat="1" x14ac:dyDescent="0.3">
      <c r="H57" s="31" t="s">
        <v>63</v>
      </c>
      <c r="I57" s="5">
        <v>7895700</v>
      </c>
    </row>
    <row r="58" spans="8:9" customFormat="1" x14ac:dyDescent="0.3">
      <c r="H58" s="31" t="s">
        <v>64</v>
      </c>
      <c r="I58" s="5">
        <v>15155900</v>
      </c>
    </row>
    <row r="59" spans="8:9" customFormat="1" x14ac:dyDescent="0.3">
      <c r="H59" s="31" t="s">
        <v>65</v>
      </c>
      <c r="I59" s="5">
        <v>19233700</v>
      </c>
    </row>
    <row r="60" spans="8:9" customFormat="1" x14ac:dyDescent="0.3">
      <c r="H60" s="31" t="s">
        <v>66</v>
      </c>
      <c r="I60" s="5">
        <v>10859200</v>
      </c>
    </row>
    <row r="61" spans="8:9" customFormat="1" x14ac:dyDescent="0.3">
      <c r="H61" s="31" t="s">
        <v>67</v>
      </c>
      <c r="I61" s="5">
        <v>56682800</v>
      </c>
    </row>
    <row r="62" spans="8:9" customFormat="1" x14ac:dyDescent="0.3">
      <c r="H62" s="31" t="s">
        <v>68</v>
      </c>
      <c r="I62" s="5">
        <v>14826200</v>
      </c>
    </row>
    <row r="63" spans="8:9" customFormat="1" x14ac:dyDescent="0.3">
      <c r="H63" s="31" t="s">
        <v>69</v>
      </c>
      <c r="I63" s="5">
        <v>91316800</v>
      </c>
    </row>
    <row r="64" spans="8:9" customFormat="1" x14ac:dyDescent="0.3">
      <c r="H64" s="31" t="s">
        <v>70</v>
      </c>
      <c r="I64" s="5">
        <v>69469100</v>
      </c>
    </row>
    <row r="65" spans="8:9" customFormat="1" x14ac:dyDescent="0.3">
      <c r="H65" s="31" t="s">
        <v>71</v>
      </c>
      <c r="I65" s="5">
        <v>6233200</v>
      </c>
    </row>
    <row r="66" spans="8:9" customFormat="1" x14ac:dyDescent="0.3">
      <c r="H66" s="31" t="s">
        <v>72</v>
      </c>
      <c r="I66" s="5">
        <v>82183200</v>
      </c>
    </row>
    <row r="67" spans="8:9" customFormat="1" x14ac:dyDescent="0.3">
      <c r="H67" s="31" t="s">
        <v>73</v>
      </c>
      <c r="I67" s="5">
        <v>33257500</v>
      </c>
    </row>
    <row r="68" spans="8:9" customFormat="1" x14ac:dyDescent="0.3">
      <c r="H68" s="31" t="s">
        <v>74</v>
      </c>
      <c r="I68" s="5">
        <v>30192700</v>
      </c>
    </row>
    <row r="69" spans="8:9" customFormat="1" x14ac:dyDescent="0.3">
      <c r="H69" s="31" t="s">
        <v>75</v>
      </c>
      <c r="I69" s="5">
        <v>80959200</v>
      </c>
    </row>
    <row r="70" spans="8:9" customFormat="1" x14ac:dyDescent="0.3">
      <c r="H70" s="31" t="s">
        <v>76</v>
      </c>
      <c r="I70" s="5">
        <v>7003100</v>
      </c>
    </row>
    <row r="71" spans="8:9" customFormat="1" x14ac:dyDescent="0.3">
      <c r="H71" s="31" t="s">
        <v>77</v>
      </c>
      <c r="I71" s="5">
        <v>37866200</v>
      </c>
    </row>
    <row r="72" spans="8:9" customFormat="1" x14ac:dyDescent="0.3">
      <c r="H72" s="31" t="s">
        <v>78</v>
      </c>
      <c r="I72" s="5">
        <v>7321600</v>
      </c>
    </row>
    <row r="73" spans="8:9" customFormat="1" x14ac:dyDescent="0.3">
      <c r="H73" s="31" t="s">
        <v>79</v>
      </c>
      <c r="I73" s="5">
        <v>48503000</v>
      </c>
    </row>
    <row r="74" spans="8:9" customFormat="1" x14ac:dyDescent="0.3">
      <c r="H74" s="31" t="s">
        <v>80</v>
      </c>
      <c r="I74" s="5">
        <v>192280300</v>
      </c>
    </row>
    <row r="75" spans="8:9" customFormat="1" x14ac:dyDescent="0.3">
      <c r="H75" s="31" t="s">
        <v>81</v>
      </c>
      <c r="I75" s="5">
        <v>22464800</v>
      </c>
    </row>
    <row r="76" spans="8:9" customFormat="1" x14ac:dyDescent="0.3">
      <c r="H76" s="31" t="s">
        <v>82</v>
      </c>
      <c r="I76" s="5">
        <v>4851900</v>
      </c>
    </row>
    <row r="77" spans="8:9" customFormat="1" x14ac:dyDescent="0.3">
      <c r="H77" s="31" t="s">
        <v>83</v>
      </c>
      <c r="I77" s="5">
        <v>61187000</v>
      </c>
    </row>
    <row r="78" spans="8:9" customFormat="1" x14ac:dyDescent="0.3">
      <c r="H78" s="31" t="s">
        <v>84</v>
      </c>
      <c r="I78" s="5">
        <v>53459000</v>
      </c>
    </row>
    <row r="79" spans="8:9" customFormat="1" x14ac:dyDescent="0.3">
      <c r="H79" s="31" t="s">
        <v>85</v>
      </c>
      <c r="I79" s="5">
        <v>12035300</v>
      </c>
    </row>
    <row r="80" spans="8:9" customFormat="1" x14ac:dyDescent="0.3">
      <c r="H80" s="31" t="s">
        <v>86</v>
      </c>
      <c r="I80" s="5">
        <v>44014800</v>
      </c>
    </row>
    <row r="81" spans="8:9" customFormat="1" x14ac:dyDescent="0.3">
      <c r="H81" s="31" t="s">
        <v>87</v>
      </c>
      <c r="I81" s="5">
        <v>5067300</v>
      </c>
    </row>
    <row r="82" spans="8:9" customFormat="1" x14ac:dyDescent="0.3">
      <c r="H82" s="31" t="s">
        <v>100</v>
      </c>
      <c r="I82" s="5">
        <v>2209532700</v>
      </c>
    </row>
    <row r="83" spans="8:9" customFormat="1" x14ac:dyDescent="0.3"/>
    <row r="84" spans="8:9" customFormat="1" x14ac:dyDescent="0.3"/>
    <row r="85" spans="8:9" customFormat="1" x14ac:dyDescent="0.3"/>
    <row r="86" spans="8:9" customFormat="1" x14ac:dyDescent="0.3"/>
    <row r="87" spans="8:9" customFormat="1" x14ac:dyDescent="0.3"/>
    <row r="88" spans="8:9" customFormat="1" x14ac:dyDescent="0.3"/>
    <row r="89" spans="8:9" customFormat="1" x14ac:dyDescent="0.3"/>
    <row r="90" spans="8:9" customFormat="1" x14ac:dyDescent="0.3"/>
    <row r="91" spans="8:9" customFormat="1" x14ac:dyDescent="0.3"/>
    <row r="92" spans="8:9" customFormat="1" x14ac:dyDescent="0.3"/>
    <row r="93" spans="8:9" customFormat="1" x14ac:dyDescent="0.3"/>
    <row r="94" spans="8:9" customFormat="1" x14ac:dyDescent="0.3"/>
    <row r="95" spans="8:9" customFormat="1" x14ac:dyDescent="0.3"/>
    <row r="96" spans="8:9" customFormat="1" x14ac:dyDescent="0.3"/>
    <row r="97" spans="10:10" x14ac:dyDescent="0.3">
      <c r="J97"/>
    </row>
    <row r="98" spans="10:10" x14ac:dyDescent="0.3">
      <c r="J98"/>
    </row>
    <row r="99" spans="10:10" x14ac:dyDescent="0.3">
      <c r="J99"/>
    </row>
    <row r="100" spans="10:10" x14ac:dyDescent="0.3">
      <c r="J100"/>
    </row>
    <row r="101" spans="10:10" x14ac:dyDescent="0.3">
      <c r="J101"/>
    </row>
    <row r="102" spans="10:10" x14ac:dyDescent="0.3">
      <c r="J102"/>
    </row>
    <row r="103" spans="10:10" x14ac:dyDescent="0.3">
      <c r="J103"/>
    </row>
    <row r="104" spans="10:10" x14ac:dyDescent="0.3">
      <c r="J104"/>
    </row>
    <row r="105" spans="10:10" x14ac:dyDescent="0.3">
      <c r="J105"/>
    </row>
    <row r="106" spans="10:10" x14ac:dyDescent="0.3">
      <c r="J106"/>
    </row>
    <row r="107" spans="10:10" x14ac:dyDescent="0.3">
      <c r="J107"/>
    </row>
    <row r="108" spans="10:10" x14ac:dyDescent="0.3">
      <c r="J108"/>
    </row>
    <row r="109" spans="10:10" x14ac:dyDescent="0.3">
      <c r="J109"/>
    </row>
    <row r="110" spans="10:10" x14ac:dyDescent="0.3">
      <c r="J110"/>
    </row>
    <row r="111" spans="10:10" x14ac:dyDescent="0.3">
      <c r="J111"/>
    </row>
    <row r="112" spans="10:10" x14ac:dyDescent="0.3">
      <c r="J112"/>
    </row>
    <row r="113" spans="10:10" x14ac:dyDescent="0.3">
      <c r="J113"/>
    </row>
    <row r="114" spans="10:10" x14ac:dyDescent="0.3">
      <c r="J114"/>
    </row>
    <row r="115" spans="10:10" x14ac:dyDescent="0.3">
      <c r="J115"/>
    </row>
    <row r="116" spans="10:10" x14ac:dyDescent="0.3">
      <c r="J116"/>
    </row>
    <row r="117" spans="10:10" x14ac:dyDescent="0.3">
      <c r="J117"/>
    </row>
    <row r="118" spans="10:10" x14ac:dyDescent="0.3">
      <c r="J118"/>
    </row>
    <row r="119" spans="10:10" x14ac:dyDescent="0.3">
      <c r="J119"/>
    </row>
    <row r="120" spans="10:10" x14ac:dyDescent="0.3">
      <c r="J120"/>
    </row>
    <row r="121" spans="10:10" x14ac:dyDescent="0.3">
      <c r="J121"/>
    </row>
    <row r="122" spans="10:10" x14ac:dyDescent="0.3">
      <c r="J122"/>
    </row>
    <row r="123" spans="10:10" x14ac:dyDescent="0.3">
      <c r="J123"/>
    </row>
    <row r="124" spans="10:10" x14ac:dyDescent="0.3">
      <c r="J124"/>
    </row>
    <row r="125" spans="10:10" x14ac:dyDescent="0.3">
      <c r="J125"/>
    </row>
    <row r="126" spans="10:10" x14ac:dyDescent="0.3">
      <c r="J126"/>
    </row>
    <row r="127" spans="10:10" x14ac:dyDescent="0.3">
      <c r="J127"/>
    </row>
    <row r="128" spans="10:10" x14ac:dyDescent="0.3">
      <c r="J128"/>
    </row>
    <row r="129" spans="10:10" x14ac:dyDescent="0.3">
      <c r="J129"/>
    </row>
    <row r="130" spans="10:10" x14ac:dyDescent="0.3">
      <c r="J130"/>
    </row>
    <row r="131" spans="10:10" x14ac:dyDescent="0.3">
      <c r="J131"/>
    </row>
    <row r="132" spans="10:10" x14ac:dyDescent="0.3">
      <c r="J132"/>
    </row>
    <row r="133" spans="10:10" x14ac:dyDescent="0.3">
      <c r="J133"/>
    </row>
    <row r="134" spans="10:10" x14ac:dyDescent="0.3">
      <c r="J134"/>
    </row>
    <row r="135" spans="10:10" x14ac:dyDescent="0.3">
      <c r="J135"/>
    </row>
    <row r="136" spans="10:10" x14ac:dyDescent="0.3">
      <c r="J136"/>
    </row>
    <row r="137" spans="10:10" x14ac:dyDescent="0.3">
      <c r="J137"/>
    </row>
    <row r="138" spans="10:10" x14ac:dyDescent="0.3">
      <c r="J138"/>
    </row>
    <row r="139" spans="10:10" x14ac:dyDescent="0.3">
      <c r="J139"/>
    </row>
    <row r="140" spans="10:10" x14ac:dyDescent="0.3">
      <c r="J140"/>
    </row>
    <row r="141" spans="10:10" x14ac:dyDescent="0.3">
      <c r="J141"/>
    </row>
    <row r="142" spans="10:10" x14ac:dyDescent="0.3">
      <c r="J142"/>
    </row>
    <row r="143" spans="10:10" x14ac:dyDescent="0.3">
      <c r="J143"/>
    </row>
    <row r="144" spans="10:10" x14ac:dyDescent="0.3">
      <c r="J144"/>
    </row>
    <row r="145" spans="10:10" x14ac:dyDescent="0.3">
      <c r="J145"/>
    </row>
    <row r="146" spans="10:10" x14ac:dyDescent="0.3">
      <c r="J146"/>
    </row>
    <row r="147" spans="10:10" x14ac:dyDescent="0.3">
      <c r="J147"/>
    </row>
    <row r="148" spans="10:10" x14ac:dyDescent="0.3">
      <c r="J148"/>
    </row>
    <row r="149" spans="10:10" x14ac:dyDescent="0.3">
      <c r="J149"/>
    </row>
    <row r="150" spans="10:10" x14ac:dyDescent="0.3">
      <c r="J150"/>
    </row>
    <row r="151" spans="10:10" x14ac:dyDescent="0.3">
      <c r="J151"/>
    </row>
    <row r="152" spans="10:10" x14ac:dyDescent="0.3">
      <c r="J152"/>
    </row>
    <row r="153" spans="10:10" x14ac:dyDescent="0.3">
      <c r="J153"/>
    </row>
    <row r="154" spans="10:10" x14ac:dyDescent="0.3">
      <c r="J154"/>
    </row>
    <row r="155" spans="10:10" x14ac:dyDescent="0.3">
      <c r="J155"/>
    </row>
    <row r="156" spans="10:10" x14ac:dyDescent="0.3">
      <c r="J156"/>
    </row>
    <row r="157" spans="10:10" x14ac:dyDescent="0.3">
      <c r="J157"/>
    </row>
    <row r="158" spans="10:10" x14ac:dyDescent="0.3">
      <c r="J158"/>
    </row>
    <row r="159" spans="10:10" x14ac:dyDescent="0.3">
      <c r="J159"/>
    </row>
    <row r="160" spans="10:10" x14ac:dyDescent="0.3">
      <c r="J160"/>
    </row>
    <row r="161" spans="10:10" x14ac:dyDescent="0.3">
      <c r="J161"/>
    </row>
    <row r="162" spans="10:10" x14ac:dyDescent="0.3">
      <c r="J162"/>
    </row>
    <row r="163" spans="10:10" x14ac:dyDescent="0.3">
      <c r="J163"/>
    </row>
    <row r="164" spans="10:10" x14ac:dyDescent="0.3">
      <c r="J164"/>
    </row>
    <row r="165" spans="10:10" x14ac:dyDescent="0.3">
      <c r="J165"/>
    </row>
    <row r="166" spans="10:10" x14ac:dyDescent="0.3">
      <c r="J166"/>
    </row>
    <row r="167" spans="10:10" x14ac:dyDescent="0.3">
      <c r="J167"/>
    </row>
    <row r="168" spans="10:10" x14ac:dyDescent="0.3">
      <c r="J168"/>
    </row>
    <row r="169" spans="10:10" x14ac:dyDescent="0.3">
      <c r="J169"/>
    </row>
    <row r="170" spans="10:10" x14ac:dyDescent="0.3">
      <c r="J170"/>
    </row>
    <row r="171" spans="10:10" x14ac:dyDescent="0.3">
      <c r="J171"/>
    </row>
    <row r="172" spans="10:10" x14ac:dyDescent="0.3">
      <c r="J172"/>
    </row>
    <row r="173" spans="10:10" x14ac:dyDescent="0.3">
      <c r="J173"/>
    </row>
    <row r="174" spans="10:10" x14ac:dyDescent="0.3">
      <c r="J174"/>
    </row>
    <row r="175" spans="10:10" x14ac:dyDescent="0.3">
      <c r="J175"/>
    </row>
    <row r="176" spans="10:10" x14ac:dyDescent="0.3">
      <c r="J176"/>
    </row>
    <row r="177" spans="10:10" x14ac:dyDescent="0.3">
      <c r="J177"/>
    </row>
    <row r="178" spans="10:10" x14ac:dyDescent="0.3">
      <c r="J178"/>
    </row>
    <row r="179" spans="10:10" x14ac:dyDescent="0.3">
      <c r="J179"/>
    </row>
    <row r="180" spans="10:10" x14ac:dyDescent="0.3">
      <c r="J180"/>
    </row>
    <row r="181" spans="10:10" x14ac:dyDescent="0.3">
      <c r="J181"/>
    </row>
    <row r="182" spans="10:10" x14ac:dyDescent="0.3">
      <c r="J182"/>
    </row>
    <row r="183" spans="10:10" x14ac:dyDescent="0.3">
      <c r="J183"/>
    </row>
    <row r="184" spans="10:10" x14ac:dyDescent="0.3">
      <c r="J184"/>
    </row>
    <row r="185" spans="10:10" x14ac:dyDescent="0.3">
      <c r="J185"/>
    </row>
    <row r="186" spans="10:10" x14ac:dyDescent="0.3">
      <c r="J186"/>
    </row>
    <row r="187" spans="10:10" x14ac:dyDescent="0.3">
      <c r="J187"/>
    </row>
    <row r="188" spans="10:10" x14ac:dyDescent="0.3">
      <c r="J188"/>
    </row>
    <row r="189" spans="10:10" x14ac:dyDescent="0.3">
      <c r="J189"/>
    </row>
    <row r="190" spans="10:10" x14ac:dyDescent="0.3">
      <c r="J190"/>
    </row>
    <row r="191" spans="10:10" x14ac:dyDescent="0.3">
      <c r="J191"/>
    </row>
    <row r="192" spans="10:10" x14ac:dyDescent="0.3">
      <c r="J192"/>
    </row>
    <row r="193" spans="10:10" x14ac:dyDescent="0.3">
      <c r="J193"/>
    </row>
    <row r="194" spans="10:10" x14ac:dyDescent="0.3">
      <c r="J194"/>
    </row>
    <row r="195" spans="10:10" x14ac:dyDescent="0.3">
      <c r="J195"/>
    </row>
    <row r="196" spans="10:10" x14ac:dyDescent="0.3">
      <c r="J196"/>
    </row>
    <row r="197" spans="10:10" x14ac:dyDescent="0.3">
      <c r="J197"/>
    </row>
    <row r="198" spans="10:10" x14ac:dyDescent="0.3">
      <c r="J198"/>
    </row>
    <row r="199" spans="10:10" x14ac:dyDescent="0.3">
      <c r="J199"/>
    </row>
    <row r="200" spans="10:10" x14ac:dyDescent="0.3">
      <c r="J200"/>
    </row>
    <row r="201" spans="10:10" x14ac:dyDescent="0.3">
      <c r="J201"/>
    </row>
    <row r="202" spans="10:10" x14ac:dyDescent="0.3">
      <c r="J202"/>
    </row>
    <row r="203" spans="10:10" x14ac:dyDescent="0.3">
      <c r="J203"/>
    </row>
    <row r="204" spans="10:10" x14ac:dyDescent="0.3">
      <c r="J204"/>
    </row>
    <row r="205" spans="10:10" x14ac:dyDescent="0.3">
      <c r="J205"/>
    </row>
    <row r="206" spans="10:10" x14ac:dyDescent="0.3">
      <c r="J206"/>
    </row>
    <row r="207" spans="10:10" x14ac:dyDescent="0.3">
      <c r="J207"/>
    </row>
    <row r="208" spans="10:10" x14ac:dyDescent="0.3">
      <c r="J208"/>
    </row>
    <row r="209" spans="10:10" x14ac:dyDescent="0.3">
      <c r="J209"/>
    </row>
    <row r="210" spans="10:10" x14ac:dyDescent="0.3">
      <c r="J210"/>
    </row>
    <row r="211" spans="10:10" x14ac:dyDescent="0.3">
      <c r="J211"/>
    </row>
    <row r="212" spans="10:10" x14ac:dyDescent="0.3">
      <c r="J212"/>
    </row>
    <row r="213" spans="10:10" x14ac:dyDescent="0.3">
      <c r="J213"/>
    </row>
    <row r="214" spans="10:10" x14ac:dyDescent="0.3">
      <c r="J214"/>
    </row>
    <row r="215" spans="10:10" x14ac:dyDescent="0.3">
      <c r="J215"/>
    </row>
    <row r="216" spans="10:10" x14ac:dyDescent="0.3">
      <c r="J216"/>
    </row>
    <row r="217" spans="10:10" x14ac:dyDescent="0.3">
      <c r="J217"/>
    </row>
    <row r="218" spans="10:10" x14ac:dyDescent="0.3">
      <c r="J218"/>
    </row>
    <row r="219" spans="10:10" x14ac:dyDescent="0.3">
      <c r="J219"/>
    </row>
    <row r="220" spans="10:10" x14ac:dyDescent="0.3">
      <c r="J220"/>
    </row>
    <row r="221" spans="10:10" x14ac:dyDescent="0.3">
      <c r="J221"/>
    </row>
    <row r="222" spans="10:10" x14ac:dyDescent="0.3">
      <c r="J222"/>
    </row>
    <row r="223" spans="10:10" x14ac:dyDescent="0.3">
      <c r="J223"/>
    </row>
    <row r="224" spans="10:10" x14ac:dyDescent="0.3">
      <c r="J224"/>
    </row>
    <row r="225" spans="10:10" x14ac:dyDescent="0.3">
      <c r="J225"/>
    </row>
    <row r="226" spans="10:10" x14ac:dyDescent="0.3">
      <c r="J226"/>
    </row>
    <row r="227" spans="10:10" x14ac:dyDescent="0.3">
      <c r="J227"/>
    </row>
    <row r="228" spans="10:10" x14ac:dyDescent="0.3">
      <c r="J228"/>
    </row>
    <row r="229" spans="10:10" x14ac:dyDescent="0.3">
      <c r="J229"/>
    </row>
    <row r="230" spans="10:10" x14ac:dyDescent="0.3">
      <c r="J230"/>
    </row>
    <row r="231" spans="10:10" x14ac:dyDescent="0.3">
      <c r="J231"/>
    </row>
    <row r="232" spans="10:10" x14ac:dyDescent="0.3">
      <c r="J232"/>
    </row>
    <row r="233" spans="10:10" x14ac:dyDescent="0.3">
      <c r="J233"/>
    </row>
    <row r="234" spans="10:10" x14ac:dyDescent="0.3">
      <c r="J234"/>
    </row>
    <row r="235" spans="10:10" x14ac:dyDescent="0.3">
      <c r="J235"/>
    </row>
    <row r="236" spans="10:10" x14ac:dyDescent="0.3">
      <c r="J236"/>
    </row>
    <row r="237" spans="10:10" x14ac:dyDescent="0.3">
      <c r="J237"/>
    </row>
    <row r="238" spans="10:10" x14ac:dyDescent="0.3">
      <c r="J238"/>
    </row>
    <row r="239" spans="10:10" x14ac:dyDescent="0.3">
      <c r="J239"/>
    </row>
    <row r="240" spans="10:10" x14ac:dyDescent="0.3">
      <c r="J240"/>
    </row>
    <row r="241" spans="10:10" x14ac:dyDescent="0.3">
      <c r="J241"/>
    </row>
    <row r="242" spans="10:10" x14ac:dyDescent="0.3">
      <c r="J242"/>
    </row>
    <row r="243" spans="10:10" x14ac:dyDescent="0.3">
      <c r="J243"/>
    </row>
    <row r="244" spans="10:10" x14ac:dyDescent="0.3">
      <c r="J244"/>
    </row>
    <row r="245" spans="10:10" x14ac:dyDescent="0.3">
      <c r="J245"/>
    </row>
    <row r="246" spans="10:10" x14ac:dyDescent="0.3">
      <c r="J246"/>
    </row>
    <row r="247" spans="10:10" x14ac:dyDescent="0.3">
      <c r="J247"/>
    </row>
    <row r="248" spans="10:10" x14ac:dyDescent="0.3">
      <c r="J248"/>
    </row>
    <row r="249" spans="10:10" x14ac:dyDescent="0.3">
      <c r="J249"/>
    </row>
    <row r="250" spans="10:10" x14ac:dyDescent="0.3">
      <c r="J250"/>
    </row>
    <row r="251" spans="10:10" x14ac:dyDescent="0.3">
      <c r="J251"/>
    </row>
    <row r="252" spans="10:10" x14ac:dyDescent="0.3">
      <c r="J252"/>
    </row>
    <row r="253" spans="10:10" x14ac:dyDescent="0.3">
      <c r="J253"/>
    </row>
    <row r="254" spans="10:10" x14ac:dyDescent="0.3">
      <c r="J254"/>
    </row>
    <row r="255" spans="10:10" x14ac:dyDescent="0.3">
      <c r="J255"/>
    </row>
    <row r="256" spans="10:10" x14ac:dyDescent="0.3">
      <c r="J256"/>
    </row>
    <row r="257" spans="10:10" x14ac:dyDescent="0.3">
      <c r="J257"/>
    </row>
    <row r="258" spans="10:10" x14ac:dyDescent="0.3">
      <c r="J258"/>
    </row>
    <row r="259" spans="10:10" x14ac:dyDescent="0.3">
      <c r="J259"/>
    </row>
    <row r="260" spans="10:10" x14ac:dyDescent="0.3">
      <c r="J260"/>
    </row>
    <row r="261" spans="10:10" x14ac:dyDescent="0.3">
      <c r="J261"/>
    </row>
    <row r="262" spans="10:10" x14ac:dyDescent="0.3">
      <c r="J262"/>
    </row>
    <row r="263" spans="10:10" x14ac:dyDescent="0.3">
      <c r="J263"/>
    </row>
    <row r="264" spans="10:10" x14ac:dyDescent="0.3">
      <c r="J264"/>
    </row>
    <row r="265" spans="10:10" x14ac:dyDescent="0.3">
      <c r="J265"/>
    </row>
    <row r="266" spans="10:10" x14ac:dyDescent="0.3">
      <c r="J266"/>
    </row>
    <row r="267" spans="10:10" x14ac:dyDescent="0.3">
      <c r="J267"/>
    </row>
    <row r="268" spans="10:10" x14ac:dyDescent="0.3">
      <c r="J268"/>
    </row>
    <row r="269" spans="10:10" x14ac:dyDescent="0.3">
      <c r="J269"/>
    </row>
    <row r="270" spans="10:10" x14ac:dyDescent="0.3">
      <c r="J270"/>
    </row>
    <row r="271" spans="10:10" x14ac:dyDescent="0.3">
      <c r="J271"/>
    </row>
    <row r="272" spans="10:10" x14ac:dyDescent="0.3">
      <c r="J272"/>
    </row>
    <row r="273" spans="10:10" x14ac:dyDescent="0.3">
      <c r="J273"/>
    </row>
    <row r="274" spans="10:10" x14ac:dyDescent="0.3">
      <c r="J274"/>
    </row>
    <row r="275" spans="10:10" x14ac:dyDescent="0.3">
      <c r="J275"/>
    </row>
    <row r="276" spans="10:10" x14ac:dyDescent="0.3">
      <c r="J276"/>
    </row>
    <row r="277" spans="10:10" x14ac:dyDescent="0.3">
      <c r="J277"/>
    </row>
    <row r="278" spans="10:10" x14ac:dyDescent="0.3">
      <c r="J278"/>
    </row>
    <row r="279" spans="10:10" x14ac:dyDescent="0.3">
      <c r="J279"/>
    </row>
    <row r="280" spans="10:10" x14ac:dyDescent="0.3">
      <c r="J280"/>
    </row>
    <row r="281" spans="10:10" x14ac:dyDescent="0.3">
      <c r="J281"/>
    </row>
    <row r="282" spans="10:10" x14ac:dyDescent="0.3">
      <c r="J282"/>
    </row>
    <row r="283" spans="10:10" x14ac:dyDescent="0.3">
      <c r="J283"/>
    </row>
    <row r="284" spans="10:10" x14ac:dyDescent="0.3">
      <c r="J284"/>
    </row>
    <row r="285" spans="10:10" x14ac:dyDescent="0.3">
      <c r="J285"/>
    </row>
    <row r="286" spans="10:10" x14ac:dyDescent="0.3">
      <c r="J286"/>
    </row>
    <row r="287" spans="10:10" x14ac:dyDescent="0.3">
      <c r="J287"/>
    </row>
    <row r="288" spans="10:10" x14ac:dyDescent="0.3">
      <c r="J288"/>
    </row>
    <row r="289" spans="10:10" x14ac:dyDescent="0.3">
      <c r="J289"/>
    </row>
    <row r="290" spans="10:10" x14ac:dyDescent="0.3">
      <c r="J290"/>
    </row>
    <row r="291" spans="10:10" x14ac:dyDescent="0.3">
      <c r="J291"/>
    </row>
    <row r="292" spans="10:10" x14ac:dyDescent="0.3">
      <c r="J292"/>
    </row>
    <row r="293" spans="10:10" x14ac:dyDescent="0.3">
      <c r="J293"/>
    </row>
    <row r="294" spans="10:10" x14ac:dyDescent="0.3">
      <c r="J294"/>
    </row>
    <row r="295" spans="10:10" x14ac:dyDescent="0.3">
      <c r="J295"/>
    </row>
    <row r="296" spans="10:10" x14ac:dyDescent="0.3">
      <c r="J296"/>
    </row>
    <row r="297" spans="10:10" x14ac:dyDescent="0.3">
      <c r="J297"/>
    </row>
    <row r="298" spans="10:10" x14ac:dyDescent="0.3">
      <c r="J298"/>
    </row>
    <row r="299" spans="10:10" x14ac:dyDescent="0.3">
      <c r="J299"/>
    </row>
    <row r="300" spans="10:10" x14ac:dyDescent="0.3">
      <c r="J300"/>
    </row>
    <row r="301" spans="10:10" x14ac:dyDescent="0.3">
      <c r="J301"/>
    </row>
    <row r="302" spans="10:10" x14ac:dyDescent="0.3">
      <c r="J302"/>
    </row>
    <row r="303" spans="10:10" x14ac:dyDescent="0.3">
      <c r="J303"/>
    </row>
    <row r="304" spans="10:10" x14ac:dyDescent="0.3">
      <c r="J304"/>
    </row>
    <row r="305" spans="10:10" x14ac:dyDescent="0.3">
      <c r="J305"/>
    </row>
    <row r="306" spans="10:10" x14ac:dyDescent="0.3">
      <c r="J306"/>
    </row>
    <row r="307" spans="10:10" x14ac:dyDescent="0.3">
      <c r="J307"/>
    </row>
    <row r="308" spans="10:10" x14ac:dyDescent="0.3">
      <c r="J308"/>
    </row>
    <row r="309" spans="10:10" x14ac:dyDescent="0.3">
      <c r="J309"/>
    </row>
    <row r="310" spans="10:10" x14ac:dyDescent="0.3">
      <c r="J310"/>
    </row>
    <row r="311" spans="10:10" x14ac:dyDescent="0.3">
      <c r="J311"/>
    </row>
    <row r="312" spans="10:10" x14ac:dyDescent="0.3">
      <c r="J312"/>
    </row>
    <row r="313" spans="10:10" x14ac:dyDescent="0.3">
      <c r="J313"/>
    </row>
    <row r="314" spans="10:10" x14ac:dyDescent="0.3">
      <c r="J314"/>
    </row>
    <row r="315" spans="10:10" x14ac:dyDescent="0.3">
      <c r="J315"/>
    </row>
    <row r="316" spans="10:10" x14ac:dyDescent="0.3">
      <c r="J316"/>
    </row>
    <row r="317" spans="10:10" x14ac:dyDescent="0.3">
      <c r="J317"/>
    </row>
    <row r="318" spans="10:10" x14ac:dyDescent="0.3">
      <c r="J318"/>
    </row>
    <row r="319" spans="10:10" x14ac:dyDescent="0.3">
      <c r="J319"/>
    </row>
    <row r="320" spans="10:10" x14ac:dyDescent="0.3">
      <c r="J320"/>
    </row>
    <row r="321" spans="10:10" x14ac:dyDescent="0.3">
      <c r="J321"/>
    </row>
    <row r="322" spans="10:10" x14ac:dyDescent="0.3">
      <c r="J322"/>
    </row>
    <row r="323" spans="10:10" x14ac:dyDescent="0.3">
      <c r="J323"/>
    </row>
    <row r="324" spans="10:10" x14ac:dyDescent="0.3">
      <c r="J324"/>
    </row>
    <row r="325" spans="10:10" x14ac:dyDescent="0.3">
      <c r="J325"/>
    </row>
    <row r="326" spans="10:10" x14ac:dyDescent="0.3">
      <c r="J326"/>
    </row>
    <row r="327" spans="10:10" x14ac:dyDescent="0.3">
      <c r="J327"/>
    </row>
    <row r="328" spans="10:10" x14ac:dyDescent="0.3">
      <c r="J328"/>
    </row>
    <row r="329" spans="10:10" x14ac:dyDescent="0.3">
      <c r="J329"/>
    </row>
    <row r="330" spans="10:10" x14ac:dyDescent="0.3">
      <c r="J330"/>
    </row>
    <row r="331" spans="10:10" x14ac:dyDescent="0.3">
      <c r="J331"/>
    </row>
    <row r="332" spans="10:10" x14ac:dyDescent="0.3">
      <c r="J332"/>
    </row>
    <row r="333" spans="10:10" x14ac:dyDescent="0.3">
      <c r="J333"/>
    </row>
    <row r="334" spans="10:10" x14ac:dyDescent="0.3">
      <c r="J334"/>
    </row>
    <row r="335" spans="10:10" x14ac:dyDescent="0.3">
      <c r="J335"/>
    </row>
    <row r="336" spans="10:10" x14ac:dyDescent="0.3">
      <c r="J336"/>
    </row>
    <row r="337" spans="10:10" x14ac:dyDescent="0.3">
      <c r="J337"/>
    </row>
    <row r="338" spans="10:10" x14ac:dyDescent="0.3">
      <c r="J338"/>
    </row>
    <row r="339" spans="10:10" x14ac:dyDescent="0.3">
      <c r="J339"/>
    </row>
    <row r="340" spans="10:10" x14ac:dyDescent="0.3">
      <c r="J340"/>
    </row>
    <row r="341" spans="10:10" x14ac:dyDescent="0.3">
      <c r="J341"/>
    </row>
    <row r="342" spans="10:10" x14ac:dyDescent="0.3">
      <c r="J342"/>
    </row>
    <row r="343" spans="10:10" x14ac:dyDescent="0.3">
      <c r="J343"/>
    </row>
    <row r="344" spans="10:10" x14ac:dyDescent="0.3">
      <c r="J344"/>
    </row>
    <row r="345" spans="10:10" x14ac:dyDescent="0.3">
      <c r="J345"/>
    </row>
    <row r="346" spans="10:10" x14ac:dyDescent="0.3">
      <c r="J346"/>
    </row>
    <row r="347" spans="10:10" x14ac:dyDescent="0.3">
      <c r="J347"/>
    </row>
    <row r="348" spans="10:10" x14ac:dyDescent="0.3">
      <c r="J348"/>
    </row>
    <row r="349" spans="10:10" x14ac:dyDescent="0.3">
      <c r="J349"/>
    </row>
    <row r="350" spans="10:10" x14ac:dyDescent="0.3">
      <c r="J350"/>
    </row>
    <row r="351" spans="10:10" x14ac:dyDescent="0.3">
      <c r="J351"/>
    </row>
    <row r="352" spans="10:10" x14ac:dyDescent="0.3">
      <c r="J352"/>
    </row>
    <row r="353" spans="10:10" x14ac:dyDescent="0.3">
      <c r="J353"/>
    </row>
    <row r="354" spans="10:10" x14ac:dyDescent="0.3">
      <c r="J354"/>
    </row>
    <row r="355" spans="10:10" x14ac:dyDescent="0.3">
      <c r="J355"/>
    </row>
    <row r="356" spans="10:10" x14ac:dyDescent="0.3">
      <c r="J356"/>
    </row>
    <row r="357" spans="10:10" x14ac:dyDescent="0.3">
      <c r="J357"/>
    </row>
    <row r="358" spans="10:10" x14ac:dyDescent="0.3">
      <c r="J358"/>
    </row>
    <row r="359" spans="10:10" x14ac:dyDescent="0.3">
      <c r="J359"/>
    </row>
    <row r="360" spans="10:10" x14ac:dyDescent="0.3">
      <c r="J360"/>
    </row>
    <row r="361" spans="10:10" x14ac:dyDescent="0.3">
      <c r="J361"/>
    </row>
    <row r="362" spans="10:10" x14ac:dyDescent="0.3">
      <c r="J362"/>
    </row>
    <row r="363" spans="10:10" x14ac:dyDescent="0.3">
      <c r="J363"/>
    </row>
    <row r="364" spans="10:10" x14ac:dyDescent="0.3">
      <c r="J364"/>
    </row>
    <row r="365" spans="10:10" x14ac:dyDescent="0.3">
      <c r="J365"/>
    </row>
    <row r="366" spans="10:10" x14ac:dyDescent="0.3">
      <c r="J366"/>
    </row>
    <row r="367" spans="10:10" x14ac:dyDescent="0.3">
      <c r="J367"/>
    </row>
    <row r="368" spans="10:10" x14ac:dyDescent="0.3">
      <c r="J368"/>
    </row>
    <row r="369" spans="10:10" x14ac:dyDescent="0.3">
      <c r="J369"/>
    </row>
    <row r="370" spans="10:10" x14ac:dyDescent="0.3">
      <c r="J370"/>
    </row>
    <row r="371" spans="10:10" x14ac:dyDescent="0.3">
      <c r="J371"/>
    </row>
    <row r="372" spans="10:10" x14ac:dyDescent="0.3">
      <c r="J372"/>
    </row>
    <row r="373" spans="10:10" x14ac:dyDescent="0.3">
      <c r="J373"/>
    </row>
    <row r="374" spans="10:10" x14ac:dyDescent="0.3">
      <c r="J374"/>
    </row>
    <row r="375" spans="10:10" x14ac:dyDescent="0.3">
      <c r="J375"/>
    </row>
    <row r="376" spans="10:10" x14ac:dyDescent="0.3">
      <c r="J376"/>
    </row>
    <row r="377" spans="10:10" x14ac:dyDescent="0.3">
      <c r="J377"/>
    </row>
    <row r="378" spans="10:10" x14ac:dyDescent="0.3">
      <c r="J378"/>
    </row>
    <row r="379" spans="10:10" x14ac:dyDescent="0.3">
      <c r="J379"/>
    </row>
    <row r="380" spans="10:10" x14ac:dyDescent="0.3">
      <c r="J380"/>
    </row>
    <row r="381" spans="10:10" x14ac:dyDescent="0.3">
      <c r="J381"/>
    </row>
    <row r="382" spans="10:10" x14ac:dyDescent="0.3">
      <c r="J382"/>
    </row>
    <row r="383" spans="10:10" x14ac:dyDescent="0.3">
      <c r="J383"/>
    </row>
    <row r="384" spans="10:10" x14ac:dyDescent="0.3">
      <c r="J384"/>
    </row>
    <row r="385" spans="10:10" x14ac:dyDescent="0.3">
      <c r="J385"/>
    </row>
    <row r="386" spans="10:10" x14ac:dyDescent="0.3">
      <c r="J386"/>
    </row>
    <row r="387" spans="10:10" x14ac:dyDescent="0.3">
      <c r="J387"/>
    </row>
    <row r="388" spans="10:10" x14ac:dyDescent="0.3">
      <c r="J388"/>
    </row>
    <row r="389" spans="10:10" x14ac:dyDescent="0.3">
      <c r="J389"/>
    </row>
    <row r="390" spans="10:10" x14ac:dyDescent="0.3">
      <c r="J390"/>
    </row>
    <row r="391" spans="10:10" x14ac:dyDescent="0.3">
      <c r="J391"/>
    </row>
    <row r="392" spans="10:10" x14ac:dyDescent="0.3">
      <c r="J392"/>
    </row>
    <row r="393" spans="10:10" x14ac:dyDescent="0.3">
      <c r="J393"/>
    </row>
    <row r="394" spans="10:10" x14ac:dyDescent="0.3">
      <c r="J394"/>
    </row>
    <row r="395" spans="10:10" x14ac:dyDescent="0.3">
      <c r="J395"/>
    </row>
    <row r="396" spans="10:10" x14ac:dyDescent="0.3">
      <c r="J396"/>
    </row>
    <row r="397" spans="10:10" x14ac:dyDescent="0.3">
      <c r="J397"/>
    </row>
    <row r="398" spans="10:10" x14ac:dyDescent="0.3">
      <c r="J398"/>
    </row>
    <row r="399" spans="10:10" x14ac:dyDescent="0.3">
      <c r="J399"/>
    </row>
    <row r="400" spans="10:10" x14ac:dyDescent="0.3">
      <c r="J400"/>
    </row>
    <row r="401" spans="10:10" x14ac:dyDescent="0.3">
      <c r="J401"/>
    </row>
    <row r="402" spans="10:10" x14ac:dyDescent="0.3">
      <c r="J402"/>
    </row>
    <row r="403" spans="10:10" x14ac:dyDescent="0.3">
      <c r="J403"/>
    </row>
    <row r="404" spans="10:10" x14ac:dyDescent="0.3">
      <c r="J404"/>
    </row>
    <row r="405" spans="10:10" x14ac:dyDescent="0.3">
      <c r="J405"/>
    </row>
    <row r="406" spans="10:10" x14ac:dyDescent="0.3">
      <c r="J406"/>
    </row>
    <row r="407" spans="10:10" x14ac:dyDescent="0.3">
      <c r="J407"/>
    </row>
    <row r="408" spans="10:10" x14ac:dyDescent="0.3">
      <c r="J408"/>
    </row>
    <row r="409" spans="10:10" x14ac:dyDescent="0.3">
      <c r="J409"/>
    </row>
    <row r="410" spans="10:10" x14ac:dyDescent="0.3">
      <c r="J410"/>
    </row>
    <row r="411" spans="10:10" x14ac:dyDescent="0.3">
      <c r="J411"/>
    </row>
    <row r="412" spans="10:10" x14ac:dyDescent="0.3">
      <c r="J412"/>
    </row>
    <row r="413" spans="10:10" x14ac:dyDescent="0.3">
      <c r="J413"/>
    </row>
    <row r="414" spans="10:10" x14ac:dyDescent="0.3">
      <c r="J414"/>
    </row>
    <row r="415" spans="10:10" x14ac:dyDescent="0.3">
      <c r="J415"/>
    </row>
    <row r="416" spans="10:10" x14ac:dyDescent="0.3">
      <c r="J416"/>
    </row>
    <row r="417" spans="10:10" x14ac:dyDescent="0.3">
      <c r="J417"/>
    </row>
    <row r="418" spans="10:10" x14ac:dyDescent="0.3">
      <c r="J418"/>
    </row>
    <row r="419" spans="10:10" x14ac:dyDescent="0.3">
      <c r="J419"/>
    </row>
    <row r="420" spans="10:10" x14ac:dyDescent="0.3">
      <c r="J420"/>
    </row>
    <row r="421" spans="10:10" x14ac:dyDescent="0.3">
      <c r="J421"/>
    </row>
    <row r="422" spans="10:10" x14ac:dyDescent="0.3">
      <c r="J422"/>
    </row>
    <row r="423" spans="10:10" x14ac:dyDescent="0.3">
      <c r="J423"/>
    </row>
    <row r="424" spans="10:10" x14ac:dyDescent="0.3">
      <c r="J424"/>
    </row>
    <row r="425" spans="10:10" x14ac:dyDescent="0.3">
      <c r="J425"/>
    </row>
    <row r="426" spans="10:10" x14ac:dyDescent="0.3">
      <c r="J426"/>
    </row>
    <row r="427" spans="10:10" x14ac:dyDescent="0.3">
      <c r="J427"/>
    </row>
    <row r="428" spans="10:10" x14ac:dyDescent="0.3">
      <c r="J428"/>
    </row>
    <row r="429" spans="10:10" x14ac:dyDescent="0.3">
      <c r="J429"/>
    </row>
    <row r="430" spans="10:10" x14ac:dyDescent="0.3">
      <c r="J430"/>
    </row>
    <row r="431" spans="10:10" x14ac:dyDescent="0.3">
      <c r="J4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EEEA-B3F1-40EF-A594-708CD059C34B}">
  <dimension ref="E3:Q21"/>
  <sheetViews>
    <sheetView topLeftCell="C1" workbookViewId="0">
      <selection activeCell="E3" sqref="E3:Q5"/>
    </sheetView>
  </sheetViews>
  <sheetFormatPr defaultRowHeight="14.4" x14ac:dyDescent="0.3"/>
  <cols>
    <col min="5" max="5" width="20.21875" customWidth="1"/>
    <col min="6" max="6" width="11.88671875" style="22" customWidth="1"/>
  </cols>
  <sheetData>
    <row r="3" spans="5:17" ht="14.4" customHeight="1" x14ac:dyDescent="0.3">
      <c r="E3" s="32" t="s">
        <v>110</v>
      </c>
      <c r="F3" s="33"/>
      <c r="G3" s="33"/>
      <c r="H3" s="33"/>
      <c r="I3" s="33"/>
      <c r="J3" s="33"/>
      <c r="K3" s="33"/>
      <c r="L3" s="33"/>
      <c r="M3" s="33"/>
      <c r="N3" s="33"/>
      <c r="O3" s="33"/>
      <c r="P3" s="33"/>
      <c r="Q3" s="34"/>
    </row>
    <row r="4" spans="5:17" x14ac:dyDescent="0.3">
      <c r="E4" s="35"/>
      <c r="F4" s="36"/>
      <c r="G4" s="36"/>
      <c r="H4" s="36"/>
      <c r="I4" s="36"/>
      <c r="J4" s="36"/>
      <c r="K4" s="36"/>
      <c r="L4" s="36"/>
      <c r="M4" s="36"/>
      <c r="N4" s="36"/>
      <c r="O4" s="36"/>
      <c r="P4" s="36"/>
      <c r="Q4" s="37"/>
    </row>
    <row r="5" spans="5:17" x14ac:dyDescent="0.3">
      <c r="E5" s="35"/>
      <c r="F5" s="36"/>
      <c r="G5" s="36"/>
      <c r="H5" s="36"/>
      <c r="I5" s="36"/>
      <c r="J5" s="36"/>
      <c r="K5" s="36"/>
      <c r="L5" s="36"/>
      <c r="M5" s="36"/>
      <c r="N5" s="36"/>
      <c r="O5" s="36"/>
      <c r="P5" s="36"/>
      <c r="Q5" s="37"/>
    </row>
    <row r="6" spans="5:17" x14ac:dyDescent="0.3">
      <c r="E6" s="24"/>
      <c r="F6" s="20"/>
    </row>
    <row r="7" spans="5:17" x14ac:dyDescent="0.3">
      <c r="E7" s="24" t="s">
        <v>108</v>
      </c>
      <c r="F7" s="20" t="str">
        <f>INDEX(EV_Working_2023!B2:B52, MATCH(MAX(EV_Working_2023!F2:F52), EV_Working_2023!F2:F52, 0))</f>
        <v>California</v>
      </c>
    </row>
    <row r="8" spans="5:17" x14ac:dyDescent="0.3">
      <c r="E8" s="24"/>
      <c r="F8" s="20"/>
    </row>
    <row r="9" spans="5:17" x14ac:dyDescent="0.3">
      <c r="E9" s="24" t="s">
        <v>109</v>
      </c>
      <c r="F9" s="20" t="str">
        <f>INDEX(EV_Working_2023!B2:B52, MATCH(MIN(EV_Working_2023!F2:F52), EV_Working_2023!F2:F52, 0))</f>
        <v>Mississippi</v>
      </c>
    </row>
    <row r="10" spans="5:17" x14ac:dyDescent="0.3">
      <c r="E10" s="24"/>
      <c r="F10" s="20"/>
    </row>
    <row r="11" spans="5:17" x14ac:dyDescent="0.3">
      <c r="E11" s="24" t="s">
        <v>111</v>
      </c>
      <c r="F11" s="20" t="str">
        <f>INDEX(EV_Working_2023!B2:B52, MATCH(MAX(EV_Working_2023!D2:D52), EV_Working_2023!D2:D52, 0))</f>
        <v>California</v>
      </c>
    </row>
    <row r="12" spans="5:17" x14ac:dyDescent="0.3">
      <c r="E12" s="24"/>
      <c r="F12" s="20"/>
    </row>
    <row r="13" spans="5:17" x14ac:dyDescent="0.3">
      <c r="E13" s="24" t="s">
        <v>113</v>
      </c>
      <c r="F13" s="20" t="str">
        <f>IF(F15&lt;0.01,"Low Adoption (0-0.99%)",IF(F15&lt;0.02, "Medium Adoption (1-1.99%)", "High Adoption (2%+)"))</f>
        <v>Low Adoption (0-0.99%)</v>
      </c>
    </row>
    <row r="14" spans="5:17" x14ac:dyDescent="0.3">
      <c r="E14" s="24"/>
      <c r="F14" s="20"/>
    </row>
    <row r="15" spans="5:17" x14ac:dyDescent="0.3">
      <c r="E15" s="24" t="s">
        <v>112</v>
      </c>
      <c r="F15" s="23">
        <f>AVERAGE(EV_Working_2023!F2:F52)</f>
        <v>8.9764705882352941E-3</v>
      </c>
    </row>
    <row r="16" spans="5:17" x14ac:dyDescent="0.3">
      <c r="E16" s="24"/>
      <c r="F16" s="20"/>
    </row>
    <row r="17" spans="5:6" x14ac:dyDescent="0.3">
      <c r="E17" s="24" t="s">
        <v>116</v>
      </c>
      <c r="F17" s="25"/>
    </row>
    <row r="18" spans="5:6" x14ac:dyDescent="0.3">
      <c r="E18" s="28" t="s">
        <v>117</v>
      </c>
      <c r="F18" s="29">
        <f>AVERAGE(EV_Working_2023!N2:N52)</f>
        <v>5.2634705882352959</v>
      </c>
    </row>
    <row r="19" spans="5:6" x14ac:dyDescent="0.3">
      <c r="E19" s="28" t="s">
        <v>118</v>
      </c>
      <c r="F19" s="29">
        <f>AVERAGE(EV_Working_2023!P2:P52)</f>
        <v>12.812419607843132</v>
      </c>
    </row>
    <row r="20" spans="5:6" x14ac:dyDescent="0.3">
      <c r="E20" s="24"/>
      <c r="F20" s="20"/>
    </row>
    <row r="21" spans="5:6" x14ac:dyDescent="0.3">
      <c r="E21" s="19"/>
      <c r="F21" s="21"/>
    </row>
  </sheetData>
  <mergeCells count="1">
    <mergeCell ref="E3: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FD18-0BE8-482F-82BD-AD6CDCB7CE97}">
  <dimension ref="B3:P4"/>
  <sheetViews>
    <sheetView workbookViewId="0">
      <selection activeCell="R13" sqref="R13"/>
    </sheetView>
  </sheetViews>
  <sheetFormatPr defaultRowHeight="14.4" x14ac:dyDescent="0.3"/>
  <cols>
    <col min="11" max="11" width="13.21875" bestFit="1" customWidth="1"/>
  </cols>
  <sheetData>
    <row r="3" spans="2:16" ht="14.4" customHeight="1" x14ac:dyDescent="0.3">
      <c r="B3" s="38" t="s">
        <v>123</v>
      </c>
      <c r="C3" s="39"/>
      <c r="D3" s="39"/>
      <c r="E3" s="39"/>
      <c r="F3" s="39"/>
      <c r="G3" s="39"/>
      <c r="H3" s="39"/>
      <c r="I3" s="39"/>
      <c r="J3" s="39"/>
      <c r="K3" s="39"/>
      <c r="L3" s="39"/>
      <c r="M3" s="39"/>
      <c r="N3" s="39"/>
      <c r="O3" s="39"/>
      <c r="P3" s="39"/>
    </row>
    <row r="4" spans="2:16" x14ac:dyDescent="0.3">
      <c r="B4" s="38"/>
      <c r="C4" s="39"/>
      <c r="D4" s="39"/>
      <c r="E4" s="39"/>
      <c r="F4" s="39"/>
      <c r="G4" s="39"/>
      <c r="H4" s="39"/>
      <c r="I4" s="39"/>
      <c r="J4" s="39"/>
      <c r="K4" s="39"/>
      <c r="L4" s="39"/>
      <c r="M4" s="39"/>
      <c r="N4" s="39"/>
      <c r="O4" s="39"/>
      <c r="P4" s="39"/>
    </row>
  </sheetData>
  <mergeCells count="1">
    <mergeCell ref="B3:P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EV_Original</vt:lpstr>
      <vt:lpstr>EV_Working_All</vt:lpstr>
      <vt:lpstr>EV_Working_2023</vt:lpstr>
      <vt:lpstr>Pivot_Tables</vt:lpstr>
      <vt:lpstr>Dashboard_2023</vt:lpstr>
      <vt:lpstr>Dashboard_CA_Trends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Earsley</dc:creator>
  <cp:lastModifiedBy>Earsley, Tanner B</cp:lastModifiedBy>
  <dcterms:created xsi:type="dcterms:W3CDTF">2025-06-17T02:43:03Z</dcterms:created>
  <dcterms:modified xsi:type="dcterms:W3CDTF">2025-06-18T22:10:45Z</dcterms:modified>
</cp:coreProperties>
</file>