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michigantech-my.sharepoint.com/personal/tmbarnes_mtu_edu/Documents/PhD/Chapter1/"/>
    </mc:Choice>
  </mc:AlternateContent>
  <xr:revisionPtr revIDLastSave="1950" documentId="8_{3D855F46-538B-4866-82C0-B62F336DDD09}" xr6:coauthVersionLast="47" xr6:coauthVersionMax="47" xr10:uidLastSave="{52CC87FB-47E0-4FAD-8734-A731CC1DA48C}"/>
  <bookViews>
    <workbookView minimized="1" xWindow="2280" yWindow="2280" windowWidth="14400" windowHeight="7270" activeTab="1" xr2:uid="{F0AB33CE-9D66-4394-A1B2-6EBAD4716641}"/>
  </bookViews>
  <sheets>
    <sheet name="model_data" sheetId="1" r:id="rId1"/>
    <sheet name="proportions" sheetId="2" r:id="rId2"/>
    <sheet name="Sheet1"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2" i="2"/>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 i="1"/>
  <c r="AB591" i="3"/>
  <c r="AB590" i="3"/>
  <c r="AD586" i="3"/>
  <c r="AB583" i="3"/>
  <c r="AB582" i="3"/>
  <c r="AB581" i="3"/>
  <c r="AB579" i="3"/>
  <c r="AB574" i="3"/>
  <c r="AB573" i="3"/>
  <c r="AB572" i="3"/>
  <c r="AB571" i="3"/>
  <c r="AB568" i="3"/>
  <c r="AB567" i="3"/>
  <c r="AB562" i="3"/>
  <c r="AB559" i="3"/>
  <c r="AB557" i="3"/>
  <c r="AB555" i="3"/>
  <c r="AB554" i="3"/>
  <c r="AB547" i="3"/>
  <c r="AB546" i="3"/>
  <c r="AB535" i="3"/>
  <c r="AB534" i="3"/>
  <c r="AB533" i="3"/>
  <c r="AB532" i="3"/>
  <c r="AB531" i="3"/>
  <c r="AB518" i="3"/>
  <c r="AB517" i="3"/>
  <c r="AB516" i="3"/>
  <c r="AB515" i="3"/>
  <c r="AB514" i="3"/>
  <c r="AB510" i="3"/>
  <c r="AB509" i="3"/>
  <c r="AB508" i="3"/>
  <c r="AB504" i="3"/>
  <c r="AB503" i="3"/>
  <c r="AB502" i="3"/>
  <c r="AB501" i="3"/>
  <c r="AB500" i="3"/>
  <c r="AB499" i="3"/>
  <c r="AB498" i="3"/>
  <c r="AB497" i="3"/>
  <c r="AB496" i="3"/>
  <c r="AB490" i="3"/>
  <c r="AB489" i="3"/>
  <c r="AB488" i="3"/>
  <c r="AB487" i="3"/>
  <c r="AB486" i="3"/>
  <c r="AB485" i="3"/>
  <c r="AB484" i="3"/>
  <c r="AB482" i="3"/>
  <c r="AB479" i="3"/>
  <c r="AB474" i="3"/>
  <c r="AB473" i="3"/>
  <c r="AB472" i="3"/>
  <c r="AB466" i="3"/>
  <c r="AB465" i="3"/>
  <c r="AB464" i="3"/>
  <c r="AB460" i="3"/>
  <c r="AB459" i="3"/>
  <c r="AB456" i="3"/>
  <c r="AB452" i="3"/>
  <c r="AB451" i="3"/>
  <c r="AB447" i="3"/>
  <c r="AB446" i="3"/>
  <c r="AB445" i="3"/>
  <c r="AB444" i="3"/>
  <c r="AB443" i="3"/>
  <c r="AB442" i="3"/>
  <c r="AB437" i="3"/>
  <c r="AB436" i="3"/>
  <c r="AB435" i="3"/>
  <c r="AB432" i="3"/>
  <c r="AB431" i="3"/>
  <c r="AB430" i="3"/>
  <c r="AB429" i="3"/>
  <c r="AB428" i="3"/>
  <c r="AB425" i="3"/>
  <c r="AB424" i="3"/>
  <c r="AB423" i="3"/>
  <c r="AB422" i="3"/>
  <c r="AB421" i="3"/>
  <c r="AB420" i="3"/>
  <c r="AB410" i="3"/>
  <c r="AB409" i="3"/>
  <c r="AB408" i="3"/>
  <c r="AB407" i="3"/>
  <c r="AB402" i="3"/>
  <c r="AB401" i="3"/>
  <c r="AB400" i="3"/>
  <c r="AB399" i="3"/>
  <c r="AB397" i="3"/>
  <c r="AB394" i="3"/>
  <c r="AB392" i="3"/>
  <c r="AB391" i="3"/>
  <c r="AB387" i="3"/>
  <c r="AB386" i="3"/>
  <c r="AB384" i="3"/>
  <c r="AB382" i="3"/>
  <c r="AB376" i="3"/>
  <c r="AB375" i="3"/>
  <c r="AB374" i="3"/>
  <c r="AB371" i="3"/>
  <c r="AB370" i="3"/>
  <c r="AB369" i="3"/>
  <c r="AB368" i="3"/>
  <c r="AB367" i="3"/>
  <c r="AB363" i="3"/>
  <c r="AB361" i="3"/>
  <c r="AB359" i="3"/>
  <c r="AB357" i="3"/>
  <c r="AB356" i="3"/>
  <c r="AB352" i="3"/>
  <c r="AB349" i="3"/>
  <c r="AB348" i="3"/>
  <c r="AB347" i="3"/>
  <c r="AB346" i="3"/>
  <c r="AB343" i="3"/>
  <c r="AB341" i="3"/>
  <c r="AB340" i="3"/>
  <c r="AB333" i="3"/>
  <c r="AB332" i="3"/>
  <c r="AB322" i="3"/>
  <c r="AB321" i="3"/>
  <c r="AB320" i="3"/>
  <c r="AB319" i="3"/>
  <c r="AB318" i="3"/>
  <c r="AB317" i="3"/>
  <c r="AB316" i="3"/>
  <c r="AB315" i="3"/>
  <c r="AB306" i="3"/>
  <c r="AB305" i="3"/>
  <c r="AB303" i="3"/>
  <c r="AB302" i="3"/>
  <c r="AB297" i="3"/>
  <c r="AB296" i="3"/>
  <c r="AB293" i="3"/>
  <c r="AB292" i="3"/>
  <c r="AB288" i="3"/>
  <c r="AB287" i="3"/>
  <c r="AB284" i="3"/>
  <c r="AB283" i="3"/>
  <c r="AB282" i="3"/>
  <c r="AB281" i="3"/>
  <c r="AB280" i="3"/>
  <c r="AB279" i="3"/>
  <c r="AB261" i="3"/>
  <c r="AB260" i="3"/>
  <c r="AB259" i="3"/>
  <c r="AB258" i="3"/>
  <c r="AB257" i="3"/>
  <c r="AB256" i="3"/>
  <c r="AB255" i="3"/>
  <c r="AB254" i="3"/>
  <c r="AB252" i="3"/>
  <c r="AB244" i="3"/>
  <c r="AB243" i="3"/>
  <c r="AB242" i="3"/>
  <c r="AB241" i="3"/>
  <c r="AB237" i="3"/>
  <c r="AB235" i="3"/>
  <c r="AB233" i="3"/>
  <c r="AB231" i="3"/>
  <c r="AB230" i="3"/>
  <c r="AB229" i="3"/>
  <c r="AB228" i="3"/>
  <c r="AB224" i="3"/>
  <c r="AB223" i="3"/>
  <c r="AB220" i="3"/>
  <c r="AB219" i="3"/>
  <c r="AB218" i="3"/>
  <c r="AB217" i="3"/>
  <c r="AB216" i="3"/>
  <c r="AB215" i="3"/>
  <c r="AB213" i="3"/>
  <c r="AB212" i="3"/>
  <c r="AB210" i="3"/>
  <c r="AB203" i="3"/>
  <c r="AB202" i="3"/>
  <c r="AB201" i="3"/>
  <c r="AB200" i="3"/>
  <c r="AB199" i="3"/>
  <c r="AB197" i="3"/>
  <c r="AB196" i="3"/>
  <c r="AB195" i="3"/>
  <c r="AB193" i="3"/>
  <c r="AB192" i="3"/>
  <c r="AB190" i="3"/>
  <c r="AB189" i="3"/>
  <c r="AB180" i="3"/>
  <c r="AB179" i="3"/>
  <c r="AB178" i="3"/>
  <c r="AB177" i="3"/>
  <c r="AB166" i="3"/>
  <c r="AB165" i="3"/>
  <c r="AB164" i="3"/>
  <c r="AB163" i="3"/>
  <c r="AB162" i="3"/>
  <c r="AB161" i="3"/>
  <c r="AB160" i="3"/>
  <c r="AB159" i="3"/>
  <c r="AB158" i="3"/>
  <c r="AB157" i="3"/>
  <c r="AB155" i="3"/>
  <c r="AB154" i="3"/>
  <c r="AB153" i="3"/>
  <c r="AB152" i="3"/>
  <c r="AB151" i="3"/>
  <c r="AB147" i="3"/>
  <c r="AB146" i="3"/>
  <c r="AB143" i="3"/>
  <c r="AB142" i="3"/>
  <c r="AB141" i="3"/>
  <c r="AB137" i="3"/>
  <c r="AB136" i="3"/>
  <c r="AB135" i="3"/>
  <c r="AB134" i="3"/>
  <c r="AB133" i="3"/>
  <c r="AB130" i="3"/>
  <c r="AB129" i="3"/>
  <c r="AB128" i="3"/>
  <c r="AB127" i="3"/>
  <c r="AB126" i="3"/>
  <c r="AB123" i="3"/>
  <c r="AB114" i="3"/>
  <c r="AB113" i="3"/>
  <c r="AB112" i="3"/>
  <c r="AB100" i="3"/>
  <c r="AB99" i="3"/>
  <c r="AB98" i="3"/>
  <c r="AB97" i="3"/>
  <c r="AB96" i="3"/>
  <c r="AB92" i="3"/>
  <c r="AB91" i="3"/>
  <c r="AB90" i="3"/>
  <c r="AB89" i="3"/>
  <c r="AB88" i="3"/>
  <c r="AB86" i="3"/>
  <c r="AB83" i="3"/>
  <c r="AB82" i="3"/>
  <c r="AB78" i="3"/>
  <c r="AB77" i="3"/>
  <c r="AB76" i="3"/>
  <c r="AB75" i="3"/>
  <c r="AB74" i="3"/>
  <c r="AB73" i="3"/>
  <c r="AB71" i="3"/>
  <c r="AB57" i="3"/>
  <c r="AB56" i="3"/>
  <c r="AB55" i="3"/>
  <c r="AB51" i="3"/>
  <c r="AB50" i="3"/>
  <c r="AB49" i="3"/>
  <c r="AB48" i="3"/>
  <c r="AB47" i="3"/>
  <c r="AB42" i="3"/>
  <c r="AB41" i="3"/>
  <c r="AB36" i="3"/>
  <c r="AB35" i="3"/>
  <c r="AB34" i="3"/>
  <c r="AB31" i="3"/>
  <c r="AB30" i="3"/>
  <c r="AB29" i="3"/>
  <c r="AB28" i="3"/>
  <c r="AB27" i="3"/>
  <c r="AB24" i="3"/>
  <c r="AB23" i="3"/>
  <c r="AB22" i="3"/>
  <c r="AB21" i="3"/>
  <c r="AB17" i="3"/>
  <c r="AB16" i="3"/>
  <c r="AB15" i="3"/>
  <c r="AB11" i="3"/>
  <c r="AB9" i="3"/>
  <c r="AB8" i="3"/>
  <c r="AB3" i="3"/>
  <c r="AB2" i="3"/>
  <c r="R198" i="2"/>
  <c r="R199" i="2"/>
  <c r="R200" i="2"/>
  <c r="R201" i="2"/>
  <c r="R202" i="2"/>
  <c r="G100" i="2"/>
  <c r="G101" i="2"/>
  <c r="G102" i="2"/>
  <c r="G103" i="2"/>
  <c r="G104" i="2"/>
  <c r="G105" i="2"/>
  <c r="G106" i="2"/>
  <c r="G107" i="2"/>
  <c r="G108" i="2"/>
  <c r="G198" i="2"/>
  <c r="G199" i="2"/>
  <c r="G200" i="2"/>
  <c r="G201" i="2"/>
  <c r="G202" i="2"/>
  <c r="R101" i="2"/>
  <c r="R102" i="2"/>
  <c r="R103" i="2"/>
  <c r="R104" i="2"/>
  <c r="R105" i="2"/>
  <c r="R106" i="2"/>
  <c r="R107" i="2"/>
  <c r="R108" i="2"/>
  <c r="R100" i="2"/>
  <c r="R286" i="2"/>
  <c r="R287" i="2"/>
  <c r="R288" i="2"/>
  <c r="R289" i="2"/>
  <c r="R285" i="2"/>
  <c r="G286" i="2"/>
  <c r="G287" i="2"/>
  <c r="G289" i="2"/>
  <c r="G285" i="2"/>
  <c r="G288" i="2"/>
  <c r="R282" i="2"/>
  <c r="R283" i="2"/>
  <c r="R284" i="2"/>
  <c r="G282" i="2"/>
  <c r="G283" i="2"/>
  <c r="G284" i="2"/>
  <c r="R191" i="2"/>
  <c r="R190" i="2"/>
  <c r="R189" i="2"/>
  <c r="G191" i="2"/>
  <c r="G190" i="2"/>
  <c r="G189" i="2"/>
  <c r="R188" i="2"/>
  <c r="R187" i="2"/>
  <c r="G188" i="2"/>
  <c r="G187" i="2"/>
  <c r="R48" i="2"/>
  <c r="R47" i="2"/>
  <c r="G48" i="2"/>
  <c r="G47" i="2"/>
  <c r="R41" i="2"/>
  <c r="R40" i="2"/>
  <c r="G41" i="2"/>
  <c r="G40" i="2"/>
  <c r="R308" i="2"/>
  <c r="G308" i="2"/>
  <c r="R307" i="2"/>
  <c r="G307" i="2"/>
  <c r="R306" i="2"/>
  <c r="G306" i="2"/>
  <c r="R305" i="2"/>
  <c r="G305" i="2"/>
  <c r="R304" i="2"/>
  <c r="G304" i="2"/>
  <c r="R303" i="2"/>
  <c r="G303" i="2"/>
  <c r="R302" i="2"/>
  <c r="G302" i="2"/>
  <c r="R301" i="2"/>
  <c r="G301" i="2"/>
  <c r="R300" i="2"/>
  <c r="G300" i="2"/>
  <c r="R299" i="2"/>
  <c r="G299" i="2"/>
  <c r="R298" i="2"/>
  <c r="G298" i="2"/>
  <c r="R297" i="2"/>
  <c r="G297" i="2"/>
  <c r="R296" i="2"/>
  <c r="G296" i="2"/>
  <c r="R295" i="2"/>
  <c r="G295" i="2"/>
  <c r="R294" i="2"/>
  <c r="G294" i="2"/>
  <c r="R293" i="2"/>
  <c r="G293" i="2"/>
  <c r="R292" i="2"/>
  <c r="G292" i="2"/>
  <c r="R291" i="2"/>
  <c r="G291" i="2"/>
  <c r="R290" i="2"/>
  <c r="G290" i="2"/>
  <c r="R281" i="2"/>
  <c r="G281" i="2"/>
  <c r="R280" i="2"/>
  <c r="G280" i="2"/>
  <c r="R279" i="2"/>
  <c r="G279" i="2"/>
  <c r="R278" i="2"/>
  <c r="G278" i="2"/>
  <c r="R277" i="2"/>
  <c r="G277" i="2"/>
  <c r="R276" i="2"/>
  <c r="G276" i="2"/>
  <c r="R275" i="2"/>
  <c r="G275" i="2"/>
  <c r="R274" i="2"/>
  <c r="G274" i="2"/>
  <c r="R273" i="2"/>
  <c r="G273" i="2"/>
  <c r="R272" i="2"/>
  <c r="G272" i="2"/>
  <c r="R271" i="2"/>
  <c r="G271" i="2"/>
  <c r="R270" i="2"/>
  <c r="G270" i="2"/>
  <c r="R269" i="2"/>
  <c r="G269" i="2"/>
  <c r="R268" i="2"/>
  <c r="G268" i="2"/>
  <c r="R267" i="2"/>
  <c r="G267" i="2"/>
  <c r="R266" i="2"/>
  <c r="G266" i="2"/>
  <c r="R265" i="2"/>
  <c r="G265" i="2"/>
  <c r="R264" i="2"/>
  <c r="G264" i="2"/>
  <c r="R263" i="2"/>
  <c r="G263" i="2"/>
  <c r="R262" i="2"/>
  <c r="G262" i="2"/>
  <c r="R261" i="2"/>
  <c r="G261" i="2"/>
  <c r="R260" i="2"/>
  <c r="G260" i="2"/>
  <c r="R259" i="2"/>
  <c r="G259" i="2"/>
  <c r="R258" i="2"/>
  <c r="G258" i="2"/>
  <c r="R257" i="2"/>
  <c r="G257" i="2"/>
  <c r="R256" i="2"/>
  <c r="G256" i="2"/>
  <c r="R255" i="2"/>
  <c r="G255" i="2"/>
  <c r="R254" i="2"/>
  <c r="G254" i="2"/>
  <c r="R253" i="2"/>
  <c r="G253" i="2"/>
  <c r="R252" i="2"/>
  <c r="G252" i="2"/>
  <c r="R251" i="2"/>
  <c r="G251" i="2"/>
  <c r="R250" i="2"/>
  <c r="G250" i="2"/>
  <c r="R249" i="2"/>
  <c r="G249" i="2"/>
  <c r="R248" i="2"/>
  <c r="G248" i="2"/>
  <c r="R247" i="2"/>
  <c r="G247" i="2"/>
  <c r="R246" i="2"/>
  <c r="G246" i="2"/>
  <c r="R245" i="2"/>
  <c r="G245" i="2"/>
  <c r="R244" i="2"/>
  <c r="G244" i="2"/>
  <c r="R243" i="2"/>
  <c r="G243" i="2"/>
  <c r="R242" i="2"/>
  <c r="G242" i="2"/>
  <c r="R241" i="2"/>
  <c r="G241" i="2"/>
  <c r="R240" i="2"/>
  <c r="G240" i="2"/>
  <c r="R239" i="2"/>
  <c r="G239" i="2"/>
  <c r="R238" i="2"/>
  <c r="G238" i="2"/>
  <c r="R237" i="2"/>
  <c r="G237" i="2"/>
  <c r="R236" i="2"/>
  <c r="G236" i="2"/>
  <c r="R235" i="2"/>
  <c r="G235" i="2"/>
  <c r="R234" i="2"/>
  <c r="G234" i="2"/>
  <c r="R233" i="2"/>
  <c r="G233" i="2"/>
  <c r="R232" i="2"/>
  <c r="G232" i="2"/>
  <c r="R231" i="2"/>
  <c r="G231" i="2"/>
  <c r="R230" i="2"/>
  <c r="G230" i="2"/>
  <c r="R229" i="2"/>
  <c r="G229" i="2"/>
  <c r="R228" i="2"/>
  <c r="G228" i="2"/>
  <c r="R227" i="2"/>
  <c r="G227" i="2"/>
  <c r="R226" i="2"/>
  <c r="G226" i="2"/>
  <c r="R225" i="2"/>
  <c r="G225" i="2"/>
  <c r="R224" i="2"/>
  <c r="G224" i="2"/>
  <c r="R223" i="2"/>
  <c r="G223" i="2"/>
  <c r="R222" i="2"/>
  <c r="G222" i="2"/>
  <c r="R221" i="2"/>
  <c r="G221" i="2"/>
  <c r="R220" i="2"/>
  <c r="G220" i="2"/>
  <c r="R219" i="2"/>
  <c r="G219" i="2"/>
  <c r="R218" i="2"/>
  <c r="G218" i="2"/>
  <c r="R217" i="2"/>
  <c r="G217" i="2"/>
  <c r="R216" i="2"/>
  <c r="G216" i="2"/>
  <c r="R215" i="2"/>
  <c r="G215" i="2"/>
  <c r="R214" i="2"/>
  <c r="G214" i="2"/>
  <c r="R213" i="2"/>
  <c r="G213" i="2"/>
  <c r="R212" i="2"/>
  <c r="G212" i="2"/>
  <c r="R211" i="2"/>
  <c r="G211" i="2"/>
  <c r="R210" i="2"/>
  <c r="G210" i="2"/>
  <c r="R209" i="2"/>
  <c r="G209" i="2"/>
  <c r="R208" i="2"/>
  <c r="G208" i="2"/>
  <c r="R207" i="2"/>
  <c r="G207" i="2"/>
  <c r="R206" i="2"/>
  <c r="G206" i="2"/>
  <c r="R205" i="2"/>
  <c r="G205" i="2"/>
  <c r="R204" i="2"/>
  <c r="G204" i="2"/>
  <c r="R203" i="2"/>
  <c r="G203" i="2"/>
  <c r="R197" i="2"/>
  <c r="G197" i="2"/>
  <c r="R196" i="2"/>
  <c r="G196" i="2"/>
  <c r="R195" i="2"/>
  <c r="G195" i="2"/>
  <c r="R194" i="2"/>
  <c r="G194" i="2"/>
  <c r="R193" i="2"/>
  <c r="G193" i="2"/>
  <c r="R192" i="2"/>
  <c r="G192" i="2"/>
  <c r="R186" i="2"/>
  <c r="G186" i="2"/>
  <c r="R185" i="2"/>
  <c r="G185" i="2"/>
  <c r="R184" i="2"/>
  <c r="G184" i="2"/>
  <c r="R183" i="2"/>
  <c r="G183" i="2"/>
  <c r="R182" i="2"/>
  <c r="G182" i="2"/>
  <c r="R181" i="2"/>
  <c r="G181" i="2"/>
  <c r="R180" i="2"/>
  <c r="G180" i="2"/>
  <c r="R179" i="2"/>
  <c r="G179" i="2"/>
  <c r="R178" i="2"/>
  <c r="G178" i="2"/>
  <c r="R177" i="2"/>
  <c r="G177" i="2"/>
  <c r="R176" i="2"/>
  <c r="G176" i="2"/>
  <c r="R175" i="2"/>
  <c r="G175" i="2"/>
  <c r="R174" i="2"/>
  <c r="G174" i="2"/>
  <c r="R173" i="2"/>
  <c r="G173" i="2"/>
  <c r="R172" i="2"/>
  <c r="G172" i="2"/>
  <c r="R171" i="2"/>
  <c r="G171" i="2"/>
  <c r="R170" i="2"/>
  <c r="G170" i="2"/>
  <c r="R169" i="2"/>
  <c r="G169" i="2"/>
  <c r="R168" i="2"/>
  <c r="G168" i="2"/>
  <c r="R167" i="2"/>
  <c r="G167" i="2"/>
  <c r="R166" i="2"/>
  <c r="G166" i="2"/>
  <c r="R165" i="2"/>
  <c r="G165" i="2"/>
  <c r="R164" i="2"/>
  <c r="G164" i="2"/>
  <c r="R163" i="2"/>
  <c r="G163" i="2"/>
  <c r="R162" i="2"/>
  <c r="G162" i="2"/>
  <c r="R161" i="2"/>
  <c r="G161" i="2"/>
  <c r="R160" i="2"/>
  <c r="G160" i="2"/>
  <c r="R159" i="2"/>
  <c r="G159" i="2"/>
  <c r="R158" i="2"/>
  <c r="G158" i="2"/>
  <c r="R157" i="2"/>
  <c r="G157" i="2"/>
  <c r="R156" i="2"/>
  <c r="G156" i="2"/>
  <c r="R155" i="2"/>
  <c r="G155" i="2"/>
  <c r="R154" i="2"/>
  <c r="G154" i="2"/>
  <c r="R153" i="2"/>
  <c r="G153" i="2"/>
  <c r="R152" i="2"/>
  <c r="G152" i="2"/>
  <c r="R151" i="2"/>
  <c r="G151" i="2"/>
  <c r="R150" i="2"/>
  <c r="G150" i="2"/>
  <c r="R149" i="2"/>
  <c r="G149" i="2"/>
  <c r="R148" i="2"/>
  <c r="G148" i="2"/>
  <c r="R147" i="2"/>
  <c r="G147" i="2"/>
  <c r="R146" i="2"/>
  <c r="G146" i="2"/>
  <c r="R145" i="2"/>
  <c r="G145" i="2"/>
  <c r="R144" i="2"/>
  <c r="G144" i="2"/>
  <c r="R143" i="2"/>
  <c r="G143" i="2"/>
  <c r="R142" i="2"/>
  <c r="G142" i="2"/>
  <c r="R141" i="2"/>
  <c r="G141" i="2"/>
  <c r="R140" i="2"/>
  <c r="G140" i="2"/>
  <c r="R139" i="2"/>
  <c r="G139" i="2"/>
  <c r="R138" i="2"/>
  <c r="G138" i="2"/>
  <c r="R137" i="2"/>
  <c r="G137" i="2"/>
  <c r="R136" i="2"/>
  <c r="G136" i="2"/>
  <c r="R135" i="2"/>
  <c r="G135" i="2"/>
  <c r="R134" i="2"/>
  <c r="G134" i="2"/>
  <c r="R133" i="2"/>
  <c r="G133" i="2"/>
  <c r="R132" i="2"/>
  <c r="G132" i="2"/>
  <c r="R131" i="2"/>
  <c r="G131" i="2"/>
  <c r="R130" i="2"/>
  <c r="G130" i="2"/>
  <c r="R129" i="2"/>
  <c r="G129" i="2"/>
  <c r="R128" i="2"/>
  <c r="G128" i="2"/>
  <c r="R127" i="2"/>
  <c r="G127" i="2"/>
  <c r="R126" i="2"/>
  <c r="G126" i="2"/>
  <c r="R125" i="2"/>
  <c r="G125" i="2"/>
  <c r="R124" i="2"/>
  <c r="G124" i="2"/>
  <c r="R123" i="2"/>
  <c r="G123" i="2"/>
  <c r="R122" i="2"/>
  <c r="G122" i="2"/>
  <c r="R121" i="2"/>
  <c r="G121" i="2"/>
  <c r="R120" i="2"/>
  <c r="G120" i="2"/>
  <c r="R119" i="2"/>
  <c r="G119" i="2"/>
  <c r="R118" i="2"/>
  <c r="G118" i="2"/>
  <c r="R117" i="2"/>
  <c r="G117" i="2"/>
  <c r="R116" i="2"/>
  <c r="G116" i="2"/>
  <c r="R115" i="2"/>
  <c r="G115" i="2"/>
  <c r="R114" i="2"/>
  <c r="G114" i="2"/>
  <c r="R113" i="2"/>
  <c r="G113" i="2"/>
  <c r="R112" i="2"/>
  <c r="G112" i="2"/>
  <c r="R111" i="2"/>
  <c r="G111" i="2"/>
  <c r="R110" i="2"/>
  <c r="G110" i="2"/>
  <c r="R109" i="2"/>
  <c r="G109" i="2"/>
  <c r="R99" i="2"/>
  <c r="G99" i="2"/>
  <c r="R98" i="2"/>
  <c r="G98" i="2"/>
  <c r="R97" i="2"/>
  <c r="G97" i="2"/>
  <c r="R96" i="2"/>
  <c r="G96" i="2"/>
  <c r="R95" i="2"/>
  <c r="G95" i="2"/>
  <c r="R94" i="2"/>
  <c r="G94" i="2"/>
  <c r="R93" i="2"/>
  <c r="G93" i="2"/>
  <c r="R92" i="2"/>
  <c r="G92" i="2"/>
  <c r="R91" i="2"/>
  <c r="G91" i="2"/>
  <c r="R90" i="2"/>
  <c r="G90" i="2"/>
  <c r="R89" i="2"/>
  <c r="G89" i="2"/>
  <c r="R88" i="2"/>
  <c r="G88" i="2"/>
  <c r="R87" i="2"/>
  <c r="G87" i="2"/>
  <c r="R86" i="2"/>
  <c r="G86" i="2"/>
  <c r="R85" i="2"/>
  <c r="G85" i="2"/>
  <c r="R84" i="2"/>
  <c r="G84" i="2"/>
  <c r="R83" i="2"/>
  <c r="G83" i="2"/>
  <c r="R82" i="2"/>
  <c r="G82" i="2"/>
  <c r="R81" i="2"/>
  <c r="G81" i="2"/>
  <c r="R80" i="2"/>
  <c r="G80" i="2"/>
  <c r="R79" i="2"/>
  <c r="G79" i="2"/>
  <c r="R78" i="2"/>
  <c r="G78" i="2"/>
  <c r="R77" i="2"/>
  <c r="G77" i="2"/>
  <c r="R76" i="2"/>
  <c r="G76" i="2"/>
  <c r="R75" i="2"/>
  <c r="G75" i="2"/>
  <c r="R74" i="2"/>
  <c r="G74" i="2"/>
  <c r="R73" i="2"/>
  <c r="G73" i="2"/>
  <c r="R72" i="2"/>
  <c r="G72" i="2"/>
  <c r="R71" i="2"/>
  <c r="G71" i="2"/>
  <c r="R70" i="2"/>
  <c r="G70" i="2"/>
  <c r="R69" i="2"/>
  <c r="G69" i="2"/>
  <c r="R68" i="2"/>
  <c r="G68" i="2"/>
  <c r="R67" i="2"/>
  <c r="G67" i="2"/>
  <c r="R66" i="2"/>
  <c r="G66" i="2"/>
  <c r="R65" i="2"/>
  <c r="G65" i="2"/>
  <c r="R64" i="2"/>
  <c r="G64" i="2"/>
  <c r="R63" i="2"/>
  <c r="G63" i="2"/>
  <c r="R62" i="2"/>
  <c r="G62" i="2"/>
  <c r="R61" i="2"/>
  <c r="G61" i="2"/>
  <c r="R60" i="2"/>
  <c r="G60" i="2"/>
  <c r="R59" i="2"/>
  <c r="G59" i="2"/>
  <c r="R58" i="2"/>
  <c r="G58" i="2"/>
  <c r="R57" i="2"/>
  <c r="G57" i="2"/>
  <c r="R56" i="2"/>
  <c r="G56" i="2"/>
  <c r="R55" i="2"/>
  <c r="G55" i="2"/>
  <c r="R54" i="2"/>
  <c r="G54" i="2"/>
  <c r="R53" i="2"/>
  <c r="G53" i="2"/>
  <c r="R52" i="2"/>
  <c r="G52" i="2"/>
  <c r="R51" i="2"/>
  <c r="G51" i="2"/>
  <c r="R50" i="2"/>
  <c r="G50" i="2"/>
  <c r="R49" i="2"/>
  <c r="G49" i="2"/>
  <c r="R46" i="2"/>
  <c r="G46" i="2"/>
  <c r="R45" i="2"/>
  <c r="G45" i="2"/>
  <c r="R44" i="2"/>
  <c r="G44" i="2"/>
  <c r="R43" i="2"/>
  <c r="G43" i="2"/>
  <c r="R42" i="2"/>
  <c r="G42" i="2"/>
  <c r="R39" i="2"/>
  <c r="G39" i="2"/>
  <c r="R38" i="2"/>
  <c r="G38" i="2"/>
  <c r="R37" i="2"/>
  <c r="G37" i="2"/>
  <c r="R36" i="2"/>
  <c r="G36" i="2"/>
  <c r="R35" i="2"/>
  <c r="G35" i="2"/>
  <c r="R34" i="2"/>
  <c r="G34" i="2"/>
  <c r="R33" i="2"/>
  <c r="G33" i="2"/>
  <c r="R32" i="2"/>
  <c r="G32" i="2"/>
  <c r="R31" i="2"/>
  <c r="G31" i="2"/>
  <c r="R30" i="2"/>
  <c r="G30" i="2"/>
  <c r="R29" i="2"/>
  <c r="G29" i="2"/>
  <c r="R28" i="2"/>
  <c r="G28" i="2"/>
  <c r="R27" i="2"/>
  <c r="G27" i="2"/>
  <c r="R26" i="2"/>
  <c r="G26" i="2"/>
  <c r="R25" i="2"/>
  <c r="G25" i="2"/>
  <c r="R24" i="2"/>
  <c r="G24" i="2"/>
  <c r="R23" i="2"/>
  <c r="G23" i="2"/>
  <c r="R22" i="2"/>
  <c r="G22" i="2"/>
  <c r="R21" i="2"/>
  <c r="G21" i="2"/>
  <c r="R20" i="2"/>
  <c r="G20" i="2"/>
  <c r="R19" i="2"/>
  <c r="G19" i="2"/>
  <c r="R18" i="2"/>
  <c r="G18" i="2"/>
  <c r="R17" i="2"/>
  <c r="G17" i="2"/>
  <c r="R16" i="2"/>
  <c r="G16" i="2"/>
  <c r="R15" i="2"/>
  <c r="G15" i="2"/>
  <c r="R14" i="2"/>
  <c r="G14" i="2"/>
  <c r="R13" i="2"/>
  <c r="G13" i="2"/>
  <c r="R12" i="2"/>
  <c r="G12" i="2"/>
  <c r="R11" i="2"/>
  <c r="G11" i="2"/>
  <c r="R10" i="2"/>
  <c r="G10" i="2"/>
  <c r="R9" i="2"/>
  <c r="G9" i="2"/>
  <c r="R8" i="2"/>
  <c r="G8" i="2"/>
  <c r="R7" i="2"/>
  <c r="G7" i="2"/>
  <c r="R6" i="2"/>
  <c r="G6" i="2"/>
  <c r="R5" i="2"/>
  <c r="G5" i="2"/>
  <c r="R4" i="2"/>
  <c r="G4" i="2"/>
  <c r="R3" i="2"/>
  <c r="G3" i="2"/>
  <c r="R2" i="2"/>
  <c r="G2" i="2"/>
  <c r="G166"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 i="1"/>
  <c r="G221" i="1"/>
  <c r="G222" i="1"/>
  <c r="G223" i="1"/>
  <c r="G224" i="1"/>
  <c r="G225" i="1"/>
  <c r="G226" i="1"/>
  <c r="G204" i="1"/>
  <c r="G205" i="1"/>
  <c r="G206" i="1"/>
  <c r="G207" i="1"/>
  <c r="G208" i="1"/>
  <c r="G209" i="1"/>
  <c r="G210" i="1"/>
  <c r="G211" i="1"/>
  <c r="G212" i="1"/>
  <c r="G213"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68" i="1"/>
  <c r="G269" i="1"/>
  <c r="G270" i="1"/>
  <c r="G271" i="1"/>
  <c r="G272" i="1"/>
  <c r="G273" i="1"/>
  <c r="G274" i="1"/>
  <c r="G275" i="1"/>
  <c r="G276" i="1"/>
  <c r="G277" i="1"/>
  <c r="G233" i="1"/>
  <c r="G214" i="1"/>
  <c r="G215" i="1"/>
  <c r="G216" i="1"/>
  <c r="G217" i="1"/>
  <c r="G218" i="1"/>
  <c r="G219" i="1"/>
  <c r="G220" i="1"/>
  <c r="G227" i="1"/>
  <c r="G228" i="1"/>
  <c r="G229" i="1"/>
  <c r="G230" i="1"/>
  <c r="G231" i="1"/>
  <c r="G232"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 i="1"/>
</calcChain>
</file>

<file path=xl/sharedStrings.xml><?xml version="1.0" encoding="utf-8"?>
<sst xmlns="http://schemas.openxmlformats.org/spreadsheetml/2006/main" count="4813" uniqueCount="1088">
  <si>
    <t>site</t>
  </si>
  <si>
    <t>year</t>
  </si>
  <si>
    <t>winter_year</t>
  </si>
  <si>
    <t>count</t>
  </si>
  <si>
    <t>Adventure Adit/ Rock Fall</t>
  </si>
  <si>
    <t>Adventure Mine</t>
  </si>
  <si>
    <t>Agency Place Mine</t>
  </si>
  <si>
    <t>Belt Mine</t>
  </si>
  <si>
    <t>Child's Adit</t>
  </si>
  <si>
    <t>Delaware Mine</t>
  </si>
  <si>
    <t>Derby Adit</t>
  </si>
  <si>
    <t>Glen Adit #1</t>
  </si>
  <si>
    <t>Iron Mountain Iron Mine (Tourist Mine)</t>
  </si>
  <si>
    <t>Jones' Adit</t>
  </si>
  <si>
    <t>Keel Ridge Shaft</t>
  </si>
  <si>
    <t>Lafayette East Shaft</t>
  </si>
  <si>
    <t>Mead Adit of Carp Lake Mine</t>
  </si>
  <si>
    <t>Merchant Mine</t>
  </si>
  <si>
    <t>Norway Mine</t>
  </si>
  <si>
    <t>Quinnesec Adit</t>
  </si>
  <si>
    <t>South Bluff Adit</t>
  </si>
  <si>
    <t>South Lake Mine</t>
  </si>
  <si>
    <t>Taylor Adit</t>
  </si>
  <si>
    <t>Tippy Dam</t>
  </si>
  <si>
    <t>Windsor Shaft #3</t>
  </si>
  <si>
    <t>normalized_count</t>
  </si>
  <si>
    <t>min_count</t>
  </si>
  <si>
    <t>mean_count</t>
  </si>
  <si>
    <t>relative_year</t>
  </si>
  <si>
    <t>mean_temp</t>
  </si>
  <si>
    <t>min_year</t>
  </si>
  <si>
    <t>Flintsteel Adit</t>
  </si>
  <si>
    <t>Ford Exploratory Adit</t>
  </si>
  <si>
    <t>survery_mean_temp</t>
  </si>
  <si>
    <t>Mass  C Adit</t>
  </si>
  <si>
    <t>Keel Ridge Mine</t>
  </si>
  <si>
    <t>Quincy Mine Adit</t>
  </si>
  <si>
    <t>Silver Mountain Mine</t>
  </si>
  <si>
    <t>South Bluff East Adit</t>
  </si>
  <si>
    <t>Young's Adit</t>
  </si>
  <si>
    <t>decrease_year</t>
  </si>
  <si>
    <t>Beaten's Cave</t>
  </si>
  <si>
    <t>Cushman Adit</t>
  </si>
  <si>
    <t>Ohio Traprock Mine #60 (Norwich Adit)</t>
  </si>
  <si>
    <t>Old Flintsteel River Adit B</t>
  </si>
  <si>
    <t>date</t>
  </si>
  <si>
    <t>recovery_years</t>
  </si>
  <si>
    <t>last_year</t>
  </si>
  <si>
    <t>last_count</t>
  </si>
  <si>
    <t>passage_length</t>
  </si>
  <si>
    <t>year_from_min</t>
  </si>
  <si>
    <t>period</t>
  </si>
  <si>
    <t>before</t>
  </si>
  <si>
    <t>after</t>
  </si>
  <si>
    <t>Bumblebee Mine</t>
  </si>
  <si>
    <t>Copper Falls Mine</t>
  </si>
  <si>
    <t>National Mine #7</t>
  </si>
  <si>
    <t>North Cliff Mine (Shaft #3?)</t>
  </si>
  <si>
    <t>Toltec Mine</t>
  </si>
  <si>
    <t>West Evergreen Bluff Mine</t>
  </si>
  <si>
    <t>Hendrie River Water Cave</t>
  </si>
  <si>
    <t>Ohio Traprock Mine #1</t>
  </si>
  <si>
    <t>Ohio Traprock Mine #2</t>
  </si>
  <si>
    <t>num_measurements</t>
  </si>
  <si>
    <t>Name of Hibernaculum</t>
  </si>
  <si>
    <t>County</t>
  </si>
  <si>
    <t>Tier, Range, Section</t>
  </si>
  <si>
    <t>UTM (NAD 1983)</t>
  </si>
  <si>
    <t>Current Surface Ownership</t>
  </si>
  <si>
    <t>Current Mineral Rights</t>
  </si>
  <si>
    <t>Ore or Rock</t>
  </si>
  <si>
    <t>Length of Open Passage (feet)</t>
  </si>
  <si>
    <t>Azimuth into Main Entrance</t>
  </si>
  <si>
    <t>Maximum Height of Main Entrance</t>
  </si>
  <si>
    <t>Maximum Width of Main Entrance</t>
  </si>
  <si>
    <t>Number of Adit Entrances Open for Human Access</t>
  </si>
  <si>
    <t>Standing Water in Adit or Cave Entrance?</t>
  </si>
  <si>
    <t>Maximum Depth of Water in Adit (inches)</t>
  </si>
  <si>
    <t>Number of Open Levels</t>
  </si>
  <si>
    <t>Number of Shafts Open for Human Access</t>
  </si>
  <si>
    <t>Depth of Shaft to Bottom or Water, if Present</t>
  </si>
  <si>
    <t>Standing Water at Bottom of Shaft?</t>
  </si>
  <si>
    <t>Current Status</t>
  </si>
  <si>
    <t>Manway through Gate?</t>
  </si>
  <si>
    <t>Control of Key</t>
  </si>
  <si>
    <t>Date</t>
  </si>
  <si>
    <t>External TA</t>
  </si>
  <si>
    <t>Internal TA</t>
  </si>
  <si>
    <t>Internal RH (%)</t>
  </si>
  <si>
    <t>Current Level of Disturbance</t>
  </si>
  <si>
    <t>Total Number of Bats</t>
  </si>
  <si>
    <t>Estimate or Count</t>
  </si>
  <si>
    <t>Total Number of Myotis</t>
  </si>
  <si>
    <t>Sample of Myotis Identified to Species</t>
  </si>
  <si>
    <t>Visual i.d. without handling</t>
  </si>
  <si>
    <t>Myotis lucifugus in Sample</t>
  </si>
  <si>
    <t>Myotis septentrionalis in Sample</t>
  </si>
  <si>
    <t>Were MYSE present, even if not in sample?</t>
  </si>
  <si>
    <t>Eptesicus fuscus</t>
  </si>
  <si>
    <t>Perimyotis subflavus</t>
  </si>
  <si>
    <t>Comments</t>
  </si>
  <si>
    <t>Ontonagon</t>
  </si>
  <si>
    <t>T51N R 38W Sec 36</t>
  </si>
  <si>
    <t>16T 341162 5181952</t>
  </si>
  <si>
    <t>Ontonagon County</t>
  </si>
  <si>
    <t>Copper</t>
  </si>
  <si>
    <t>Yes</t>
  </si>
  <si>
    <t>&gt;12</t>
  </si>
  <si>
    <t>Open</t>
  </si>
  <si>
    <t>43.9-44.5</t>
  </si>
  <si>
    <t>Low</t>
  </si>
  <si>
    <t>Adventure Adit/ Rockfall</t>
  </si>
  <si>
    <t>C</t>
  </si>
  <si>
    <t>yes</t>
  </si>
  <si>
    <t>c</t>
  </si>
  <si>
    <t>Very late</t>
  </si>
  <si>
    <t>No</t>
  </si>
  <si>
    <t>m. Vonhoff &amp; TIM Carter-UV study</t>
  </si>
  <si>
    <t>?</t>
  </si>
  <si>
    <t>T51N R 38W Sec 35</t>
  </si>
  <si>
    <t>16T 340913 5182012</t>
  </si>
  <si>
    <t>Matt Portfleet/State of Michigan</t>
  </si>
  <si>
    <t>Gated</t>
  </si>
  <si>
    <t>Matt Portfleet</t>
  </si>
  <si>
    <t>38-48</t>
  </si>
  <si>
    <t>Includes the Ice Cave; tourist minecoordinates are for Adit 2</t>
  </si>
  <si>
    <t>Includes the Ice Cave, tourist mine, and newly opened 2nd level</t>
  </si>
  <si>
    <t>Sampled Myotis in terminal drift; total count not made</t>
  </si>
  <si>
    <t>2nd level counted completely for first time</t>
  </si>
  <si>
    <t>TA at end of blind-ending; species i.d. only in blind</t>
  </si>
  <si>
    <t>1 MYSE seen on second level</t>
  </si>
  <si>
    <t>-3.9to6.7(2nd level)</t>
  </si>
  <si>
    <t xml:space="preserve">This is a tourist mine; winter tours have been occurring recently. 3 banded bats were sited on the 1st level. </t>
  </si>
  <si>
    <t>Adventure Shaft</t>
  </si>
  <si>
    <t>Fenced</t>
  </si>
  <si>
    <t>44-45</t>
  </si>
  <si>
    <t>Active draining by Mr. Portfleet in 2009-2010 re-connected this shaft with the main Adventure mine' subsequent counts subsumed into Adventure</t>
  </si>
  <si>
    <t>Keweenaw</t>
  </si>
  <si>
    <t>T 58N R30W Sec 8</t>
  </si>
  <si>
    <t>16T 413678 5253940</t>
  </si>
  <si>
    <t>e</t>
  </si>
  <si>
    <t>Ceiling of terminal 30% not seen; high water prevented entry</t>
  </si>
  <si>
    <t>Algonquin Adit #1</t>
  </si>
  <si>
    <t>T52N R37W Sec 36</t>
  </si>
  <si>
    <t>16T 351576 5191301</t>
  </si>
  <si>
    <t>Algonquin Adit #2</t>
  </si>
  <si>
    <t>Porcupine was inside; may have been slightly warmer near back; much fresh feces</t>
  </si>
  <si>
    <t>Algonquin Adit #2 (Mark's Adit)</t>
  </si>
  <si>
    <t>16T 351230 5191028</t>
  </si>
  <si>
    <t>&gt;60</t>
  </si>
  <si>
    <t>No bats visible from entrance</t>
  </si>
  <si>
    <t>Used boat to access passage beyond flooded shaft</t>
  </si>
  <si>
    <t>3.8-3.9</t>
  </si>
  <si>
    <t>No pd or viral swabs taken// cluster of 8</t>
  </si>
  <si>
    <t xml:space="preserve">Algonquin Adit #3 </t>
  </si>
  <si>
    <t>16T 351217 5191019</t>
  </si>
  <si>
    <t>Adit is just above Algonquin #2</t>
  </si>
  <si>
    <t>Algonquin Adit #4</t>
  </si>
  <si>
    <t>Arch Cave</t>
  </si>
  <si>
    <t>Mackinac</t>
  </si>
  <si>
    <t>Mackinac Island</t>
  </si>
  <si>
    <t>16T 685811 5081014</t>
  </si>
  <si>
    <t>State of Michigan</t>
  </si>
  <si>
    <t>Limestone</t>
  </si>
  <si>
    <t>High</t>
  </si>
  <si>
    <t>Aztec East Adit</t>
  </si>
  <si>
    <t>T51N R38W Sec 36</t>
  </si>
  <si>
    <t>16T 342469 5182273</t>
  </si>
  <si>
    <t>Copper Country State Forest</t>
  </si>
  <si>
    <t>Medium</t>
  </si>
  <si>
    <t>Passage generally &lt;3' high</t>
  </si>
  <si>
    <t>Bat skeleton present; sign of use</t>
  </si>
  <si>
    <t>Aztec Mine</t>
  </si>
  <si>
    <t>33.6-36</t>
  </si>
  <si>
    <t>87.7-91.7</t>
  </si>
  <si>
    <t>2.6-4.5</t>
  </si>
  <si>
    <t>Aztec New Opening</t>
  </si>
  <si>
    <t>16T 342436 5182260</t>
  </si>
  <si>
    <t>Not explored yet</t>
  </si>
  <si>
    <t>May be too small (short ceiling and narrow, short drifts to both sides) for bats to use</t>
  </si>
  <si>
    <t>Aztec Upper Drift</t>
  </si>
  <si>
    <t>16T 342396 5182263</t>
  </si>
  <si>
    <t>No Bats</t>
  </si>
  <si>
    <t>B-95 (cave)</t>
  </si>
  <si>
    <t>Delta</t>
  </si>
  <si>
    <t>16T 521936 5057784</t>
  </si>
  <si>
    <t>Faytette State Park</t>
  </si>
  <si>
    <t>Dolomite</t>
  </si>
  <si>
    <t>B-95</t>
  </si>
  <si>
    <t>Sea cave in Burnt Bluff</t>
  </si>
  <si>
    <t>Bad Breath Cave</t>
  </si>
  <si>
    <t>Hendricks Township</t>
  </si>
  <si>
    <t>16T 640692 5118101</t>
  </si>
  <si>
    <t>Michigan Karst Conservancy</t>
  </si>
  <si>
    <t>E</t>
  </si>
  <si>
    <t>Only a few inches of air space on 3-20-10</t>
  </si>
  <si>
    <t>Bate's Mine</t>
  </si>
  <si>
    <t>Iron</t>
  </si>
  <si>
    <t>T43N R34W Sec 19</t>
  </si>
  <si>
    <t>16T 375110 5128302</t>
  </si>
  <si>
    <t>75-100</t>
  </si>
  <si>
    <t>NA</t>
  </si>
  <si>
    <t>Capped</t>
  </si>
  <si>
    <t>Only access through holes in walls beneath concrete cap; no horizontal passage</t>
  </si>
  <si>
    <t>Bear Cave</t>
  </si>
  <si>
    <t>Berrien</t>
  </si>
  <si>
    <t>T7S R18W Sec 12</t>
  </si>
  <si>
    <t>16T 553278 4636996</t>
  </si>
  <si>
    <t>Bear Cave Resort</t>
  </si>
  <si>
    <t>Tufa</t>
  </si>
  <si>
    <t>Stream</t>
  </si>
  <si>
    <t>Secured</t>
  </si>
  <si>
    <t>48-50</t>
  </si>
  <si>
    <t>Building over cave; dimensions are for entrance used by bats</t>
  </si>
  <si>
    <t>30-32</t>
  </si>
  <si>
    <t>44-49</t>
  </si>
  <si>
    <t>37.4-48.2</t>
  </si>
  <si>
    <t>"door" open; cold in main part of cave</t>
  </si>
  <si>
    <t>45.5-46.7</t>
  </si>
  <si>
    <t>44.6-50</t>
  </si>
  <si>
    <t>no</t>
  </si>
  <si>
    <t>T50N R39W Sec 21</t>
  </si>
  <si>
    <t>16T 332770 5176418</t>
  </si>
  <si>
    <t>34.7-43.3</t>
  </si>
  <si>
    <t>Count by K.Langwig &amp; J. Hoyt</t>
  </si>
  <si>
    <t>Beaver Boardman Adit</t>
  </si>
  <si>
    <t>Marquette</t>
  </si>
  <si>
    <t>16T  461076 5153352</t>
  </si>
  <si>
    <t>Ice on floor at back</t>
  </si>
  <si>
    <t>Emanuel Z. Manos</t>
  </si>
  <si>
    <t>32.9-42.8</t>
  </si>
  <si>
    <t>Combines North and South Belt.  1 L. noctivagans</t>
  </si>
  <si>
    <t>40.1-43.3</t>
  </si>
  <si>
    <t>85.1-89.4</t>
  </si>
  <si>
    <t>39.2-40.1</t>
  </si>
  <si>
    <t>88.7-92.6</t>
  </si>
  <si>
    <t>medium</t>
  </si>
  <si>
    <t>survyed with Julie Meloti, Katie Farinosi, site was cold with tight large clusters</t>
  </si>
  <si>
    <t>Counted South belt too by wsy of drift, chest deep water. 127 mysp in s. Belt and 2 tricolored. Subsample 127 mylu no myse found. Tight clusters in north belt. A log of vats in bore holes</t>
  </si>
  <si>
    <t>T50N R39W Sec 14</t>
  </si>
  <si>
    <t>16T 335621 5178066</t>
  </si>
  <si>
    <t>47-49</t>
  </si>
  <si>
    <t>Caledonia Mine Complex</t>
  </si>
  <si>
    <t>T50N R39W Sec 12</t>
  </si>
  <si>
    <t>16T 338050 5179678</t>
  </si>
  <si>
    <t>12/16-18/96</t>
  </si>
  <si>
    <t>41-45</t>
  </si>
  <si>
    <t>&gt;90</t>
  </si>
  <si>
    <t>C/E</t>
  </si>
  <si>
    <t>Part of Caledonia Complex; entrance sealed with door in 1996; now a passage for bats</t>
  </si>
  <si>
    <t>Caledonia Adit</t>
  </si>
  <si>
    <t>T50N R38W Sec 6</t>
  </si>
  <si>
    <t>16T 338657 5179990</t>
  </si>
  <si>
    <t>Cave in the Woods</t>
  </si>
  <si>
    <t>16T 683401 5981901</t>
  </si>
  <si>
    <t>Chatam Mine</t>
  </si>
  <si>
    <t>City of Stambaugh</t>
  </si>
  <si>
    <t>16T 372834 5104322</t>
  </si>
  <si>
    <t>Shamion Logging</t>
  </si>
  <si>
    <t>Chatham Mine</t>
  </si>
  <si>
    <t>Cone-shaped pit opening into mine; no permission to enter; site of fatality in 1990s</t>
  </si>
  <si>
    <t>T58N R31W sec 11</t>
  </si>
  <si>
    <t>16T 409892 5254166</t>
  </si>
  <si>
    <t>Unstable ceiling (conglomerate)</t>
  </si>
  <si>
    <t>93-97</t>
  </si>
  <si>
    <t>Partial count need hip wader to survey entire site. Small person can squeze past rebar gate</t>
  </si>
  <si>
    <t>Colby Mine</t>
  </si>
  <si>
    <t>Gogebic</t>
  </si>
  <si>
    <t>T47N R46W Sec 16</t>
  </si>
  <si>
    <t>16T 726751 5150933</t>
  </si>
  <si>
    <t>Closed</t>
  </si>
  <si>
    <t>Subsidence cracks that quickly ended</t>
  </si>
  <si>
    <t>Collin's Adit</t>
  </si>
  <si>
    <t>T49N R40W Sec 6</t>
  </si>
  <si>
    <t>16T 320160 5171678</t>
  </si>
  <si>
    <t>T58N R31W Sec 14</t>
  </si>
  <si>
    <t>16T 409777 5253008</t>
  </si>
  <si>
    <t>&gt;11,000</t>
  </si>
  <si>
    <t>Unknown</t>
  </si>
  <si>
    <t>42.8-46</t>
  </si>
  <si>
    <t>95-100</t>
  </si>
  <si>
    <t>Continuous underground with Owl Creek Mine</t>
  </si>
  <si>
    <t>44.6-45.5</t>
  </si>
  <si>
    <t>93-100</t>
  </si>
  <si>
    <t>Copper Peak Adit</t>
  </si>
  <si>
    <t>T49N R46W Sec 32</t>
  </si>
  <si>
    <t>16T 722962 5164705</t>
  </si>
  <si>
    <t>County Line Adit</t>
  </si>
  <si>
    <t>16T 351824 5191502</t>
  </si>
  <si>
    <t>&lt;32</t>
  </si>
  <si>
    <t>Named "Unknown Adit" in original report</t>
  </si>
  <si>
    <t>T50N R40W Sec 36</t>
  </si>
  <si>
    <t>16T 328226 5173308</t>
  </si>
  <si>
    <t>49-50</t>
  </si>
  <si>
    <t>Cyclops A</t>
  </si>
  <si>
    <t>Dickinson</t>
  </si>
  <si>
    <t>16T 429257 5071885</t>
  </si>
  <si>
    <t>26.6-28.4</t>
  </si>
  <si>
    <t>Cyclops B</t>
  </si>
  <si>
    <t>16T 429258 5071842</t>
  </si>
  <si>
    <t>Cyclops C</t>
  </si>
  <si>
    <t>16T 429262 5071883</t>
  </si>
  <si>
    <t>T58N R30W Sec 15</t>
  </si>
  <si>
    <t>16T 417617 5252896</t>
  </si>
  <si>
    <t>Thomas Poynter</t>
  </si>
  <si>
    <t>43.5-46.9</t>
  </si>
  <si>
    <t>92-100</t>
  </si>
  <si>
    <t>Tourist mine; coordinates are for Shaft 3, the likely bat entrance</t>
  </si>
  <si>
    <t>43.7-47.3</t>
  </si>
  <si>
    <t>swabbing</t>
  </si>
  <si>
    <t>43-45</t>
  </si>
  <si>
    <t>39.2-45.5</t>
  </si>
  <si>
    <t>SMS just counted Myotis</t>
  </si>
  <si>
    <t>33-42.8</t>
  </si>
  <si>
    <t>84.9-91.2</t>
  </si>
  <si>
    <t>44.8-45.5</t>
  </si>
  <si>
    <t>90.1-93.4</t>
  </si>
  <si>
    <t>john D &amp; Bill S. count snow melting fast</t>
  </si>
  <si>
    <t>J. DePue, B. Johnson, J. Melotie, Kate F.</t>
  </si>
  <si>
    <t>J. DePue, B. Johnson, J. Melotie, B. Gusick</t>
  </si>
  <si>
    <t>T49N R41W Sec 19</t>
  </si>
  <si>
    <t>16T 309698 5166418</t>
  </si>
  <si>
    <t>Ottawa National Forest</t>
  </si>
  <si>
    <t>12/18/1999; 8-27-10</t>
  </si>
  <si>
    <t>Gated summer 2010</t>
  </si>
  <si>
    <t>41-43</t>
  </si>
  <si>
    <t>90-96</t>
  </si>
  <si>
    <t>41-43.7</t>
  </si>
  <si>
    <t>46.4-47.3</t>
  </si>
  <si>
    <t>45.5-47.3</t>
  </si>
  <si>
    <t>Count by MV and TC</t>
  </si>
  <si>
    <t>with M. Vonhoff&amp; tim Carter</t>
  </si>
  <si>
    <t>M. Vonhoff&amp; tim Carter</t>
  </si>
  <si>
    <t>Derby Shaft</t>
  </si>
  <si>
    <t>16T 309726 5166416</t>
  </si>
  <si>
    <t>Gated summer 2010; entrance dimensions estimated from photo</t>
  </si>
  <si>
    <t>Detroit Gold + Silver Co. Adit</t>
  </si>
  <si>
    <t>16T 0445470 5162545</t>
  </si>
  <si>
    <t>Gold</t>
  </si>
  <si>
    <t>Detroit Gold and Silver Co. Adit</t>
  </si>
  <si>
    <t>Detroit Salt Mine</t>
  </si>
  <si>
    <t>Wayne</t>
  </si>
  <si>
    <t>12901 Sanders St., Detroit</t>
  </si>
  <si>
    <t>17T 322735 4683736</t>
  </si>
  <si>
    <t>Detroit Salt Co.</t>
  </si>
  <si>
    <t>Halite</t>
  </si>
  <si>
    <t>&gt;20,000</t>
  </si>
  <si>
    <t>Mine is operational</t>
  </si>
  <si>
    <t>Devil's Kitchen</t>
  </si>
  <si>
    <t>16T 683473 5080331</t>
  </si>
  <si>
    <t>Devon Mine</t>
  </si>
  <si>
    <t>16T 327280 5173492</t>
  </si>
  <si>
    <t>Water filled</t>
  </si>
  <si>
    <t>Only 12-18 inches open above water</t>
  </si>
  <si>
    <t>Disgusting Cave</t>
  </si>
  <si>
    <t>16T 640655 5118136</t>
  </si>
  <si>
    <t>Douglas Houghton Adit #1</t>
  </si>
  <si>
    <t>T56N R32W Sec 36</t>
  </si>
  <si>
    <t>16T 391913 5229164</t>
  </si>
  <si>
    <t>Unkonwn</t>
  </si>
  <si>
    <t>Located at base of Douglas Houghton Falls; a second, shorter adit is nearby but likely was under snow in 1996.</t>
  </si>
  <si>
    <t>35-42</t>
  </si>
  <si>
    <t>99-100</t>
  </si>
  <si>
    <t>46F</t>
  </si>
  <si>
    <t>3.0-5.1</t>
  </si>
  <si>
    <t>At base of waterfall, popular hiking a lot of visitors going inside mine, high disturbance. But good winter habitat.State property need to gate.Bat friendly, yes manway.</t>
  </si>
  <si>
    <t>Douglas Houghton Adit #2</t>
  </si>
  <si>
    <t>16T 391935 5229145</t>
  </si>
  <si>
    <t>Coordinates estimated' likely closed by rockfall from cliff</t>
  </si>
  <si>
    <t>Eagle Point Cave</t>
  </si>
  <si>
    <t>16T 684178 5083270</t>
  </si>
  <si>
    <t>Eagle River Adit  1 (Lake Superior &amp; Phoenix)</t>
  </si>
  <si>
    <t>T58N R31W Sec 19</t>
  </si>
  <si>
    <t>16T 402808 5250652</t>
  </si>
  <si>
    <t>River high and fast</t>
  </si>
  <si>
    <t>Eagle River Adit 2 (Lake Superior &amp; Phoenix)</t>
  </si>
  <si>
    <t>16T 402809 5250668</t>
  </si>
  <si>
    <t>collecting insects</t>
  </si>
  <si>
    <t>Water 2' deep at end</t>
  </si>
  <si>
    <t>Eagle River Adit 3 (Lake Superior &amp; Phoenix)</t>
  </si>
  <si>
    <t>16T 402657 5250723</t>
  </si>
  <si>
    <t>ice throughout</t>
  </si>
  <si>
    <t>East Evergreen Bluff Mine  (2, 4, 6)</t>
  </si>
  <si>
    <t>T50N R 38W Sec 6</t>
  </si>
  <si>
    <t>16T 339544 5181030</t>
  </si>
  <si>
    <r>
      <rPr>
        <sz val="9"/>
        <color theme="1"/>
        <rFont val="Calibri"/>
        <family val="2"/>
      </rPr>
      <t>≤</t>
    </r>
    <r>
      <rPr>
        <sz val="9"/>
        <color theme="1"/>
        <rFont val="Aptos Narrow"/>
        <family val="2"/>
        <scheme val="minor"/>
      </rPr>
      <t>33</t>
    </r>
  </si>
  <si>
    <t>A series of stopes, in addition to the adit,  that apparently broke through to the surface and an adit; gated after our visit, but some holes likely still open</t>
  </si>
  <si>
    <t>East Evergreen 1</t>
  </si>
  <si>
    <t>16T 339542 5181053</t>
  </si>
  <si>
    <t>Data for adit only; inclined shaft adjacent but not surveyed</t>
  </si>
  <si>
    <t>East Evergreen 3</t>
  </si>
  <si>
    <t>16T 339523 5181004</t>
  </si>
  <si>
    <t>Perhaps the beginning of a shaft; number refers to the order coordinates recorded</t>
  </si>
  <si>
    <t>East Evergreen 5</t>
  </si>
  <si>
    <t>16T 339477 5180951</t>
  </si>
  <si>
    <t>Caved ground leading into stopes; unstable; not entered</t>
  </si>
  <si>
    <t>East Evergreen 7</t>
  </si>
  <si>
    <t>16T 339540 5181015</t>
  </si>
  <si>
    <t>Eben Ice Caves</t>
  </si>
  <si>
    <t>Alger</t>
  </si>
  <si>
    <t>16T 503758 5135194</t>
  </si>
  <si>
    <t>Eureka Mine (Norwich area)</t>
  </si>
  <si>
    <t>T49N R41W Sec 2</t>
  </si>
  <si>
    <t>16T 316453 5170827</t>
  </si>
  <si>
    <t>Eureka Shaft #3</t>
  </si>
  <si>
    <t>T47N R46W Sec 13</t>
  </si>
  <si>
    <t>15T 729764 5150982</t>
  </si>
  <si>
    <t>Shaft with no horizontal passage</t>
  </si>
  <si>
    <t>Farm Mine Shaft A</t>
  </si>
  <si>
    <t>T51N R38W Sec 25</t>
  </si>
  <si>
    <t>16T 342386 5182862</t>
  </si>
  <si>
    <t>Barbed wire</t>
  </si>
  <si>
    <t>Farm Mine Shaft B</t>
  </si>
  <si>
    <t>Close to Shaft A but coordinates not taken</t>
  </si>
  <si>
    <t>Fenwick's Cache</t>
  </si>
  <si>
    <t>16T 683476 5080343</t>
  </si>
  <si>
    <t>Cave</t>
  </si>
  <si>
    <t>Firesteel Mine</t>
  </si>
  <si>
    <t>T51N R38W Sec 21</t>
  </si>
  <si>
    <t>16T 348121 5185496</t>
  </si>
  <si>
    <t>22.1-24.5</t>
  </si>
  <si>
    <t>Chimney-effect airflow; water frozen; coordinates supplied by B. Turin</t>
  </si>
  <si>
    <t>T50N R39W Sec 13</t>
  </si>
  <si>
    <t>16T 337168 5178215  ?</t>
  </si>
  <si>
    <t>Sue Young (deceased, 2019)</t>
  </si>
  <si>
    <t>Mine opening enlarged in recent years, compared to 1998, resulting in fewer bats</t>
  </si>
  <si>
    <t>42.8-43.7</t>
  </si>
  <si>
    <t>93.1-100</t>
  </si>
  <si>
    <t>42.8-44.6</t>
  </si>
  <si>
    <t>16T 417566 5074838</t>
  </si>
  <si>
    <t>Ford Exploratory Mine</t>
  </si>
  <si>
    <t>Fort Custer Tunnels</t>
  </si>
  <si>
    <t>Calhoun</t>
  </si>
  <si>
    <t xml:space="preserve">16T 640153 4686712 </t>
  </si>
  <si>
    <t>Michigan Army National Guard</t>
  </si>
  <si>
    <t>Tunnel</t>
  </si>
  <si>
    <t>Galena Mine</t>
  </si>
  <si>
    <t>T47N R43W Sec 15</t>
  </si>
  <si>
    <t>16T 295940 5148990</t>
  </si>
  <si>
    <t>T51N R39W 31</t>
  </si>
  <si>
    <t>16T 329245 5173505</t>
  </si>
  <si>
    <t>36.5-40.1</t>
  </si>
  <si>
    <t>81-90</t>
  </si>
  <si>
    <t>Banding study disturbance</t>
  </si>
  <si>
    <t>Glen Adit #2</t>
  </si>
  <si>
    <t>16T 329264 5173453</t>
  </si>
  <si>
    <t>Glen Adit #3</t>
  </si>
  <si>
    <t>16T 329461 5173414</t>
  </si>
  <si>
    <t>88-100</t>
  </si>
  <si>
    <t>Original coordinates at base of talus slope, 45 deg from the mine, so 10 m was added to the n and s</t>
  </si>
  <si>
    <t>34.7-35.6</t>
  </si>
  <si>
    <t>Goodrich Adit A</t>
  </si>
  <si>
    <t>16T 443572  5145372</t>
  </si>
  <si>
    <t>Goodrich Adit B</t>
  </si>
  <si>
    <t>16T 443462  5145367</t>
  </si>
  <si>
    <t xml:space="preserve"> </t>
  </si>
  <si>
    <t>Goodrich Mine Tunnel</t>
  </si>
  <si>
    <t>16T 443525  5145405</t>
  </si>
  <si>
    <t>Hammel Creek Railroad Tunnel</t>
  </si>
  <si>
    <t>Houghton</t>
  </si>
  <si>
    <t>16T 393077 5228739</t>
  </si>
  <si>
    <t>Hancock Mine (Dupee Shaft)</t>
  </si>
  <si>
    <t>City of Hancock</t>
  </si>
  <si>
    <t>16T 379580 5220800</t>
  </si>
  <si>
    <t>Michigan Tech</t>
  </si>
  <si>
    <t>Michigan Technological University</t>
  </si>
  <si>
    <t>92-96</t>
  </si>
  <si>
    <t>Mine opening covered by building; no bat access</t>
  </si>
  <si>
    <t>16T 639672 5118850</t>
  </si>
  <si>
    <t>Michigan Karst Conservancy/State of Michigan</t>
  </si>
  <si>
    <t>36.5-42.8</t>
  </si>
  <si>
    <t>Henwood Mine (Douglas Houghton)</t>
  </si>
  <si>
    <t>T51N R37W Sec 15</t>
  </si>
  <si>
    <t>16T 348052 5187161</t>
  </si>
  <si>
    <t>25-32.5</t>
  </si>
  <si>
    <t>66-88</t>
  </si>
  <si>
    <t>Chimney-effect airflow; ice on floor</t>
  </si>
  <si>
    <t>1.2-3.3</t>
  </si>
  <si>
    <t>Cold site historically no bat use but long and good habitat. Should try to redirecting air at shaft and skylight to warm a few degrees see if we can get bats to use. Expwriment-2inch foam board will work!</t>
  </si>
  <si>
    <t>Hilton (Shaft 1)</t>
  </si>
  <si>
    <t>T51N R38W Sec 13</t>
  </si>
  <si>
    <t>16T 341750 5181904</t>
  </si>
  <si>
    <t>Hilton Shaft 1</t>
  </si>
  <si>
    <t>No bats</t>
  </si>
  <si>
    <t>Shaft now partly filled; west drift blocked?; east drift dug open</t>
  </si>
  <si>
    <t>Drift now opens into shaft again; chimney effect airflow</t>
  </si>
  <si>
    <t>Hilton Ohio (Hilton #5 Adit)</t>
  </si>
  <si>
    <t>16T 342630 5182057</t>
  </si>
  <si>
    <t>Hole-in-the-Wall Adit</t>
  </si>
  <si>
    <t>16T 320439 5170961</t>
  </si>
  <si>
    <t>Indiana Mine</t>
  </si>
  <si>
    <t>T51N R37W Sec 21</t>
  </si>
  <si>
    <t>16T 347617 5184985</t>
  </si>
  <si>
    <t>90-100</t>
  </si>
  <si>
    <t>Adit entrance bulldozed since initial visit of 4-13-00; shaft still open; water in drift; drift not explored entirely due to water</t>
  </si>
  <si>
    <t>3.5-4.8</t>
  </si>
  <si>
    <t>I estimate long passage more 100 feet long. Water thigh deep, need hip boots. Survey mid winter next time. Clean garbage bags out mid summer. Jumar only needed to get out. Cloud use gate? Not sure how.</t>
  </si>
  <si>
    <t xml:space="preserve">Dickinson </t>
  </si>
  <si>
    <t>Village of Vulcan</t>
  </si>
  <si>
    <t>16T 432801 5070510</t>
  </si>
  <si>
    <t>Gene Carrollo</t>
  </si>
  <si>
    <t>Dennis Carrollo</t>
  </si>
  <si>
    <t>Secured/Gated</t>
  </si>
  <si>
    <t>34.5-47.5</t>
  </si>
  <si>
    <t>&lt;49.2</t>
  </si>
  <si>
    <t>42.1-49.1</t>
  </si>
  <si>
    <t>May have been more big browns</t>
  </si>
  <si>
    <t>43.7-49.6</t>
  </si>
  <si>
    <t>48.7-50</t>
  </si>
  <si>
    <t>93.8-93.9</t>
  </si>
  <si>
    <t>5.1-8.9</t>
  </si>
  <si>
    <t>Isabella Mine</t>
  </si>
  <si>
    <t>16T 373506 5103581</t>
  </si>
  <si>
    <t>50+</t>
  </si>
  <si>
    <t>Adit at level of water in water-filled pit; no permission to enter</t>
  </si>
  <si>
    <t>Jackson Mine, Pit 1, Adit 1</t>
  </si>
  <si>
    <t>City of Negaunee</t>
  </si>
  <si>
    <t>16T 452164  5149552</t>
  </si>
  <si>
    <t>Iron Ore Heritage Recreation Authority</t>
  </si>
  <si>
    <t>Jackson Mine, Pit 4, Tunnel, Adit 2</t>
  </si>
  <si>
    <t>16T 452344  5149554</t>
  </si>
  <si>
    <t>Jackson Mine, Pit 4, Adit 3</t>
  </si>
  <si>
    <t>16T 452345  5149556</t>
  </si>
  <si>
    <t>Jackson Mine, A Working</t>
  </si>
  <si>
    <t>16T 452126 5149590</t>
  </si>
  <si>
    <t>Jackson Mine, B Working</t>
  </si>
  <si>
    <t>16T 452012 5149538</t>
  </si>
  <si>
    <t>Jackson Mine, Tram Tunnel</t>
  </si>
  <si>
    <t>16T 452020 5149530</t>
  </si>
  <si>
    <t>28.4-35.6</t>
  </si>
  <si>
    <t>70.5-83.6</t>
  </si>
  <si>
    <t>Jackson Mine, Tram Tunnel Exit</t>
  </si>
  <si>
    <t>16T 451772 5149700</t>
  </si>
  <si>
    <t>T39N R29W Sec 10</t>
  </si>
  <si>
    <t>16T 431932 5070686</t>
  </si>
  <si>
    <t>Robert Wurzer</t>
  </si>
  <si>
    <t>&lt; 0</t>
  </si>
  <si>
    <t>48.2-49.1</t>
  </si>
  <si>
    <t>91-93</t>
  </si>
  <si>
    <t>Swabbing</t>
  </si>
  <si>
    <t>47.3-48.2</t>
  </si>
  <si>
    <t>Brad</t>
  </si>
  <si>
    <t>46.4-48.2</t>
  </si>
  <si>
    <t>93.8-100</t>
  </si>
  <si>
    <t>Entrance enlarged by owner</t>
  </si>
  <si>
    <t>87.3-93.5</t>
  </si>
  <si>
    <t>T40N R30W Sec 32</t>
  </si>
  <si>
    <t>16T 420173 5073887</t>
  </si>
  <si>
    <t>MI Laborers' Training &amp; Apprenticeship Institute</t>
  </si>
  <si>
    <t>MI NDNR</t>
  </si>
  <si>
    <t>39-51</t>
  </si>
  <si>
    <t>98-100</t>
  </si>
  <si>
    <t>Water-filled shaft inside gate</t>
  </si>
  <si>
    <t>No count made--just looking for pips</t>
  </si>
  <si>
    <t>55-60</t>
  </si>
  <si>
    <t>45-46</t>
  </si>
  <si>
    <t>Counted after retrieving dataloggers from bats</t>
  </si>
  <si>
    <t>Placing data loggers for hibernation study</t>
  </si>
  <si>
    <t>Removing data loggers</t>
  </si>
  <si>
    <t>46.9-48.2</t>
  </si>
  <si>
    <t>93.6-100</t>
  </si>
  <si>
    <t>46-47</t>
  </si>
  <si>
    <t>45.5-48.2</t>
  </si>
  <si>
    <t>count by Maarten Vonhof and Tim Carter</t>
  </si>
  <si>
    <t>High water at shaft prevented entrance</t>
  </si>
  <si>
    <t>JD_took raft over shaft w/ R. McGillivary</t>
  </si>
  <si>
    <t>5.2-7.3</t>
  </si>
  <si>
    <t>2 PESU in 5.2C area near water</t>
  </si>
  <si>
    <t>Keel Ridge New Adit</t>
  </si>
  <si>
    <t>16T 420227 5073901</t>
  </si>
  <si>
    <t>iron</t>
  </si>
  <si>
    <t>16T 420161 5073917</t>
  </si>
  <si>
    <t>low</t>
  </si>
  <si>
    <t>32-44</t>
  </si>
  <si>
    <t>46.4-50</t>
  </si>
  <si>
    <t>93.9-96.7</t>
  </si>
  <si>
    <t>JD_achored to grate, used mast to guide rope to repell down ~50 ft, free</t>
  </si>
  <si>
    <t>1.5-6.0</t>
  </si>
  <si>
    <t>A lot of bats in cracks of 1.5 section, more bats in the 5.5 area, very high humidity throughout, swab next time.
Need to create map foe this site. Vert few bats in other adit, maybe all here?</t>
  </si>
  <si>
    <t>Knowlton Mine</t>
  </si>
  <si>
    <t>T50N R39W Sec 1</t>
  </si>
  <si>
    <t>400+</t>
  </si>
  <si>
    <t>Entrance underground from Caledonia Mine</t>
  </si>
  <si>
    <t>Kochab Cave</t>
  </si>
  <si>
    <t>16T 639478 5118901</t>
  </si>
  <si>
    <t>Collapsed</t>
  </si>
  <si>
    <t>Some Myotis hibernated there in the 1980s; entrance collapsed within last 5 years</t>
  </si>
  <si>
    <t>Lafayette East Adit</t>
  </si>
  <si>
    <t>T51N R44W Sec 36</t>
  </si>
  <si>
    <t>16T 284558 5184446</t>
  </si>
  <si>
    <t>Porcupine Mountains State Park</t>
  </si>
  <si>
    <t>Rebar Gate</t>
  </si>
  <si>
    <t>16T 284522 5184403</t>
  </si>
  <si>
    <t>44.7-46.4</t>
  </si>
  <si>
    <t>50-ft incline at 45 degrees to start of vertical shaft; entrance estmated from photo</t>
  </si>
  <si>
    <t>41.9-48.2</t>
  </si>
  <si>
    <t>7.5-7.7</t>
  </si>
  <si>
    <t xml:space="preserve">Band JH3488 femal// 150ft rope is perfect // 1 bar bent and should be repaired  but no human accesss </t>
  </si>
  <si>
    <t>Lafayette West Adit</t>
  </si>
  <si>
    <t>16T 284519 5184402</t>
  </si>
  <si>
    <t>Lafayette West Shaft</t>
  </si>
  <si>
    <t>16T 284492 5184399</t>
  </si>
  <si>
    <t>incline to start of shaft</t>
  </si>
  <si>
    <t>Entrance blocked by rocks; unable to enter</t>
  </si>
  <si>
    <t>Lake Shaft</t>
  </si>
  <si>
    <t>16T 344443 5181379</t>
  </si>
  <si>
    <t>Mackinac Bridge, North Pier</t>
  </si>
  <si>
    <t>Mackinaw City</t>
  </si>
  <si>
    <t>16T 676602 5077333</t>
  </si>
  <si>
    <t>Mackinac Bridge Authority</t>
  </si>
  <si>
    <t>Mackinac Bridge, South Pier</t>
  </si>
  <si>
    <t>16T 676408 5074761</t>
  </si>
  <si>
    <t>&lt;33</t>
  </si>
  <si>
    <t>Mass Mine (C Shaft)</t>
  </si>
  <si>
    <t>16T 339190 5180806</t>
  </si>
  <si>
    <t>ca. 2,500</t>
  </si>
  <si>
    <t>12/29-30/97; 1-16-98</t>
  </si>
  <si>
    <t>44.2-46</t>
  </si>
  <si>
    <t xml:space="preserve">Part of Caledonia Complex; reached undergoud; a number of areas not counted; ist level explored 12-27-00 </t>
  </si>
  <si>
    <t>16T 339074 5180658</t>
  </si>
  <si>
    <t>Water throughout</t>
  </si>
  <si>
    <t>Mastodon #2 Shaft</t>
  </si>
  <si>
    <t>T42N R33W Sec 13</t>
  </si>
  <si>
    <t>16T393947 5098251</t>
  </si>
  <si>
    <t>Filled/Fenced</t>
  </si>
  <si>
    <t>3/3/2005; 12-18-05</t>
  </si>
  <si>
    <t>Coordinates estimated</t>
  </si>
  <si>
    <t>T51N R43W Sec 14</t>
  </si>
  <si>
    <t>16T 291962 5188358</t>
  </si>
  <si>
    <t>42.2-46.2</t>
  </si>
  <si>
    <t>Possible failure of hand counters</t>
  </si>
  <si>
    <t>Sample in main passage; more MYSE outside?</t>
  </si>
  <si>
    <t>46.7-48.5</t>
  </si>
  <si>
    <t>pre-cooling treatment count</t>
  </si>
  <si>
    <t>4.4-7.2</t>
  </si>
  <si>
    <t>Many banded bats see picture for sub sample of bands.More dead bat carcasses in first 300 feet in  from wall than I have ever observed. Bands: JH3170M, 3487M, 3591M, 3194M, 3478M, 3166M, 3485F, 3178M</t>
  </si>
  <si>
    <t>T51N R38W Sec 35</t>
  </si>
  <si>
    <t>16T 340996 5182054</t>
  </si>
  <si>
    <t>30–44.7</t>
  </si>
  <si>
    <t>37.4-45.5</t>
  </si>
  <si>
    <t>84.3-93.4</t>
  </si>
  <si>
    <t>Merchant's Adit North</t>
  </si>
  <si>
    <t>16T 340907 5182582</t>
  </si>
  <si>
    <t>Merchant's Adit South</t>
  </si>
  <si>
    <t>16T 340906 5182554</t>
  </si>
  <si>
    <t>Merriweather Shaft 1</t>
  </si>
  <si>
    <t>T48N R43W Sec 9</t>
  </si>
  <si>
    <t>Merriweather Shaft 2</t>
  </si>
  <si>
    <t>T48N R43W Sec 10</t>
  </si>
  <si>
    <t>16T 295065 5161378</t>
  </si>
  <si>
    <t>Gated summer 2010; Shaft #1 is gated and and 200 feet to the NE</t>
  </si>
  <si>
    <t>Merriweather Shaft 3</t>
  </si>
  <si>
    <t>16T 295124 5161400</t>
  </si>
  <si>
    <t>12/28/1999; 8-29-10</t>
  </si>
  <si>
    <t>Gated summer 2010; Water level appeared higher</t>
  </si>
  <si>
    <t>Michigan (A Shaft)</t>
  </si>
  <si>
    <t>T50N R39W Sec 15</t>
  </si>
  <si>
    <t>16T 333917 5177577</t>
  </si>
  <si>
    <t>&gt;400</t>
  </si>
  <si>
    <t>&gt;1</t>
  </si>
  <si>
    <t>Millie Mine</t>
  </si>
  <si>
    <t>City of Iron Mountain</t>
  </si>
  <si>
    <t>16T 417964 5074673</t>
  </si>
  <si>
    <t>City of Iron Mtn</t>
  </si>
  <si>
    <t>Michigan DNR</t>
  </si>
  <si>
    <t>ca. 50,000</t>
  </si>
  <si>
    <t>Unreliable estimate</t>
  </si>
  <si>
    <t>ca. 37,000</t>
  </si>
  <si>
    <t>Ist level only</t>
  </si>
  <si>
    <t>44.6-48.2</t>
  </si>
  <si>
    <t>84-96</t>
  </si>
  <si>
    <t>&gt;24,000</t>
  </si>
  <si>
    <t>Count not completed after 6 hours; counting not practical</t>
  </si>
  <si>
    <t>416 only on 1st level</t>
  </si>
  <si>
    <t>43-48</t>
  </si>
  <si>
    <t>o</t>
  </si>
  <si>
    <t>477 on 1st level</t>
  </si>
  <si>
    <t>Nassau Mine</t>
  </si>
  <si>
    <t>T50N R39W Sec 11</t>
  </si>
  <si>
    <t>16T 336268 5178632</t>
  </si>
  <si>
    <t>Not all parts of mine searched due to time constraints; connected to Superior mine</t>
  </si>
  <si>
    <t>T50N R39W Sec 16</t>
  </si>
  <si>
    <t>16T 333071 5177125</t>
  </si>
  <si>
    <t>&gt;250</t>
  </si>
  <si>
    <t>38.3-42.8</t>
  </si>
  <si>
    <t>72-89</t>
  </si>
  <si>
    <t>Gated Dec 2002</t>
  </si>
  <si>
    <t>37-48</t>
  </si>
  <si>
    <t>Entered through hole in gate</t>
  </si>
  <si>
    <t>National Mine #3</t>
  </si>
  <si>
    <t>16T 333439 5177336</t>
  </si>
  <si>
    <t>Wrong mine was gated; snow and ice at bottom</t>
  </si>
  <si>
    <t>Nebraska Mine</t>
  </si>
  <si>
    <t xml:space="preserve">T51N R39W Sec 12 </t>
  </si>
  <si>
    <t>16T 338039 5179377</t>
  </si>
  <si>
    <t>29-39.3</t>
  </si>
  <si>
    <t>Part of Caledonia Complex; very breezy</t>
  </si>
  <si>
    <t>New Algoma</t>
  </si>
  <si>
    <t>T50N R38W Sec 3</t>
  </si>
  <si>
    <t>16T 344144 5180473</t>
  </si>
  <si>
    <t>Stopes opening to surface; canyonlike; no bat habitat; coordinates estimated</t>
  </si>
  <si>
    <t>New Indiana Shaft</t>
  </si>
  <si>
    <t>16T 347884 5183954</t>
  </si>
  <si>
    <t>Octagonal cross-section</t>
  </si>
  <si>
    <t>North American Adit</t>
  </si>
  <si>
    <t>T57N R32W Sec 2</t>
  </si>
  <si>
    <t>16T 400192 5246938</t>
  </si>
  <si>
    <t>only bats that could be reached were surveyed</t>
  </si>
  <si>
    <t>35.6-36.5</t>
  </si>
  <si>
    <t>North Belt Mine</t>
  </si>
  <si>
    <t>T51N R38W Sec 31</t>
  </si>
  <si>
    <t>16T 343844 5182570</t>
  </si>
  <si>
    <t>Gated/open</t>
  </si>
  <si>
    <t>34.5-44.9</t>
  </si>
  <si>
    <t>Contnuous with S. Belt Mine; gated shaft leads to inclined shaft</t>
  </si>
  <si>
    <t>32.7-40.5</t>
  </si>
  <si>
    <t>86-88</t>
  </si>
  <si>
    <t>36.5-39.2</t>
  </si>
  <si>
    <t>Future counts were combined with South Belt and listed under Belt Mine</t>
  </si>
  <si>
    <t>T58N R32W Sec 35</t>
  </si>
  <si>
    <t>16T 399953 5248781</t>
  </si>
  <si>
    <t>Joyce Orlowski</t>
  </si>
  <si>
    <t>45-48</t>
  </si>
  <si>
    <t>Entrance filled; one must slither in through opeing in fill</t>
  </si>
  <si>
    <t>Swabbed 2 substrate random and 2 bats and substrate</t>
  </si>
  <si>
    <t>North Lake Mine</t>
  </si>
  <si>
    <t>T51N R38W Sec 29</t>
  </si>
  <si>
    <t>16T 345528 5183151</t>
  </si>
  <si>
    <t>&gt;70</t>
  </si>
  <si>
    <t>Rails</t>
  </si>
  <si>
    <t>1/15/1998; 6-26-98</t>
  </si>
  <si>
    <t>3 compartment shaft covered by RR rails; entered in June; no bat habitat</t>
  </si>
  <si>
    <t>T39N R29W Sec 5</t>
  </si>
  <si>
    <t>16T 429328 5072238</t>
  </si>
  <si>
    <t>Tillie Lesnick</t>
  </si>
  <si>
    <t>Keweenaw Land Association</t>
  </si>
  <si>
    <t>MI DNR</t>
  </si>
  <si>
    <t>21-41</t>
  </si>
  <si>
    <t>97-100</t>
  </si>
  <si>
    <t>20-40.9</t>
  </si>
  <si>
    <t>Low level of confidence in count</t>
  </si>
  <si>
    <t>39.5-42.4</t>
  </si>
  <si>
    <t>Trip to look for wns and determine cluster size</t>
  </si>
  <si>
    <t>Steve Smith</t>
  </si>
  <si>
    <t>31.1-45.5</t>
  </si>
  <si>
    <t>i.d. only near entrance and lower part</t>
  </si>
  <si>
    <t>34.7-44.6</t>
  </si>
  <si>
    <t>75-96.3</t>
  </si>
  <si>
    <t>TA not taken at lowest level with the EPFU</t>
  </si>
  <si>
    <t>2.2-4.4</t>
  </si>
  <si>
    <t xml:space="preserve">Collected 60 male mylu for NWH genfitinib study with
B.scullon, j depue, B. Gusick, al kurta, steve smith, </t>
  </si>
  <si>
    <t>The Norwich (Norwich B)</t>
  </si>
  <si>
    <t>T49N R41W Sec 11</t>
  </si>
  <si>
    <t>16T 317325 5170197</t>
  </si>
  <si>
    <t>Ice</t>
  </si>
  <si>
    <t>Potentially huge amount of open passage but entry requires skill in vertical technique</t>
  </si>
  <si>
    <t>Much unexplored</t>
  </si>
  <si>
    <t>Norwich D (MacDonald Shaft)</t>
  </si>
  <si>
    <t>16T 317357 5170210</t>
  </si>
  <si>
    <t>Foamed</t>
  </si>
  <si>
    <t>Capped by USFS in 2010</t>
  </si>
  <si>
    <t>Ogimaw Adit</t>
  </si>
  <si>
    <t>16T 339068 5180458</t>
  </si>
  <si>
    <t>30-40.9</t>
  </si>
  <si>
    <t>Ogimaw Mine</t>
  </si>
  <si>
    <t>16T 339205 5180665</t>
  </si>
  <si>
    <t>Backfilled</t>
  </si>
  <si>
    <t>41.4-44.9</t>
  </si>
  <si>
    <t>Backfilled after our visit</t>
  </si>
  <si>
    <t>T49N R40W Sec 5</t>
  </si>
  <si>
    <t>16T 320769 5170879</t>
  </si>
  <si>
    <t>16T 320815 5170949</t>
  </si>
  <si>
    <t>16T 320672 5170941</t>
  </si>
  <si>
    <t>Ohio Traprock Mine #3</t>
  </si>
  <si>
    <t>16T 320900 5170717</t>
  </si>
  <si>
    <t>Ohio Traprock Mine #59 (Norwich Adit)</t>
  </si>
  <si>
    <t>T49N, R41W, Sec 12</t>
  </si>
  <si>
    <t>16T 318051 5170475</t>
  </si>
  <si>
    <t>Blocked by ice; Only could look through small window</t>
  </si>
  <si>
    <t>35-37</t>
  </si>
  <si>
    <t>40.5-41</t>
  </si>
  <si>
    <t>16T 318139 5170487</t>
  </si>
  <si>
    <t>44.4-47.4</t>
  </si>
  <si>
    <t>Mostly blocked by ice</t>
  </si>
  <si>
    <t>46.7-47.8</t>
  </si>
  <si>
    <t>45-46.4</t>
  </si>
  <si>
    <t>85-91</t>
  </si>
  <si>
    <t>46-46.4</t>
  </si>
  <si>
    <t>41-45.6</t>
  </si>
  <si>
    <t>Ohio Traprock #61</t>
  </si>
  <si>
    <t>16T 318004 5170317</t>
  </si>
  <si>
    <t>open</t>
  </si>
  <si>
    <t>Old Caledonia Mine (south)</t>
  </si>
  <si>
    <t>T50N R38W Sec 1,12</t>
  </si>
  <si>
    <t>Open undergound to New Caledonia</t>
  </si>
  <si>
    <t>Old Flintsteel River Adit A</t>
  </si>
  <si>
    <t>16T 338243 5179472</t>
  </si>
  <si>
    <t>Water throughout; 2.5-4' airspace only</t>
  </si>
  <si>
    <t>16T 338350 5179546</t>
  </si>
  <si>
    <t>37.2-41.5</t>
  </si>
  <si>
    <t>Old Penn Mine</t>
  </si>
  <si>
    <t>T51N R37W Sec 2</t>
  </si>
  <si>
    <t>16T 349722 5189133</t>
  </si>
  <si>
    <t>Chimney effect airflow</t>
  </si>
  <si>
    <t>Owl Creek Fissure (Old Copper Falls)</t>
  </si>
  <si>
    <t>16T 410148 5150973</t>
  </si>
  <si>
    <t>&gt; 10,000</t>
  </si>
  <si>
    <t>44-46</t>
  </si>
  <si>
    <t>Entrance is gated culvert in Owl Creek that has been filled with rock; probably inaccessible to bats; connects underground with Copper Falls Mine</t>
  </si>
  <si>
    <t>Pabst Mine H Shaft</t>
  </si>
  <si>
    <t>T47N R47W Sec. 24</t>
  </si>
  <si>
    <t>15T 719914 5148735</t>
  </si>
  <si>
    <t>Accessible only through 8-10 inch crack in cap</t>
  </si>
  <si>
    <t>Palms Mine Air Shaft</t>
  </si>
  <si>
    <t>15T 728445 5150973</t>
  </si>
  <si>
    <t>Penninsular Adit</t>
  </si>
  <si>
    <t>Bulldozed closed before our visit</t>
  </si>
  <si>
    <t>Petherick</t>
  </si>
  <si>
    <t>16T 409274 5253477</t>
  </si>
  <si>
    <t>Fred Geis</t>
  </si>
  <si>
    <t>Apparently gated (by NRCS?) in 2009; slit in door for bat access; no human access</t>
  </si>
  <si>
    <t>Not many bats; ~150ft long</t>
  </si>
  <si>
    <t>Pewabic Mine (Hancock)</t>
  </si>
  <si>
    <t>16T 380810 5221958</t>
  </si>
  <si>
    <t>&gt;1,000</t>
  </si>
  <si>
    <t>No bats seen; Not entirely searced; mostly huge stopes</t>
  </si>
  <si>
    <t>Pewabic Mine (Iron Mountain)</t>
  </si>
  <si>
    <t>16T 419127 5074104</t>
  </si>
  <si>
    <t>Butch Neuns</t>
  </si>
  <si>
    <t>21.2-31.9</t>
  </si>
  <si>
    <t>61-68</t>
  </si>
  <si>
    <t>Ice covered floor</t>
  </si>
  <si>
    <t>Piscatauqau Adit</t>
  </si>
  <si>
    <t>T51N R37W Sec 30</t>
  </si>
  <si>
    <t>16T 344440 5182672</t>
  </si>
  <si>
    <t>Coordinates are for closed shaft; adit nearby; not found on 12-22-11 or 3-7-12</t>
  </si>
  <si>
    <t>Pittsburgh and Boston Shaft A</t>
  </si>
  <si>
    <t>16T 434936 5257370</t>
  </si>
  <si>
    <t>Ft. Wilkins State Park</t>
  </si>
  <si>
    <t>Flooded shaft</t>
  </si>
  <si>
    <t>Pittsburgh and Boston Shaft B</t>
  </si>
  <si>
    <t>16T 434936 5257373</t>
  </si>
  <si>
    <t>Pittsburgh and Boston Shaft C</t>
  </si>
  <si>
    <t>16T 434936 5257377</t>
  </si>
  <si>
    <t>Ponchartrain Shores Pit Cave</t>
  </si>
  <si>
    <t>Mackninac</t>
  </si>
  <si>
    <t>16T 686193 5101438</t>
  </si>
  <si>
    <t>Pomchartrain Shores Pit Cave</t>
  </si>
  <si>
    <t>narrow pit cave that cannot be entered; examined with camera</t>
  </si>
  <si>
    <t>Port Austin Cave East</t>
  </si>
  <si>
    <t>Huron</t>
  </si>
  <si>
    <t>T18N R12E Sec 7</t>
  </si>
  <si>
    <t>17T 330664 4874512</t>
  </si>
  <si>
    <t>Melanie McCoy</t>
  </si>
  <si>
    <t>Sandstone</t>
  </si>
  <si>
    <t>Port Austin Cave West</t>
  </si>
  <si>
    <t>17T 330638 4874510</t>
  </si>
  <si>
    <t>Quarry Cave</t>
  </si>
  <si>
    <t>16T 640789 5118064</t>
  </si>
  <si>
    <t>3 entrances, close to surface, too cold for hibernation</t>
  </si>
  <si>
    <t>16T 380637  5220853</t>
  </si>
  <si>
    <t>Quincy Mine Hoist Association</t>
  </si>
  <si>
    <t>Quincy Mine Hoist</t>
  </si>
  <si>
    <t>2/14-15/1997</t>
  </si>
  <si>
    <t>40-45</t>
  </si>
  <si>
    <t>Explored Levels 7-11; all below 7 now flooded</t>
  </si>
  <si>
    <t>Entered shaft #2 for 300 feet</t>
  </si>
  <si>
    <t>91-95</t>
  </si>
  <si>
    <t>Searched many more passages than earlier trips</t>
  </si>
  <si>
    <t>Searched more than previous</t>
  </si>
  <si>
    <t>8.0-10.2</t>
  </si>
  <si>
    <t>This is a tourist mine; work and access internally occur year-round.</t>
  </si>
  <si>
    <t>Quincy Shaft</t>
  </si>
  <si>
    <t>16T 380474 5221465</t>
  </si>
  <si>
    <t>access not allowed</t>
  </si>
  <si>
    <t>16T 422829  5073254</t>
  </si>
  <si>
    <t>46.9-47.8</t>
  </si>
  <si>
    <t xml:space="preserve">Jesse Land </t>
  </si>
  <si>
    <t>Randville Quarry Mine</t>
  </si>
  <si>
    <t>T42N R30W Sec 34</t>
  </si>
  <si>
    <t>16T 419409 5093478</t>
  </si>
  <si>
    <t>David Balzarini</t>
  </si>
  <si>
    <t>28.1-29.7</t>
  </si>
  <si>
    <t>65-71</t>
  </si>
  <si>
    <t>Deep ice in western entrance and much of the passages.</t>
  </si>
  <si>
    <t>TA 1-2 feet below ceiling</t>
  </si>
  <si>
    <t>All myotis very high</t>
  </si>
  <si>
    <t>Ridge Adit</t>
  </si>
  <si>
    <t>16T 399927 5181579</t>
  </si>
  <si>
    <t>Many dead trees placed in front</t>
  </si>
  <si>
    <t>south wind</t>
  </si>
  <si>
    <t>Rockland Mine, Shaft 3</t>
  </si>
  <si>
    <t>16T 334739 5177883</t>
  </si>
  <si>
    <t>Rockport Quarry North Tunnel</t>
  </si>
  <si>
    <t>Alpena</t>
  </si>
  <si>
    <t>T32N R9E Sec 6</t>
  </si>
  <si>
    <t>17T 312615  5008382</t>
  </si>
  <si>
    <t>Concrete</t>
  </si>
  <si>
    <t>Rockport State Rec Area</t>
  </si>
  <si>
    <t>35.6-39.2</t>
  </si>
  <si>
    <t>entrance blocked by gravel</t>
  </si>
  <si>
    <t>now gated; placing loggers</t>
  </si>
  <si>
    <t>41-42.4</t>
  </si>
  <si>
    <t>86-93</t>
  </si>
  <si>
    <t>Rockport Quarry South Tunnel</t>
  </si>
  <si>
    <t>17T 312633  5008243</t>
  </si>
  <si>
    <t>35.6-37.4</t>
  </si>
  <si>
    <t>3 Peromyscus in back</t>
  </si>
  <si>
    <t>Scott Falls Cave</t>
  </si>
  <si>
    <t>16T 514248 5142613</t>
  </si>
  <si>
    <t>Scott's Cave</t>
  </si>
  <si>
    <t>16T 683889 5083409</t>
  </si>
  <si>
    <t>Seneca Mine #3</t>
  </si>
  <si>
    <t>T57N R32W Sec 28 NE</t>
  </si>
  <si>
    <t>16T 398628 5241450</t>
  </si>
  <si>
    <t>Houghton Keweenaw Consrv. Dist.</t>
  </si>
  <si>
    <t>46.4-49.8</t>
  </si>
  <si>
    <t>vandalized</t>
  </si>
  <si>
    <t>Silas Doty Cave</t>
  </si>
  <si>
    <t>Hillsdale</t>
  </si>
  <si>
    <t>T7S R2W Sec 25</t>
  </si>
  <si>
    <t>16T 708923  4633786</t>
  </si>
  <si>
    <t>39-41</t>
  </si>
  <si>
    <t>T49N R35W Sec 6</t>
  </si>
  <si>
    <t>16T 367076 5169709</t>
  </si>
  <si>
    <t>42.2-45.5</t>
  </si>
  <si>
    <t>Entrance blocked by ice in winter; shaft under water at end of adit</t>
  </si>
  <si>
    <t>Count by MV + TC</t>
  </si>
  <si>
    <t>Skull Cave</t>
  </si>
  <si>
    <t>16T 684857 5080961</t>
  </si>
  <si>
    <t>South Belt Mine</t>
  </si>
  <si>
    <t>16T 343929 5182474</t>
  </si>
  <si>
    <t>22-37.5</t>
  </si>
  <si>
    <t>71-100</t>
  </si>
  <si>
    <t>Connects to North Belt underground</t>
  </si>
  <si>
    <t>33.5-37</t>
  </si>
  <si>
    <t>37.4-38.3</t>
  </si>
  <si>
    <t>Future counts were combined with North Belt and listed under Belt Mine</t>
  </si>
  <si>
    <t>16T 332936 5176441</t>
  </si>
  <si>
    <t>45.8-47.3</t>
  </si>
  <si>
    <t>Pipestrelles banded #4132</t>
  </si>
  <si>
    <t>46.2-47.3</t>
  </si>
  <si>
    <t>16T 333764 5176826</t>
  </si>
  <si>
    <t>45.5-48</t>
  </si>
  <si>
    <t>Ice blocks entrance in winter</t>
  </si>
  <si>
    <t>45.5-47.8</t>
  </si>
  <si>
    <t>86.6-100</t>
  </si>
  <si>
    <t>Entrance totally blocked with ice</t>
  </si>
  <si>
    <t>16T 343219 5182181</t>
  </si>
  <si>
    <t>Gated/Open</t>
  </si>
  <si>
    <t>33.7-43.8</t>
  </si>
  <si>
    <t>77-94</t>
  </si>
  <si>
    <t>Adit shut w/ concrete; air shaft gated; one shaft open</t>
  </si>
  <si>
    <t>38-44</t>
  </si>
  <si>
    <t>Concrete blocks adit; airshaft gated; other upper entrance open</t>
  </si>
  <si>
    <t>J.Depue count, temp and phsychrometers installed by J.Hoyt and K. Langwig</t>
  </si>
  <si>
    <t>Count J. DePue</t>
  </si>
  <si>
    <t>34.7-40.1</t>
  </si>
  <si>
    <t>TA not measured in stope</t>
  </si>
  <si>
    <t>0.8-3.8</t>
  </si>
  <si>
    <t>Bats look more infected than previous surveys</t>
  </si>
  <si>
    <t>Spider Cave</t>
  </si>
  <si>
    <t>16T 521955 5057476</t>
  </si>
  <si>
    <t>Sea cave; very wide "entrance"</t>
  </si>
  <si>
    <t>Stair Cave</t>
  </si>
  <si>
    <t>16T 685838 5080884</t>
  </si>
  <si>
    <t>Sugarloaf Cave</t>
  </si>
  <si>
    <t>Mac kinac</t>
  </si>
  <si>
    <t>16T 684951 5081428</t>
  </si>
  <si>
    <t>Sunday Lake Mine, Shaft #6</t>
  </si>
  <si>
    <t>T47N R45W Sec 10</t>
  </si>
  <si>
    <t>16T 275626 5151909</t>
  </si>
  <si>
    <t>Concrete cap with 3-by-0.5 feet "window."  Could be used by bats.</t>
  </si>
  <si>
    <t>Baraga</t>
  </si>
  <si>
    <t>T49N R33W Sec 9</t>
  </si>
  <si>
    <t>16T 389210 5168769</t>
  </si>
  <si>
    <t>~45</t>
  </si>
  <si>
    <t>Tilden Mine</t>
  </si>
  <si>
    <t>15T 726508 5150800</t>
  </si>
  <si>
    <t>Thomas Glatczak</t>
  </si>
  <si>
    <t>Dangerous shaft with possible drift near bottom</t>
  </si>
  <si>
    <t>Manistee</t>
  </si>
  <si>
    <t>T22N R13W Sec 31</t>
  </si>
  <si>
    <t>16T 584684 4901211</t>
  </si>
  <si>
    <t>Consumers Energy</t>
  </si>
  <si>
    <r>
      <t xml:space="preserve">4.7 </t>
    </r>
    <r>
      <rPr>
        <u/>
        <sz val="9"/>
        <rFont val="Arial"/>
        <family val="2"/>
      </rPr>
      <t>+</t>
    </r>
    <r>
      <rPr>
        <sz val="9"/>
        <rFont val="Arial"/>
        <family val="2"/>
      </rPr>
      <t xml:space="preserve"> .05 (SE) C</t>
    </r>
  </si>
  <si>
    <r>
      <t xml:space="preserve">92 </t>
    </r>
    <r>
      <rPr>
        <sz val="9"/>
        <rFont val="Calibri"/>
        <family val="2"/>
      </rPr>
      <t>±</t>
    </r>
    <r>
      <rPr>
        <sz val="9"/>
        <rFont val="Aptos Narrow"/>
        <family val="2"/>
        <scheme val="minor"/>
      </rPr>
      <t xml:space="preserve"> 3</t>
    </r>
  </si>
  <si>
    <t>TA and RH from previous years</t>
  </si>
  <si>
    <t>32-33</t>
  </si>
  <si>
    <t>plus 1 Indiana bat</t>
  </si>
  <si>
    <t>2/30/2023</t>
  </si>
  <si>
    <t>1 indianda bat confirmed counted by Al Kurta, Jenny Wong Chris Mensing</t>
  </si>
  <si>
    <t>16T 342100 5183081</t>
  </si>
  <si>
    <t>Count by JD</t>
  </si>
  <si>
    <t>Tracy MineService Tunnels</t>
  </si>
  <si>
    <t>16T 454755  5148907</t>
  </si>
  <si>
    <t>Paul Hamel</t>
  </si>
  <si>
    <t>Mine is capped; bats are in concrete "supply tunnels"</t>
  </si>
  <si>
    <t>Trader's Mine</t>
  </si>
  <si>
    <t>T40N R20W Sec 20</t>
  </si>
  <si>
    <t>16T 419357 5078139</t>
  </si>
  <si>
    <t>&gt;36</t>
  </si>
  <si>
    <t>Mine filled with water to 1 ft of ceiling in 1996; 500 feet surveyed in 1995 (S.B. Smith, unpublished)</t>
  </si>
  <si>
    <t>41.9-42.8</t>
  </si>
  <si>
    <t>Union Mine</t>
  </si>
  <si>
    <t>16T 299460 5185724</t>
  </si>
  <si>
    <t>Porcupine Mtn State Park</t>
  </si>
  <si>
    <t>Flooded shaft in river bed</t>
  </si>
  <si>
    <t>Unknown Keweenaw</t>
  </si>
  <si>
    <t>TNC</t>
  </si>
  <si>
    <t>3.2-4.4</t>
  </si>
  <si>
    <t>Swabs bats and substrat, PD &amp;viral.
New hib 72 feet long, 4ft wide apx 4ft high wiith one small vien chase 12 ft. No gate. 
Copper.
A lot of clusters up 15 in cluster
Need to draw map
Need to gate</t>
  </si>
  <si>
    <t>Unknown working</t>
  </si>
  <si>
    <t>T47N R43W Sec 22</t>
  </si>
  <si>
    <t>16T295578 5148643</t>
  </si>
  <si>
    <t>Simple test pit labeled as "shaft" in ONF records; coordinates estimated</t>
  </si>
  <si>
    <t>Vivian Adit</t>
  </si>
  <si>
    <t>T40N R30W Sec 34</t>
  </si>
  <si>
    <t>16T 0422548 5073361</t>
  </si>
  <si>
    <t>Franks Logging</t>
  </si>
  <si>
    <t>Vulcan Adit</t>
  </si>
  <si>
    <t>16T 432481 5070434</t>
  </si>
  <si>
    <t>Gene Carollo</t>
  </si>
  <si>
    <t>Not explored yet; entrance too small</t>
  </si>
  <si>
    <t>Wakefield Water Tunnel</t>
  </si>
  <si>
    <t>T46N R 89W Sec 10</t>
  </si>
  <si>
    <t>16T 275439 5151482</t>
  </si>
  <si>
    <t>Wakefield Water Tower Tunnel</t>
  </si>
  <si>
    <t>Washburn Mine</t>
  </si>
  <si>
    <t>T47N R45W Sec 23</t>
  </si>
  <si>
    <t>16T 277702 5148350</t>
  </si>
  <si>
    <t>Gold?</t>
  </si>
  <si>
    <t>West Evergreen Adit</t>
  </si>
  <si>
    <t>16T 339299 5180882</t>
  </si>
  <si>
    <t>16T 339361 5180866</t>
  </si>
  <si>
    <t>39.9-43</t>
  </si>
  <si>
    <t>83-90</t>
  </si>
  <si>
    <t>Pipistrelles banded #4130, 4131, mine closed on 12/15/99 by owner at the time, R. Whiteman</t>
  </si>
  <si>
    <t>42.4-44.0</t>
  </si>
  <si>
    <t>mine opened and gated</t>
  </si>
  <si>
    <t>Some passages not attempted due to poor ceilings</t>
  </si>
  <si>
    <t>41.9-44.6</t>
  </si>
  <si>
    <t>86.6-92.9</t>
  </si>
  <si>
    <t>West Vein Adit (Robin's Ore)</t>
  </si>
  <si>
    <t>T58N R31W Sec 30</t>
  </si>
  <si>
    <t>16T 402782 5249035</t>
  </si>
  <si>
    <t>Kurt Fosburg</t>
  </si>
  <si>
    <t>weak gate</t>
  </si>
  <si>
    <t>West Vein Adit</t>
  </si>
  <si>
    <t>1.1-1.5</t>
  </si>
  <si>
    <t>No map. Curtis Fosburg landowner good to work with. 
Bats look clean, about 75 feet of passage to collapsed shaft.</t>
  </si>
  <si>
    <t>White Pine Mine</t>
  </si>
  <si>
    <t>T50N R41W Sec 4</t>
  </si>
  <si>
    <t>16T 304204 5181877</t>
  </si>
  <si>
    <t>Subterra, LLC</t>
  </si>
  <si>
    <t>&gt;10,000</t>
  </si>
  <si>
    <t>41.9-49.1</t>
  </si>
  <si>
    <t>84-100</t>
  </si>
  <si>
    <t>Much unexplored passage; bat entrance is 40-feet-wide shaft</t>
  </si>
  <si>
    <t>Much unexplored passage</t>
  </si>
  <si>
    <t>T49N R41W Sec 12</t>
  </si>
  <si>
    <t>16T 318305 5170213</t>
  </si>
  <si>
    <t>12/15/1998; 11-27-99</t>
  </si>
  <si>
    <t>34-44</t>
  </si>
  <si>
    <t>74-91</t>
  </si>
  <si>
    <t>Different parts of mine counted in different years</t>
  </si>
  <si>
    <t>31.1-42.8</t>
  </si>
  <si>
    <t>77-84</t>
  </si>
  <si>
    <t>32-44.9</t>
  </si>
  <si>
    <t>91-96</t>
  </si>
  <si>
    <t>35.6-?</t>
  </si>
  <si>
    <t>middle shaft iced; not surveyed</t>
  </si>
  <si>
    <t>38.3-43</t>
  </si>
  <si>
    <t>40.1-44.6</t>
  </si>
  <si>
    <t>36.3-?</t>
  </si>
  <si>
    <t>2.8-4.5</t>
  </si>
  <si>
    <t>FS lock rusted and barely opened//Shaft floor full of slick ice to bottom, tough to get out, need crampons next time,  yes swabbing bats and substrate; Pd &amp; viral.</t>
  </si>
  <si>
    <t>16T 336787 5177954</t>
  </si>
  <si>
    <t>Sue Young</t>
  </si>
  <si>
    <t>Solid door</t>
  </si>
  <si>
    <t>Sue Young (deceased 2019)</t>
  </si>
  <si>
    <t>ca. 50</t>
  </si>
  <si>
    <r>
      <rPr>
        <sz val="9"/>
        <rFont val="Calibri"/>
        <family val="2"/>
      </rPr>
      <t>≤</t>
    </r>
    <r>
      <rPr>
        <sz val="9"/>
        <rFont val="Aptos Narrow"/>
        <family val="2"/>
        <scheme val="minor"/>
      </rPr>
      <t>44.5</t>
    </r>
  </si>
  <si>
    <t>32.9-?</t>
  </si>
  <si>
    <t>91.7-100</t>
  </si>
  <si>
    <t>33.8-42.8</t>
  </si>
  <si>
    <t>≤41</t>
  </si>
  <si>
    <t>normalized_to_0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</si>
</sst>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yy"/>
    <numFmt numFmtId="166" formatCode="[$-409]General"/>
  </numFmts>
  <fonts count="30"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
      <b/>
      <sz val="9"/>
      <name val="Arial"/>
      <family val="2"/>
    </font>
    <font>
      <b/>
      <sz val="9"/>
      <name val="Aptos Narrow"/>
      <family val="2"/>
      <scheme val="minor"/>
    </font>
    <font>
      <sz val="9"/>
      <color theme="1"/>
      <name val="Aptos Narrow"/>
      <family val="2"/>
      <scheme val="minor"/>
    </font>
    <font>
      <sz val="9"/>
      <name val="Arial"/>
      <family val="2"/>
    </font>
    <font>
      <u/>
      <sz val="9"/>
      <name val="Arial"/>
      <family val="2"/>
    </font>
    <font>
      <sz val="9"/>
      <color theme="1"/>
      <name val="Calibri"/>
      <family val="2"/>
    </font>
    <font>
      <sz val="11"/>
      <color rgb="FF000000"/>
      <name val="Calibri"/>
      <family val="2"/>
    </font>
    <font>
      <sz val="9"/>
      <color rgb="FF000000"/>
      <name val="Calibri"/>
      <family val="2"/>
    </font>
    <font>
      <sz val="9"/>
      <name val="Aptos Narrow"/>
      <family val="2"/>
      <scheme val="minor"/>
    </font>
    <font>
      <i/>
      <sz val="9"/>
      <name val="Aptos Narrow"/>
      <family val="2"/>
      <scheme val="minor"/>
    </font>
    <font>
      <sz val="9"/>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0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6" fontId="25" fillId="0" borderId="0"/>
  </cellStyleXfs>
  <cellXfs count="49">
    <xf numFmtId="0" fontId="0" fillId="0" borderId="0" xfId="0"/>
    <xf numFmtId="0" fontId="0" fillId="0" borderId="0" xfId="0" applyAlignment="1">
      <alignment wrapText="1"/>
    </xf>
    <xf numFmtId="14" fontId="0" fillId="0" borderId="0" xfId="0" applyNumberFormat="1"/>
    <xf numFmtId="0" fontId="19" fillId="0" borderId="10" xfId="0" applyFont="1" applyBorder="1" applyAlignment="1">
      <alignment wrapText="1"/>
    </xf>
    <xf numFmtId="0" fontId="19" fillId="0" borderId="10" xfId="0" applyFont="1" applyBorder="1" applyAlignment="1">
      <alignment horizontal="center" wrapText="1"/>
    </xf>
    <xf numFmtId="164" fontId="19" fillId="0" borderId="10" xfId="0" applyNumberFormat="1" applyFont="1" applyBorder="1" applyAlignment="1">
      <alignment horizontal="center" wrapText="1"/>
    </xf>
    <xf numFmtId="165" fontId="19" fillId="0" borderId="10" xfId="0" applyNumberFormat="1" applyFont="1" applyBorder="1" applyAlignment="1">
      <alignment horizontal="center"/>
    </xf>
    <xf numFmtId="164" fontId="19" fillId="0" borderId="10" xfId="0" applyNumberFormat="1" applyFont="1" applyBorder="1" applyAlignment="1">
      <alignment wrapText="1"/>
    </xf>
    <xf numFmtId="3" fontId="19" fillId="0" borderId="10" xfId="0" applyNumberFormat="1" applyFont="1" applyBorder="1" applyAlignment="1">
      <alignment horizontal="center" wrapText="1"/>
    </xf>
    <xf numFmtId="1" fontId="19" fillId="0" borderId="10" xfId="0" applyNumberFormat="1" applyFont="1" applyBorder="1" applyAlignment="1">
      <alignment horizontal="center" wrapText="1"/>
    </xf>
    <xf numFmtId="0" fontId="20" fillId="0" borderId="10" xfId="0" applyFont="1" applyBorder="1" applyAlignment="1">
      <alignment horizontal="left" wrapText="1"/>
    </xf>
    <xf numFmtId="0" fontId="21" fillId="0" borderId="0" xfId="0" applyFont="1"/>
    <xf numFmtId="0" fontId="21" fillId="0" borderId="0" xfId="0" applyFont="1" applyAlignment="1">
      <alignment horizontal="center"/>
    </xf>
    <xf numFmtId="164" fontId="21" fillId="0" borderId="0" xfId="0" applyNumberFormat="1" applyFont="1" applyAlignment="1">
      <alignment horizontal="center"/>
    </xf>
    <xf numFmtId="165" fontId="21" fillId="0" borderId="0" xfId="0" applyNumberFormat="1" applyFont="1" applyAlignment="1">
      <alignment horizontal="center"/>
    </xf>
    <xf numFmtId="164" fontId="22" fillId="0" borderId="0" xfId="0" applyNumberFormat="1" applyFont="1" applyAlignment="1">
      <alignment horizontal="center"/>
    </xf>
    <xf numFmtId="3" fontId="21" fillId="0" borderId="0" xfId="0" applyNumberFormat="1" applyFont="1" applyAlignment="1">
      <alignment horizontal="center"/>
    </xf>
    <xf numFmtId="1" fontId="21" fillId="0" borderId="0" xfId="0" applyNumberFormat="1" applyFont="1" applyAlignment="1">
      <alignment horizontal="center"/>
    </xf>
    <xf numFmtId="0" fontId="21" fillId="0" borderId="0" xfId="0" applyFont="1" applyAlignment="1">
      <alignment horizontal="left"/>
    </xf>
    <xf numFmtId="164" fontId="21" fillId="0" borderId="0" xfId="0" applyNumberFormat="1" applyFont="1"/>
    <xf numFmtId="3" fontId="21" fillId="0" borderId="0" xfId="0" applyNumberFormat="1" applyFont="1"/>
    <xf numFmtId="49" fontId="21" fillId="0" borderId="0" xfId="0" applyNumberFormat="1" applyFont="1" applyAlignment="1">
      <alignment horizontal="center"/>
    </xf>
    <xf numFmtId="0" fontId="21" fillId="0" borderId="0" xfId="0" quotePrefix="1" applyFont="1" applyAlignment="1">
      <alignment horizontal="center"/>
    </xf>
    <xf numFmtId="164" fontId="23" fillId="0" borderId="0" xfId="0" applyNumberFormat="1" applyFont="1" applyAlignment="1">
      <alignment horizontal="center"/>
    </xf>
    <xf numFmtId="14" fontId="21" fillId="0" borderId="0" xfId="0" applyNumberFormat="1" applyFont="1" applyAlignment="1">
      <alignment horizontal="center"/>
    </xf>
    <xf numFmtId="0" fontId="24" fillId="0" borderId="0" xfId="0" applyFont="1" applyAlignment="1">
      <alignment horizontal="center"/>
    </xf>
    <xf numFmtId="166" fontId="26" fillId="0" borderId="0" xfId="42" applyFont="1"/>
    <xf numFmtId="0" fontId="21" fillId="0" borderId="0" xfId="0" applyFont="1" applyAlignment="1">
      <alignment vertical="center"/>
    </xf>
    <xf numFmtId="0" fontId="22" fillId="0" borderId="0" xfId="0" applyFont="1"/>
    <xf numFmtId="14" fontId="21" fillId="0" borderId="0" xfId="0" applyNumberFormat="1" applyFont="1"/>
    <xf numFmtId="0" fontId="21" fillId="0" borderId="0" xfId="0" applyFont="1" applyAlignment="1">
      <alignment horizontal="left" wrapText="1"/>
    </xf>
    <xf numFmtId="0" fontId="21" fillId="0" borderId="0" xfId="0" applyFont="1" applyAlignment="1">
      <alignment vertical="top" wrapText="1"/>
    </xf>
    <xf numFmtId="0" fontId="21" fillId="33" borderId="0" xfId="0" applyFont="1" applyFill="1"/>
    <xf numFmtId="165" fontId="21" fillId="33" borderId="0" xfId="0" applyNumberFormat="1" applyFont="1" applyFill="1" applyAlignment="1">
      <alignment horizontal="center"/>
    </xf>
    <xf numFmtId="0" fontId="27" fillId="0" borderId="0" xfId="0" applyFont="1" applyAlignment="1">
      <alignment horizontal="left"/>
    </xf>
    <xf numFmtId="0" fontId="28" fillId="0" borderId="0" xfId="0" applyFont="1" applyAlignment="1">
      <alignment horizontal="left"/>
    </xf>
    <xf numFmtId="0" fontId="27" fillId="0" borderId="0" xfId="0" applyFont="1"/>
    <xf numFmtId="0" fontId="27" fillId="0" borderId="0" xfId="0" applyFont="1" applyAlignment="1">
      <alignment horizontal="center"/>
    </xf>
    <xf numFmtId="164" fontId="27" fillId="0" borderId="0" xfId="0" applyNumberFormat="1" applyFont="1" applyAlignment="1">
      <alignment horizontal="center"/>
    </xf>
    <xf numFmtId="165" fontId="27" fillId="0" borderId="0" xfId="0" applyNumberFormat="1" applyFont="1" applyAlignment="1">
      <alignment horizontal="center"/>
    </xf>
    <xf numFmtId="3" fontId="27" fillId="0" borderId="0" xfId="0" applyNumberFormat="1" applyFont="1" applyAlignment="1">
      <alignment horizontal="center"/>
    </xf>
    <xf numFmtId="1" fontId="27" fillId="0" borderId="0" xfId="0" applyNumberFormat="1" applyFont="1" applyAlignment="1">
      <alignment horizontal="center"/>
    </xf>
    <xf numFmtId="0" fontId="27" fillId="34" borderId="0" xfId="0" applyFont="1" applyFill="1"/>
    <xf numFmtId="164" fontId="27" fillId="0" borderId="0" xfId="0" applyNumberFormat="1" applyFont="1"/>
    <xf numFmtId="14" fontId="27" fillId="0" borderId="0" xfId="0" applyNumberFormat="1" applyFont="1" applyAlignment="1">
      <alignment horizontal="center"/>
    </xf>
    <xf numFmtId="3" fontId="27" fillId="0" borderId="0" xfId="0" applyNumberFormat="1" applyFont="1"/>
    <xf numFmtId="166" fontId="29" fillId="0" borderId="0" xfId="42" applyFont="1"/>
    <xf numFmtId="165" fontId="27" fillId="34" borderId="0" xfId="0" applyNumberFormat="1" applyFont="1" applyFill="1" applyAlignment="1">
      <alignment horizontal="center"/>
    </xf>
    <xf numFmtId="0" fontId="27" fillId="0" borderId="0" xfId="0" applyFont="1" applyAlignment="1">
      <alignment horizontal="left"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cel Built-in Normal" xfId="42" xr:uid="{37E4970E-8DA8-40C7-A4DA-42DAC7585A1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A3417-2E4A-4A3D-A021-85D92EBEF949}">
  <dimension ref="A1:U308"/>
  <sheetViews>
    <sheetView zoomScale="80" zoomScaleNormal="80" workbookViewId="0">
      <selection activeCell="H1" sqref="H1:H1048576"/>
    </sheetView>
  </sheetViews>
  <sheetFormatPr defaultRowHeight="14.5" x14ac:dyDescent="0.35"/>
  <cols>
    <col min="1" max="1" width="33.54296875" bestFit="1" customWidth="1"/>
    <col min="3" max="3" width="12" customWidth="1"/>
    <col min="4" max="5" width="14.36328125" customWidth="1"/>
    <col min="7" max="8" width="10.1796875" customWidth="1"/>
    <col min="9" max="9" width="14.08984375" customWidth="1"/>
    <col min="10" max="10" width="9.7265625" customWidth="1"/>
    <col min="11" max="11" width="10.81640625" customWidth="1"/>
    <col min="12" max="12" width="11.453125" customWidth="1"/>
    <col min="14" max="14" width="12.6328125" customWidth="1"/>
    <col min="15" max="15" width="11.6328125" customWidth="1"/>
    <col min="16" max="16" width="12.453125" customWidth="1"/>
    <col min="17" max="17" width="9.54296875" customWidth="1"/>
    <col min="18" max="18" width="10.6328125" customWidth="1"/>
    <col min="19" max="19" width="9.7265625" customWidth="1"/>
    <col min="21" max="21" width="17.36328125" customWidth="1"/>
  </cols>
  <sheetData>
    <row r="1" spans="1:21" ht="29" x14ac:dyDescent="0.35">
      <c r="A1" t="s">
        <v>0</v>
      </c>
      <c r="B1" t="s">
        <v>1</v>
      </c>
      <c r="C1" t="s">
        <v>28</v>
      </c>
      <c r="D1" t="s">
        <v>50</v>
      </c>
      <c r="E1" t="s">
        <v>51</v>
      </c>
      <c r="F1" t="s">
        <v>3</v>
      </c>
      <c r="G1" s="1" t="s">
        <v>25</v>
      </c>
      <c r="H1" s="1" t="s">
        <v>1087</v>
      </c>
      <c r="I1" t="s">
        <v>2</v>
      </c>
      <c r="J1" t="s">
        <v>26</v>
      </c>
      <c r="K1" t="s">
        <v>27</v>
      </c>
      <c r="L1" t="s">
        <v>29</v>
      </c>
      <c r="M1" t="s">
        <v>30</v>
      </c>
      <c r="N1" t="s">
        <v>33</v>
      </c>
      <c r="O1" t="s">
        <v>40</v>
      </c>
      <c r="P1" t="s">
        <v>45</v>
      </c>
      <c r="Q1" t="s">
        <v>47</v>
      </c>
      <c r="R1" s="1" t="s">
        <v>46</v>
      </c>
      <c r="S1" t="s">
        <v>48</v>
      </c>
      <c r="T1" t="s">
        <v>49</v>
      </c>
      <c r="U1" t="s">
        <v>63</v>
      </c>
    </row>
    <row r="2" spans="1:21" x14ac:dyDescent="0.35">
      <c r="A2" t="s">
        <v>4</v>
      </c>
      <c r="B2">
        <v>2010</v>
      </c>
      <c r="E2" t="s">
        <v>52</v>
      </c>
      <c r="F2">
        <v>1227</v>
      </c>
      <c r="G2">
        <f t="shared" ref="G2:G65" si="0">(F2-J2)/(K2-J2)</f>
        <v>1.0058430717863105</v>
      </c>
      <c r="H2">
        <f>F2/K2</f>
        <v>1.0057377049180327</v>
      </c>
      <c r="I2">
        <v>2010</v>
      </c>
      <c r="J2">
        <v>22</v>
      </c>
      <c r="K2">
        <v>1220</v>
      </c>
      <c r="L2">
        <v>7.1388999999999996</v>
      </c>
      <c r="M2">
        <v>2019</v>
      </c>
      <c r="N2">
        <v>6.7777777777777803</v>
      </c>
      <c r="O2">
        <v>2019</v>
      </c>
      <c r="P2" s="2">
        <v>40239</v>
      </c>
      <c r="Q2">
        <v>2023</v>
      </c>
      <c r="R2">
        <f>Q2-O2</f>
        <v>4</v>
      </c>
      <c r="S2">
        <v>26</v>
      </c>
      <c r="T2">
        <v>306</v>
      </c>
      <c r="U2">
        <v>3</v>
      </c>
    </row>
    <row r="3" spans="1:21" x14ac:dyDescent="0.35">
      <c r="A3" t="s">
        <v>4</v>
      </c>
      <c r="B3">
        <v>2012</v>
      </c>
      <c r="E3" t="s">
        <v>52</v>
      </c>
      <c r="F3">
        <v>1276</v>
      </c>
      <c r="G3">
        <f t="shared" si="0"/>
        <v>1.0467445742904842</v>
      </c>
      <c r="H3">
        <f t="shared" ref="H3:H66" si="1">F3/K3</f>
        <v>1.0459016393442624</v>
      </c>
      <c r="I3">
        <v>2012</v>
      </c>
      <c r="J3">
        <v>22</v>
      </c>
      <c r="K3">
        <v>1220</v>
      </c>
      <c r="L3">
        <v>7.1388999999999996</v>
      </c>
      <c r="M3">
        <v>2019</v>
      </c>
      <c r="N3">
        <v>8</v>
      </c>
      <c r="O3">
        <v>2019</v>
      </c>
      <c r="P3" s="2">
        <v>40975</v>
      </c>
      <c r="Q3">
        <v>2023</v>
      </c>
      <c r="R3">
        <f t="shared" ref="R3:R66" si="2">Q3-O3</f>
        <v>4</v>
      </c>
      <c r="S3">
        <v>26</v>
      </c>
      <c r="T3">
        <v>306</v>
      </c>
      <c r="U3">
        <v>3</v>
      </c>
    </row>
    <row r="4" spans="1:21" x14ac:dyDescent="0.35">
      <c r="A4" t="s">
        <v>4</v>
      </c>
      <c r="B4">
        <v>2015</v>
      </c>
      <c r="E4" t="s">
        <v>52</v>
      </c>
      <c r="F4">
        <v>1157</v>
      </c>
      <c r="G4">
        <f t="shared" si="0"/>
        <v>0.94741235392320533</v>
      </c>
      <c r="H4">
        <f t="shared" si="1"/>
        <v>0.94836065573770489</v>
      </c>
      <c r="I4">
        <v>2015</v>
      </c>
      <c r="J4">
        <v>22</v>
      </c>
      <c r="K4">
        <v>1220</v>
      </c>
      <c r="L4">
        <v>7.1388999999999996</v>
      </c>
      <c r="M4">
        <v>2019</v>
      </c>
      <c r="N4">
        <v>7.2592592592592604</v>
      </c>
      <c r="O4">
        <v>2019</v>
      </c>
      <c r="P4" s="2">
        <v>42116</v>
      </c>
      <c r="Q4">
        <v>2023</v>
      </c>
      <c r="R4">
        <f t="shared" si="2"/>
        <v>4</v>
      </c>
      <c r="S4">
        <v>26</v>
      </c>
      <c r="T4">
        <v>306</v>
      </c>
      <c r="U4">
        <v>3</v>
      </c>
    </row>
    <row r="5" spans="1:21" x14ac:dyDescent="0.35">
      <c r="A5" t="s">
        <v>4</v>
      </c>
      <c r="B5">
        <v>2019</v>
      </c>
      <c r="C5">
        <v>0</v>
      </c>
      <c r="D5">
        <v>0</v>
      </c>
      <c r="E5" t="s">
        <v>53</v>
      </c>
      <c r="F5">
        <v>22</v>
      </c>
      <c r="G5">
        <f t="shared" si="0"/>
        <v>0</v>
      </c>
      <c r="H5">
        <f t="shared" si="1"/>
        <v>1.8032786885245903E-2</v>
      </c>
      <c r="I5">
        <v>2020</v>
      </c>
      <c r="J5">
        <v>22</v>
      </c>
      <c r="K5">
        <v>1220</v>
      </c>
      <c r="L5">
        <v>7.1388999999999996</v>
      </c>
      <c r="M5">
        <v>2019</v>
      </c>
      <c r="N5">
        <v>7</v>
      </c>
      <c r="O5">
        <v>2019</v>
      </c>
      <c r="P5" s="2">
        <v>43818</v>
      </c>
      <c r="Q5">
        <v>2023</v>
      </c>
      <c r="R5">
        <f t="shared" si="2"/>
        <v>4</v>
      </c>
      <c r="S5">
        <v>26</v>
      </c>
      <c r="T5">
        <v>306</v>
      </c>
      <c r="U5">
        <v>3</v>
      </c>
    </row>
    <row r="6" spans="1:21" x14ac:dyDescent="0.35">
      <c r="A6" t="s">
        <v>4</v>
      </c>
      <c r="B6">
        <v>2022</v>
      </c>
      <c r="C6">
        <v>3</v>
      </c>
      <c r="D6">
        <v>3</v>
      </c>
      <c r="E6" t="s">
        <v>53</v>
      </c>
      <c r="F6">
        <v>42</v>
      </c>
      <c r="G6">
        <f t="shared" si="0"/>
        <v>1.6694490818030049E-2</v>
      </c>
      <c r="H6">
        <f t="shared" si="1"/>
        <v>3.4426229508196723E-2</v>
      </c>
      <c r="I6">
        <v>2022</v>
      </c>
      <c r="J6">
        <v>22</v>
      </c>
      <c r="K6">
        <v>1220</v>
      </c>
      <c r="L6">
        <v>7.1388999999999996</v>
      </c>
      <c r="M6">
        <v>2019</v>
      </c>
      <c r="N6">
        <v>7.2592592592592604</v>
      </c>
      <c r="O6">
        <v>2019</v>
      </c>
      <c r="P6" s="2">
        <v>44664</v>
      </c>
      <c r="Q6">
        <v>2023</v>
      </c>
      <c r="R6">
        <f t="shared" si="2"/>
        <v>4</v>
      </c>
      <c r="S6">
        <v>26</v>
      </c>
      <c r="T6">
        <v>306</v>
      </c>
      <c r="U6">
        <v>3</v>
      </c>
    </row>
    <row r="7" spans="1:21" x14ac:dyDescent="0.35">
      <c r="A7" t="s">
        <v>4</v>
      </c>
      <c r="B7">
        <v>2023</v>
      </c>
      <c r="C7">
        <v>4</v>
      </c>
      <c r="D7">
        <v>4</v>
      </c>
      <c r="E7" t="s">
        <v>53</v>
      </c>
      <c r="F7">
        <v>26</v>
      </c>
      <c r="G7">
        <f t="shared" si="0"/>
        <v>3.3388981636060101E-3</v>
      </c>
      <c r="H7">
        <f t="shared" si="1"/>
        <v>2.1311475409836064E-2</v>
      </c>
      <c r="I7">
        <v>2023</v>
      </c>
      <c r="J7">
        <v>22</v>
      </c>
      <c r="K7">
        <v>1220</v>
      </c>
      <c r="L7">
        <v>7.1388999999999996</v>
      </c>
      <c r="M7">
        <v>2019</v>
      </c>
      <c r="N7">
        <v>7.2592592592592604</v>
      </c>
      <c r="O7">
        <v>2019</v>
      </c>
      <c r="P7" s="2">
        <v>45030</v>
      </c>
      <c r="Q7">
        <v>2023</v>
      </c>
      <c r="R7">
        <f t="shared" si="2"/>
        <v>4</v>
      </c>
      <c r="S7">
        <v>26</v>
      </c>
      <c r="T7">
        <v>306</v>
      </c>
      <c r="U7">
        <v>3</v>
      </c>
    </row>
    <row r="8" spans="1:21" x14ac:dyDescent="0.35">
      <c r="A8" t="s">
        <v>5</v>
      </c>
      <c r="B8">
        <v>2009</v>
      </c>
      <c r="E8" t="s">
        <v>52</v>
      </c>
      <c r="F8">
        <v>8330</v>
      </c>
      <c r="G8">
        <f t="shared" si="0"/>
        <v>0.3659931750668991</v>
      </c>
      <c r="H8">
        <f t="shared" si="1"/>
        <v>0.39213840178886666</v>
      </c>
      <c r="I8">
        <v>2009</v>
      </c>
      <c r="J8">
        <v>876</v>
      </c>
      <c r="K8">
        <v>21242.5</v>
      </c>
      <c r="L8">
        <v>5.57</v>
      </c>
      <c r="M8">
        <v>2019</v>
      </c>
      <c r="N8">
        <v>6.1111111111111098</v>
      </c>
      <c r="O8">
        <v>2019</v>
      </c>
      <c r="P8" s="2">
        <v>39857</v>
      </c>
      <c r="Q8">
        <v>2024</v>
      </c>
      <c r="R8">
        <f t="shared" si="2"/>
        <v>5</v>
      </c>
      <c r="S8">
        <v>1413</v>
      </c>
      <c r="T8">
        <v>8829</v>
      </c>
      <c r="U8">
        <v>5</v>
      </c>
    </row>
    <row r="9" spans="1:21" x14ac:dyDescent="0.35">
      <c r="A9" t="s">
        <v>5</v>
      </c>
      <c r="B9">
        <v>2011</v>
      </c>
      <c r="E9" t="s">
        <v>52</v>
      </c>
      <c r="F9">
        <v>23534</v>
      </c>
      <c r="G9">
        <f t="shared" si="0"/>
        <v>1.1125131956889991</v>
      </c>
      <c r="H9">
        <f t="shared" si="1"/>
        <v>1.1078733670707308</v>
      </c>
      <c r="I9">
        <v>2011</v>
      </c>
      <c r="J9">
        <v>876</v>
      </c>
      <c r="K9">
        <v>21242.5</v>
      </c>
      <c r="L9">
        <v>5.57</v>
      </c>
      <c r="M9">
        <v>2019</v>
      </c>
      <c r="N9">
        <v>5.87777777777778</v>
      </c>
      <c r="O9">
        <v>2019</v>
      </c>
      <c r="P9" s="2">
        <v>40604</v>
      </c>
      <c r="Q9">
        <v>2024</v>
      </c>
      <c r="R9">
        <f t="shared" si="2"/>
        <v>5</v>
      </c>
      <c r="S9">
        <v>1413</v>
      </c>
      <c r="T9">
        <v>8829</v>
      </c>
      <c r="U9">
        <v>5</v>
      </c>
    </row>
    <row r="10" spans="1:21" x14ac:dyDescent="0.35">
      <c r="A10" t="s">
        <v>5</v>
      </c>
      <c r="B10">
        <v>2012</v>
      </c>
      <c r="E10" t="s">
        <v>52</v>
      </c>
      <c r="F10">
        <v>32733</v>
      </c>
      <c r="G10">
        <f t="shared" si="0"/>
        <v>1.5641862863034885</v>
      </c>
      <c r="H10">
        <f t="shared" si="1"/>
        <v>1.540920324820525</v>
      </c>
      <c r="I10">
        <v>2013</v>
      </c>
      <c r="J10">
        <v>876</v>
      </c>
      <c r="K10">
        <v>21242.5</v>
      </c>
      <c r="L10">
        <v>5.57</v>
      </c>
      <c r="M10">
        <v>2019</v>
      </c>
      <c r="N10">
        <v>5.87777777777778</v>
      </c>
      <c r="O10">
        <v>2019</v>
      </c>
      <c r="P10" s="2">
        <v>41244</v>
      </c>
      <c r="Q10">
        <v>2024</v>
      </c>
      <c r="R10">
        <f t="shared" si="2"/>
        <v>5</v>
      </c>
      <c r="S10">
        <v>1413</v>
      </c>
      <c r="T10">
        <v>8829</v>
      </c>
      <c r="U10">
        <v>5</v>
      </c>
    </row>
    <row r="11" spans="1:21" x14ac:dyDescent="0.35">
      <c r="A11" t="s">
        <v>5</v>
      </c>
      <c r="B11">
        <v>2016</v>
      </c>
      <c r="E11" t="s">
        <v>52</v>
      </c>
      <c r="F11">
        <v>20373</v>
      </c>
      <c r="G11">
        <f t="shared" si="0"/>
        <v>0.95730734294061326</v>
      </c>
      <c r="H11">
        <f t="shared" si="1"/>
        <v>0.95906790631987759</v>
      </c>
      <c r="I11">
        <v>2016</v>
      </c>
      <c r="J11">
        <v>876</v>
      </c>
      <c r="K11">
        <v>21242.5</v>
      </c>
      <c r="L11">
        <v>5.57</v>
      </c>
      <c r="M11">
        <v>2019</v>
      </c>
      <c r="N11">
        <v>8</v>
      </c>
      <c r="O11">
        <v>2019</v>
      </c>
      <c r="P11" s="2">
        <v>42422</v>
      </c>
      <c r="Q11">
        <v>2024</v>
      </c>
      <c r="R11">
        <f t="shared" si="2"/>
        <v>5</v>
      </c>
      <c r="S11">
        <v>1413</v>
      </c>
      <c r="T11">
        <v>8829</v>
      </c>
      <c r="U11">
        <v>5</v>
      </c>
    </row>
    <row r="12" spans="1:21" x14ac:dyDescent="0.35">
      <c r="A12" t="s">
        <v>5</v>
      </c>
      <c r="B12">
        <v>2019</v>
      </c>
      <c r="C12">
        <v>0</v>
      </c>
      <c r="D12">
        <v>0</v>
      </c>
      <c r="E12" t="s">
        <v>53</v>
      </c>
      <c r="F12">
        <v>876</v>
      </c>
      <c r="G12">
        <f t="shared" si="0"/>
        <v>0</v>
      </c>
      <c r="H12">
        <f t="shared" si="1"/>
        <v>4.1238084029657528E-2</v>
      </c>
      <c r="I12">
        <v>2020</v>
      </c>
      <c r="J12">
        <v>876</v>
      </c>
      <c r="K12">
        <v>21242.5</v>
      </c>
      <c r="L12">
        <v>5.57</v>
      </c>
      <c r="M12">
        <v>2019</v>
      </c>
      <c r="N12">
        <v>8</v>
      </c>
      <c r="O12">
        <v>2019</v>
      </c>
      <c r="P12" s="2">
        <v>43819</v>
      </c>
      <c r="Q12">
        <v>2024</v>
      </c>
      <c r="R12">
        <f t="shared" si="2"/>
        <v>5</v>
      </c>
      <c r="S12">
        <v>1413</v>
      </c>
      <c r="T12">
        <v>8829</v>
      </c>
      <c r="U12">
        <v>5</v>
      </c>
    </row>
    <row r="13" spans="1:21" x14ac:dyDescent="0.35">
      <c r="A13" t="s">
        <v>5</v>
      </c>
      <c r="B13">
        <v>2024</v>
      </c>
      <c r="C13">
        <v>5</v>
      </c>
      <c r="D13">
        <v>5</v>
      </c>
      <c r="E13" t="s">
        <v>53</v>
      </c>
      <c r="F13">
        <v>1413</v>
      </c>
      <c r="G13">
        <f t="shared" si="0"/>
        <v>2.6366827879115214E-2</v>
      </c>
      <c r="H13">
        <f t="shared" si="1"/>
        <v>6.6517594445098263E-2</v>
      </c>
      <c r="I13">
        <v>2024</v>
      </c>
      <c r="J13">
        <v>876</v>
      </c>
      <c r="K13">
        <v>21242.5</v>
      </c>
      <c r="L13">
        <v>5.57</v>
      </c>
      <c r="M13">
        <v>2019</v>
      </c>
      <c r="N13">
        <v>1.4</v>
      </c>
      <c r="O13">
        <v>2019</v>
      </c>
      <c r="P13" s="2">
        <v>45376</v>
      </c>
      <c r="Q13">
        <v>2024</v>
      </c>
      <c r="R13">
        <f t="shared" si="2"/>
        <v>5</v>
      </c>
      <c r="S13">
        <v>1413</v>
      </c>
      <c r="T13">
        <v>8829</v>
      </c>
      <c r="U13">
        <v>5</v>
      </c>
    </row>
    <row r="14" spans="1:21" x14ac:dyDescent="0.35">
      <c r="A14" t="s">
        <v>6</v>
      </c>
      <c r="B14">
        <v>2006</v>
      </c>
      <c r="E14" t="s">
        <v>52</v>
      </c>
      <c r="F14">
        <v>75</v>
      </c>
      <c r="G14">
        <f t="shared" si="0"/>
        <v>1.6423356465448431</v>
      </c>
      <c r="H14">
        <f t="shared" si="1"/>
        <v>1.6423356465448431</v>
      </c>
      <c r="I14">
        <v>2007</v>
      </c>
      <c r="J14">
        <v>0</v>
      </c>
      <c r="K14">
        <v>45.666670000000003</v>
      </c>
      <c r="L14">
        <v>4.9259000000000004</v>
      </c>
      <c r="M14">
        <v>2015</v>
      </c>
      <c r="N14">
        <v>6.7777777777777803</v>
      </c>
      <c r="O14">
        <v>2015</v>
      </c>
      <c r="P14" s="2">
        <v>39025</v>
      </c>
      <c r="Q14">
        <v>2020</v>
      </c>
      <c r="R14">
        <f t="shared" si="2"/>
        <v>5</v>
      </c>
      <c r="S14">
        <v>3</v>
      </c>
      <c r="T14">
        <v>54</v>
      </c>
      <c r="U14">
        <v>3</v>
      </c>
    </row>
    <row r="15" spans="1:21" x14ac:dyDescent="0.35">
      <c r="A15" t="s">
        <v>6</v>
      </c>
      <c r="B15">
        <v>2012</v>
      </c>
      <c r="E15" t="s">
        <v>52</v>
      </c>
      <c r="F15">
        <v>54</v>
      </c>
      <c r="G15">
        <f t="shared" si="0"/>
        <v>1.1824816655122872</v>
      </c>
      <c r="H15">
        <f t="shared" si="1"/>
        <v>1.1824816655122872</v>
      </c>
      <c r="I15">
        <v>2012</v>
      </c>
      <c r="J15">
        <v>0</v>
      </c>
      <c r="K15">
        <v>45.666670000000003</v>
      </c>
      <c r="L15">
        <v>4.9259000000000004</v>
      </c>
      <c r="M15">
        <v>2015</v>
      </c>
      <c r="N15">
        <v>4</v>
      </c>
      <c r="O15">
        <v>2015</v>
      </c>
      <c r="P15" s="2">
        <v>40966</v>
      </c>
      <c r="Q15">
        <v>2020</v>
      </c>
      <c r="R15">
        <f t="shared" si="2"/>
        <v>5</v>
      </c>
      <c r="S15">
        <v>3</v>
      </c>
      <c r="T15">
        <v>54</v>
      </c>
      <c r="U15">
        <v>3</v>
      </c>
    </row>
    <row r="16" spans="1:21" x14ac:dyDescent="0.35">
      <c r="A16" t="s">
        <v>6</v>
      </c>
      <c r="B16">
        <v>2015</v>
      </c>
      <c r="C16">
        <v>0</v>
      </c>
      <c r="E16" t="s">
        <v>52</v>
      </c>
      <c r="F16">
        <v>8</v>
      </c>
      <c r="G16">
        <f t="shared" si="0"/>
        <v>0.17518246896478326</v>
      </c>
      <c r="H16">
        <f t="shared" si="1"/>
        <v>0.17518246896478326</v>
      </c>
      <c r="I16">
        <v>2016</v>
      </c>
      <c r="J16">
        <v>0</v>
      </c>
      <c r="K16">
        <v>45.666670000000003</v>
      </c>
      <c r="L16">
        <v>4.9259000000000004</v>
      </c>
      <c r="M16">
        <v>2015</v>
      </c>
      <c r="N16">
        <v>4</v>
      </c>
      <c r="O16">
        <v>2015</v>
      </c>
      <c r="P16" s="2">
        <v>42366</v>
      </c>
      <c r="Q16">
        <v>2020</v>
      </c>
      <c r="R16">
        <f t="shared" si="2"/>
        <v>5</v>
      </c>
      <c r="S16">
        <v>3</v>
      </c>
      <c r="T16">
        <v>54</v>
      </c>
      <c r="U16">
        <v>3</v>
      </c>
    </row>
    <row r="17" spans="1:21" x14ac:dyDescent="0.35">
      <c r="A17" t="s">
        <v>6</v>
      </c>
      <c r="B17">
        <v>2017</v>
      </c>
      <c r="C17">
        <v>2</v>
      </c>
      <c r="D17">
        <v>1</v>
      </c>
      <c r="E17" t="s">
        <v>53</v>
      </c>
      <c r="F17">
        <v>0</v>
      </c>
      <c r="G17">
        <f t="shared" si="0"/>
        <v>0</v>
      </c>
      <c r="H17">
        <f t="shared" si="1"/>
        <v>0</v>
      </c>
      <c r="I17">
        <v>2018</v>
      </c>
      <c r="J17">
        <v>0</v>
      </c>
      <c r="K17">
        <v>45.666670000000003</v>
      </c>
      <c r="L17">
        <v>4.9259000000000004</v>
      </c>
      <c r="M17">
        <v>2015</v>
      </c>
      <c r="N17">
        <v>4.92592592592593</v>
      </c>
      <c r="O17">
        <v>2015</v>
      </c>
      <c r="P17" s="2">
        <v>43097</v>
      </c>
      <c r="Q17">
        <v>2020</v>
      </c>
      <c r="R17">
        <f t="shared" si="2"/>
        <v>5</v>
      </c>
      <c r="S17">
        <v>3</v>
      </c>
      <c r="T17">
        <v>54</v>
      </c>
      <c r="U17">
        <v>3</v>
      </c>
    </row>
    <row r="18" spans="1:21" x14ac:dyDescent="0.35">
      <c r="A18" t="s">
        <v>6</v>
      </c>
      <c r="B18">
        <v>2020</v>
      </c>
      <c r="C18">
        <v>5</v>
      </c>
      <c r="D18">
        <v>3</v>
      </c>
      <c r="E18" t="s">
        <v>53</v>
      </c>
      <c r="F18">
        <v>3</v>
      </c>
      <c r="G18">
        <f t="shared" si="0"/>
        <v>6.5693425861793733E-2</v>
      </c>
      <c r="H18">
        <f t="shared" si="1"/>
        <v>6.5693425861793733E-2</v>
      </c>
      <c r="I18">
        <v>2020</v>
      </c>
      <c r="J18">
        <v>0</v>
      </c>
      <c r="K18">
        <v>45.666670000000003</v>
      </c>
      <c r="L18">
        <v>4.9259000000000004</v>
      </c>
      <c r="M18">
        <v>2015</v>
      </c>
      <c r="N18">
        <v>4.92592592592593</v>
      </c>
      <c r="O18">
        <v>2015</v>
      </c>
      <c r="P18" s="2">
        <v>43847</v>
      </c>
      <c r="Q18">
        <v>2020</v>
      </c>
      <c r="R18">
        <f t="shared" si="2"/>
        <v>5</v>
      </c>
      <c r="S18">
        <v>3</v>
      </c>
      <c r="T18">
        <v>54</v>
      </c>
      <c r="U18">
        <v>3</v>
      </c>
    </row>
    <row r="19" spans="1:21" x14ac:dyDescent="0.35">
      <c r="A19" t="s">
        <v>41</v>
      </c>
      <c r="B19">
        <v>1998</v>
      </c>
      <c r="E19" t="s">
        <v>52</v>
      </c>
      <c r="F19">
        <v>68</v>
      </c>
      <c r="G19">
        <f t="shared" si="0"/>
        <v>0.72625698324022347</v>
      </c>
      <c r="H19">
        <f t="shared" si="1"/>
        <v>0.73513513513513518</v>
      </c>
      <c r="I19">
        <v>1998</v>
      </c>
      <c r="J19">
        <v>3</v>
      </c>
      <c r="K19">
        <v>92.5</v>
      </c>
      <c r="L19">
        <v>5.9444444444444402</v>
      </c>
      <c r="M19">
        <v>2023</v>
      </c>
      <c r="N19">
        <v>3.8888888888888902</v>
      </c>
      <c r="O19">
        <v>2021</v>
      </c>
      <c r="P19" s="2">
        <v>35810</v>
      </c>
      <c r="Q19">
        <v>2023</v>
      </c>
      <c r="R19">
        <f t="shared" si="2"/>
        <v>2</v>
      </c>
      <c r="S19">
        <v>3</v>
      </c>
      <c r="T19">
        <v>215</v>
      </c>
      <c r="U19">
        <v>5</v>
      </c>
    </row>
    <row r="20" spans="1:21" x14ac:dyDescent="0.35">
      <c r="A20" t="s">
        <v>41</v>
      </c>
      <c r="B20">
        <v>2010</v>
      </c>
      <c r="E20" t="s">
        <v>52</v>
      </c>
      <c r="F20">
        <v>98</v>
      </c>
      <c r="G20">
        <f t="shared" si="0"/>
        <v>1.0614525139664805</v>
      </c>
      <c r="H20">
        <f t="shared" si="1"/>
        <v>1.0594594594594595</v>
      </c>
      <c r="I20">
        <v>2010</v>
      </c>
      <c r="J20">
        <v>3</v>
      </c>
      <c r="K20">
        <v>92.5</v>
      </c>
      <c r="L20">
        <v>5.9444444444444402</v>
      </c>
      <c r="M20">
        <v>2023</v>
      </c>
      <c r="N20">
        <v>5.9444444444444402</v>
      </c>
      <c r="O20">
        <v>2021</v>
      </c>
      <c r="P20" s="2">
        <v>40238</v>
      </c>
      <c r="Q20">
        <v>2023</v>
      </c>
      <c r="R20">
        <f t="shared" si="2"/>
        <v>2</v>
      </c>
      <c r="S20">
        <v>3</v>
      </c>
      <c r="T20">
        <v>215</v>
      </c>
      <c r="U20">
        <v>5</v>
      </c>
    </row>
    <row r="21" spans="1:21" x14ac:dyDescent="0.35">
      <c r="A21" t="s">
        <v>41</v>
      </c>
      <c r="B21">
        <v>2012</v>
      </c>
      <c r="E21" t="s">
        <v>52</v>
      </c>
      <c r="F21">
        <v>103</v>
      </c>
      <c r="G21">
        <f t="shared" si="0"/>
        <v>1.1173184357541899</v>
      </c>
      <c r="H21">
        <f t="shared" si="1"/>
        <v>1.1135135135135135</v>
      </c>
      <c r="I21">
        <v>2012</v>
      </c>
      <c r="J21">
        <v>3</v>
      </c>
      <c r="K21">
        <v>92.5</v>
      </c>
      <c r="L21">
        <v>5.9444444444444402</v>
      </c>
      <c r="M21">
        <v>2023</v>
      </c>
      <c r="N21">
        <v>8</v>
      </c>
      <c r="O21">
        <v>2021</v>
      </c>
      <c r="P21" s="2">
        <v>40964</v>
      </c>
      <c r="Q21">
        <v>2023</v>
      </c>
      <c r="R21">
        <f t="shared" si="2"/>
        <v>2</v>
      </c>
      <c r="S21">
        <v>3</v>
      </c>
      <c r="T21">
        <v>215</v>
      </c>
      <c r="U21">
        <v>5</v>
      </c>
    </row>
    <row r="22" spans="1:21" x14ac:dyDescent="0.35">
      <c r="A22" t="s">
        <v>41</v>
      </c>
      <c r="B22">
        <v>2014</v>
      </c>
      <c r="E22" t="s">
        <v>52</v>
      </c>
      <c r="F22">
        <v>101</v>
      </c>
      <c r="G22">
        <f t="shared" si="0"/>
        <v>1.0949720670391061</v>
      </c>
      <c r="H22">
        <f t="shared" si="1"/>
        <v>1.0918918918918918</v>
      </c>
      <c r="I22">
        <v>2014</v>
      </c>
      <c r="J22">
        <v>3</v>
      </c>
      <c r="K22">
        <v>92.5</v>
      </c>
      <c r="L22">
        <v>5.9444444444444402</v>
      </c>
      <c r="M22">
        <v>2023</v>
      </c>
      <c r="N22">
        <v>5.9444444444444402</v>
      </c>
      <c r="O22">
        <v>2021</v>
      </c>
      <c r="P22" s="2">
        <v>41682</v>
      </c>
      <c r="Q22">
        <v>2023</v>
      </c>
      <c r="R22">
        <f t="shared" si="2"/>
        <v>2</v>
      </c>
      <c r="S22">
        <v>3</v>
      </c>
      <c r="T22">
        <v>215</v>
      </c>
      <c r="U22">
        <v>5</v>
      </c>
    </row>
    <row r="23" spans="1:21" x14ac:dyDescent="0.35">
      <c r="A23" t="s">
        <v>41</v>
      </c>
      <c r="B23">
        <v>2020</v>
      </c>
      <c r="C23">
        <v>0</v>
      </c>
      <c r="D23">
        <v>0</v>
      </c>
      <c r="E23" t="s">
        <v>53</v>
      </c>
      <c r="F23">
        <v>8</v>
      </c>
      <c r="G23">
        <f t="shared" si="0"/>
        <v>5.5865921787709494E-2</v>
      </c>
      <c r="H23">
        <f t="shared" si="1"/>
        <v>8.6486486486486491E-2</v>
      </c>
      <c r="I23">
        <v>2021</v>
      </c>
      <c r="J23">
        <v>3</v>
      </c>
      <c r="K23">
        <v>92.5</v>
      </c>
      <c r="L23">
        <v>5.9444444444444402</v>
      </c>
      <c r="M23">
        <v>2023</v>
      </c>
      <c r="N23">
        <v>5.9444444444444402</v>
      </c>
      <c r="O23">
        <v>2021</v>
      </c>
      <c r="P23" s="2">
        <v>44148</v>
      </c>
      <c r="Q23">
        <v>2023</v>
      </c>
      <c r="R23">
        <f t="shared" si="2"/>
        <v>2</v>
      </c>
      <c r="S23">
        <v>3</v>
      </c>
      <c r="T23">
        <v>215</v>
      </c>
      <c r="U23">
        <v>5</v>
      </c>
    </row>
    <row r="24" spans="1:21" x14ac:dyDescent="0.35">
      <c r="A24" t="s">
        <v>41</v>
      </c>
      <c r="B24">
        <v>2021</v>
      </c>
      <c r="C24">
        <v>0</v>
      </c>
      <c r="D24">
        <v>0</v>
      </c>
      <c r="E24" t="s">
        <v>53</v>
      </c>
      <c r="F24">
        <v>6</v>
      </c>
      <c r="G24">
        <f t="shared" si="0"/>
        <v>3.3519553072625698E-2</v>
      </c>
      <c r="H24">
        <f t="shared" si="1"/>
        <v>6.4864864864864868E-2</v>
      </c>
      <c r="I24">
        <v>2021</v>
      </c>
      <c r="J24">
        <v>3</v>
      </c>
      <c r="K24">
        <v>92.5</v>
      </c>
      <c r="L24">
        <v>5.9444444444444402</v>
      </c>
      <c r="M24">
        <v>2023</v>
      </c>
      <c r="N24">
        <v>5.9444444444444402</v>
      </c>
      <c r="O24">
        <v>2021</v>
      </c>
      <c r="P24" s="2">
        <v>44259</v>
      </c>
      <c r="Q24">
        <v>2023</v>
      </c>
      <c r="R24">
        <f t="shared" si="2"/>
        <v>2</v>
      </c>
      <c r="S24">
        <v>3</v>
      </c>
      <c r="T24">
        <v>215</v>
      </c>
      <c r="U24">
        <v>5</v>
      </c>
    </row>
    <row r="25" spans="1:21" x14ac:dyDescent="0.35">
      <c r="A25" t="s">
        <v>41</v>
      </c>
      <c r="B25">
        <v>2021</v>
      </c>
      <c r="C25">
        <v>1</v>
      </c>
      <c r="D25">
        <v>1</v>
      </c>
      <c r="E25" t="s">
        <v>53</v>
      </c>
      <c r="F25">
        <v>8</v>
      </c>
      <c r="G25">
        <f t="shared" si="0"/>
        <v>5.5865921787709494E-2</v>
      </c>
      <c r="H25">
        <f t="shared" si="1"/>
        <v>8.6486486486486491E-2</v>
      </c>
      <c r="I25">
        <v>2022</v>
      </c>
      <c r="J25">
        <v>3</v>
      </c>
      <c r="K25">
        <v>92.5</v>
      </c>
      <c r="L25">
        <v>5.9444444444444402</v>
      </c>
      <c r="M25">
        <v>2023</v>
      </c>
      <c r="N25">
        <v>5.9444444444444402</v>
      </c>
      <c r="O25">
        <v>2021</v>
      </c>
      <c r="P25" s="2">
        <v>44510</v>
      </c>
      <c r="Q25">
        <v>2023</v>
      </c>
      <c r="R25">
        <f t="shared" si="2"/>
        <v>2</v>
      </c>
      <c r="S25">
        <v>3</v>
      </c>
      <c r="T25">
        <v>215</v>
      </c>
      <c r="U25">
        <v>5</v>
      </c>
    </row>
    <row r="26" spans="1:21" x14ac:dyDescent="0.35">
      <c r="A26" t="s">
        <v>41</v>
      </c>
      <c r="B26">
        <v>2022</v>
      </c>
      <c r="C26">
        <v>1</v>
      </c>
      <c r="D26">
        <v>1</v>
      </c>
      <c r="E26" t="s">
        <v>53</v>
      </c>
      <c r="F26">
        <v>4</v>
      </c>
      <c r="G26">
        <f t="shared" si="0"/>
        <v>1.11731843575419E-2</v>
      </c>
      <c r="H26">
        <f t="shared" si="1"/>
        <v>4.3243243243243246E-2</v>
      </c>
      <c r="I26">
        <v>2022</v>
      </c>
      <c r="J26">
        <v>3</v>
      </c>
      <c r="K26">
        <v>92.5</v>
      </c>
      <c r="L26">
        <v>5.9444444444444402</v>
      </c>
      <c r="M26">
        <v>2023</v>
      </c>
      <c r="N26">
        <v>5.9444444444444402</v>
      </c>
      <c r="O26">
        <v>2021</v>
      </c>
      <c r="P26" s="2">
        <v>44626</v>
      </c>
      <c r="Q26">
        <v>2023</v>
      </c>
      <c r="R26">
        <f t="shared" si="2"/>
        <v>2</v>
      </c>
      <c r="S26">
        <v>3</v>
      </c>
      <c r="T26">
        <v>215</v>
      </c>
      <c r="U26">
        <v>5</v>
      </c>
    </row>
    <row r="27" spans="1:21" x14ac:dyDescent="0.35">
      <c r="A27" t="s">
        <v>41</v>
      </c>
      <c r="B27">
        <v>2022</v>
      </c>
      <c r="C27">
        <v>2</v>
      </c>
      <c r="D27">
        <v>2</v>
      </c>
      <c r="E27" t="s">
        <v>53</v>
      </c>
      <c r="F27">
        <v>4</v>
      </c>
      <c r="G27">
        <f t="shared" si="0"/>
        <v>1.11731843575419E-2</v>
      </c>
      <c r="H27">
        <f t="shared" si="1"/>
        <v>4.3243243243243246E-2</v>
      </c>
      <c r="I27">
        <v>2023</v>
      </c>
      <c r="J27">
        <v>3</v>
      </c>
      <c r="K27">
        <v>92.5</v>
      </c>
      <c r="L27">
        <v>5.9444444444444402</v>
      </c>
      <c r="M27">
        <v>2023</v>
      </c>
      <c r="N27">
        <v>5.9444444444444402</v>
      </c>
      <c r="O27">
        <v>2021</v>
      </c>
      <c r="P27" s="2">
        <v>44876</v>
      </c>
      <c r="Q27">
        <v>2023</v>
      </c>
      <c r="R27">
        <f t="shared" si="2"/>
        <v>2</v>
      </c>
      <c r="S27">
        <v>3</v>
      </c>
      <c r="T27">
        <v>215</v>
      </c>
      <c r="U27">
        <v>5</v>
      </c>
    </row>
    <row r="28" spans="1:21" x14ac:dyDescent="0.35">
      <c r="A28" t="s">
        <v>41</v>
      </c>
      <c r="B28">
        <v>2023</v>
      </c>
      <c r="C28">
        <v>2</v>
      </c>
      <c r="D28">
        <v>2</v>
      </c>
      <c r="E28" t="s">
        <v>53</v>
      </c>
      <c r="F28">
        <v>3</v>
      </c>
      <c r="G28">
        <f t="shared" si="0"/>
        <v>0</v>
      </c>
      <c r="H28">
        <f t="shared" si="1"/>
        <v>3.2432432432432434E-2</v>
      </c>
      <c r="I28">
        <v>2023</v>
      </c>
      <c r="J28">
        <v>3</v>
      </c>
      <c r="K28">
        <v>92.5</v>
      </c>
      <c r="L28">
        <v>5.9444444444444402</v>
      </c>
      <c r="M28">
        <v>2023</v>
      </c>
      <c r="N28">
        <v>5.9444444444444402</v>
      </c>
      <c r="O28">
        <v>2021</v>
      </c>
      <c r="P28" s="2">
        <v>44988</v>
      </c>
      <c r="Q28">
        <v>2023</v>
      </c>
      <c r="R28">
        <f t="shared" si="2"/>
        <v>2</v>
      </c>
      <c r="S28">
        <v>3</v>
      </c>
      <c r="T28">
        <v>215</v>
      </c>
      <c r="U28">
        <v>5</v>
      </c>
    </row>
    <row r="29" spans="1:21" x14ac:dyDescent="0.35">
      <c r="A29" t="s">
        <v>7</v>
      </c>
      <c r="B29">
        <v>1996</v>
      </c>
      <c r="E29" t="s">
        <v>52</v>
      </c>
      <c r="F29">
        <v>1290</v>
      </c>
      <c r="G29">
        <f t="shared" si="0"/>
        <v>0.7624076029567054</v>
      </c>
      <c r="H29">
        <f t="shared" si="1"/>
        <v>0.85148514851485146</v>
      </c>
      <c r="I29">
        <v>1996</v>
      </c>
      <c r="J29">
        <v>568</v>
      </c>
      <c r="K29">
        <v>1515</v>
      </c>
      <c r="L29">
        <v>3.754</v>
      </c>
      <c r="M29">
        <v>2020</v>
      </c>
      <c r="O29">
        <v>2020</v>
      </c>
      <c r="P29" s="2"/>
      <c r="Q29">
        <v>2024</v>
      </c>
      <c r="R29">
        <f t="shared" si="2"/>
        <v>4</v>
      </c>
      <c r="S29">
        <v>972</v>
      </c>
      <c r="T29">
        <v>625</v>
      </c>
      <c r="U29">
        <v>10</v>
      </c>
    </row>
    <row r="30" spans="1:21" x14ac:dyDescent="0.35">
      <c r="A30" t="s">
        <v>7</v>
      </c>
      <c r="B30">
        <v>1998</v>
      </c>
      <c r="E30" t="s">
        <v>52</v>
      </c>
      <c r="F30">
        <v>588</v>
      </c>
      <c r="G30">
        <f t="shared" si="0"/>
        <v>2.1119324181626188E-2</v>
      </c>
      <c r="H30">
        <f t="shared" si="1"/>
        <v>0.38811881188118813</v>
      </c>
      <c r="I30">
        <v>1998</v>
      </c>
      <c r="J30">
        <v>568</v>
      </c>
      <c r="K30">
        <v>1515</v>
      </c>
      <c r="L30">
        <v>3.754</v>
      </c>
      <c r="M30">
        <v>2020</v>
      </c>
      <c r="O30">
        <v>2020</v>
      </c>
      <c r="P30" s="2"/>
      <c r="Q30">
        <v>2024</v>
      </c>
      <c r="R30">
        <f t="shared" si="2"/>
        <v>4</v>
      </c>
      <c r="S30">
        <v>972</v>
      </c>
      <c r="T30">
        <v>625</v>
      </c>
      <c r="U30">
        <v>10</v>
      </c>
    </row>
    <row r="31" spans="1:21" x14ac:dyDescent="0.35">
      <c r="A31" t="s">
        <v>7</v>
      </c>
      <c r="B31">
        <v>2001</v>
      </c>
      <c r="E31" t="s">
        <v>52</v>
      </c>
      <c r="F31">
        <v>2028</v>
      </c>
      <c r="G31">
        <f t="shared" si="0"/>
        <v>1.5417106652587118</v>
      </c>
      <c r="H31">
        <f t="shared" si="1"/>
        <v>1.3386138613861387</v>
      </c>
      <c r="I31">
        <v>2001</v>
      </c>
      <c r="J31">
        <v>568</v>
      </c>
      <c r="K31">
        <v>1515</v>
      </c>
      <c r="L31">
        <v>3.754</v>
      </c>
      <c r="M31">
        <v>2020</v>
      </c>
      <c r="O31">
        <v>2020</v>
      </c>
      <c r="P31" s="2"/>
      <c r="Q31">
        <v>2024</v>
      </c>
      <c r="R31">
        <f t="shared" si="2"/>
        <v>4</v>
      </c>
      <c r="S31">
        <v>972</v>
      </c>
      <c r="T31">
        <v>625</v>
      </c>
      <c r="U31">
        <v>10</v>
      </c>
    </row>
    <row r="32" spans="1:21" x14ac:dyDescent="0.35">
      <c r="A32" t="s">
        <v>7</v>
      </c>
      <c r="B32">
        <v>2002</v>
      </c>
      <c r="E32" t="s">
        <v>52</v>
      </c>
      <c r="F32">
        <v>1118</v>
      </c>
      <c r="G32">
        <f t="shared" si="0"/>
        <v>0.58078141499472014</v>
      </c>
      <c r="H32">
        <f t="shared" si="1"/>
        <v>0.73795379537953798</v>
      </c>
      <c r="I32">
        <v>2002</v>
      </c>
      <c r="J32">
        <v>568</v>
      </c>
      <c r="K32">
        <v>1515</v>
      </c>
      <c r="L32">
        <v>3.754</v>
      </c>
      <c r="M32">
        <v>2020</v>
      </c>
      <c r="O32">
        <v>2020</v>
      </c>
      <c r="Q32">
        <v>2024</v>
      </c>
      <c r="R32">
        <f t="shared" si="2"/>
        <v>4</v>
      </c>
      <c r="S32">
        <v>972</v>
      </c>
      <c r="T32">
        <v>625</v>
      </c>
      <c r="U32">
        <v>10</v>
      </c>
    </row>
    <row r="33" spans="1:21" x14ac:dyDescent="0.35">
      <c r="A33" t="s">
        <v>7</v>
      </c>
      <c r="B33">
        <v>2009</v>
      </c>
      <c r="E33" t="s">
        <v>52</v>
      </c>
      <c r="F33">
        <v>2515</v>
      </c>
      <c r="G33">
        <f t="shared" si="0"/>
        <v>2.0559662090813093</v>
      </c>
      <c r="H33">
        <f t="shared" si="1"/>
        <v>1.6600660066006601</v>
      </c>
      <c r="I33">
        <v>2009</v>
      </c>
      <c r="J33">
        <v>568</v>
      </c>
      <c r="K33">
        <v>1515</v>
      </c>
      <c r="L33">
        <v>3.754</v>
      </c>
      <c r="M33">
        <v>2020</v>
      </c>
      <c r="O33">
        <v>2020</v>
      </c>
      <c r="Q33">
        <v>2024</v>
      </c>
      <c r="R33">
        <f t="shared" si="2"/>
        <v>4</v>
      </c>
      <c r="S33">
        <v>972</v>
      </c>
      <c r="T33">
        <v>625</v>
      </c>
      <c r="U33">
        <v>10</v>
      </c>
    </row>
    <row r="34" spans="1:21" x14ac:dyDescent="0.35">
      <c r="A34" t="s">
        <v>7</v>
      </c>
      <c r="B34">
        <v>2011</v>
      </c>
      <c r="E34" t="s">
        <v>52</v>
      </c>
      <c r="F34">
        <v>2405</v>
      </c>
      <c r="G34">
        <f t="shared" si="0"/>
        <v>1.9398099260823654</v>
      </c>
      <c r="H34">
        <f t="shared" si="1"/>
        <v>1.5874587458745875</v>
      </c>
      <c r="I34">
        <v>2011</v>
      </c>
      <c r="J34">
        <v>568</v>
      </c>
      <c r="K34">
        <v>1515</v>
      </c>
      <c r="L34">
        <v>3.754</v>
      </c>
      <c r="M34">
        <v>2020</v>
      </c>
      <c r="O34">
        <v>2020</v>
      </c>
      <c r="Q34">
        <v>2024</v>
      </c>
      <c r="R34">
        <f t="shared" si="2"/>
        <v>4</v>
      </c>
      <c r="S34">
        <v>972</v>
      </c>
      <c r="T34">
        <v>625</v>
      </c>
      <c r="U34">
        <v>10</v>
      </c>
    </row>
    <row r="35" spans="1:21" x14ac:dyDescent="0.35">
      <c r="A35" t="s">
        <v>7</v>
      </c>
      <c r="B35">
        <v>2017</v>
      </c>
      <c r="E35" t="s">
        <v>52</v>
      </c>
      <c r="F35">
        <v>1083</v>
      </c>
      <c r="G35">
        <f t="shared" si="0"/>
        <v>0.54382259767687435</v>
      </c>
      <c r="H35">
        <f t="shared" si="1"/>
        <v>0.71485148514851482</v>
      </c>
      <c r="I35">
        <v>2017</v>
      </c>
      <c r="J35">
        <v>568</v>
      </c>
      <c r="K35">
        <v>1515</v>
      </c>
      <c r="L35">
        <v>3.754</v>
      </c>
      <c r="M35">
        <v>2020</v>
      </c>
      <c r="N35" s="2"/>
      <c r="O35">
        <v>2020</v>
      </c>
      <c r="P35" s="2">
        <v>42782</v>
      </c>
      <c r="Q35">
        <v>2024</v>
      </c>
      <c r="R35">
        <f t="shared" si="2"/>
        <v>4</v>
      </c>
      <c r="S35">
        <v>972</v>
      </c>
      <c r="T35">
        <v>625</v>
      </c>
      <c r="U35">
        <v>10</v>
      </c>
    </row>
    <row r="36" spans="1:21" x14ac:dyDescent="0.35">
      <c r="A36" t="s">
        <v>7</v>
      </c>
      <c r="B36">
        <v>2018</v>
      </c>
      <c r="E36" t="s">
        <v>52</v>
      </c>
      <c r="F36">
        <v>1093</v>
      </c>
      <c r="G36">
        <f t="shared" si="0"/>
        <v>0.5543822597676874</v>
      </c>
      <c r="H36">
        <f t="shared" si="1"/>
        <v>0.7214521452145215</v>
      </c>
      <c r="I36">
        <v>2019</v>
      </c>
      <c r="J36">
        <v>568</v>
      </c>
      <c r="K36">
        <v>1515</v>
      </c>
      <c r="L36">
        <v>3.754</v>
      </c>
      <c r="M36">
        <v>2020</v>
      </c>
      <c r="N36" s="2"/>
      <c r="O36">
        <v>2020</v>
      </c>
      <c r="P36" s="2">
        <v>43450</v>
      </c>
      <c r="Q36">
        <v>2024</v>
      </c>
      <c r="R36">
        <f t="shared" si="2"/>
        <v>4</v>
      </c>
      <c r="S36">
        <v>972</v>
      </c>
      <c r="T36">
        <v>625</v>
      </c>
      <c r="U36">
        <v>10</v>
      </c>
    </row>
    <row r="37" spans="1:21" x14ac:dyDescent="0.35">
      <c r="A37" t="s">
        <v>7</v>
      </c>
      <c r="B37">
        <v>2020</v>
      </c>
      <c r="C37">
        <v>0</v>
      </c>
      <c r="D37">
        <v>0</v>
      </c>
      <c r="E37" t="s">
        <v>53</v>
      </c>
      <c r="F37">
        <v>568</v>
      </c>
      <c r="G37">
        <f t="shared" si="0"/>
        <v>0</v>
      </c>
      <c r="H37">
        <f t="shared" si="1"/>
        <v>0.37491749174917494</v>
      </c>
      <c r="I37">
        <v>2020</v>
      </c>
      <c r="J37">
        <v>568</v>
      </c>
      <c r="K37">
        <v>1515</v>
      </c>
      <c r="L37">
        <v>3.754</v>
      </c>
      <c r="M37">
        <v>2020</v>
      </c>
      <c r="N37" s="2"/>
      <c r="O37">
        <v>2020</v>
      </c>
      <c r="P37" s="2">
        <v>43848</v>
      </c>
      <c r="Q37">
        <v>2024</v>
      </c>
      <c r="R37">
        <f t="shared" si="2"/>
        <v>4</v>
      </c>
      <c r="S37">
        <v>972</v>
      </c>
      <c r="T37">
        <v>625</v>
      </c>
      <c r="U37">
        <v>10</v>
      </c>
    </row>
    <row r="38" spans="1:21" x14ac:dyDescent="0.35">
      <c r="A38" t="s">
        <v>7</v>
      </c>
      <c r="B38">
        <v>2022</v>
      </c>
      <c r="C38">
        <v>2</v>
      </c>
      <c r="D38">
        <v>2</v>
      </c>
      <c r="E38" t="s">
        <v>53</v>
      </c>
      <c r="F38">
        <v>775</v>
      </c>
      <c r="G38">
        <f t="shared" si="0"/>
        <v>0.21858500527983105</v>
      </c>
      <c r="H38">
        <f t="shared" si="1"/>
        <v>0.51155115511551152</v>
      </c>
      <c r="I38">
        <v>2022</v>
      </c>
      <c r="J38">
        <v>568</v>
      </c>
      <c r="K38">
        <v>1515</v>
      </c>
      <c r="L38">
        <v>3.754</v>
      </c>
      <c r="M38">
        <v>2020</v>
      </c>
      <c r="N38" s="2"/>
      <c r="O38">
        <v>2020</v>
      </c>
      <c r="P38" s="2">
        <v>44636</v>
      </c>
      <c r="Q38">
        <v>2024</v>
      </c>
      <c r="R38">
        <f t="shared" si="2"/>
        <v>4</v>
      </c>
      <c r="S38">
        <v>972</v>
      </c>
      <c r="T38">
        <v>625</v>
      </c>
      <c r="U38">
        <v>10</v>
      </c>
    </row>
    <row r="39" spans="1:21" x14ac:dyDescent="0.35">
      <c r="A39" t="s">
        <v>7</v>
      </c>
      <c r="B39">
        <v>2024</v>
      </c>
      <c r="C39">
        <v>4</v>
      </c>
      <c r="D39">
        <v>4</v>
      </c>
      <c r="E39" t="s">
        <v>53</v>
      </c>
      <c r="F39">
        <v>972</v>
      </c>
      <c r="G39">
        <f t="shared" si="0"/>
        <v>0.42661034846884899</v>
      </c>
      <c r="H39">
        <f t="shared" si="1"/>
        <v>0.6415841584158416</v>
      </c>
      <c r="I39">
        <v>2024</v>
      </c>
      <c r="J39">
        <v>568</v>
      </c>
      <c r="K39">
        <v>1515</v>
      </c>
      <c r="L39">
        <v>3.754</v>
      </c>
      <c r="M39">
        <v>2020</v>
      </c>
      <c r="N39" s="2"/>
      <c r="O39">
        <v>2020</v>
      </c>
      <c r="P39" s="2">
        <v>45364</v>
      </c>
      <c r="Q39">
        <v>2024</v>
      </c>
      <c r="R39">
        <f t="shared" si="2"/>
        <v>4</v>
      </c>
      <c r="S39">
        <v>972</v>
      </c>
      <c r="T39">
        <v>625</v>
      </c>
      <c r="U39">
        <v>10</v>
      </c>
    </row>
    <row r="40" spans="1:21" x14ac:dyDescent="0.35">
      <c r="A40" t="s">
        <v>8</v>
      </c>
      <c r="B40">
        <v>1996</v>
      </c>
      <c r="E40" t="s">
        <v>52</v>
      </c>
      <c r="F40">
        <v>31</v>
      </c>
      <c r="G40">
        <f t="shared" si="0"/>
        <v>0.31292517006802723</v>
      </c>
      <c r="H40">
        <f t="shared" si="1"/>
        <v>0.38036809815950923</v>
      </c>
      <c r="I40">
        <v>1997</v>
      </c>
      <c r="J40">
        <v>8</v>
      </c>
      <c r="K40">
        <v>81.5</v>
      </c>
      <c r="L40">
        <v>6.7638999999999996</v>
      </c>
      <c r="M40">
        <v>2017</v>
      </c>
      <c r="N40">
        <v>6.0555555555555598</v>
      </c>
      <c r="O40">
        <v>2017</v>
      </c>
      <c r="P40" s="2">
        <v>35427</v>
      </c>
      <c r="Q40">
        <v>2024</v>
      </c>
      <c r="R40">
        <f t="shared" si="2"/>
        <v>7</v>
      </c>
      <c r="S40">
        <v>22</v>
      </c>
      <c r="T40">
        <v>92</v>
      </c>
      <c r="U40">
        <v>2</v>
      </c>
    </row>
    <row r="41" spans="1:21" x14ac:dyDescent="0.35">
      <c r="A41" t="s">
        <v>8</v>
      </c>
      <c r="B41">
        <v>2011</v>
      </c>
      <c r="E41" t="s">
        <v>52</v>
      </c>
      <c r="F41">
        <v>132</v>
      </c>
      <c r="G41">
        <f t="shared" si="0"/>
        <v>1.6870748299319729</v>
      </c>
      <c r="H41">
        <f t="shared" si="1"/>
        <v>1.6196319018404908</v>
      </c>
      <c r="I41">
        <v>2012</v>
      </c>
      <c r="J41">
        <v>8</v>
      </c>
      <c r="K41">
        <v>81.5</v>
      </c>
      <c r="L41">
        <v>6.7638999999999996</v>
      </c>
      <c r="M41">
        <v>2017</v>
      </c>
      <c r="N41">
        <v>7.5</v>
      </c>
      <c r="O41">
        <v>2017</v>
      </c>
      <c r="P41" s="2">
        <v>40901</v>
      </c>
      <c r="Q41">
        <v>2024</v>
      </c>
      <c r="R41">
        <f t="shared" si="2"/>
        <v>7</v>
      </c>
      <c r="S41">
        <v>22</v>
      </c>
      <c r="T41">
        <v>92</v>
      </c>
      <c r="U41">
        <v>2</v>
      </c>
    </row>
    <row r="42" spans="1:21" x14ac:dyDescent="0.35">
      <c r="A42" t="s">
        <v>8</v>
      </c>
      <c r="B42">
        <v>2017</v>
      </c>
      <c r="C42">
        <v>0</v>
      </c>
      <c r="D42">
        <v>0</v>
      </c>
      <c r="E42" t="s">
        <v>53</v>
      </c>
      <c r="F42">
        <v>8</v>
      </c>
      <c r="G42">
        <f t="shared" si="0"/>
        <v>0</v>
      </c>
      <c r="H42">
        <f t="shared" si="1"/>
        <v>9.815950920245399E-2</v>
      </c>
      <c r="I42">
        <v>2018</v>
      </c>
      <c r="J42">
        <v>8</v>
      </c>
      <c r="K42">
        <v>81.5</v>
      </c>
      <c r="L42">
        <v>6.7638999999999996</v>
      </c>
      <c r="M42">
        <v>2017</v>
      </c>
      <c r="N42">
        <v>7</v>
      </c>
      <c r="O42">
        <v>2017</v>
      </c>
      <c r="P42" s="2">
        <v>43096</v>
      </c>
      <c r="Q42">
        <v>2024</v>
      </c>
      <c r="R42">
        <f t="shared" si="2"/>
        <v>7</v>
      </c>
      <c r="S42">
        <v>22</v>
      </c>
      <c r="T42">
        <v>92</v>
      </c>
      <c r="U42">
        <v>4</v>
      </c>
    </row>
    <row r="43" spans="1:21" x14ac:dyDescent="0.35">
      <c r="A43" t="s">
        <v>8</v>
      </c>
      <c r="B43">
        <v>2020</v>
      </c>
      <c r="C43">
        <v>3</v>
      </c>
      <c r="D43">
        <v>3</v>
      </c>
      <c r="E43" t="s">
        <v>53</v>
      </c>
      <c r="F43">
        <v>17</v>
      </c>
      <c r="G43">
        <f t="shared" si="0"/>
        <v>0.12244897959183673</v>
      </c>
      <c r="H43">
        <f t="shared" si="1"/>
        <v>0.20858895705521471</v>
      </c>
      <c r="I43">
        <v>2020</v>
      </c>
      <c r="J43">
        <v>8</v>
      </c>
      <c r="K43">
        <v>81.5</v>
      </c>
      <c r="L43">
        <v>6.7638999999999996</v>
      </c>
      <c r="M43">
        <v>2017</v>
      </c>
      <c r="N43">
        <v>6.5</v>
      </c>
      <c r="O43">
        <v>2017</v>
      </c>
      <c r="P43" s="2">
        <v>43831</v>
      </c>
      <c r="Q43">
        <v>2024</v>
      </c>
      <c r="R43">
        <f t="shared" si="2"/>
        <v>7</v>
      </c>
      <c r="S43">
        <v>22</v>
      </c>
      <c r="T43">
        <v>92</v>
      </c>
      <c r="U43">
        <v>4</v>
      </c>
    </row>
    <row r="44" spans="1:21" x14ac:dyDescent="0.35">
      <c r="A44" t="s">
        <v>8</v>
      </c>
      <c r="B44">
        <v>2024</v>
      </c>
      <c r="C44">
        <v>7</v>
      </c>
      <c r="D44">
        <v>7</v>
      </c>
      <c r="E44" t="s">
        <v>53</v>
      </c>
      <c r="F44">
        <v>22</v>
      </c>
      <c r="G44">
        <f t="shared" si="0"/>
        <v>0.19047619047619047</v>
      </c>
      <c r="H44">
        <f t="shared" si="1"/>
        <v>0.26993865030674846</v>
      </c>
      <c r="I44">
        <v>2024</v>
      </c>
      <c r="J44">
        <v>8</v>
      </c>
      <c r="K44">
        <v>81.5</v>
      </c>
      <c r="L44">
        <v>6.7638999999999996</v>
      </c>
      <c r="M44">
        <v>2017</v>
      </c>
      <c r="N44">
        <v>6.7638888888888902</v>
      </c>
      <c r="O44">
        <v>2017</v>
      </c>
      <c r="P44" s="2">
        <v>45338</v>
      </c>
      <c r="Q44">
        <v>2024</v>
      </c>
      <c r="R44">
        <f t="shared" si="2"/>
        <v>7</v>
      </c>
      <c r="S44">
        <v>22</v>
      </c>
      <c r="T44">
        <v>92</v>
      </c>
      <c r="U44">
        <v>4</v>
      </c>
    </row>
    <row r="45" spans="1:21" x14ac:dyDescent="0.35">
      <c r="A45" t="s">
        <v>42</v>
      </c>
      <c r="B45">
        <v>2012</v>
      </c>
      <c r="E45" t="s">
        <v>52</v>
      </c>
      <c r="F45">
        <v>820</v>
      </c>
      <c r="G45">
        <f t="shared" si="0"/>
        <v>1.075268817204301</v>
      </c>
      <c r="H45">
        <f t="shared" si="1"/>
        <v>1.0732984293193717</v>
      </c>
      <c r="I45">
        <v>2013</v>
      </c>
      <c r="J45">
        <v>20</v>
      </c>
      <c r="K45">
        <v>764</v>
      </c>
      <c r="L45">
        <v>9.0740740740740709</v>
      </c>
      <c r="M45">
        <v>2017</v>
      </c>
      <c r="N45">
        <v>9.7222222222222197</v>
      </c>
      <c r="O45">
        <v>2017</v>
      </c>
      <c r="P45" s="2">
        <v>41216</v>
      </c>
      <c r="Q45">
        <v>2020</v>
      </c>
      <c r="R45">
        <f t="shared" si="2"/>
        <v>3</v>
      </c>
      <c r="S45">
        <v>28</v>
      </c>
      <c r="T45">
        <v>92</v>
      </c>
      <c r="U45">
        <v>4</v>
      </c>
    </row>
    <row r="46" spans="1:21" x14ac:dyDescent="0.35">
      <c r="A46" t="s">
        <v>42</v>
      </c>
      <c r="B46">
        <v>2015</v>
      </c>
      <c r="E46" t="s">
        <v>52</v>
      </c>
      <c r="F46">
        <v>708</v>
      </c>
      <c r="G46">
        <f t="shared" si="0"/>
        <v>0.92473118279569888</v>
      </c>
      <c r="H46">
        <f t="shared" si="1"/>
        <v>0.92670157068062831</v>
      </c>
      <c r="I46">
        <v>2015</v>
      </c>
      <c r="J46">
        <v>20</v>
      </c>
      <c r="K46">
        <v>764</v>
      </c>
      <c r="L46">
        <v>9.0740740740740709</v>
      </c>
      <c r="M46">
        <v>2017</v>
      </c>
      <c r="N46">
        <v>9.0740740740740709</v>
      </c>
      <c r="O46">
        <v>2017</v>
      </c>
      <c r="P46" s="2">
        <v>42061</v>
      </c>
      <c r="Q46">
        <v>2020</v>
      </c>
      <c r="R46">
        <f t="shared" si="2"/>
        <v>3</v>
      </c>
      <c r="S46">
        <v>28</v>
      </c>
      <c r="T46">
        <v>92</v>
      </c>
      <c r="U46">
        <v>4</v>
      </c>
    </row>
    <row r="47" spans="1:21" x14ac:dyDescent="0.35">
      <c r="A47" t="s">
        <v>42</v>
      </c>
      <c r="B47">
        <v>2017</v>
      </c>
      <c r="C47">
        <v>0</v>
      </c>
      <c r="D47">
        <v>0</v>
      </c>
      <c r="E47" t="s">
        <v>53</v>
      </c>
      <c r="F47">
        <v>20</v>
      </c>
      <c r="G47">
        <f t="shared" si="0"/>
        <v>0</v>
      </c>
      <c r="H47">
        <f t="shared" si="1"/>
        <v>2.6178010471204188E-2</v>
      </c>
      <c r="I47">
        <v>2017</v>
      </c>
      <c r="J47">
        <v>20</v>
      </c>
      <c r="K47">
        <v>764</v>
      </c>
      <c r="L47">
        <v>9.0740740740740709</v>
      </c>
      <c r="M47">
        <v>2017</v>
      </c>
      <c r="N47">
        <v>9</v>
      </c>
      <c r="O47">
        <v>2017</v>
      </c>
      <c r="P47" s="2">
        <v>42781</v>
      </c>
      <c r="Q47">
        <v>2020</v>
      </c>
      <c r="R47">
        <f t="shared" si="2"/>
        <v>3</v>
      </c>
      <c r="S47">
        <v>28</v>
      </c>
      <c r="T47">
        <v>92</v>
      </c>
      <c r="U47">
        <v>2</v>
      </c>
    </row>
    <row r="48" spans="1:21" x14ac:dyDescent="0.35">
      <c r="A48" t="s">
        <v>42</v>
      </c>
      <c r="B48">
        <v>2019</v>
      </c>
      <c r="C48">
        <v>3</v>
      </c>
      <c r="D48">
        <v>3</v>
      </c>
      <c r="E48" t="s">
        <v>53</v>
      </c>
      <c r="F48">
        <v>28</v>
      </c>
      <c r="G48">
        <f t="shared" si="0"/>
        <v>1.0752688172043012E-2</v>
      </c>
      <c r="H48">
        <f t="shared" si="1"/>
        <v>3.6649214659685861E-2</v>
      </c>
      <c r="I48">
        <v>2020</v>
      </c>
      <c r="J48">
        <v>20</v>
      </c>
      <c r="K48">
        <v>764</v>
      </c>
      <c r="L48">
        <v>9.0740740740740709</v>
      </c>
      <c r="M48">
        <v>2017</v>
      </c>
      <c r="N48">
        <v>8.5</v>
      </c>
      <c r="O48">
        <v>2017</v>
      </c>
      <c r="P48" s="2">
        <v>43818</v>
      </c>
      <c r="Q48">
        <v>2020</v>
      </c>
      <c r="R48">
        <f t="shared" si="2"/>
        <v>3</v>
      </c>
      <c r="S48">
        <v>28</v>
      </c>
      <c r="T48">
        <v>92</v>
      </c>
      <c r="U48">
        <v>2</v>
      </c>
    </row>
    <row r="49" spans="1:21" x14ac:dyDescent="0.35">
      <c r="A49" t="s">
        <v>9</v>
      </c>
      <c r="B49">
        <v>1996</v>
      </c>
      <c r="E49" t="s">
        <v>52</v>
      </c>
      <c r="F49">
        <v>1702</v>
      </c>
      <c r="G49">
        <f t="shared" si="0"/>
        <v>0.5336599914784832</v>
      </c>
      <c r="H49">
        <f t="shared" si="1"/>
        <v>0.66030415890751093</v>
      </c>
      <c r="I49">
        <v>1996</v>
      </c>
      <c r="J49">
        <v>700</v>
      </c>
      <c r="K49">
        <v>2577.6</v>
      </c>
      <c r="L49">
        <v>6.3056000000000001</v>
      </c>
      <c r="M49">
        <v>2018</v>
      </c>
      <c r="N49">
        <v>7.3333333333333304</v>
      </c>
      <c r="O49">
        <v>2018</v>
      </c>
      <c r="P49" s="2">
        <v>35103</v>
      </c>
      <c r="Q49">
        <v>2023</v>
      </c>
      <c r="R49">
        <f t="shared" si="2"/>
        <v>5</v>
      </c>
      <c r="S49">
        <v>1382</v>
      </c>
      <c r="T49">
        <v>2600</v>
      </c>
      <c r="U49">
        <v>2</v>
      </c>
    </row>
    <row r="50" spans="1:21" x14ac:dyDescent="0.35">
      <c r="A50" t="s">
        <v>9</v>
      </c>
      <c r="B50">
        <v>2012</v>
      </c>
      <c r="E50" t="s">
        <v>52</v>
      </c>
      <c r="F50">
        <v>2352</v>
      </c>
      <c r="G50">
        <f t="shared" si="0"/>
        <v>0.8798466126970601</v>
      </c>
      <c r="H50">
        <f t="shared" si="1"/>
        <v>0.91247672253258849</v>
      </c>
      <c r="I50">
        <v>2012</v>
      </c>
      <c r="J50">
        <v>700</v>
      </c>
      <c r="K50">
        <v>2577.6</v>
      </c>
      <c r="L50">
        <v>6.3056000000000001</v>
      </c>
      <c r="M50">
        <v>2018</v>
      </c>
      <c r="N50">
        <v>7.5</v>
      </c>
      <c r="O50">
        <v>2018</v>
      </c>
      <c r="P50" s="2">
        <v>40974</v>
      </c>
      <c r="Q50">
        <v>2023</v>
      </c>
      <c r="R50">
        <f t="shared" si="2"/>
        <v>5</v>
      </c>
      <c r="S50">
        <v>1382</v>
      </c>
      <c r="T50">
        <v>2600</v>
      </c>
      <c r="U50">
        <v>2</v>
      </c>
    </row>
    <row r="51" spans="1:21" x14ac:dyDescent="0.35">
      <c r="A51" t="s">
        <v>9</v>
      </c>
      <c r="B51">
        <v>2013</v>
      </c>
      <c r="E51" t="s">
        <v>52</v>
      </c>
      <c r="F51">
        <v>2664</v>
      </c>
      <c r="G51">
        <f t="shared" si="0"/>
        <v>1.0460161908819769</v>
      </c>
      <c r="H51">
        <f t="shared" si="1"/>
        <v>1.0335195530726258</v>
      </c>
      <c r="I51">
        <v>2013</v>
      </c>
      <c r="J51">
        <v>700</v>
      </c>
      <c r="K51">
        <v>2577.6</v>
      </c>
      <c r="L51">
        <v>6.3056000000000001</v>
      </c>
      <c r="M51">
        <v>2018</v>
      </c>
      <c r="N51">
        <v>6.3055555555555598</v>
      </c>
      <c r="O51">
        <v>2018</v>
      </c>
      <c r="P51" s="2">
        <v>41346</v>
      </c>
      <c r="Q51">
        <v>2023</v>
      </c>
      <c r="R51">
        <f t="shared" si="2"/>
        <v>5</v>
      </c>
      <c r="S51">
        <v>1382</v>
      </c>
      <c r="T51">
        <v>2600</v>
      </c>
      <c r="U51">
        <v>2</v>
      </c>
    </row>
    <row r="52" spans="1:21" x14ac:dyDescent="0.35">
      <c r="A52" t="s">
        <v>9</v>
      </c>
      <c r="B52">
        <v>2014</v>
      </c>
      <c r="E52" t="s">
        <v>52</v>
      </c>
      <c r="F52">
        <v>2587</v>
      </c>
      <c r="G52">
        <f t="shared" si="0"/>
        <v>1.0050063911376226</v>
      </c>
      <c r="H52">
        <f t="shared" si="1"/>
        <v>1.0036468032278087</v>
      </c>
      <c r="I52">
        <v>2014</v>
      </c>
      <c r="J52">
        <v>700</v>
      </c>
      <c r="K52">
        <v>2577.6</v>
      </c>
      <c r="L52">
        <v>6.3056000000000001</v>
      </c>
      <c r="M52">
        <v>2018</v>
      </c>
      <c r="N52">
        <v>6.3055555555555598</v>
      </c>
      <c r="O52">
        <v>2018</v>
      </c>
      <c r="P52" s="2">
        <v>41694</v>
      </c>
      <c r="Q52">
        <v>2023</v>
      </c>
      <c r="R52">
        <f t="shared" si="2"/>
        <v>5</v>
      </c>
      <c r="S52">
        <v>1382</v>
      </c>
      <c r="T52">
        <v>2600</v>
      </c>
      <c r="U52">
        <v>2</v>
      </c>
    </row>
    <row r="53" spans="1:21" x14ac:dyDescent="0.35">
      <c r="A53" t="s">
        <v>9</v>
      </c>
      <c r="B53">
        <v>2015</v>
      </c>
      <c r="E53" t="s">
        <v>52</v>
      </c>
      <c r="F53">
        <v>3583</v>
      </c>
      <c r="G53">
        <f t="shared" si="0"/>
        <v>1.5354708138048574</v>
      </c>
      <c r="H53">
        <f t="shared" si="1"/>
        <v>1.3900527622594663</v>
      </c>
      <c r="I53">
        <v>2015</v>
      </c>
      <c r="J53">
        <v>700</v>
      </c>
      <c r="K53">
        <v>2577.6</v>
      </c>
      <c r="L53">
        <v>6.3056000000000001</v>
      </c>
      <c r="M53">
        <v>2018</v>
      </c>
      <c r="N53">
        <v>6.3055555555555598</v>
      </c>
      <c r="O53">
        <v>2018</v>
      </c>
      <c r="P53" s="2">
        <v>42058</v>
      </c>
      <c r="Q53">
        <v>2023</v>
      </c>
      <c r="R53">
        <f t="shared" si="2"/>
        <v>5</v>
      </c>
      <c r="S53">
        <v>1382</v>
      </c>
      <c r="T53">
        <v>2600</v>
      </c>
      <c r="U53">
        <v>6</v>
      </c>
    </row>
    <row r="54" spans="1:21" x14ac:dyDescent="0.35">
      <c r="A54" t="s">
        <v>9</v>
      </c>
      <c r="B54">
        <v>2016</v>
      </c>
      <c r="C54">
        <v>0</v>
      </c>
      <c r="E54" t="s">
        <v>52</v>
      </c>
      <c r="F54">
        <v>841</v>
      </c>
      <c r="G54">
        <f t="shared" si="0"/>
        <v>7.5095867064337463E-2</v>
      </c>
      <c r="H54">
        <f t="shared" si="1"/>
        <v>0.32627250155183118</v>
      </c>
      <c r="I54">
        <v>2016</v>
      </c>
      <c r="J54">
        <v>700</v>
      </c>
      <c r="K54">
        <v>2577.6</v>
      </c>
      <c r="L54">
        <v>6.3056000000000001</v>
      </c>
      <c r="M54">
        <v>2018</v>
      </c>
      <c r="N54">
        <v>6.6666666666666696</v>
      </c>
      <c r="O54">
        <v>2018</v>
      </c>
      <c r="P54" s="2">
        <v>42421</v>
      </c>
      <c r="Q54">
        <v>2023</v>
      </c>
      <c r="R54">
        <f t="shared" si="2"/>
        <v>5</v>
      </c>
      <c r="S54">
        <v>1382</v>
      </c>
      <c r="T54">
        <v>2600</v>
      </c>
      <c r="U54">
        <v>6</v>
      </c>
    </row>
    <row r="55" spans="1:21" x14ac:dyDescent="0.35">
      <c r="A55" t="s">
        <v>9</v>
      </c>
      <c r="B55">
        <v>2017</v>
      </c>
      <c r="C55">
        <v>1</v>
      </c>
      <c r="E55" t="s">
        <v>52</v>
      </c>
      <c r="F55">
        <v>862</v>
      </c>
      <c r="G55">
        <f t="shared" si="0"/>
        <v>8.6280357903706861E-2</v>
      </c>
      <c r="H55">
        <f t="shared" si="1"/>
        <v>0.33441961514587215</v>
      </c>
      <c r="I55">
        <v>2017</v>
      </c>
      <c r="J55">
        <v>700</v>
      </c>
      <c r="K55">
        <v>2577.6</v>
      </c>
      <c r="L55">
        <v>6.3056000000000001</v>
      </c>
      <c r="M55">
        <v>2018</v>
      </c>
      <c r="N55">
        <v>6.3055555555555598</v>
      </c>
      <c r="O55">
        <v>2018</v>
      </c>
      <c r="P55" s="2">
        <v>42784</v>
      </c>
      <c r="Q55">
        <v>2023</v>
      </c>
      <c r="R55">
        <f t="shared" si="2"/>
        <v>5</v>
      </c>
      <c r="S55">
        <v>1382</v>
      </c>
      <c r="T55">
        <v>2600</v>
      </c>
      <c r="U55">
        <v>6</v>
      </c>
    </row>
    <row r="56" spans="1:21" x14ac:dyDescent="0.35">
      <c r="A56" t="s">
        <v>9</v>
      </c>
      <c r="B56">
        <v>2018</v>
      </c>
      <c r="C56">
        <v>2</v>
      </c>
      <c r="D56">
        <v>0</v>
      </c>
      <c r="E56" t="s">
        <v>53</v>
      </c>
      <c r="F56">
        <v>700</v>
      </c>
      <c r="G56">
        <f t="shared" si="0"/>
        <v>0</v>
      </c>
      <c r="H56">
        <f t="shared" si="1"/>
        <v>0.27157045313469896</v>
      </c>
      <c r="I56">
        <v>2018</v>
      </c>
      <c r="J56">
        <v>700</v>
      </c>
      <c r="K56">
        <v>2577.6</v>
      </c>
      <c r="L56">
        <v>6.3056000000000001</v>
      </c>
      <c r="M56">
        <v>2018</v>
      </c>
      <c r="N56">
        <v>5.75</v>
      </c>
      <c r="O56">
        <v>2018</v>
      </c>
      <c r="P56" s="2">
        <v>43152</v>
      </c>
      <c r="Q56">
        <v>2023</v>
      </c>
      <c r="R56">
        <f t="shared" si="2"/>
        <v>5</v>
      </c>
      <c r="S56">
        <v>1382</v>
      </c>
      <c r="T56">
        <v>2600</v>
      </c>
      <c r="U56">
        <v>6</v>
      </c>
    </row>
    <row r="57" spans="1:21" x14ac:dyDescent="0.35">
      <c r="A57" t="s">
        <v>9</v>
      </c>
      <c r="B57">
        <v>2019</v>
      </c>
      <c r="C57">
        <v>3</v>
      </c>
      <c r="D57">
        <v>1</v>
      </c>
      <c r="E57" t="s">
        <v>53</v>
      </c>
      <c r="F57">
        <v>1297</v>
      </c>
      <c r="G57">
        <f t="shared" si="0"/>
        <v>0.31795909671921602</v>
      </c>
      <c r="H57">
        <f t="shared" si="1"/>
        <v>0.50318125387957791</v>
      </c>
      <c r="I57">
        <v>2019</v>
      </c>
      <c r="J57">
        <v>700</v>
      </c>
      <c r="K57">
        <v>2577.6</v>
      </c>
      <c r="L57">
        <v>6.3056000000000001</v>
      </c>
      <c r="M57">
        <v>2018</v>
      </c>
      <c r="N57">
        <v>3.2777777777777799</v>
      </c>
      <c r="O57">
        <v>2018</v>
      </c>
      <c r="P57" s="2">
        <v>43524</v>
      </c>
      <c r="Q57">
        <v>2023</v>
      </c>
      <c r="R57">
        <f t="shared" si="2"/>
        <v>5</v>
      </c>
      <c r="S57">
        <v>1382</v>
      </c>
      <c r="T57">
        <v>2600</v>
      </c>
      <c r="U57">
        <v>6</v>
      </c>
    </row>
    <row r="58" spans="1:21" x14ac:dyDescent="0.35">
      <c r="A58" t="s">
        <v>9</v>
      </c>
      <c r="B58">
        <v>2020</v>
      </c>
      <c r="C58">
        <v>4</v>
      </c>
      <c r="D58">
        <v>2</v>
      </c>
      <c r="E58" t="s">
        <v>53</v>
      </c>
      <c r="F58">
        <v>1465</v>
      </c>
      <c r="G58">
        <f t="shared" si="0"/>
        <v>0.40743502343417132</v>
      </c>
      <c r="H58">
        <f t="shared" si="1"/>
        <v>0.56835816263190564</v>
      </c>
      <c r="I58">
        <v>2020</v>
      </c>
      <c r="J58">
        <v>700</v>
      </c>
      <c r="K58">
        <v>2577.6</v>
      </c>
      <c r="L58">
        <v>6.3056000000000001</v>
      </c>
      <c r="M58">
        <v>2018</v>
      </c>
      <c r="N58">
        <v>7.3055555555555598</v>
      </c>
      <c r="O58">
        <v>2018</v>
      </c>
      <c r="P58" s="2">
        <v>43832</v>
      </c>
      <c r="Q58">
        <v>2023</v>
      </c>
      <c r="R58">
        <f t="shared" si="2"/>
        <v>5</v>
      </c>
      <c r="S58">
        <v>1382</v>
      </c>
      <c r="T58">
        <v>2600</v>
      </c>
      <c r="U58">
        <v>6</v>
      </c>
    </row>
    <row r="59" spans="1:21" x14ac:dyDescent="0.35">
      <c r="A59" t="s">
        <v>9</v>
      </c>
      <c r="B59">
        <v>2021</v>
      </c>
      <c r="C59">
        <v>5</v>
      </c>
      <c r="D59">
        <v>3</v>
      </c>
      <c r="E59" t="s">
        <v>53</v>
      </c>
      <c r="F59">
        <v>1491</v>
      </c>
      <c r="G59">
        <f t="shared" si="0"/>
        <v>0.42128248828291437</v>
      </c>
      <c r="H59">
        <f t="shared" si="1"/>
        <v>0.57844506517690875</v>
      </c>
      <c r="I59">
        <v>2021</v>
      </c>
      <c r="J59">
        <v>700</v>
      </c>
      <c r="K59">
        <v>2577.6</v>
      </c>
      <c r="L59">
        <v>6.3056000000000001</v>
      </c>
      <c r="M59">
        <v>2018</v>
      </c>
      <c r="N59">
        <v>6.3055555555555598</v>
      </c>
      <c r="O59">
        <v>2018</v>
      </c>
      <c r="P59" s="2">
        <v>44285</v>
      </c>
      <c r="Q59">
        <v>2023</v>
      </c>
      <c r="R59">
        <f t="shared" si="2"/>
        <v>5</v>
      </c>
      <c r="S59">
        <v>1382</v>
      </c>
      <c r="T59">
        <v>2600</v>
      </c>
      <c r="U59">
        <v>6</v>
      </c>
    </row>
    <row r="60" spans="1:21" x14ac:dyDescent="0.35">
      <c r="A60" t="s">
        <v>9</v>
      </c>
      <c r="B60">
        <v>2022</v>
      </c>
      <c r="C60">
        <v>6</v>
      </c>
      <c r="D60">
        <v>4</v>
      </c>
      <c r="E60" t="s">
        <v>53</v>
      </c>
      <c r="F60">
        <v>2322</v>
      </c>
      <c r="G60">
        <f t="shared" si="0"/>
        <v>0.86386876864081807</v>
      </c>
      <c r="H60">
        <f t="shared" si="1"/>
        <v>0.90083798882681565</v>
      </c>
      <c r="I60">
        <v>2022</v>
      </c>
      <c r="J60">
        <v>700</v>
      </c>
      <c r="K60">
        <v>2577.6</v>
      </c>
      <c r="L60">
        <v>6.3056000000000001</v>
      </c>
      <c r="M60">
        <v>2018</v>
      </c>
      <c r="N60">
        <v>6.3055555555555598</v>
      </c>
      <c r="O60">
        <v>2018</v>
      </c>
      <c r="P60" s="2">
        <v>44636</v>
      </c>
      <c r="Q60">
        <v>2023</v>
      </c>
      <c r="R60">
        <f t="shared" si="2"/>
        <v>5</v>
      </c>
      <c r="S60">
        <v>1382</v>
      </c>
      <c r="T60">
        <v>2600</v>
      </c>
      <c r="U60">
        <v>6</v>
      </c>
    </row>
    <row r="61" spans="1:21" x14ac:dyDescent="0.35">
      <c r="A61" t="s">
        <v>9</v>
      </c>
      <c r="B61">
        <v>2023</v>
      </c>
      <c r="C61">
        <v>7</v>
      </c>
      <c r="D61">
        <v>5</v>
      </c>
      <c r="E61" t="s">
        <v>53</v>
      </c>
      <c r="F61">
        <v>1382</v>
      </c>
      <c r="G61">
        <f t="shared" si="0"/>
        <v>0.3632296548785684</v>
      </c>
      <c r="H61">
        <f t="shared" si="1"/>
        <v>0.53615766604593418</v>
      </c>
      <c r="I61">
        <v>2023</v>
      </c>
      <c r="J61">
        <v>700</v>
      </c>
      <c r="K61">
        <v>2577.6</v>
      </c>
      <c r="L61">
        <v>6.3056000000000001</v>
      </c>
      <c r="M61">
        <v>2018</v>
      </c>
      <c r="N61">
        <v>6.3055555555555598</v>
      </c>
      <c r="O61">
        <v>2018</v>
      </c>
      <c r="P61" s="2">
        <v>45007</v>
      </c>
      <c r="Q61">
        <v>2023</v>
      </c>
      <c r="R61">
        <f t="shared" si="2"/>
        <v>5</v>
      </c>
      <c r="S61">
        <v>1382</v>
      </c>
      <c r="T61">
        <v>2600</v>
      </c>
      <c r="U61">
        <v>6</v>
      </c>
    </row>
    <row r="62" spans="1:21" x14ac:dyDescent="0.35">
      <c r="A62" t="s">
        <v>10</v>
      </c>
      <c r="B62">
        <v>1999</v>
      </c>
      <c r="E62" t="s">
        <v>52</v>
      </c>
      <c r="F62">
        <v>216</v>
      </c>
      <c r="G62">
        <f t="shared" si="0"/>
        <v>1.1018075924248159</v>
      </c>
      <c r="H62">
        <f t="shared" si="1"/>
        <v>1.089991406225163</v>
      </c>
      <c r="I62">
        <v>2000</v>
      </c>
      <c r="J62">
        <v>23</v>
      </c>
      <c r="K62">
        <v>198.16669999999999</v>
      </c>
      <c r="L62">
        <v>7.2576000000000001</v>
      </c>
      <c r="M62">
        <v>2019</v>
      </c>
      <c r="N62">
        <v>8.3333333333333304</v>
      </c>
      <c r="O62">
        <v>2019</v>
      </c>
      <c r="P62" s="2">
        <v>36512</v>
      </c>
      <c r="Q62">
        <v>2024</v>
      </c>
      <c r="R62">
        <f t="shared" si="2"/>
        <v>5</v>
      </c>
      <c r="S62">
        <v>35</v>
      </c>
      <c r="T62">
        <v>80</v>
      </c>
      <c r="U62">
        <v>6</v>
      </c>
    </row>
    <row r="63" spans="1:21" x14ac:dyDescent="0.35">
      <c r="A63" t="s">
        <v>10</v>
      </c>
      <c r="B63">
        <v>2010</v>
      </c>
      <c r="E63" t="s">
        <v>52</v>
      </c>
      <c r="F63">
        <v>234</v>
      </c>
      <c r="G63">
        <f t="shared" si="0"/>
        <v>1.2045668497494102</v>
      </c>
      <c r="H63">
        <f t="shared" si="1"/>
        <v>1.1808240234105933</v>
      </c>
      <c r="I63">
        <v>2011</v>
      </c>
      <c r="J63">
        <v>23</v>
      </c>
      <c r="K63">
        <v>198.16669999999999</v>
      </c>
      <c r="L63">
        <v>7.2576000000000001</v>
      </c>
      <c r="M63">
        <v>2019</v>
      </c>
      <c r="N63">
        <v>7.5</v>
      </c>
      <c r="O63">
        <v>2019</v>
      </c>
      <c r="P63" s="2">
        <v>40508</v>
      </c>
      <c r="Q63">
        <v>2024</v>
      </c>
      <c r="R63">
        <f t="shared" si="2"/>
        <v>5</v>
      </c>
      <c r="S63">
        <v>35</v>
      </c>
      <c r="T63">
        <v>80</v>
      </c>
      <c r="U63">
        <v>6</v>
      </c>
    </row>
    <row r="64" spans="1:21" x14ac:dyDescent="0.35">
      <c r="A64" t="s">
        <v>10</v>
      </c>
      <c r="B64">
        <v>2013</v>
      </c>
      <c r="E64" t="s">
        <v>52</v>
      </c>
      <c r="F64">
        <v>146</v>
      </c>
      <c r="G64">
        <f t="shared" si="0"/>
        <v>0.70218825838472732</v>
      </c>
      <c r="H64">
        <f t="shared" si="1"/>
        <v>0.73675345050404539</v>
      </c>
      <c r="I64">
        <v>2013</v>
      </c>
      <c r="J64">
        <v>23</v>
      </c>
      <c r="K64">
        <v>198.16669999999999</v>
      </c>
      <c r="L64">
        <v>7.2576000000000001</v>
      </c>
      <c r="M64">
        <v>2019</v>
      </c>
      <c r="N64">
        <v>5.5555555555555598</v>
      </c>
      <c r="O64">
        <v>2019</v>
      </c>
      <c r="P64" s="2">
        <v>41277</v>
      </c>
      <c r="Q64">
        <v>2024</v>
      </c>
      <c r="R64">
        <f t="shared" si="2"/>
        <v>5</v>
      </c>
      <c r="S64">
        <v>35</v>
      </c>
      <c r="T64">
        <v>80</v>
      </c>
      <c r="U64">
        <v>6</v>
      </c>
    </row>
    <row r="65" spans="1:21" x14ac:dyDescent="0.35">
      <c r="A65" t="s">
        <v>10</v>
      </c>
      <c r="B65">
        <v>2014</v>
      </c>
      <c r="E65" t="s">
        <v>52</v>
      </c>
      <c r="F65">
        <v>235</v>
      </c>
      <c r="G65">
        <f t="shared" si="0"/>
        <v>1.2102756973785542</v>
      </c>
      <c r="H65">
        <f t="shared" si="1"/>
        <v>1.1858702799208949</v>
      </c>
      <c r="I65">
        <v>2015</v>
      </c>
      <c r="J65">
        <v>23</v>
      </c>
      <c r="K65">
        <v>198.16669999999999</v>
      </c>
      <c r="L65">
        <v>7.2576000000000001</v>
      </c>
      <c r="M65">
        <v>2019</v>
      </c>
      <c r="N65">
        <v>5.75</v>
      </c>
      <c r="O65">
        <v>2019</v>
      </c>
      <c r="P65" s="2">
        <v>41992</v>
      </c>
      <c r="Q65">
        <v>2024</v>
      </c>
      <c r="R65">
        <f t="shared" si="2"/>
        <v>5</v>
      </c>
      <c r="S65">
        <v>35</v>
      </c>
      <c r="T65">
        <v>80</v>
      </c>
      <c r="U65">
        <v>6</v>
      </c>
    </row>
    <row r="66" spans="1:21" x14ac:dyDescent="0.35">
      <c r="A66" t="s">
        <v>10</v>
      </c>
      <c r="B66">
        <v>2015</v>
      </c>
      <c r="E66" t="s">
        <v>52</v>
      </c>
      <c r="F66">
        <v>228</v>
      </c>
      <c r="G66">
        <f t="shared" ref="G66:G129" si="3">(F66-J66)/(K66-J66)</f>
        <v>1.1703137639745453</v>
      </c>
      <c r="H66">
        <f t="shared" si="1"/>
        <v>1.1505464843487831</v>
      </c>
      <c r="I66">
        <v>2016</v>
      </c>
      <c r="J66">
        <v>23</v>
      </c>
      <c r="K66">
        <v>198.16669999999999</v>
      </c>
      <c r="L66">
        <v>7.2576000000000001</v>
      </c>
      <c r="M66">
        <v>2019</v>
      </c>
      <c r="N66">
        <v>8.25</v>
      </c>
      <c r="O66">
        <v>2019</v>
      </c>
      <c r="P66" s="2">
        <v>42334</v>
      </c>
      <c r="Q66">
        <v>2024</v>
      </c>
      <c r="R66">
        <f t="shared" si="2"/>
        <v>5</v>
      </c>
      <c r="S66">
        <v>35</v>
      </c>
      <c r="T66">
        <v>80</v>
      </c>
      <c r="U66">
        <v>7</v>
      </c>
    </row>
    <row r="67" spans="1:21" x14ac:dyDescent="0.35">
      <c r="A67" t="s">
        <v>10</v>
      </c>
      <c r="B67">
        <v>2016</v>
      </c>
      <c r="E67" t="s">
        <v>52</v>
      </c>
      <c r="F67">
        <v>130</v>
      </c>
      <c r="G67">
        <f t="shared" si="3"/>
        <v>0.61084669631842126</v>
      </c>
      <c r="H67">
        <f t="shared" ref="H67:H130" si="4">F67/K67</f>
        <v>0.65601334633921848</v>
      </c>
      <c r="I67">
        <v>2017</v>
      </c>
      <c r="J67">
        <v>23</v>
      </c>
      <c r="K67">
        <v>198.16669999999999</v>
      </c>
      <c r="L67">
        <v>7.2576000000000001</v>
      </c>
      <c r="M67">
        <v>2019</v>
      </c>
      <c r="N67">
        <v>8</v>
      </c>
      <c r="O67">
        <v>2019</v>
      </c>
      <c r="P67" s="2">
        <v>42693</v>
      </c>
      <c r="Q67">
        <v>2024</v>
      </c>
      <c r="R67">
        <f t="shared" ref="R67:R130" si="5">Q67-O67</f>
        <v>5</v>
      </c>
      <c r="S67">
        <v>35</v>
      </c>
      <c r="T67">
        <v>80</v>
      </c>
      <c r="U67">
        <v>7</v>
      </c>
    </row>
    <row r="68" spans="1:21" x14ac:dyDescent="0.35">
      <c r="A68" t="s">
        <v>10</v>
      </c>
      <c r="B68">
        <v>2019</v>
      </c>
      <c r="C68">
        <v>0</v>
      </c>
      <c r="E68" t="s">
        <v>52</v>
      </c>
      <c r="F68">
        <v>32</v>
      </c>
      <c r="G68">
        <f t="shared" si="3"/>
        <v>5.1379628662297117E-2</v>
      </c>
      <c r="H68">
        <f t="shared" si="4"/>
        <v>0.16148020832965379</v>
      </c>
      <c r="I68">
        <v>2020</v>
      </c>
      <c r="J68">
        <v>23</v>
      </c>
      <c r="K68">
        <v>198.16669999999999</v>
      </c>
      <c r="L68">
        <v>7.2576000000000001</v>
      </c>
      <c r="M68">
        <v>2019</v>
      </c>
      <c r="N68">
        <v>8.8888888888888893</v>
      </c>
      <c r="O68">
        <v>2019</v>
      </c>
      <c r="P68" s="2">
        <v>43784</v>
      </c>
      <c r="Q68">
        <v>2024</v>
      </c>
      <c r="R68">
        <f t="shared" si="5"/>
        <v>5</v>
      </c>
      <c r="S68">
        <v>35</v>
      </c>
      <c r="T68">
        <v>80</v>
      </c>
      <c r="U68">
        <v>7</v>
      </c>
    </row>
    <row r="69" spans="1:21" x14ac:dyDescent="0.35">
      <c r="A69" t="s">
        <v>10</v>
      </c>
      <c r="B69">
        <v>2022</v>
      </c>
      <c r="C69">
        <v>3</v>
      </c>
      <c r="E69" t="s">
        <v>52</v>
      </c>
      <c r="F69">
        <v>44</v>
      </c>
      <c r="G69">
        <f t="shared" si="3"/>
        <v>0.11988580021202661</v>
      </c>
      <c r="H69">
        <f t="shared" si="4"/>
        <v>0.22203528645327394</v>
      </c>
      <c r="I69">
        <v>2022</v>
      </c>
      <c r="J69">
        <v>23</v>
      </c>
      <c r="K69">
        <v>198.16669999999999</v>
      </c>
      <c r="L69">
        <v>7.2576000000000001</v>
      </c>
      <c r="M69">
        <v>2019</v>
      </c>
      <c r="N69">
        <v>7.4682539682539701</v>
      </c>
      <c r="O69">
        <v>2019</v>
      </c>
      <c r="P69" s="2">
        <v>44664</v>
      </c>
      <c r="Q69">
        <v>2024</v>
      </c>
      <c r="R69">
        <f t="shared" si="5"/>
        <v>5</v>
      </c>
      <c r="S69">
        <v>35</v>
      </c>
      <c r="T69">
        <v>80</v>
      </c>
      <c r="U69">
        <v>7</v>
      </c>
    </row>
    <row r="70" spans="1:21" x14ac:dyDescent="0.35">
      <c r="A70" t="s">
        <v>10</v>
      </c>
      <c r="B70">
        <v>2023</v>
      </c>
      <c r="C70">
        <v>4</v>
      </c>
      <c r="D70">
        <v>1</v>
      </c>
      <c r="E70" t="s">
        <v>53</v>
      </c>
      <c r="F70">
        <v>23</v>
      </c>
      <c r="G70">
        <f t="shared" si="3"/>
        <v>0</v>
      </c>
      <c r="H70">
        <f t="shared" si="4"/>
        <v>0.11606389973693865</v>
      </c>
      <c r="I70">
        <v>2023</v>
      </c>
      <c r="J70">
        <v>23</v>
      </c>
      <c r="K70">
        <v>198.16669999999999</v>
      </c>
      <c r="L70">
        <v>7.2576000000000001</v>
      </c>
      <c r="M70">
        <v>2019</v>
      </c>
      <c r="N70">
        <v>7.4682539682539701</v>
      </c>
      <c r="O70">
        <v>2019</v>
      </c>
      <c r="P70" s="2">
        <v>45032</v>
      </c>
      <c r="Q70">
        <v>2024</v>
      </c>
      <c r="R70">
        <f t="shared" si="5"/>
        <v>5</v>
      </c>
      <c r="S70">
        <v>35</v>
      </c>
      <c r="T70">
        <v>80</v>
      </c>
      <c r="U70">
        <v>7</v>
      </c>
    </row>
    <row r="71" spans="1:21" x14ac:dyDescent="0.35">
      <c r="A71" t="s">
        <v>10</v>
      </c>
      <c r="B71">
        <v>2024</v>
      </c>
      <c r="C71">
        <v>5</v>
      </c>
      <c r="D71">
        <v>2</v>
      </c>
      <c r="E71" t="s">
        <v>53</v>
      </c>
      <c r="F71">
        <v>35</v>
      </c>
      <c r="G71">
        <f t="shared" si="3"/>
        <v>6.8506171549729489E-2</v>
      </c>
      <c r="H71">
        <f t="shared" si="4"/>
        <v>0.17661897786055883</v>
      </c>
      <c r="I71">
        <v>2024</v>
      </c>
      <c r="J71">
        <v>23</v>
      </c>
      <c r="K71">
        <v>198.16669999999999</v>
      </c>
      <c r="L71">
        <v>7.2576000000000001</v>
      </c>
      <c r="M71">
        <v>2019</v>
      </c>
      <c r="N71">
        <v>7.4682539682539701</v>
      </c>
      <c r="O71">
        <v>2019</v>
      </c>
      <c r="P71" s="2">
        <v>45377</v>
      </c>
      <c r="Q71">
        <v>2024</v>
      </c>
      <c r="R71">
        <f t="shared" si="5"/>
        <v>5</v>
      </c>
      <c r="S71">
        <v>35</v>
      </c>
      <c r="T71">
        <v>80</v>
      </c>
      <c r="U71">
        <v>7</v>
      </c>
    </row>
    <row r="72" spans="1:21" x14ac:dyDescent="0.35">
      <c r="A72" t="s">
        <v>31</v>
      </c>
      <c r="B72">
        <v>1998</v>
      </c>
      <c r="E72" t="s">
        <v>52</v>
      </c>
      <c r="F72">
        <v>497</v>
      </c>
      <c r="G72">
        <f t="shared" si="3"/>
        <v>2.6877828054298645</v>
      </c>
      <c r="H72">
        <f t="shared" si="4"/>
        <v>2.6696508504923906</v>
      </c>
      <c r="I72">
        <v>1999</v>
      </c>
      <c r="J72">
        <v>2</v>
      </c>
      <c r="K72">
        <v>186.16666666666666</v>
      </c>
      <c r="L72">
        <v>6.68333333333333</v>
      </c>
      <c r="M72">
        <v>2019</v>
      </c>
      <c r="N72">
        <v>8</v>
      </c>
      <c r="O72">
        <v>2019</v>
      </c>
      <c r="P72" s="2">
        <v>36145</v>
      </c>
      <c r="Q72">
        <v>2020</v>
      </c>
      <c r="R72">
        <f t="shared" si="5"/>
        <v>1</v>
      </c>
      <c r="S72">
        <v>7</v>
      </c>
      <c r="T72">
        <v>164</v>
      </c>
      <c r="U72">
        <v>7</v>
      </c>
    </row>
    <row r="73" spans="1:21" x14ac:dyDescent="0.35">
      <c r="A73" t="s">
        <v>31</v>
      </c>
      <c r="B73">
        <v>2010</v>
      </c>
      <c r="E73" t="s">
        <v>52</v>
      </c>
      <c r="F73">
        <v>98</v>
      </c>
      <c r="G73">
        <f t="shared" si="3"/>
        <v>0.52126696832579189</v>
      </c>
      <c r="H73">
        <f t="shared" si="4"/>
        <v>0.52641002685765448</v>
      </c>
      <c r="I73">
        <v>2010</v>
      </c>
      <c r="J73">
        <v>2</v>
      </c>
      <c r="K73">
        <v>186.16666666666666</v>
      </c>
      <c r="L73">
        <v>6.68333333333333</v>
      </c>
      <c r="M73">
        <v>2019</v>
      </c>
      <c r="N73">
        <v>5.8888888888888902</v>
      </c>
      <c r="O73">
        <v>2019</v>
      </c>
      <c r="P73" s="2">
        <v>40240</v>
      </c>
      <c r="Q73">
        <v>2020</v>
      </c>
      <c r="R73">
        <f t="shared" si="5"/>
        <v>1</v>
      </c>
      <c r="S73">
        <v>7</v>
      </c>
      <c r="T73">
        <v>164</v>
      </c>
      <c r="U73">
        <v>7</v>
      </c>
    </row>
    <row r="74" spans="1:21" x14ac:dyDescent="0.35">
      <c r="A74" t="s">
        <v>31</v>
      </c>
      <c r="B74">
        <v>2012</v>
      </c>
      <c r="E74" t="s">
        <v>52</v>
      </c>
      <c r="F74">
        <v>98</v>
      </c>
      <c r="G74">
        <f t="shared" si="3"/>
        <v>0.52126696832579189</v>
      </c>
      <c r="H74">
        <f t="shared" si="4"/>
        <v>0.52641002685765448</v>
      </c>
      <c r="I74">
        <v>2012</v>
      </c>
      <c r="J74">
        <v>2</v>
      </c>
      <c r="K74">
        <v>186.16666666666666</v>
      </c>
      <c r="L74">
        <v>6.68333333333333</v>
      </c>
      <c r="M74">
        <v>2019</v>
      </c>
      <c r="N74">
        <v>6.25</v>
      </c>
      <c r="O74">
        <v>2019</v>
      </c>
      <c r="P74" s="2">
        <v>40963</v>
      </c>
      <c r="Q74">
        <v>2020</v>
      </c>
      <c r="R74">
        <f t="shared" si="5"/>
        <v>1</v>
      </c>
      <c r="S74">
        <v>7</v>
      </c>
      <c r="T74">
        <v>164</v>
      </c>
      <c r="U74">
        <v>7</v>
      </c>
    </row>
    <row r="75" spans="1:21" x14ac:dyDescent="0.35">
      <c r="A75" t="s">
        <v>31</v>
      </c>
      <c r="B75">
        <v>2014</v>
      </c>
      <c r="E75" t="s">
        <v>52</v>
      </c>
      <c r="F75">
        <v>97</v>
      </c>
      <c r="G75">
        <f t="shared" si="3"/>
        <v>0.51583710407239824</v>
      </c>
      <c r="H75">
        <f t="shared" si="4"/>
        <v>0.52103849597135188</v>
      </c>
      <c r="I75">
        <v>2014</v>
      </c>
      <c r="J75">
        <v>2</v>
      </c>
      <c r="K75">
        <v>186.16666666666666</v>
      </c>
      <c r="L75">
        <v>6.68333333333333</v>
      </c>
      <c r="M75">
        <v>2019</v>
      </c>
      <c r="N75">
        <v>6.7777777777777803</v>
      </c>
      <c r="O75">
        <v>2019</v>
      </c>
      <c r="P75" s="2">
        <v>41693</v>
      </c>
      <c r="Q75">
        <v>2020</v>
      </c>
      <c r="R75">
        <f t="shared" si="5"/>
        <v>1</v>
      </c>
      <c r="S75">
        <v>7</v>
      </c>
      <c r="T75">
        <v>164</v>
      </c>
      <c r="U75">
        <v>7</v>
      </c>
    </row>
    <row r="76" spans="1:21" x14ac:dyDescent="0.35">
      <c r="A76" t="s">
        <v>31</v>
      </c>
      <c r="B76">
        <v>2015</v>
      </c>
      <c r="E76" t="s">
        <v>52</v>
      </c>
      <c r="F76">
        <v>129</v>
      </c>
      <c r="G76">
        <f t="shared" si="3"/>
        <v>0.68959276018099547</v>
      </c>
      <c r="H76">
        <f t="shared" si="4"/>
        <v>0.69292748433303497</v>
      </c>
      <c r="I76">
        <v>2015</v>
      </c>
      <c r="J76">
        <v>2</v>
      </c>
      <c r="K76">
        <v>186.16666666666666</v>
      </c>
      <c r="L76">
        <v>6.68333333333333</v>
      </c>
      <c r="M76">
        <v>2019</v>
      </c>
      <c r="N76">
        <v>6.68333333333333</v>
      </c>
      <c r="O76">
        <v>2019</v>
      </c>
      <c r="P76" s="2">
        <v>42059</v>
      </c>
      <c r="Q76">
        <v>2020</v>
      </c>
      <c r="R76">
        <f t="shared" si="5"/>
        <v>1</v>
      </c>
      <c r="S76">
        <v>7</v>
      </c>
      <c r="T76">
        <v>164</v>
      </c>
      <c r="U76">
        <v>5</v>
      </c>
    </row>
    <row r="77" spans="1:21" x14ac:dyDescent="0.35">
      <c r="A77" t="s">
        <v>31</v>
      </c>
      <c r="B77">
        <v>2016</v>
      </c>
      <c r="E77" t="s">
        <v>52</v>
      </c>
      <c r="F77">
        <v>198</v>
      </c>
      <c r="G77">
        <f t="shared" si="3"/>
        <v>1.0642533936651584</v>
      </c>
      <c r="H77">
        <f t="shared" si="4"/>
        <v>1.0635631154879142</v>
      </c>
      <c r="I77">
        <v>2016</v>
      </c>
      <c r="J77">
        <v>2</v>
      </c>
      <c r="K77">
        <v>186.16666666666666</v>
      </c>
      <c r="L77">
        <v>6.68333333333333</v>
      </c>
      <c r="M77">
        <v>2019</v>
      </c>
      <c r="N77">
        <v>6.68333333333333</v>
      </c>
      <c r="O77">
        <v>2019</v>
      </c>
      <c r="P77" s="2">
        <v>42422</v>
      </c>
      <c r="Q77">
        <v>2020</v>
      </c>
      <c r="R77">
        <f t="shared" si="5"/>
        <v>1</v>
      </c>
      <c r="S77">
        <v>7</v>
      </c>
      <c r="T77">
        <v>164</v>
      </c>
      <c r="U77">
        <v>5</v>
      </c>
    </row>
    <row r="78" spans="1:21" x14ac:dyDescent="0.35">
      <c r="A78" t="s">
        <v>31</v>
      </c>
      <c r="B78">
        <v>2019</v>
      </c>
      <c r="C78">
        <v>0</v>
      </c>
      <c r="D78">
        <v>0</v>
      </c>
      <c r="E78" t="s">
        <v>53</v>
      </c>
      <c r="F78">
        <v>2</v>
      </c>
      <c r="G78">
        <f t="shared" si="3"/>
        <v>0</v>
      </c>
      <c r="H78">
        <f t="shared" si="4"/>
        <v>1.0743061772605174E-2</v>
      </c>
      <c r="I78">
        <v>2019</v>
      </c>
      <c r="J78">
        <v>2</v>
      </c>
      <c r="K78">
        <v>186.166666666667</v>
      </c>
      <c r="L78">
        <v>6.68333333333333</v>
      </c>
      <c r="M78">
        <v>2019</v>
      </c>
      <c r="N78">
        <v>6.5</v>
      </c>
      <c r="O78">
        <v>2019</v>
      </c>
      <c r="P78" s="2">
        <v>43523</v>
      </c>
      <c r="Q78">
        <v>2020</v>
      </c>
      <c r="R78">
        <f t="shared" si="5"/>
        <v>1</v>
      </c>
      <c r="S78">
        <v>7</v>
      </c>
      <c r="T78">
        <v>164</v>
      </c>
      <c r="U78">
        <v>5</v>
      </c>
    </row>
    <row r="79" spans="1:21" x14ac:dyDescent="0.35">
      <c r="A79" t="s">
        <v>31</v>
      </c>
      <c r="B79">
        <v>2019</v>
      </c>
      <c r="C79">
        <v>1</v>
      </c>
      <c r="D79">
        <v>1</v>
      </c>
      <c r="E79" t="s">
        <v>53</v>
      </c>
      <c r="F79">
        <v>7</v>
      </c>
      <c r="G79">
        <f t="shared" si="3"/>
        <v>2.7149321266968278E-2</v>
      </c>
      <c r="H79">
        <f t="shared" si="4"/>
        <v>3.7600716204118104E-2</v>
      </c>
      <c r="I79">
        <v>2020</v>
      </c>
      <c r="J79">
        <v>2</v>
      </c>
      <c r="K79">
        <v>186.166666666667</v>
      </c>
      <c r="L79">
        <v>6.68333333333333</v>
      </c>
      <c r="M79">
        <v>2019</v>
      </c>
      <c r="N79">
        <v>6.68333333333333</v>
      </c>
      <c r="O79">
        <v>2019</v>
      </c>
      <c r="P79" s="2">
        <v>43817</v>
      </c>
      <c r="Q79">
        <v>2020</v>
      </c>
      <c r="R79">
        <f t="shared" si="5"/>
        <v>1</v>
      </c>
      <c r="S79">
        <v>7</v>
      </c>
      <c r="T79">
        <v>164</v>
      </c>
      <c r="U79">
        <v>5</v>
      </c>
    </row>
    <row r="80" spans="1:21" x14ac:dyDescent="0.35">
      <c r="A80" t="s">
        <v>32</v>
      </c>
      <c r="B80">
        <v>2015</v>
      </c>
      <c r="E80" t="s">
        <v>52</v>
      </c>
      <c r="F80">
        <v>45</v>
      </c>
      <c r="G80">
        <f t="shared" si="3"/>
        <v>1</v>
      </c>
      <c r="H80">
        <f t="shared" si="4"/>
        <v>1</v>
      </c>
      <c r="I80">
        <v>2015</v>
      </c>
      <c r="J80">
        <v>0</v>
      </c>
      <c r="K80">
        <v>45</v>
      </c>
      <c r="L80">
        <v>3.0555555555555598</v>
      </c>
      <c r="M80">
        <v>2017</v>
      </c>
      <c r="N80">
        <v>3.7777777777777799</v>
      </c>
      <c r="O80">
        <v>2017</v>
      </c>
      <c r="P80" s="2">
        <v>42095</v>
      </c>
      <c r="Q80">
        <v>2020</v>
      </c>
      <c r="R80">
        <f t="shared" si="5"/>
        <v>3</v>
      </c>
      <c r="S80">
        <v>1</v>
      </c>
      <c r="T80">
        <v>80</v>
      </c>
      <c r="U80">
        <v>5</v>
      </c>
    </row>
    <row r="81" spans="1:21" x14ac:dyDescent="0.35">
      <c r="A81" t="s">
        <v>32</v>
      </c>
      <c r="B81">
        <v>2017</v>
      </c>
      <c r="C81">
        <v>0</v>
      </c>
      <c r="E81" t="s">
        <v>52</v>
      </c>
      <c r="F81">
        <v>8</v>
      </c>
      <c r="G81">
        <f t="shared" si="3"/>
        <v>0.17777777777777778</v>
      </c>
      <c r="H81">
        <f t="shared" si="4"/>
        <v>0.17777777777777778</v>
      </c>
      <c r="I81">
        <v>2017</v>
      </c>
      <c r="J81">
        <v>0</v>
      </c>
      <c r="K81">
        <v>45</v>
      </c>
      <c r="L81">
        <v>3.0555555555555598</v>
      </c>
      <c r="M81">
        <v>2017</v>
      </c>
      <c r="N81">
        <v>2</v>
      </c>
      <c r="O81">
        <v>2017</v>
      </c>
      <c r="P81" s="2">
        <v>42777</v>
      </c>
      <c r="Q81">
        <v>2020</v>
      </c>
      <c r="R81">
        <f t="shared" si="5"/>
        <v>3</v>
      </c>
      <c r="S81">
        <v>1</v>
      </c>
      <c r="T81">
        <v>80</v>
      </c>
      <c r="U81">
        <v>5</v>
      </c>
    </row>
    <row r="82" spans="1:21" x14ac:dyDescent="0.35">
      <c r="A82" t="s">
        <v>32</v>
      </c>
      <c r="B82">
        <v>2018</v>
      </c>
      <c r="C82">
        <v>1</v>
      </c>
      <c r="E82" t="s">
        <v>52</v>
      </c>
      <c r="F82">
        <v>1</v>
      </c>
      <c r="G82">
        <f t="shared" si="3"/>
        <v>2.2222222222222223E-2</v>
      </c>
      <c r="H82">
        <f t="shared" si="4"/>
        <v>2.2222222222222223E-2</v>
      </c>
      <c r="I82">
        <v>2018</v>
      </c>
      <c r="J82">
        <v>0</v>
      </c>
      <c r="K82">
        <v>45</v>
      </c>
      <c r="L82">
        <v>3.0555555555555598</v>
      </c>
      <c r="M82">
        <v>2017</v>
      </c>
      <c r="N82">
        <v>1.5</v>
      </c>
      <c r="O82">
        <v>2017</v>
      </c>
      <c r="P82" s="2">
        <v>43148</v>
      </c>
      <c r="Q82">
        <v>2020</v>
      </c>
      <c r="R82">
        <f t="shared" si="5"/>
        <v>3</v>
      </c>
      <c r="S82">
        <v>1</v>
      </c>
      <c r="T82">
        <v>80</v>
      </c>
      <c r="U82">
        <v>5</v>
      </c>
    </row>
    <row r="83" spans="1:21" x14ac:dyDescent="0.35">
      <c r="A83" t="s">
        <v>32</v>
      </c>
      <c r="B83">
        <v>2018</v>
      </c>
      <c r="C83">
        <v>2</v>
      </c>
      <c r="D83">
        <v>0</v>
      </c>
      <c r="E83" t="s">
        <v>53</v>
      </c>
      <c r="F83">
        <v>0</v>
      </c>
      <c r="G83">
        <f t="shared" si="3"/>
        <v>0</v>
      </c>
      <c r="H83">
        <f t="shared" si="4"/>
        <v>0</v>
      </c>
      <c r="I83">
        <v>2019</v>
      </c>
      <c r="J83">
        <v>0</v>
      </c>
      <c r="K83">
        <v>45</v>
      </c>
      <c r="L83">
        <v>3.0555555555555598</v>
      </c>
      <c r="M83">
        <v>2017</v>
      </c>
      <c r="N83">
        <v>4</v>
      </c>
      <c r="O83">
        <v>2017</v>
      </c>
      <c r="P83" s="2">
        <v>43448</v>
      </c>
      <c r="Q83">
        <v>2020</v>
      </c>
      <c r="R83">
        <f t="shared" si="5"/>
        <v>3</v>
      </c>
      <c r="S83">
        <v>1</v>
      </c>
      <c r="T83">
        <v>80</v>
      </c>
      <c r="U83">
        <v>5</v>
      </c>
    </row>
    <row r="84" spans="1:21" x14ac:dyDescent="0.35">
      <c r="A84" t="s">
        <v>32</v>
      </c>
      <c r="B84">
        <v>2019</v>
      </c>
      <c r="C84">
        <v>3</v>
      </c>
      <c r="D84">
        <v>1</v>
      </c>
      <c r="E84" t="s">
        <v>53</v>
      </c>
      <c r="F84">
        <v>1</v>
      </c>
      <c r="G84">
        <f t="shared" si="3"/>
        <v>2.2222222222222223E-2</v>
      </c>
      <c r="H84">
        <f t="shared" si="4"/>
        <v>2.2222222222222223E-2</v>
      </c>
      <c r="I84">
        <v>2020</v>
      </c>
      <c r="J84">
        <v>0</v>
      </c>
      <c r="K84">
        <v>45</v>
      </c>
      <c r="L84">
        <v>3.0555555555555598</v>
      </c>
      <c r="M84">
        <v>2017</v>
      </c>
      <c r="N84">
        <v>4</v>
      </c>
      <c r="O84">
        <v>2017</v>
      </c>
      <c r="P84" s="2">
        <v>43826</v>
      </c>
      <c r="Q84">
        <v>2020</v>
      </c>
      <c r="R84">
        <f t="shared" si="5"/>
        <v>3</v>
      </c>
      <c r="S84">
        <v>1</v>
      </c>
      <c r="T84">
        <v>80</v>
      </c>
      <c r="U84">
        <v>5</v>
      </c>
    </row>
    <row r="85" spans="1:21" x14ac:dyDescent="0.35">
      <c r="A85" t="s">
        <v>11</v>
      </c>
      <c r="B85">
        <v>1998</v>
      </c>
      <c r="E85" t="s">
        <v>52</v>
      </c>
      <c r="F85">
        <v>551</v>
      </c>
      <c r="G85">
        <f t="shared" si="3"/>
        <v>1.1757161179991449</v>
      </c>
      <c r="H85">
        <f t="shared" si="4"/>
        <v>1.1753412969283277</v>
      </c>
      <c r="I85">
        <v>1998</v>
      </c>
      <c r="J85">
        <v>1</v>
      </c>
      <c r="K85">
        <v>468.8</v>
      </c>
      <c r="L85">
        <v>4.1666999999999996</v>
      </c>
      <c r="M85">
        <v>2020</v>
      </c>
      <c r="N85">
        <v>3.5</v>
      </c>
      <c r="O85">
        <v>2020</v>
      </c>
      <c r="P85" s="2">
        <v>35865</v>
      </c>
      <c r="Q85">
        <v>2023</v>
      </c>
      <c r="R85">
        <f t="shared" si="5"/>
        <v>3</v>
      </c>
      <c r="S85">
        <v>47</v>
      </c>
      <c r="T85">
        <v>155</v>
      </c>
      <c r="U85">
        <v>5</v>
      </c>
    </row>
    <row r="86" spans="1:21" x14ac:dyDescent="0.35">
      <c r="A86" t="s">
        <v>11</v>
      </c>
      <c r="B86">
        <v>2010</v>
      </c>
      <c r="E86" t="s">
        <v>52</v>
      </c>
      <c r="F86">
        <v>617</v>
      </c>
      <c r="G86">
        <f t="shared" si="3"/>
        <v>1.3168020521590422</v>
      </c>
      <c r="H86">
        <f t="shared" si="4"/>
        <v>1.3161262798634812</v>
      </c>
      <c r="I86">
        <v>2010</v>
      </c>
      <c r="J86">
        <v>1</v>
      </c>
      <c r="K86">
        <v>468.8</v>
      </c>
      <c r="L86">
        <v>4.1666999999999996</v>
      </c>
      <c r="M86">
        <v>2020</v>
      </c>
      <c r="N86">
        <v>4.5</v>
      </c>
      <c r="O86">
        <v>2020</v>
      </c>
      <c r="P86" s="2">
        <v>40238</v>
      </c>
      <c r="Q86">
        <v>2023</v>
      </c>
      <c r="R86">
        <f t="shared" si="5"/>
        <v>3</v>
      </c>
      <c r="S86">
        <v>47</v>
      </c>
      <c r="T86">
        <v>155</v>
      </c>
      <c r="U86">
        <v>5</v>
      </c>
    </row>
    <row r="87" spans="1:21" x14ac:dyDescent="0.35">
      <c r="A87" t="s">
        <v>11</v>
      </c>
      <c r="B87">
        <v>2012</v>
      </c>
      <c r="E87" t="s">
        <v>52</v>
      </c>
      <c r="F87">
        <v>590</v>
      </c>
      <c r="G87">
        <f t="shared" si="3"/>
        <v>1.2590850790936297</v>
      </c>
      <c r="H87">
        <f t="shared" si="4"/>
        <v>1.2585324232081911</v>
      </c>
      <c r="I87">
        <v>2012</v>
      </c>
      <c r="J87">
        <v>1</v>
      </c>
      <c r="K87">
        <v>468.8</v>
      </c>
      <c r="L87">
        <v>4.1666999999999996</v>
      </c>
      <c r="M87">
        <v>2020</v>
      </c>
      <c r="N87">
        <v>5.5</v>
      </c>
      <c r="O87">
        <v>2020</v>
      </c>
      <c r="P87" s="2">
        <v>40963</v>
      </c>
      <c r="Q87">
        <v>2023</v>
      </c>
      <c r="R87">
        <f t="shared" si="5"/>
        <v>3</v>
      </c>
      <c r="S87">
        <v>47</v>
      </c>
      <c r="T87">
        <v>155</v>
      </c>
      <c r="U87">
        <v>5</v>
      </c>
    </row>
    <row r="88" spans="1:21" x14ac:dyDescent="0.35">
      <c r="A88" t="s">
        <v>11</v>
      </c>
      <c r="B88">
        <v>2012</v>
      </c>
      <c r="E88" t="s">
        <v>52</v>
      </c>
      <c r="F88">
        <v>280</v>
      </c>
      <c r="G88">
        <f t="shared" si="3"/>
        <v>0.59640872167592984</v>
      </c>
      <c r="H88">
        <f t="shared" si="4"/>
        <v>0.59726962457337884</v>
      </c>
      <c r="I88">
        <v>2013</v>
      </c>
      <c r="J88">
        <v>1</v>
      </c>
      <c r="K88">
        <v>468.8</v>
      </c>
      <c r="L88">
        <v>4.1666999999999996</v>
      </c>
      <c r="M88">
        <v>2020</v>
      </c>
      <c r="N88">
        <v>4.5</v>
      </c>
      <c r="O88">
        <v>2020</v>
      </c>
      <c r="P88" s="2">
        <v>41243</v>
      </c>
      <c r="Q88">
        <v>2023</v>
      </c>
      <c r="R88">
        <f t="shared" si="5"/>
        <v>3</v>
      </c>
      <c r="S88">
        <v>47</v>
      </c>
      <c r="T88">
        <v>155</v>
      </c>
      <c r="U88">
        <v>5</v>
      </c>
    </row>
    <row r="89" spans="1:21" x14ac:dyDescent="0.35">
      <c r="A89" t="s">
        <v>11</v>
      </c>
      <c r="B89">
        <v>2014</v>
      </c>
      <c r="E89" t="s">
        <v>52</v>
      </c>
      <c r="F89">
        <v>306</v>
      </c>
      <c r="G89">
        <f t="shared" si="3"/>
        <v>0.65198802907225306</v>
      </c>
      <c r="H89">
        <f t="shared" si="4"/>
        <v>0.65273037542662116</v>
      </c>
      <c r="I89">
        <v>2015</v>
      </c>
      <c r="J89">
        <v>1</v>
      </c>
      <c r="K89">
        <v>468.8</v>
      </c>
      <c r="L89">
        <v>4.1666999999999996</v>
      </c>
      <c r="M89">
        <v>2020</v>
      </c>
      <c r="N89">
        <v>4.5</v>
      </c>
      <c r="O89">
        <v>2020</v>
      </c>
      <c r="P89" s="2">
        <v>41971</v>
      </c>
      <c r="Q89">
        <v>2023</v>
      </c>
      <c r="R89">
        <f t="shared" si="5"/>
        <v>3</v>
      </c>
      <c r="S89">
        <v>47</v>
      </c>
      <c r="T89">
        <v>155</v>
      </c>
      <c r="U89">
        <v>2</v>
      </c>
    </row>
    <row r="90" spans="1:21" x14ac:dyDescent="0.35">
      <c r="A90" t="s">
        <v>11</v>
      </c>
      <c r="B90">
        <v>2020</v>
      </c>
      <c r="C90">
        <v>0</v>
      </c>
      <c r="D90">
        <v>0</v>
      </c>
      <c r="E90" t="s">
        <v>53</v>
      </c>
      <c r="F90">
        <v>1</v>
      </c>
      <c r="G90">
        <f t="shared" si="3"/>
        <v>0</v>
      </c>
      <c r="H90">
        <f t="shared" si="4"/>
        <v>2.1331058020477816E-3</v>
      </c>
      <c r="I90">
        <v>2021</v>
      </c>
      <c r="J90">
        <v>1</v>
      </c>
      <c r="K90">
        <v>468.8</v>
      </c>
      <c r="L90">
        <v>4.1666999999999996</v>
      </c>
      <c r="M90">
        <v>2020</v>
      </c>
      <c r="N90">
        <v>4.5</v>
      </c>
      <c r="O90">
        <v>2020</v>
      </c>
      <c r="P90" s="2">
        <v>44148</v>
      </c>
      <c r="Q90">
        <v>2023</v>
      </c>
      <c r="R90">
        <f t="shared" si="5"/>
        <v>3</v>
      </c>
      <c r="S90">
        <v>47</v>
      </c>
      <c r="T90">
        <v>155</v>
      </c>
      <c r="U90">
        <v>2</v>
      </c>
    </row>
    <row r="91" spans="1:21" x14ac:dyDescent="0.35">
      <c r="A91" t="s">
        <v>11</v>
      </c>
      <c r="B91">
        <v>2021</v>
      </c>
      <c r="C91">
        <v>1</v>
      </c>
      <c r="D91">
        <v>1</v>
      </c>
      <c r="E91" t="s">
        <v>53</v>
      </c>
      <c r="F91">
        <v>44</v>
      </c>
      <c r="G91">
        <f t="shared" si="3"/>
        <v>9.1919623770842243E-2</v>
      </c>
      <c r="H91">
        <f t="shared" si="4"/>
        <v>9.3856655290102384E-2</v>
      </c>
      <c r="I91">
        <v>2021</v>
      </c>
      <c r="J91">
        <v>1</v>
      </c>
      <c r="K91">
        <v>468.8</v>
      </c>
      <c r="L91">
        <v>4.1666999999999996</v>
      </c>
      <c r="M91">
        <v>2020</v>
      </c>
      <c r="N91">
        <v>4.5</v>
      </c>
      <c r="O91">
        <v>2020</v>
      </c>
      <c r="P91" s="2">
        <v>44259</v>
      </c>
      <c r="Q91">
        <v>2023</v>
      </c>
      <c r="R91">
        <f t="shared" si="5"/>
        <v>3</v>
      </c>
      <c r="S91">
        <v>47</v>
      </c>
      <c r="T91">
        <v>155</v>
      </c>
      <c r="U91">
        <v>2</v>
      </c>
    </row>
    <row r="92" spans="1:21" x14ac:dyDescent="0.35">
      <c r="A92" t="s">
        <v>11</v>
      </c>
      <c r="B92">
        <v>2022</v>
      </c>
      <c r="C92">
        <v>2</v>
      </c>
      <c r="D92">
        <v>2</v>
      </c>
      <c r="E92" t="s">
        <v>53</v>
      </c>
      <c r="F92">
        <v>1</v>
      </c>
      <c r="G92">
        <f t="shared" si="3"/>
        <v>0</v>
      </c>
      <c r="H92">
        <f t="shared" si="4"/>
        <v>2.1331058020477816E-3</v>
      </c>
      <c r="I92">
        <v>2022</v>
      </c>
      <c r="J92">
        <v>1</v>
      </c>
      <c r="K92">
        <v>468.8</v>
      </c>
      <c r="L92">
        <v>4.1666999999999996</v>
      </c>
      <c r="M92">
        <v>2020</v>
      </c>
      <c r="N92">
        <v>4.5</v>
      </c>
      <c r="O92">
        <v>2020</v>
      </c>
      <c r="P92" s="2">
        <v>44510</v>
      </c>
      <c r="Q92">
        <v>2023</v>
      </c>
      <c r="R92">
        <f t="shared" si="5"/>
        <v>3</v>
      </c>
      <c r="S92">
        <v>47</v>
      </c>
      <c r="T92">
        <v>155</v>
      </c>
      <c r="U92">
        <v>2</v>
      </c>
    </row>
    <row r="93" spans="1:21" x14ac:dyDescent="0.35">
      <c r="A93" t="s">
        <v>11</v>
      </c>
      <c r="B93">
        <v>2022</v>
      </c>
      <c r="C93">
        <v>2</v>
      </c>
      <c r="D93">
        <v>2</v>
      </c>
      <c r="E93" t="s">
        <v>53</v>
      </c>
      <c r="F93">
        <v>22</v>
      </c>
      <c r="G93">
        <f t="shared" si="3"/>
        <v>4.4890979050876439E-2</v>
      </c>
      <c r="H93">
        <f t="shared" si="4"/>
        <v>4.6928327645051192E-2</v>
      </c>
      <c r="I93">
        <v>2022</v>
      </c>
      <c r="J93">
        <v>1</v>
      </c>
      <c r="K93">
        <v>468.8</v>
      </c>
      <c r="L93">
        <v>4.1666999999999996</v>
      </c>
      <c r="M93">
        <v>2020</v>
      </c>
      <c r="N93">
        <v>4.5</v>
      </c>
      <c r="O93">
        <v>2020</v>
      </c>
      <c r="P93" s="2">
        <v>44626</v>
      </c>
      <c r="Q93">
        <v>2023</v>
      </c>
      <c r="R93">
        <f t="shared" si="5"/>
        <v>3</v>
      </c>
      <c r="S93">
        <v>47</v>
      </c>
      <c r="T93">
        <v>155</v>
      </c>
      <c r="U93">
        <v>2</v>
      </c>
    </row>
    <row r="94" spans="1:21" x14ac:dyDescent="0.35">
      <c r="A94" t="s">
        <v>11</v>
      </c>
      <c r="B94">
        <v>2022</v>
      </c>
      <c r="C94">
        <v>3</v>
      </c>
      <c r="D94">
        <v>3</v>
      </c>
      <c r="E94" t="s">
        <v>53</v>
      </c>
      <c r="F94">
        <v>1</v>
      </c>
      <c r="G94">
        <f t="shared" si="3"/>
        <v>0</v>
      </c>
      <c r="H94">
        <f t="shared" si="4"/>
        <v>2.1331058020477816E-3</v>
      </c>
      <c r="I94">
        <v>2023</v>
      </c>
      <c r="J94">
        <v>1</v>
      </c>
      <c r="K94">
        <v>468.8</v>
      </c>
      <c r="L94">
        <v>4.1666999999999996</v>
      </c>
      <c r="M94">
        <v>2020</v>
      </c>
      <c r="N94">
        <v>4.5</v>
      </c>
      <c r="O94">
        <v>2020</v>
      </c>
      <c r="P94" s="2">
        <v>44876</v>
      </c>
      <c r="Q94">
        <v>2023</v>
      </c>
      <c r="R94">
        <f t="shared" si="5"/>
        <v>3</v>
      </c>
      <c r="S94">
        <v>47</v>
      </c>
      <c r="T94">
        <v>155</v>
      </c>
      <c r="U94">
        <v>2</v>
      </c>
    </row>
    <row r="95" spans="1:21" x14ac:dyDescent="0.35">
      <c r="A95" t="s">
        <v>11</v>
      </c>
      <c r="B95">
        <v>2023</v>
      </c>
      <c r="C95">
        <v>3</v>
      </c>
      <c r="D95">
        <v>3</v>
      </c>
      <c r="E95" t="s">
        <v>53</v>
      </c>
      <c r="F95">
        <v>47</v>
      </c>
      <c r="G95">
        <f t="shared" si="3"/>
        <v>9.8332620778110308E-2</v>
      </c>
      <c r="H95">
        <f t="shared" si="4"/>
        <v>0.10025597269624573</v>
      </c>
      <c r="I95">
        <v>2023</v>
      </c>
      <c r="J95">
        <v>1</v>
      </c>
      <c r="K95">
        <v>468.8</v>
      </c>
      <c r="L95">
        <v>4.1666999999999996</v>
      </c>
      <c r="M95">
        <v>2020</v>
      </c>
      <c r="N95">
        <v>4.5</v>
      </c>
      <c r="O95">
        <v>2020</v>
      </c>
      <c r="P95" s="2">
        <v>44986</v>
      </c>
      <c r="Q95">
        <v>2023</v>
      </c>
      <c r="R95">
        <f t="shared" si="5"/>
        <v>3</v>
      </c>
      <c r="S95">
        <v>47</v>
      </c>
      <c r="T95">
        <v>155</v>
      </c>
      <c r="U95">
        <v>2</v>
      </c>
    </row>
    <row r="96" spans="1:21" x14ac:dyDescent="0.35">
      <c r="A96" t="s">
        <v>12</v>
      </c>
      <c r="B96">
        <v>2009</v>
      </c>
      <c r="E96" t="s">
        <v>52</v>
      </c>
      <c r="F96">
        <v>18713</v>
      </c>
      <c r="G96">
        <f t="shared" si="3"/>
        <v>0.87554411870806381</v>
      </c>
      <c r="H96">
        <f t="shared" si="4"/>
        <v>0.87852397831036833</v>
      </c>
      <c r="I96">
        <v>2009</v>
      </c>
      <c r="J96">
        <v>510</v>
      </c>
      <c r="K96">
        <v>21300.5</v>
      </c>
      <c r="L96">
        <v>7.6566000000000001</v>
      </c>
      <c r="M96">
        <v>2019</v>
      </c>
      <c r="N96">
        <v>9.5555555555555607</v>
      </c>
      <c r="O96">
        <v>2019</v>
      </c>
      <c r="P96" s="2">
        <v>39837</v>
      </c>
      <c r="Q96">
        <v>2024</v>
      </c>
      <c r="R96">
        <f t="shared" si="5"/>
        <v>5</v>
      </c>
      <c r="S96">
        <v>770</v>
      </c>
      <c r="T96">
        <v>3500</v>
      </c>
      <c r="U96">
        <v>2</v>
      </c>
    </row>
    <row r="97" spans="1:21" x14ac:dyDescent="0.35">
      <c r="A97" t="s">
        <v>12</v>
      </c>
      <c r="B97">
        <v>2013</v>
      </c>
      <c r="E97" t="s">
        <v>52</v>
      </c>
      <c r="F97">
        <v>23888</v>
      </c>
      <c r="G97">
        <f t="shared" si="3"/>
        <v>1.1244558812919363</v>
      </c>
      <c r="H97">
        <f t="shared" si="4"/>
        <v>1.1214760216896318</v>
      </c>
      <c r="I97">
        <v>2013</v>
      </c>
      <c r="J97">
        <v>510</v>
      </c>
      <c r="K97">
        <v>21300.5</v>
      </c>
      <c r="L97">
        <v>7.6566000000000001</v>
      </c>
      <c r="M97">
        <v>2019</v>
      </c>
      <c r="N97">
        <v>7.5555555555555598</v>
      </c>
      <c r="O97">
        <v>2019</v>
      </c>
      <c r="P97" s="2">
        <v>41349</v>
      </c>
      <c r="Q97">
        <v>2024</v>
      </c>
      <c r="R97">
        <f t="shared" si="5"/>
        <v>5</v>
      </c>
      <c r="S97">
        <v>770</v>
      </c>
      <c r="T97">
        <v>3500</v>
      </c>
      <c r="U97">
        <v>2</v>
      </c>
    </row>
    <row r="98" spans="1:21" x14ac:dyDescent="0.35">
      <c r="A98" t="s">
        <v>12</v>
      </c>
      <c r="B98">
        <v>2017</v>
      </c>
      <c r="C98">
        <v>0</v>
      </c>
      <c r="E98" t="s">
        <v>52</v>
      </c>
      <c r="F98">
        <v>1103</v>
      </c>
      <c r="G98">
        <f t="shared" si="3"/>
        <v>2.8522642553089152E-2</v>
      </c>
      <c r="H98">
        <f t="shared" si="4"/>
        <v>5.1782821999483579E-2</v>
      </c>
      <c r="I98">
        <v>2017</v>
      </c>
      <c r="J98">
        <v>510</v>
      </c>
      <c r="K98">
        <v>21300.5</v>
      </c>
      <c r="L98">
        <v>7.6566000000000001</v>
      </c>
      <c r="M98">
        <v>2019</v>
      </c>
      <c r="N98">
        <v>8.1388888888888893</v>
      </c>
      <c r="O98">
        <v>2019</v>
      </c>
      <c r="P98" s="2">
        <v>42786</v>
      </c>
      <c r="Q98">
        <v>2024</v>
      </c>
      <c r="R98">
        <f t="shared" si="5"/>
        <v>5</v>
      </c>
      <c r="S98">
        <v>770</v>
      </c>
      <c r="T98">
        <v>3500</v>
      </c>
      <c r="U98">
        <v>2</v>
      </c>
    </row>
    <row r="99" spans="1:21" x14ac:dyDescent="0.35">
      <c r="A99" t="s">
        <v>12</v>
      </c>
      <c r="B99">
        <v>2019</v>
      </c>
      <c r="C99">
        <v>2</v>
      </c>
      <c r="D99">
        <v>1</v>
      </c>
      <c r="E99" t="s">
        <v>53</v>
      </c>
      <c r="F99">
        <v>510</v>
      </c>
      <c r="G99">
        <f t="shared" si="3"/>
        <v>0</v>
      </c>
      <c r="H99">
        <f t="shared" si="4"/>
        <v>2.3943099927231756E-2</v>
      </c>
      <c r="I99">
        <v>2020</v>
      </c>
      <c r="J99">
        <v>510</v>
      </c>
      <c r="K99">
        <v>21300.5</v>
      </c>
      <c r="L99">
        <v>7.6566000000000001</v>
      </c>
      <c r="M99">
        <v>2019</v>
      </c>
      <c r="N99">
        <v>9.6388888888888893</v>
      </c>
      <c r="O99">
        <v>2019</v>
      </c>
      <c r="P99" s="2">
        <v>43828</v>
      </c>
      <c r="Q99">
        <v>2024</v>
      </c>
      <c r="R99">
        <f t="shared" si="5"/>
        <v>5</v>
      </c>
      <c r="S99">
        <v>770</v>
      </c>
      <c r="T99">
        <v>3500</v>
      </c>
      <c r="U99">
        <v>2</v>
      </c>
    </row>
    <row r="100" spans="1:21" x14ac:dyDescent="0.35">
      <c r="A100" t="s">
        <v>12</v>
      </c>
      <c r="B100">
        <v>2024</v>
      </c>
      <c r="C100">
        <v>7</v>
      </c>
      <c r="D100">
        <v>5</v>
      </c>
      <c r="E100" t="s">
        <v>53</v>
      </c>
      <c r="F100">
        <v>770</v>
      </c>
      <c r="G100">
        <f t="shared" si="3"/>
        <v>1.2505711743344316E-2</v>
      </c>
      <c r="H100">
        <f t="shared" si="4"/>
        <v>3.6149386164644019E-2</v>
      </c>
      <c r="I100">
        <v>2024</v>
      </c>
      <c r="J100">
        <v>510</v>
      </c>
      <c r="K100">
        <v>21300.5</v>
      </c>
      <c r="L100">
        <v>7.6566000000000001</v>
      </c>
      <c r="M100">
        <v>2019</v>
      </c>
      <c r="N100">
        <v>7</v>
      </c>
      <c r="O100">
        <v>2019</v>
      </c>
      <c r="P100" s="2">
        <v>45363</v>
      </c>
      <c r="Q100">
        <v>2024</v>
      </c>
      <c r="R100">
        <f t="shared" si="5"/>
        <v>5</v>
      </c>
      <c r="S100">
        <v>770</v>
      </c>
      <c r="T100">
        <v>3500</v>
      </c>
      <c r="U100">
        <v>6</v>
      </c>
    </row>
    <row r="101" spans="1:21" x14ac:dyDescent="0.35">
      <c r="A101" t="s">
        <v>13</v>
      </c>
      <c r="B101">
        <v>2007</v>
      </c>
      <c r="E101" t="s">
        <v>52</v>
      </c>
      <c r="F101">
        <v>257</v>
      </c>
      <c r="G101">
        <f t="shared" si="3"/>
        <v>0.5740011254924029</v>
      </c>
      <c r="H101">
        <f t="shared" si="4"/>
        <v>0.57591036414565822</v>
      </c>
      <c r="I101">
        <v>2008</v>
      </c>
      <c r="J101">
        <v>2</v>
      </c>
      <c r="K101">
        <v>446.25</v>
      </c>
      <c r="L101">
        <v>8.6759000000000004</v>
      </c>
      <c r="M101">
        <v>2017</v>
      </c>
      <c r="N101">
        <v>8.6388888888888893</v>
      </c>
      <c r="O101">
        <v>2017</v>
      </c>
      <c r="P101" s="2">
        <v>39446</v>
      </c>
      <c r="Q101">
        <v>2020</v>
      </c>
      <c r="R101">
        <f t="shared" si="5"/>
        <v>3</v>
      </c>
      <c r="S101">
        <v>25</v>
      </c>
      <c r="T101">
        <v>705</v>
      </c>
      <c r="U101">
        <v>6</v>
      </c>
    </row>
    <row r="102" spans="1:21" x14ac:dyDescent="0.35">
      <c r="A102" t="s">
        <v>13</v>
      </c>
      <c r="B102">
        <v>2009</v>
      </c>
      <c r="E102" t="s">
        <v>52</v>
      </c>
      <c r="F102">
        <v>438</v>
      </c>
      <c r="G102">
        <f t="shared" si="3"/>
        <v>0.98142937535171637</v>
      </c>
      <c r="H102">
        <f t="shared" si="4"/>
        <v>0.98151260504201676</v>
      </c>
      <c r="I102">
        <v>2009</v>
      </c>
      <c r="J102">
        <v>2</v>
      </c>
      <c r="K102">
        <v>446.25</v>
      </c>
      <c r="L102">
        <v>8.6759000000000004</v>
      </c>
      <c r="M102">
        <v>2017</v>
      </c>
      <c r="N102">
        <v>7.2222222222222197</v>
      </c>
      <c r="O102">
        <v>2017</v>
      </c>
      <c r="P102" s="2">
        <v>39838</v>
      </c>
      <c r="Q102">
        <v>2020</v>
      </c>
      <c r="R102">
        <f t="shared" si="5"/>
        <v>3</v>
      </c>
      <c r="S102">
        <v>25</v>
      </c>
      <c r="T102">
        <v>705</v>
      </c>
      <c r="U102">
        <v>6</v>
      </c>
    </row>
    <row r="103" spans="1:21" x14ac:dyDescent="0.35">
      <c r="A103" t="s">
        <v>13</v>
      </c>
      <c r="B103">
        <v>2011</v>
      </c>
      <c r="E103" t="s">
        <v>52</v>
      </c>
      <c r="F103">
        <v>411</v>
      </c>
      <c r="G103">
        <f t="shared" si="3"/>
        <v>0.92065278559369723</v>
      </c>
      <c r="H103">
        <f t="shared" si="4"/>
        <v>0.92100840336134449</v>
      </c>
      <c r="I103">
        <v>2011</v>
      </c>
      <c r="J103">
        <v>2</v>
      </c>
      <c r="K103">
        <v>446.25</v>
      </c>
      <c r="L103">
        <v>8.6759000000000004</v>
      </c>
      <c r="M103">
        <v>2017</v>
      </c>
      <c r="N103">
        <v>9.25</v>
      </c>
      <c r="O103">
        <v>2017</v>
      </c>
      <c r="P103" s="2">
        <v>40607</v>
      </c>
      <c r="Q103">
        <v>2020</v>
      </c>
      <c r="R103">
        <f t="shared" si="5"/>
        <v>3</v>
      </c>
      <c r="S103">
        <v>25</v>
      </c>
      <c r="T103">
        <v>705</v>
      </c>
      <c r="U103">
        <v>6</v>
      </c>
    </row>
    <row r="104" spans="1:21" x14ac:dyDescent="0.35">
      <c r="A104" t="s">
        <v>13</v>
      </c>
      <c r="B104">
        <v>2012</v>
      </c>
      <c r="E104" t="s">
        <v>52</v>
      </c>
      <c r="F104">
        <v>293</v>
      </c>
      <c r="G104">
        <f t="shared" si="3"/>
        <v>0.65503657850309516</v>
      </c>
      <c r="H104">
        <f t="shared" si="4"/>
        <v>0.65658263305322129</v>
      </c>
      <c r="I104">
        <v>2012</v>
      </c>
      <c r="J104">
        <v>2</v>
      </c>
      <c r="K104">
        <v>446.25</v>
      </c>
      <c r="L104">
        <v>8.6759000000000004</v>
      </c>
      <c r="M104">
        <v>2017</v>
      </c>
      <c r="N104">
        <v>9</v>
      </c>
      <c r="O104">
        <v>2017</v>
      </c>
      <c r="P104" s="2">
        <v>40962</v>
      </c>
      <c r="Q104">
        <v>2020</v>
      </c>
      <c r="R104">
        <f t="shared" si="5"/>
        <v>3</v>
      </c>
      <c r="S104">
        <v>25</v>
      </c>
      <c r="T104">
        <v>705</v>
      </c>
      <c r="U104">
        <v>6</v>
      </c>
    </row>
    <row r="105" spans="1:21" x14ac:dyDescent="0.35">
      <c r="A105" t="s">
        <v>13</v>
      </c>
      <c r="B105">
        <v>2013</v>
      </c>
      <c r="E105" t="s">
        <v>52</v>
      </c>
      <c r="F105">
        <v>314</v>
      </c>
      <c r="G105">
        <f t="shared" si="3"/>
        <v>0.70230725942599892</v>
      </c>
      <c r="H105">
        <f t="shared" si="4"/>
        <v>0.70364145658263311</v>
      </c>
      <c r="I105">
        <v>2013</v>
      </c>
      <c r="J105">
        <v>2</v>
      </c>
      <c r="K105">
        <v>446.25</v>
      </c>
      <c r="L105">
        <v>8.6759000000000004</v>
      </c>
      <c r="M105">
        <v>2017</v>
      </c>
      <c r="N105">
        <v>9</v>
      </c>
      <c r="O105">
        <v>2017</v>
      </c>
      <c r="P105" s="2">
        <v>41348</v>
      </c>
      <c r="Q105">
        <v>2020</v>
      </c>
      <c r="R105">
        <f t="shared" si="5"/>
        <v>3</v>
      </c>
      <c r="S105">
        <v>25</v>
      </c>
      <c r="T105">
        <v>705</v>
      </c>
      <c r="U105">
        <v>6</v>
      </c>
    </row>
    <row r="106" spans="1:21" x14ac:dyDescent="0.35">
      <c r="A106" t="s">
        <v>13</v>
      </c>
      <c r="B106">
        <v>2014</v>
      </c>
      <c r="E106" t="s">
        <v>52</v>
      </c>
      <c r="F106">
        <v>435</v>
      </c>
      <c r="G106">
        <f t="shared" si="3"/>
        <v>0.97467642093415874</v>
      </c>
      <c r="H106">
        <f t="shared" si="4"/>
        <v>0.97478991596638653</v>
      </c>
      <c r="I106">
        <v>2014</v>
      </c>
      <c r="J106">
        <v>2</v>
      </c>
      <c r="K106">
        <v>446.25</v>
      </c>
      <c r="L106">
        <v>8.6759000000000004</v>
      </c>
      <c r="M106">
        <v>2017</v>
      </c>
      <c r="N106">
        <v>8.6388888888888893</v>
      </c>
      <c r="O106">
        <v>2017</v>
      </c>
      <c r="P106" s="2">
        <v>41692</v>
      </c>
      <c r="Q106">
        <v>2020</v>
      </c>
      <c r="R106">
        <f t="shared" si="5"/>
        <v>3</v>
      </c>
      <c r="S106">
        <v>25</v>
      </c>
      <c r="T106">
        <v>705</v>
      </c>
      <c r="U106">
        <v>6</v>
      </c>
    </row>
    <row r="107" spans="1:21" x14ac:dyDescent="0.35">
      <c r="A107" t="s">
        <v>13</v>
      </c>
      <c r="B107">
        <v>2015</v>
      </c>
      <c r="E107" t="s">
        <v>52</v>
      </c>
      <c r="F107">
        <v>728</v>
      </c>
      <c r="G107">
        <f t="shared" si="3"/>
        <v>1.6342149690489589</v>
      </c>
      <c r="H107">
        <f t="shared" si="4"/>
        <v>1.6313725490196078</v>
      </c>
      <c r="I107">
        <v>2015</v>
      </c>
      <c r="J107">
        <v>2</v>
      </c>
      <c r="K107">
        <v>446.25</v>
      </c>
      <c r="L107">
        <v>8.6759000000000004</v>
      </c>
      <c r="M107">
        <v>2017</v>
      </c>
      <c r="N107">
        <v>8.6388888888888893</v>
      </c>
      <c r="O107">
        <v>2017</v>
      </c>
      <c r="P107" s="2">
        <v>42057</v>
      </c>
      <c r="Q107">
        <v>2020</v>
      </c>
      <c r="R107">
        <f t="shared" si="5"/>
        <v>3</v>
      </c>
      <c r="S107">
        <v>25</v>
      </c>
      <c r="T107">
        <v>705</v>
      </c>
      <c r="U107">
        <v>6</v>
      </c>
    </row>
    <row r="108" spans="1:21" x14ac:dyDescent="0.35">
      <c r="A108" t="s">
        <v>13</v>
      </c>
      <c r="B108">
        <v>2016</v>
      </c>
      <c r="E108" t="s">
        <v>52</v>
      </c>
      <c r="F108">
        <v>694</v>
      </c>
      <c r="G108">
        <f t="shared" si="3"/>
        <v>1.5576814856499719</v>
      </c>
      <c r="H108">
        <f t="shared" si="4"/>
        <v>1.5551820728291317</v>
      </c>
      <c r="I108">
        <v>2016</v>
      </c>
      <c r="J108">
        <v>2</v>
      </c>
      <c r="K108">
        <v>446.25</v>
      </c>
      <c r="L108">
        <v>8.6759000000000004</v>
      </c>
      <c r="M108">
        <v>2017</v>
      </c>
      <c r="N108">
        <v>8.8888888888888893</v>
      </c>
      <c r="O108">
        <v>2017</v>
      </c>
      <c r="P108" s="2">
        <v>42420</v>
      </c>
      <c r="Q108">
        <v>2020</v>
      </c>
      <c r="R108">
        <f t="shared" si="5"/>
        <v>3</v>
      </c>
      <c r="S108">
        <v>25</v>
      </c>
      <c r="T108">
        <v>705</v>
      </c>
      <c r="U108">
        <v>6</v>
      </c>
    </row>
    <row r="109" spans="1:21" x14ac:dyDescent="0.35">
      <c r="A109" t="s">
        <v>13</v>
      </c>
      <c r="B109">
        <v>2017</v>
      </c>
      <c r="C109">
        <v>0</v>
      </c>
      <c r="D109">
        <v>0</v>
      </c>
      <c r="E109" t="s">
        <v>53</v>
      </c>
      <c r="F109">
        <v>2</v>
      </c>
      <c r="G109">
        <f t="shared" si="3"/>
        <v>0</v>
      </c>
      <c r="H109">
        <f t="shared" si="4"/>
        <v>4.4817927170868344E-3</v>
      </c>
      <c r="I109">
        <v>2017</v>
      </c>
      <c r="J109">
        <v>2</v>
      </c>
      <c r="K109">
        <v>446.25</v>
      </c>
      <c r="L109">
        <v>8.6759000000000004</v>
      </c>
      <c r="M109">
        <v>2017</v>
      </c>
      <c r="N109">
        <v>8.75</v>
      </c>
      <c r="O109">
        <v>2017</v>
      </c>
      <c r="P109" s="2">
        <v>42777</v>
      </c>
      <c r="Q109">
        <v>2020</v>
      </c>
      <c r="R109">
        <f t="shared" si="5"/>
        <v>3</v>
      </c>
      <c r="S109">
        <v>25</v>
      </c>
      <c r="T109">
        <v>705</v>
      </c>
      <c r="U109">
        <v>6</v>
      </c>
    </row>
    <row r="110" spans="1:21" x14ac:dyDescent="0.35">
      <c r="A110" t="s">
        <v>13</v>
      </c>
      <c r="B110">
        <v>2018</v>
      </c>
      <c r="C110">
        <v>1</v>
      </c>
      <c r="D110">
        <v>1</v>
      </c>
      <c r="E110" t="s">
        <v>53</v>
      </c>
      <c r="F110">
        <v>17</v>
      </c>
      <c r="G110">
        <f t="shared" si="3"/>
        <v>3.3764772087788407E-2</v>
      </c>
      <c r="H110">
        <f t="shared" si="4"/>
        <v>3.8095238095238099E-2</v>
      </c>
      <c r="I110">
        <v>2019</v>
      </c>
      <c r="J110">
        <v>2</v>
      </c>
      <c r="K110">
        <v>446.25</v>
      </c>
      <c r="L110">
        <v>8.6759000000000004</v>
      </c>
      <c r="M110">
        <v>2017</v>
      </c>
      <c r="N110">
        <v>8.5</v>
      </c>
      <c r="O110">
        <v>2017</v>
      </c>
      <c r="P110" s="2">
        <v>43448</v>
      </c>
      <c r="Q110">
        <v>2020</v>
      </c>
      <c r="R110">
        <f t="shared" si="5"/>
        <v>3</v>
      </c>
      <c r="S110">
        <v>25</v>
      </c>
      <c r="T110">
        <v>705</v>
      </c>
      <c r="U110">
        <v>6</v>
      </c>
    </row>
    <row r="111" spans="1:21" x14ac:dyDescent="0.35">
      <c r="A111" t="s">
        <v>13</v>
      </c>
      <c r="B111">
        <v>2019</v>
      </c>
      <c r="C111">
        <v>2</v>
      </c>
      <c r="D111">
        <v>2</v>
      </c>
      <c r="E111" t="s">
        <v>53</v>
      </c>
      <c r="F111">
        <v>25</v>
      </c>
      <c r="G111">
        <f t="shared" si="3"/>
        <v>5.1772650534608888E-2</v>
      </c>
      <c r="H111">
        <f t="shared" si="4"/>
        <v>5.6022408963585436E-2</v>
      </c>
      <c r="I111">
        <v>2020</v>
      </c>
      <c r="J111">
        <v>2</v>
      </c>
      <c r="K111">
        <v>446.25</v>
      </c>
      <c r="L111">
        <v>8.6759000000000004</v>
      </c>
      <c r="M111">
        <v>2017</v>
      </c>
      <c r="N111">
        <v>8.5</v>
      </c>
      <c r="O111">
        <v>2017</v>
      </c>
      <c r="P111" s="2">
        <v>43827</v>
      </c>
      <c r="Q111">
        <v>2020</v>
      </c>
      <c r="R111">
        <f t="shared" si="5"/>
        <v>3</v>
      </c>
      <c r="S111">
        <v>25</v>
      </c>
      <c r="T111">
        <v>705</v>
      </c>
      <c r="U111">
        <v>6</v>
      </c>
    </row>
    <row r="112" spans="1:21" x14ac:dyDescent="0.35">
      <c r="A112" t="s">
        <v>35</v>
      </c>
      <c r="B112">
        <v>1996</v>
      </c>
      <c r="E112" t="s">
        <v>52</v>
      </c>
      <c r="F112">
        <v>242</v>
      </c>
      <c r="G112">
        <f t="shared" si="3"/>
        <v>0.79762611275964401</v>
      </c>
      <c r="H112">
        <f t="shared" si="4"/>
        <v>0.8098159509202455</v>
      </c>
      <c r="I112">
        <v>1996</v>
      </c>
      <c r="J112">
        <v>18</v>
      </c>
      <c r="K112">
        <v>298.83333333333331</v>
      </c>
      <c r="L112">
        <v>7.9756944444444402</v>
      </c>
      <c r="M112">
        <v>2024</v>
      </c>
      <c r="N112">
        <v>7.2222222222222197</v>
      </c>
      <c r="O112">
        <v>2017</v>
      </c>
      <c r="P112" s="2">
        <v>35069</v>
      </c>
      <c r="Q112">
        <v>2024</v>
      </c>
      <c r="R112">
        <f t="shared" si="5"/>
        <v>7</v>
      </c>
      <c r="S112">
        <v>18</v>
      </c>
      <c r="T112">
        <v>380</v>
      </c>
      <c r="U112">
        <v>6</v>
      </c>
    </row>
    <row r="113" spans="1:21" x14ac:dyDescent="0.35">
      <c r="A113" t="s">
        <v>35</v>
      </c>
      <c r="B113">
        <v>2004</v>
      </c>
      <c r="E113" t="s">
        <v>52</v>
      </c>
      <c r="F113">
        <v>393</v>
      </c>
      <c r="G113">
        <f t="shared" si="3"/>
        <v>1.3353115727002969</v>
      </c>
      <c r="H113">
        <f t="shared" si="4"/>
        <v>1.3151143335192417</v>
      </c>
      <c r="I113">
        <v>2005</v>
      </c>
      <c r="J113">
        <v>18</v>
      </c>
      <c r="K113">
        <v>298.83333333333331</v>
      </c>
      <c r="L113">
        <v>7.9756944444444402</v>
      </c>
      <c r="M113">
        <v>2024</v>
      </c>
      <c r="N113">
        <v>8.8888888888888893</v>
      </c>
      <c r="O113">
        <v>2017</v>
      </c>
      <c r="P113" s="2">
        <v>38350</v>
      </c>
      <c r="Q113">
        <v>2024</v>
      </c>
      <c r="R113">
        <f t="shared" si="5"/>
        <v>7</v>
      </c>
      <c r="S113">
        <v>18</v>
      </c>
      <c r="T113">
        <v>380</v>
      </c>
      <c r="U113">
        <v>6</v>
      </c>
    </row>
    <row r="114" spans="1:21" x14ac:dyDescent="0.35">
      <c r="A114" t="s">
        <v>35</v>
      </c>
      <c r="B114">
        <v>2007</v>
      </c>
      <c r="E114" t="s">
        <v>52</v>
      </c>
      <c r="F114">
        <v>267</v>
      </c>
      <c r="G114">
        <f t="shared" si="3"/>
        <v>0.8866468842729982</v>
      </c>
      <c r="H114">
        <f t="shared" si="4"/>
        <v>0.89347462353597429</v>
      </c>
      <c r="I114">
        <v>2007</v>
      </c>
      <c r="J114">
        <v>18</v>
      </c>
      <c r="K114">
        <v>298.83333333333297</v>
      </c>
      <c r="L114">
        <v>7.9756944444444402</v>
      </c>
      <c r="M114">
        <v>2024</v>
      </c>
      <c r="N114">
        <v>7.5</v>
      </c>
      <c r="O114">
        <v>2017</v>
      </c>
      <c r="P114" s="2">
        <v>39165</v>
      </c>
      <c r="Q114">
        <v>2024</v>
      </c>
      <c r="R114">
        <f t="shared" si="5"/>
        <v>7</v>
      </c>
      <c r="S114">
        <v>18</v>
      </c>
      <c r="T114">
        <v>380</v>
      </c>
      <c r="U114">
        <v>8</v>
      </c>
    </row>
    <row r="115" spans="1:21" x14ac:dyDescent="0.35">
      <c r="A115" t="s">
        <v>35</v>
      </c>
      <c r="B115">
        <v>2009</v>
      </c>
      <c r="E115" t="s">
        <v>52</v>
      </c>
      <c r="F115">
        <v>203</v>
      </c>
      <c r="G115">
        <f t="shared" si="3"/>
        <v>0.65875370919881393</v>
      </c>
      <c r="H115">
        <f t="shared" si="4"/>
        <v>0.67930842163971084</v>
      </c>
      <c r="I115">
        <v>2009</v>
      </c>
      <c r="J115">
        <v>18</v>
      </c>
      <c r="K115">
        <v>298.83333333333297</v>
      </c>
      <c r="L115">
        <v>7.9756944444444402</v>
      </c>
      <c r="M115">
        <v>2024</v>
      </c>
      <c r="N115">
        <v>7.9756944444444402</v>
      </c>
      <c r="O115">
        <v>2017</v>
      </c>
      <c r="P115" s="2">
        <v>39893</v>
      </c>
      <c r="Q115">
        <v>2024</v>
      </c>
      <c r="R115">
        <f t="shared" si="5"/>
        <v>7</v>
      </c>
      <c r="S115">
        <v>18</v>
      </c>
      <c r="T115">
        <v>380</v>
      </c>
      <c r="U115">
        <v>8</v>
      </c>
    </row>
    <row r="116" spans="1:21" x14ac:dyDescent="0.35">
      <c r="A116" t="s">
        <v>35</v>
      </c>
      <c r="B116">
        <v>2009</v>
      </c>
      <c r="E116" t="s">
        <v>52</v>
      </c>
      <c r="F116">
        <v>275</v>
      </c>
      <c r="G116">
        <f t="shared" si="3"/>
        <v>0.91513353115727125</v>
      </c>
      <c r="H116">
        <f t="shared" si="4"/>
        <v>0.92024539877300726</v>
      </c>
      <c r="I116">
        <v>2010</v>
      </c>
      <c r="J116">
        <v>18</v>
      </c>
      <c r="K116">
        <v>298.83333333333297</v>
      </c>
      <c r="L116">
        <v>7.9756944444444402</v>
      </c>
      <c r="M116">
        <v>2024</v>
      </c>
      <c r="N116">
        <v>7.9756944444444402</v>
      </c>
      <c r="O116">
        <v>2017</v>
      </c>
      <c r="P116" s="2">
        <v>40131</v>
      </c>
      <c r="Q116">
        <v>2024</v>
      </c>
      <c r="R116">
        <f t="shared" si="5"/>
        <v>7</v>
      </c>
      <c r="S116">
        <v>18</v>
      </c>
      <c r="T116">
        <v>380</v>
      </c>
      <c r="U116">
        <v>8</v>
      </c>
    </row>
    <row r="117" spans="1:21" x14ac:dyDescent="0.35">
      <c r="A117" t="s">
        <v>35</v>
      </c>
      <c r="B117">
        <v>2010</v>
      </c>
      <c r="E117" t="s">
        <v>52</v>
      </c>
      <c r="F117">
        <v>290</v>
      </c>
      <c r="G117">
        <f t="shared" si="3"/>
        <v>0.96854599406528319</v>
      </c>
      <c r="H117">
        <f t="shared" si="4"/>
        <v>0.970440602342444</v>
      </c>
      <c r="I117">
        <v>2010</v>
      </c>
      <c r="J117">
        <v>18</v>
      </c>
      <c r="K117">
        <v>298.83333333333297</v>
      </c>
      <c r="L117">
        <v>7.9756944444444402</v>
      </c>
      <c r="M117">
        <v>2024</v>
      </c>
      <c r="N117">
        <v>7.9756944444444402</v>
      </c>
      <c r="O117">
        <v>2017</v>
      </c>
      <c r="P117" s="2">
        <v>40264</v>
      </c>
      <c r="Q117">
        <v>2024</v>
      </c>
      <c r="R117">
        <f t="shared" si="5"/>
        <v>7</v>
      </c>
      <c r="S117">
        <v>18</v>
      </c>
      <c r="T117">
        <v>380</v>
      </c>
      <c r="U117">
        <v>8</v>
      </c>
    </row>
    <row r="118" spans="1:21" x14ac:dyDescent="0.35">
      <c r="A118" t="s">
        <v>35</v>
      </c>
      <c r="B118">
        <v>2010</v>
      </c>
      <c r="E118" t="s">
        <v>52</v>
      </c>
      <c r="F118">
        <v>324</v>
      </c>
      <c r="G118">
        <f t="shared" si="3"/>
        <v>1.0896142433234435</v>
      </c>
      <c r="H118">
        <f t="shared" si="4"/>
        <v>1.084216397099834</v>
      </c>
      <c r="I118">
        <v>2011</v>
      </c>
      <c r="J118">
        <v>18</v>
      </c>
      <c r="K118">
        <v>298.83333333333297</v>
      </c>
      <c r="L118">
        <v>7.9756944444444402</v>
      </c>
      <c r="M118">
        <v>2024</v>
      </c>
      <c r="N118">
        <v>9</v>
      </c>
      <c r="O118">
        <v>2017</v>
      </c>
      <c r="P118" s="2">
        <v>40488</v>
      </c>
      <c r="Q118">
        <v>2024</v>
      </c>
      <c r="R118">
        <f t="shared" si="5"/>
        <v>7</v>
      </c>
      <c r="S118">
        <v>18</v>
      </c>
      <c r="T118">
        <v>380</v>
      </c>
      <c r="U118">
        <v>8</v>
      </c>
    </row>
    <row r="119" spans="1:21" x14ac:dyDescent="0.35">
      <c r="A119" t="s">
        <v>35</v>
      </c>
      <c r="B119">
        <v>2011</v>
      </c>
      <c r="E119" t="s">
        <v>52</v>
      </c>
      <c r="F119">
        <v>262</v>
      </c>
      <c r="G119">
        <f t="shared" si="3"/>
        <v>0.86884272997032752</v>
      </c>
      <c r="H119">
        <f t="shared" si="4"/>
        <v>0.87674288901282871</v>
      </c>
      <c r="I119">
        <v>2011</v>
      </c>
      <c r="J119">
        <v>18</v>
      </c>
      <c r="K119">
        <v>298.83333333333297</v>
      </c>
      <c r="L119">
        <v>7.9756944444444402</v>
      </c>
      <c r="M119">
        <v>2024</v>
      </c>
      <c r="N119">
        <v>7.9756944444444402</v>
      </c>
      <c r="O119">
        <v>2017</v>
      </c>
      <c r="P119" s="2">
        <v>40628</v>
      </c>
      <c r="Q119">
        <v>2024</v>
      </c>
      <c r="R119">
        <f t="shared" si="5"/>
        <v>7</v>
      </c>
      <c r="S119">
        <v>18</v>
      </c>
      <c r="T119">
        <v>380</v>
      </c>
      <c r="U119">
        <v>8</v>
      </c>
    </row>
    <row r="120" spans="1:21" x14ac:dyDescent="0.35">
      <c r="A120" t="s">
        <v>35</v>
      </c>
      <c r="B120">
        <v>2013</v>
      </c>
      <c r="E120" t="s">
        <v>52</v>
      </c>
      <c r="F120">
        <v>222</v>
      </c>
      <c r="G120">
        <f t="shared" si="3"/>
        <v>0.72640949554896239</v>
      </c>
      <c r="H120">
        <f t="shared" si="4"/>
        <v>0.74288901282766406</v>
      </c>
      <c r="I120">
        <v>2013</v>
      </c>
      <c r="J120">
        <v>18</v>
      </c>
      <c r="K120">
        <v>298.83333333333297</v>
      </c>
      <c r="L120">
        <v>7.9756944444444402</v>
      </c>
      <c r="M120">
        <v>2024</v>
      </c>
      <c r="N120">
        <v>8.6388888888888893</v>
      </c>
      <c r="O120">
        <v>2017</v>
      </c>
      <c r="P120" s="2">
        <v>41348</v>
      </c>
      <c r="Q120">
        <v>2024</v>
      </c>
      <c r="R120">
        <f t="shared" si="5"/>
        <v>7</v>
      </c>
      <c r="S120">
        <v>18</v>
      </c>
      <c r="T120">
        <v>380</v>
      </c>
      <c r="U120">
        <v>8</v>
      </c>
    </row>
    <row r="121" spans="1:21" x14ac:dyDescent="0.35">
      <c r="A121" t="s">
        <v>35</v>
      </c>
      <c r="B121">
        <v>2014</v>
      </c>
      <c r="E121" t="s">
        <v>52</v>
      </c>
      <c r="F121">
        <v>300</v>
      </c>
      <c r="G121">
        <f t="shared" si="3"/>
        <v>1.0041543026706243</v>
      </c>
      <c r="H121">
        <f t="shared" si="4"/>
        <v>1.0039040713887353</v>
      </c>
      <c r="I121">
        <v>2014</v>
      </c>
      <c r="J121">
        <v>18</v>
      </c>
      <c r="K121">
        <v>298.83333333333297</v>
      </c>
      <c r="L121">
        <v>7.9756944444444402</v>
      </c>
      <c r="M121">
        <v>2024</v>
      </c>
      <c r="N121">
        <v>7.9756944444444402</v>
      </c>
      <c r="O121">
        <v>2017</v>
      </c>
      <c r="P121" s="2">
        <v>41694</v>
      </c>
      <c r="Q121">
        <v>2024</v>
      </c>
      <c r="R121">
        <f t="shared" si="5"/>
        <v>7</v>
      </c>
      <c r="S121">
        <v>18</v>
      </c>
      <c r="T121">
        <v>380</v>
      </c>
      <c r="U121">
        <v>8</v>
      </c>
    </row>
    <row r="122" spans="1:21" x14ac:dyDescent="0.35">
      <c r="A122" t="s">
        <v>35</v>
      </c>
      <c r="B122">
        <v>2015</v>
      </c>
      <c r="E122" t="s">
        <v>52</v>
      </c>
      <c r="F122">
        <v>587</v>
      </c>
      <c r="G122">
        <f t="shared" si="3"/>
        <v>2.0261127596439197</v>
      </c>
      <c r="H122">
        <f t="shared" si="4"/>
        <v>1.9643056330172919</v>
      </c>
      <c r="I122">
        <v>2015</v>
      </c>
      <c r="J122">
        <v>18</v>
      </c>
      <c r="K122">
        <v>298.83333333333297</v>
      </c>
      <c r="L122">
        <v>7.9756944444444402</v>
      </c>
      <c r="M122">
        <v>2024</v>
      </c>
      <c r="N122">
        <v>7.9756944444444402</v>
      </c>
      <c r="O122">
        <v>2017</v>
      </c>
      <c r="P122" s="2">
        <v>42057</v>
      </c>
      <c r="Q122">
        <v>2024</v>
      </c>
      <c r="R122">
        <f t="shared" si="5"/>
        <v>7</v>
      </c>
      <c r="S122">
        <v>18</v>
      </c>
      <c r="T122">
        <v>380</v>
      </c>
      <c r="U122">
        <v>8</v>
      </c>
    </row>
    <row r="123" spans="1:21" x14ac:dyDescent="0.35">
      <c r="A123" t="s">
        <v>35</v>
      </c>
      <c r="B123">
        <v>2016</v>
      </c>
      <c r="E123" t="s">
        <v>52</v>
      </c>
      <c r="F123">
        <v>221</v>
      </c>
      <c r="G123">
        <f t="shared" si="3"/>
        <v>0.72284866468842823</v>
      </c>
      <c r="H123">
        <f t="shared" si="4"/>
        <v>0.73954266592303486</v>
      </c>
      <c r="I123">
        <v>2016</v>
      </c>
      <c r="J123">
        <v>18</v>
      </c>
      <c r="K123">
        <v>298.83333333333297</v>
      </c>
      <c r="L123">
        <v>7.9756944444444402</v>
      </c>
      <c r="M123">
        <v>2024</v>
      </c>
      <c r="N123">
        <v>8.0555555555555607</v>
      </c>
      <c r="O123">
        <v>2017</v>
      </c>
      <c r="P123" s="2">
        <v>42420</v>
      </c>
      <c r="Q123">
        <v>2024</v>
      </c>
      <c r="R123">
        <f t="shared" si="5"/>
        <v>7</v>
      </c>
      <c r="S123">
        <v>18</v>
      </c>
      <c r="T123">
        <v>380</v>
      </c>
      <c r="U123">
        <v>8</v>
      </c>
    </row>
    <row r="124" spans="1:21" x14ac:dyDescent="0.35">
      <c r="A124" t="s">
        <v>35</v>
      </c>
      <c r="B124">
        <v>2017</v>
      </c>
      <c r="C124">
        <v>0</v>
      </c>
      <c r="D124">
        <v>0</v>
      </c>
      <c r="E124" t="s">
        <v>53</v>
      </c>
      <c r="F124">
        <v>45</v>
      </c>
      <c r="G124">
        <f t="shared" si="3"/>
        <v>9.6142433234421482E-2</v>
      </c>
      <c r="H124">
        <f t="shared" si="4"/>
        <v>0.15058561070831028</v>
      </c>
      <c r="I124">
        <v>2017</v>
      </c>
      <c r="J124">
        <v>18</v>
      </c>
      <c r="K124">
        <v>298.83333333333297</v>
      </c>
      <c r="L124">
        <v>7.9756944444444402</v>
      </c>
      <c r="M124">
        <v>2024</v>
      </c>
      <c r="N124">
        <v>8.25</v>
      </c>
      <c r="O124">
        <v>2017</v>
      </c>
      <c r="P124" s="2">
        <v>42777</v>
      </c>
      <c r="Q124">
        <v>2024</v>
      </c>
      <c r="R124">
        <f t="shared" si="5"/>
        <v>7</v>
      </c>
      <c r="S124">
        <v>18</v>
      </c>
      <c r="T124">
        <v>380</v>
      </c>
      <c r="U124">
        <v>8</v>
      </c>
    </row>
    <row r="125" spans="1:21" x14ac:dyDescent="0.35">
      <c r="A125" t="s">
        <v>35</v>
      </c>
      <c r="B125">
        <v>2019</v>
      </c>
      <c r="C125">
        <v>2</v>
      </c>
      <c r="D125">
        <v>2</v>
      </c>
      <c r="E125" t="s">
        <v>53</v>
      </c>
      <c r="F125">
        <v>103</v>
      </c>
      <c r="G125">
        <f t="shared" si="3"/>
        <v>0.302670623145401</v>
      </c>
      <c r="H125">
        <f t="shared" si="4"/>
        <v>0.34467373117679906</v>
      </c>
      <c r="I125">
        <v>2019</v>
      </c>
      <c r="J125">
        <v>18</v>
      </c>
      <c r="K125">
        <v>298.83333333333297</v>
      </c>
      <c r="L125">
        <v>7.9756944444444402</v>
      </c>
      <c r="M125">
        <v>2024</v>
      </c>
      <c r="N125">
        <v>7.9756944444444402</v>
      </c>
      <c r="O125">
        <v>2017</v>
      </c>
      <c r="P125" s="2">
        <v>43479</v>
      </c>
      <c r="Q125">
        <v>2024</v>
      </c>
      <c r="R125">
        <f t="shared" si="5"/>
        <v>7</v>
      </c>
      <c r="S125">
        <v>18</v>
      </c>
      <c r="T125">
        <v>380</v>
      </c>
      <c r="U125">
        <v>8</v>
      </c>
    </row>
    <row r="126" spans="1:21" x14ac:dyDescent="0.35">
      <c r="A126" t="s">
        <v>35</v>
      </c>
      <c r="B126">
        <v>2021</v>
      </c>
      <c r="C126">
        <v>4</v>
      </c>
      <c r="D126">
        <v>4</v>
      </c>
      <c r="E126" t="s">
        <v>53</v>
      </c>
      <c r="F126">
        <v>107</v>
      </c>
      <c r="G126">
        <f t="shared" si="3"/>
        <v>0.31691394658753752</v>
      </c>
      <c r="H126">
        <f t="shared" si="4"/>
        <v>0.35805911879531555</v>
      </c>
      <c r="I126">
        <v>2021</v>
      </c>
      <c r="J126">
        <v>18</v>
      </c>
      <c r="K126">
        <v>298.83333333333297</v>
      </c>
      <c r="L126">
        <v>7.9756944444444402</v>
      </c>
      <c r="M126">
        <v>2024</v>
      </c>
      <c r="N126">
        <v>7.9756944444444402</v>
      </c>
      <c r="O126">
        <v>2017</v>
      </c>
      <c r="P126" s="2">
        <v>44258</v>
      </c>
      <c r="Q126">
        <v>2024</v>
      </c>
      <c r="R126">
        <f t="shared" si="5"/>
        <v>7</v>
      </c>
      <c r="S126">
        <v>18</v>
      </c>
      <c r="T126">
        <v>380</v>
      </c>
      <c r="U126">
        <v>8</v>
      </c>
    </row>
    <row r="127" spans="1:21" x14ac:dyDescent="0.35">
      <c r="A127" t="s">
        <v>35</v>
      </c>
      <c r="B127">
        <v>2023</v>
      </c>
      <c r="C127">
        <v>6</v>
      </c>
      <c r="D127">
        <v>6</v>
      </c>
      <c r="E127" t="s">
        <v>53</v>
      </c>
      <c r="F127">
        <v>30</v>
      </c>
      <c r="G127">
        <f t="shared" si="3"/>
        <v>4.2729970326409551E-2</v>
      </c>
      <c r="H127">
        <f t="shared" si="4"/>
        <v>0.10039040713887351</v>
      </c>
      <c r="I127">
        <v>2023</v>
      </c>
      <c r="J127">
        <v>18</v>
      </c>
      <c r="K127">
        <v>298.83333333333297</v>
      </c>
      <c r="L127">
        <v>7.9756944444444402</v>
      </c>
      <c r="M127">
        <v>2024</v>
      </c>
      <c r="N127">
        <v>7.9756944444444402</v>
      </c>
      <c r="O127">
        <v>2017</v>
      </c>
      <c r="P127" s="2">
        <v>45028</v>
      </c>
      <c r="Q127">
        <v>2024</v>
      </c>
      <c r="R127">
        <f t="shared" si="5"/>
        <v>7</v>
      </c>
      <c r="S127">
        <v>18</v>
      </c>
      <c r="T127">
        <v>380</v>
      </c>
      <c r="U127">
        <v>8</v>
      </c>
    </row>
    <row r="128" spans="1:21" x14ac:dyDescent="0.35">
      <c r="A128" t="s">
        <v>35</v>
      </c>
      <c r="B128">
        <v>2024</v>
      </c>
      <c r="C128">
        <v>7</v>
      </c>
      <c r="D128">
        <v>7</v>
      </c>
      <c r="E128" t="s">
        <v>53</v>
      </c>
      <c r="F128">
        <v>18</v>
      </c>
      <c r="G128">
        <f t="shared" si="3"/>
        <v>0</v>
      </c>
      <c r="H128">
        <f t="shared" si="4"/>
        <v>6.0234244283324113E-2</v>
      </c>
      <c r="I128">
        <v>2024</v>
      </c>
      <c r="J128">
        <v>18</v>
      </c>
      <c r="K128">
        <v>298.83333333333297</v>
      </c>
      <c r="L128">
        <v>7.9756944444444402</v>
      </c>
      <c r="M128">
        <v>2024</v>
      </c>
      <c r="N128">
        <v>6.25</v>
      </c>
      <c r="O128">
        <v>2017</v>
      </c>
      <c r="P128" s="2">
        <v>45394</v>
      </c>
      <c r="Q128">
        <v>2024</v>
      </c>
      <c r="R128">
        <f t="shared" si="5"/>
        <v>7</v>
      </c>
      <c r="S128">
        <v>18</v>
      </c>
      <c r="T128">
        <v>380</v>
      </c>
      <c r="U128">
        <v>8</v>
      </c>
    </row>
    <row r="129" spans="1:21" x14ac:dyDescent="0.35">
      <c r="A129" t="s">
        <v>14</v>
      </c>
      <c r="B129">
        <v>2013</v>
      </c>
      <c r="E129" t="s">
        <v>52</v>
      </c>
      <c r="F129">
        <v>784</v>
      </c>
      <c r="G129">
        <f t="shared" si="3"/>
        <v>1.1505122143420017</v>
      </c>
      <c r="H129">
        <f t="shared" si="4"/>
        <v>1.1387073347857661</v>
      </c>
      <c r="I129">
        <v>2014</v>
      </c>
      <c r="J129">
        <v>54</v>
      </c>
      <c r="K129">
        <v>688.5</v>
      </c>
      <c r="L129">
        <v>5.9931000000000001</v>
      </c>
      <c r="M129">
        <v>2017</v>
      </c>
      <c r="N129">
        <v>10.7777777777778</v>
      </c>
      <c r="O129">
        <v>2017</v>
      </c>
      <c r="P129" s="2">
        <v>41606</v>
      </c>
      <c r="Q129">
        <v>2024</v>
      </c>
      <c r="R129">
        <f t="shared" si="5"/>
        <v>7</v>
      </c>
      <c r="S129">
        <v>370</v>
      </c>
      <c r="T129">
        <v>492</v>
      </c>
      <c r="U129">
        <v>8</v>
      </c>
    </row>
    <row r="130" spans="1:21" x14ac:dyDescent="0.35">
      <c r="A130" t="s">
        <v>14</v>
      </c>
      <c r="B130">
        <v>2016</v>
      </c>
      <c r="E130" t="s">
        <v>52</v>
      </c>
      <c r="F130">
        <v>593</v>
      </c>
      <c r="G130">
        <f t="shared" ref="G130:G190" si="6">(F130-J130)/(K130-J130)</f>
        <v>0.84948778565799843</v>
      </c>
      <c r="H130">
        <f t="shared" si="4"/>
        <v>0.86129266521423387</v>
      </c>
      <c r="I130">
        <v>2016</v>
      </c>
      <c r="J130">
        <v>54</v>
      </c>
      <c r="K130">
        <v>688.5</v>
      </c>
      <c r="L130">
        <v>5.9931000000000001</v>
      </c>
      <c r="M130">
        <v>2017</v>
      </c>
      <c r="N130">
        <v>3.3333333333333299</v>
      </c>
      <c r="O130">
        <v>2017</v>
      </c>
      <c r="P130" s="2">
        <v>42386</v>
      </c>
      <c r="Q130">
        <v>2024</v>
      </c>
      <c r="R130">
        <f t="shared" si="5"/>
        <v>7</v>
      </c>
      <c r="S130">
        <v>370</v>
      </c>
      <c r="T130">
        <v>492</v>
      </c>
      <c r="U130">
        <v>8</v>
      </c>
    </row>
    <row r="131" spans="1:21" x14ac:dyDescent="0.35">
      <c r="A131" t="s">
        <v>14</v>
      </c>
      <c r="B131">
        <v>2017</v>
      </c>
      <c r="C131">
        <v>0</v>
      </c>
      <c r="D131">
        <v>0</v>
      </c>
      <c r="E131" t="s">
        <v>53</v>
      </c>
      <c r="F131">
        <v>54</v>
      </c>
      <c r="G131">
        <f t="shared" si="6"/>
        <v>0</v>
      </c>
      <c r="H131">
        <f t="shared" ref="H131:H194" si="7">F131/K131</f>
        <v>7.8431372549019607E-2</v>
      </c>
      <c r="I131">
        <v>2017</v>
      </c>
      <c r="J131">
        <v>54</v>
      </c>
      <c r="K131">
        <v>688.5</v>
      </c>
      <c r="L131">
        <v>5.9931000000000001</v>
      </c>
      <c r="M131">
        <v>2017</v>
      </c>
      <c r="N131">
        <v>5</v>
      </c>
      <c r="O131">
        <v>2017</v>
      </c>
      <c r="P131" s="2">
        <v>42776</v>
      </c>
      <c r="Q131">
        <v>2024</v>
      </c>
      <c r="R131">
        <f t="shared" ref="R131:R191" si="8">Q131-O131</f>
        <v>7</v>
      </c>
      <c r="S131">
        <v>370</v>
      </c>
      <c r="T131">
        <v>492</v>
      </c>
      <c r="U131">
        <v>8</v>
      </c>
    </row>
    <row r="132" spans="1:21" x14ac:dyDescent="0.35">
      <c r="A132" t="s">
        <v>14</v>
      </c>
      <c r="B132">
        <v>2018</v>
      </c>
      <c r="C132">
        <v>1</v>
      </c>
      <c r="D132">
        <v>1</v>
      </c>
      <c r="E132" t="s">
        <v>53</v>
      </c>
      <c r="F132">
        <v>112</v>
      </c>
      <c r="G132">
        <f t="shared" si="6"/>
        <v>9.1410559495665872E-2</v>
      </c>
      <c r="H132">
        <f t="shared" si="7"/>
        <v>0.16267247639796659</v>
      </c>
      <c r="I132">
        <v>2019</v>
      </c>
      <c r="J132">
        <v>54</v>
      </c>
      <c r="K132">
        <v>688.5</v>
      </c>
      <c r="L132">
        <v>5.9931000000000001</v>
      </c>
      <c r="M132">
        <v>2017</v>
      </c>
      <c r="N132">
        <v>9</v>
      </c>
      <c r="O132">
        <v>2017</v>
      </c>
      <c r="P132" s="2">
        <v>43448</v>
      </c>
      <c r="Q132">
        <v>2024</v>
      </c>
      <c r="R132">
        <f t="shared" si="8"/>
        <v>7</v>
      </c>
      <c r="S132">
        <v>370</v>
      </c>
      <c r="T132">
        <v>492</v>
      </c>
      <c r="U132">
        <v>8</v>
      </c>
    </row>
    <row r="133" spans="1:21" x14ac:dyDescent="0.35">
      <c r="A133" t="s">
        <v>14</v>
      </c>
      <c r="B133">
        <v>2023</v>
      </c>
      <c r="C133">
        <v>6</v>
      </c>
      <c r="D133">
        <v>6</v>
      </c>
      <c r="E133" t="s">
        <v>53</v>
      </c>
      <c r="F133">
        <v>150</v>
      </c>
      <c r="G133">
        <f t="shared" si="6"/>
        <v>0.15130023640661938</v>
      </c>
      <c r="H133">
        <f t="shared" si="7"/>
        <v>0.2178649237472767</v>
      </c>
      <c r="I133">
        <v>2023</v>
      </c>
      <c r="J133">
        <v>54</v>
      </c>
      <c r="K133">
        <v>688.5</v>
      </c>
      <c r="L133">
        <v>5.9931000000000001</v>
      </c>
      <c r="M133">
        <v>2017</v>
      </c>
      <c r="N133">
        <v>6.37222222222222</v>
      </c>
      <c r="O133">
        <v>2017</v>
      </c>
      <c r="P133" s="2">
        <v>45028</v>
      </c>
      <c r="Q133">
        <v>2024</v>
      </c>
      <c r="R133">
        <f t="shared" si="8"/>
        <v>7</v>
      </c>
      <c r="S133">
        <v>370</v>
      </c>
      <c r="T133">
        <v>492</v>
      </c>
      <c r="U133">
        <v>8</v>
      </c>
    </row>
    <row r="134" spans="1:21" x14ac:dyDescent="0.35">
      <c r="A134" t="s">
        <v>14</v>
      </c>
      <c r="B134">
        <v>2024</v>
      </c>
      <c r="C134">
        <v>7</v>
      </c>
      <c r="D134">
        <v>7</v>
      </c>
      <c r="E134" t="s">
        <v>53</v>
      </c>
      <c r="F134">
        <v>370</v>
      </c>
      <c r="G134">
        <f t="shared" si="6"/>
        <v>0.49802994483845547</v>
      </c>
      <c r="H134">
        <f t="shared" si="7"/>
        <v>0.5374001452432825</v>
      </c>
      <c r="I134">
        <v>2024</v>
      </c>
      <c r="J134">
        <v>54</v>
      </c>
      <c r="K134">
        <v>688.5</v>
      </c>
      <c r="L134">
        <v>5.9931000000000001</v>
      </c>
      <c r="M134">
        <v>2017</v>
      </c>
      <c r="N134">
        <v>3.75</v>
      </c>
      <c r="O134">
        <v>2017</v>
      </c>
      <c r="P134" s="2">
        <v>45394</v>
      </c>
      <c r="Q134">
        <v>2024</v>
      </c>
      <c r="R134">
        <f t="shared" si="8"/>
        <v>7</v>
      </c>
      <c r="S134">
        <v>370</v>
      </c>
      <c r="T134">
        <v>492</v>
      </c>
      <c r="U134">
        <v>8</v>
      </c>
    </row>
    <row r="135" spans="1:21" x14ac:dyDescent="0.35">
      <c r="A135" t="s">
        <v>15</v>
      </c>
      <c r="B135">
        <v>2005</v>
      </c>
      <c r="E135" t="s">
        <v>52</v>
      </c>
      <c r="F135">
        <v>2259</v>
      </c>
      <c r="G135">
        <f t="shared" si="6"/>
        <v>0.86263662963073739</v>
      </c>
      <c r="H135">
        <f t="shared" si="7"/>
        <v>0.88646185565230284</v>
      </c>
      <c r="I135">
        <v>2006</v>
      </c>
      <c r="J135">
        <v>442</v>
      </c>
      <c r="K135">
        <v>2548.3330000000001</v>
      </c>
      <c r="L135">
        <v>7.8756000000000004</v>
      </c>
      <c r="M135">
        <v>2017</v>
      </c>
      <c r="N135">
        <v>7.5277777777777803</v>
      </c>
      <c r="O135">
        <v>2017</v>
      </c>
      <c r="P135" s="2">
        <v>38662</v>
      </c>
      <c r="Q135">
        <v>2024</v>
      </c>
      <c r="R135">
        <f t="shared" si="8"/>
        <v>7</v>
      </c>
      <c r="S135">
        <v>1103</v>
      </c>
      <c r="T135">
        <v>420</v>
      </c>
      <c r="U135">
        <v>8</v>
      </c>
    </row>
    <row r="136" spans="1:21" x14ac:dyDescent="0.35">
      <c r="A136" t="s">
        <v>15</v>
      </c>
      <c r="B136">
        <v>2011</v>
      </c>
      <c r="E136" t="s">
        <v>52</v>
      </c>
      <c r="F136">
        <v>2804</v>
      </c>
      <c r="G136">
        <f t="shared" si="6"/>
        <v>1.1213801426460108</v>
      </c>
      <c r="H136">
        <f t="shared" si="7"/>
        <v>1.1003271550460634</v>
      </c>
      <c r="I136">
        <v>2012</v>
      </c>
      <c r="J136">
        <v>442</v>
      </c>
      <c r="K136">
        <v>2548.3330000000001</v>
      </c>
      <c r="L136">
        <v>7.8756000000000004</v>
      </c>
      <c r="M136">
        <v>2017</v>
      </c>
      <c r="N136">
        <v>8.5</v>
      </c>
      <c r="O136">
        <v>2017</v>
      </c>
      <c r="P136" s="2">
        <v>40859</v>
      </c>
      <c r="Q136">
        <v>2024</v>
      </c>
      <c r="R136">
        <f t="shared" si="8"/>
        <v>7</v>
      </c>
      <c r="S136">
        <v>1103</v>
      </c>
      <c r="T136">
        <v>420</v>
      </c>
      <c r="U136">
        <v>8</v>
      </c>
    </row>
    <row r="137" spans="1:21" x14ac:dyDescent="0.35">
      <c r="A137" t="s">
        <v>15</v>
      </c>
      <c r="B137">
        <v>2015</v>
      </c>
      <c r="E137" t="s">
        <v>52</v>
      </c>
      <c r="F137">
        <v>2582</v>
      </c>
      <c r="G137">
        <f t="shared" si="6"/>
        <v>1.0159837024819911</v>
      </c>
      <c r="H137">
        <f t="shared" si="7"/>
        <v>1.013211381715027</v>
      </c>
      <c r="I137">
        <v>2016</v>
      </c>
      <c r="J137">
        <v>442</v>
      </c>
      <c r="K137">
        <v>2548.3330000000001</v>
      </c>
      <c r="L137">
        <v>7.8756000000000004</v>
      </c>
      <c r="M137">
        <v>2017</v>
      </c>
      <c r="N137">
        <v>8.5</v>
      </c>
      <c r="O137">
        <v>2017</v>
      </c>
      <c r="P137" s="2">
        <v>42322</v>
      </c>
      <c r="Q137">
        <v>2024</v>
      </c>
      <c r="R137">
        <f t="shared" si="8"/>
        <v>7</v>
      </c>
      <c r="S137">
        <v>1103</v>
      </c>
      <c r="T137">
        <v>420</v>
      </c>
      <c r="U137">
        <v>8</v>
      </c>
    </row>
    <row r="138" spans="1:21" x14ac:dyDescent="0.35">
      <c r="A138" t="s">
        <v>15</v>
      </c>
      <c r="B138">
        <v>2017</v>
      </c>
      <c r="C138">
        <v>0</v>
      </c>
      <c r="D138">
        <v>0</v>
      </c>
      <c r="E138" t="s">
        <v>53</v>
      </c>
      <c r="F138">
        <v>442</v>
      </c>
      <c r="G138">
        <f t="shared" si="6"/>
        <v>0</v>
      </c>
      <c r="H138">
        <f t="shared" si="7"/>
        <v>0.17344671987530672</v>
      </c>
      <c r="I138">
        <v>2018</v>
      </c>
      <c r="J138">
        <v>442</v>
      </c>
      <c r="K138">
        <v>2548.3330000000001</v>
      </c>
      <c r="L138">
        <v>7.8756000000000004</v>
      </c>
      <c r="M138">
        <v>2017</v>
      </c>
      <c r="N138">
        <v>7.25</v>
      </c>
      <c r="O138">
        <v>2017</v>
      </c>
      <c r="P138" s="2">
        <v>43056</v>
      </c>
      <c r="Q138">
        <v>2024</v>
      </c>
      <c r="R138">
        <f t="shared" si="8"/>
        <v>7</v>
      </c>
      <c r="S138">
        <v>1103</v>
      </c>
      <c r="T138">
        <v>420</v>
      </c>
      <c r="U138">
        <v>8</v>
      </c>
    </row>
    <row r="139" spans="1:21" x14ac:dyDescent="0.35">
      <c r="A139" t="s">
        <v>15</v>
      </c>
      <c r="B139">
        <v>2023</v>
      </c>
      <c r="C139">
        <v>6</v>
      </c>
      <c r="D139">
        <v>6</v>
      </c>
      <c r="E139" t="s">
        <v>53</v>
      </c>
      <c r="F139">
        <v>1103</v>
      </c>
      <c r="G139">
        <f t="shared" si="6"/>
        <v>0.31381552679467112</v>
      </c>
      <c r="H139">
        <f t="shared" si="7"/>
        <v>0.43283197290150072</v>
      </c>
      <c r="I139">
        <v>2024</v>
      </c>
      <c r="J139">
        <v>442</v>
      </c>
      <c r="K139">
        <v>2548.3330000000001</v>
      </c>
      <c r="L139">
        <v>7.8756000000000004</v>
      </c>
      <c r="M139">
        <v>2017</v>
      </c>
      <c r="N139">
        <v>7.6</v>
      </c>
      <c r="O139">
        <v>2017</v>
      </c>
      <c r="P139" s="2">
        <v>45250</v>
      </c>
      <c r="Q139">
        <v>2024</v>
      </c>
      <c r="R139">
        <f t="shared" si="8"/>
        <v>7</v>
      </c>
      <c r="S139">
        <v>1103</v>
      </c>
      <c r="T139">
        <v>420</v>
      </c>
      <c r="U139">
        <v>8</v>
      </c>
    </row>
    <row r="140" spans="1:21" x14ac:dyDescent="0.35">
      <c r="A140" t="s">
        <v>34</v>
      </c>
      <c r="B140">
        <v>2005</v>
      </c>
      <c r="E140" t="s">
        <v>52</v>
      </c>
      <c r="F140">
        <v>172</v>
      </c>
      <c r="G140">
        <f t="shared" si="6"/>
        <v>1.2528301886792452</v>
      </c>
      <c r="H140">
        <f t="shared" si="7"/>
        <v>1.2418772563176896</v>
      </c>
      <c r="I140">
        <v>2006</v>
      </c>
      <c r="J140">
        <v>6</v>
      </c>
      <c r="K140">
        <v>138.5</v>
      </c>
      <c r="L140">
        <v>4.2592592592592604</v>
      </c>
      <c r="M140">
        <v>2021</v>
      </c>
      <c r="N140">
        <v>2.7777777777777799</v>
      </c>
      <c r="O140">
        <v>2020</v>
      </c>
      <c r="P140" s="2">
        <v>38704</v>
      </c>
      <c r="Q140">
        <v>2023</v>
      </c>
      <c r="R140">
        <f t="shared" si="8"/>
        <v>3</v>
      </c>
      <c r="S140">
        <v>7</v>
      </c>
      <c r="T140">
        <v>158</v>
      </c>
      <c r="U140">
        <v>8</v>
      </c>
    </row>
    <row r="141" spans="1:21" x14ac:dyDescent="0.35">
      <c r="A141" t="s">
        <v>34</v>
      </c>
      <c r="B141">
        <v>2011</v>
      </c>
      <c r="E141" t="s">
        <v>52</v>
      </c>
      <c r="F141">
        <v>109</v>
      </c>
      <c r="G141">
        <f t="shared" si="6"/>
        <v>0.77735849056603779</v>
      </c>
      <c r="H141">
        <f t="shared" si="7"/>
        <v>0.78700361010830322</v>
      </c>
      <c r="I141">
        <v>2012</v>
      </c>
      <c r="J141">
        <v>6</v>
      </c>
      <c r="K141">
        <v>138.5</v>
      </c>
      <c r="L141">
        <v>4.2592592592592604</v>
      </c>
      <c r="M141">
        <v>2021</v>
      </c>
      <c r="N141">
        <v>5.5</v>
      </c>
      <c r="O141">
        <v>2020</v>
      </c>
      <c r="P141" s="2">
        <v>40898</v>
      </c>
      <c r="Q141">
        <v>2023</v>
      </c>
      <c r="R141">
        <f t="shared" si="8"/>
        <v>3</v>
      </c>
      <c r="S141">
        <v>7</v>
      </c>
      <c r="T141">
        <v>158</v>
      </c>
      <c r="U141">
        <v>8</v>
      </c>
    </row>
    <row r="142" spans="1:21" x14ac:dyDescent="0.35">
      <c r="A142" t="s">
        <v>34</v>
      </c>
      <c r="B142">
        <v>2013</v>
      </c>
      <c r="E142" t="s">
        <v>52</v>
      </c>
      <c r="F142">
        <v>113</v>
      </c>
      <c r="G142">
        <f t="shared" si="6"/>
        <v>0.8075471698113208</v>
      </c>
      <c r="H142">
        <f t="shared" si="7"/>
        <v>0.81588447653429608</v>
      </c>
      <c r="I142">
        <v>2013</v>
      </c>
      <c r="J142">
        <v>6</v>
      </c>
      <c r="K142">
        <v>138.5</v>
      </c>
      <c r="L142">
        <v>4.2592592592592604</v>
      </c>
      <c r="M142">
        <v>2021</v>
      </c>
      <c r="N142">
        <v>4.5</v>
      </c>
      <c r="O142">
        <v>2020</v>
      </c>
      <c r="P142" s="2">
        <v>41337</v>
      </c>
      <c r="Q142">
        <v>2023</v>
      </c>
      <c r="R142">
        <f t="shared" si="8"/>
        <v>3</v>
      </c>
      <c r="S142">
        <v>7</v>
      </c>
      <c r="T142">
        <v>158</v>
      </c>
      <c r="U142">
        <v>5</v>
      </c>
    </row>
    <row r="143" spans="1:21" x14ac:dyDescent="0.35">
      <c r="A143" t="s">
        <v>34</v>
      </c>
      <c r="B143">
        <v>2014</v>
      </c>
      <c r="E143" t="s">
        <v>52</v>
      </c>
      <c r="F143">
        <v>160</v>
      </c>
      <c r="G143">
        <f t="shared" si="6"/>
        <v>1.1622641509433962</v>
      </c>
      <c r="H143">
        <f t="shared" si="7"/>
        <v>1.1552346570397112</v>
      </c>
      <c r="I143">
        <v>2015</v>
      </c>
      <c r="J143">
        <v>6</v>
      </c>
      <c r="K143">
        <v>138.5</v>
      </c>
      <c r="L143">
        <v>4.2592592592592604</v>
      </c>
      <c r="M143">
        <v>2021</v>
      </c>
      <c r="N143">
        <v>4.2592592592592604</v>
      </c>
      <c r="O143">
        <v>2020</v>
      </c>
      <c r="P143" s="2">
        <v>41972</v>
      </c>
      <c r="Q143">
        <v>2023</v>
      </c>
      <c r="R143">
        <f t="shared" si="8"/>
        <v>3</v>
      </c>
      <c r="S143">
        <v>7</v>
      </c>
      <c r="T143">
        <v>158</v>
      </c>
      <c r="U143">
        <v>5</v>
      </c>
    </row>
    <row r="144" spans="1:21" x14ac:dyDescent="0.35">
      <c r="A144" t="s">
        <v>34</v>
      </c>
      <c r="B144">
        <v>2020</v>
      </c>
      <c r="C144">
        <v>0</v>
      </c>
      <c r="D144">
        <v>0</v>
      </c>
      <c r="E144" t="s">
        <v>53</v>
      </c>
      <c r="F144">
        <v>11</v>
      </c>
      <c r="G144">
        <f t="shared" si="6"/>
        <v>3.7735849056603772E-2</v>
      </c>
      <c r="H144">
        <f t="shared" si="7"/>
        <v>7.9422382671480149E-2</v>
      </c>
      <c r="I144">
        <v>2021</v>
      </c>
      <c r="J144">
        <v>6</v>
      </c>
      <c r="K144">
        <v>138.5</v>
      </c>
      <c r="L144">
        <v>4.2592592592592604</v>
      </c>
      <c r="M144">
        <v>2021</v>
      </c>
      <c r="N144">
        <v>4.2592592592592604</v>
      </c>
      <c r="O144">
        <v>2020</v>
      </c>
      <c r="P144" s="2">
        <v>44148</v>
      </c>
      <c r="Q144">
        <v>2023</v>
      </c>
      <c r="R144">
        <f t="shared" si="8"/>
        <v>3</v>
      </c>
      <c r="S144">
        <v>7</v>
      </c>
      <c r="T144">
        <v>158</v>
      </c>
      <c r="U144">
        <v>5</v>
      </c>
    </row>
    <row r="145" spans="1:21" x14ac:dyDescent="0.35">
      <c r="A145" t="s">
        <v>34</v>
      </c>
      <c r="B145">
        <v>2021</v>
      </c>
      <c r="C145">
        <v>0</v>
      </c>
      <c r="D145">
        <v>0</v>
      </c>
      <c r="E145" t="s">
        <v>53</v>
      </c>
      <c r="F145">
        <v>11</v>
      </c>
      <c r="G145">
        <f t="shared" si="6"/>
        <v>3.7735849056603772E-2</v>
      </c>
      <c r="H145">
        <f t="shared" si="7"/>
        <v>7.9422382671480149E-2</v>
      </c>
      <c r="I145">
        <v>2021</v>
      </c>
      <c r="J145">
        <v>6</v>
      </c>
      <c r="K145">
        <v>138.5</v>
      </c>
      <c r="L145">
        <v>4.2592592592592604</v>
      </c>
      <c r="M145">
        <v>2021</v>
      </c>
      <c r="N145">
        <v>4.2592592592592604</v>
      </c>
      <c r="O145">
        <v>2020</v>
      </c>
      <c r="P145" s="2">
        <v>44259</v>
      </c>
      <c r="Q145">
        <v>2023</v>
      </c>
      <c r="R145">
        <f t="shared" si="8"/>
        <v>3</v>
      </c>
      <c r="S145">
        <v>7</v>
      </c>
      <c r="T145">
        <v>158</v>
      </c>
      <c r="U145">
        <v>5</v>
      </c>
    </row>
    <row r="146" spans="1:21" x14ac:dyDescent="0.35">
      <c r="A146" t="s">
        <v>34</v>
      </c>
      <c r="B146">
        <v>2021</v>
      </c>
      <c r="C146">
        <v>1</v>
      </c>
      <c r="D146">
        <v>1</v>
      </c>
      <c r="E146" t="s">
        <v>53</v>
      </c>
      <c r="F146">
        <v>9</v>
      </c>
      <c r="G146">
        <f t="shared" si="6"/>
        <v>2.2641509433962263E-2</v>
      </c>
      <c r="H146">
        <f t="shared" si="7"/>
        <v>6.4981949458483748E-2</v>
      </c>
      <c r="I146">
        <v>2022</v>
      </c>
      <c r="J146">
        <v>6</v>
      </c>
      <c r="K146">
        <v>138.5</v>
      </c>
      <c r="L146">
        <v>4.2592592592592604</v>
      </c>
      <c r="M146">
        <v>2021</v>
      </c>
      <c r="N146">
        <v>4.2592592592592604</v>
      </c>
      <c r="O146">
        <v>2020</v>
      </c>
      <c r="P146" s="2">
        <v>44510</v>
      </c>
      <c r="Q146">
        <v>2023</v>
      </c>
      <c r="R146">
        <f t="shared" si="8"/>
        <v>3</v>
      </c>
      <c r="S146">
        <v>7</v>
      </c>
      <c r="T146">
        <v>158</v>
      </c>
      <c r="U146">
        <v>5</v>
      </c>
    </row>
    <row r="147" spans="1:21" x14ac:dyDescent="0.35">
      <c r="A147" t="s">
        <v>34</v>
      </c>
      <c r="B147">
        <v>2022</v>
      </c>
      <c r="C147">
        <v>1</v>
      </c>
      <c r="D147">
        <v>1</v>
      </c>
      <c r="E147" t="s">
        <v>53</v>
      </c>
      <c r="F147">
        <v>6</v>
      </c>
      <c r="G147">
        <f t="shared" si="6"/>
        <v>0</v>
      </c>
      <c r="H147">
        <f t="shared" si="7"/>
        <v>4.3321299638989168E-2</v>
      </c>
      <c r="I147">
        <v>2022</v>
      </c>
      <c r="J147">
        <v>6</v>
      </c>
      <c r="K147">
        <v>138.5</v>
      </c>
      <c r="L147">
        <v>4.2592592592592604</v>
      </c>
      <c r="M147">
        <v>2021</v>
      </c>
      <c r="N147">
        <v>4.2592592592592604</v>
      </c>
      <c r="O147">
        <v>2020</v>
      </c>
      <c r="P147" s="2">
        <v>44626</v>
      </c>
      <c r="Q147">
        <v>2023</v>
      </c>
      <c r="R147">
        <f t="shared" si="8"/>
        <v>3</v>
      </c>
      <c r="S147">
        <v>7</v>
      </c>
      <c r="T147">
        <v>158</v>
      </c>
      <c r="U147">
        <v>5</v>
      </c>
    </row>
    <row r="148" spans="1:21" x14ac:dyDescent="0.35">
      <c r="A148" t="s">
        <v>34</v>
      </c>
      <c r="B148">
        <v>2022</v>
      </c>
      <c r="C148">
        <v>2</v>
      </c>
      <c r="D148">
        <v>2</v>
      </c>
      <c r="E148" t="s">
        <v>53</v>
      </c>
      <c r="F148">
        <v>8</v>
      </c>
      <c r="G148">
        <f t="shared" si="6"/>
        <v>1.509433962264151E-2</v>
      </c>
      <c r="H148">
        <f t="shared" si="7"/>
        <v>5.7761732851985562E-2</v>
      </c>
      <c r="I148">
        <v>2023</v>
      </c>
      <c r="J148">
        <v>6</v>
      </c>
      <c r="K148">
        <v>138.5</v>
      </c>
      <c r="L148">
        <v>4.2592592592592604</v>
      </c>
      <c r="M148">
        <v>2021</v>
      </c>
      <c r="N148">
        <v>4.2592592592592604</v>
      </c>
      <c r="O148">
        <v>2020</v>
      </c>
      <c r="P148" s="2">
        <v>44876</v>
      </c>
      <c r="Q148">
        <v>2023</v>
      </c>
      <c r="R148">
        <f t="shared" si="8"/>
        <v>3</v>
      </c>
      <c r="S148">
        <v>7</v>
      </c>
      <c r="T148">
        <v>158</v>
      </c>
      <c r="U148">
        <v>5</v>
      </c>
    </row>
    <row r="149" spans="1:21" x14ac:dyDescent="0.35">
      <c r="A149" t="s">
        <v>34</v>
      </c>
      <c r="B149">
        <v>2023</v>
      </c>
      <c r="C149">
        <v>2</v>
      </c>
      <c r="D149">
        <v>2</v>
      </c>
      <c r="E149" t="s">
        <v>53</v>
      </c>
      <c r="F149">
        <v>7</v>
      </c>
      <c r="G149">
        <f t="shared" si="6"/>
        <v>7.5471698113207548E-3</v>
      </c>
      <c r="H149">
        <f t="shared" si="7"/>
        <v>5.0541516245487361E-2</v>
      </c>
      <c r="I149">
        <v>2023</v>
      </c>
      <c r="J149">
        <v>6</v>
      </c>
      <c r="K149">
        <v>138.5</v>
      </c>
      <c r="L149">
        <v>4.2592592592592604</v>
      </c>
      <c r="M149">
        <v>2021</v>
      </c>
      <c r="N149">
        <v>4.2592592592592604</v>
      </c>
      <c r="O149">
        <v>2020</v>
      </c>
      <c r="P149" s="2">
        <v>44986</v>
      </c>
      <c r="Q149">
        <v>2023</v>
      </c>
      <c r="R149">
        <f t="shared" si="8"/>
        <v>3</v>
      </c>
      <c r="S149">
        <v>7</v>
      </c>
      <c r="T149">
        <v>158</v>
      </c>
      <c r="U149">
        <v>5</v>
      </c>
    </row>
    <row r="150" spans="1:21" x14ac:dyDescent="0.35">
      <c r="A150" t="s">
        <v>16</v>
      </c>
      <c r="B150">
        <v>1996</v>
      </c>
      <c r="E150" t="s">
        <v>52</v>
      </c>
      <c r="F150">
        <v>13539</v>
      </c>
      <c r="G150">
        <f t="shared" si="6"/>
        <v>0.84460775076942407</v>
      </c>
      <c r="H150">
        <f t="shared" si="7"/>
        <v>0.84550053081870979</v>
      </c>
      <c r="I150">
        <v>1996</v>
      </c>
      <c r="J150">
        <v>92</v>
      </c>
      <c r="K150">
        <v>16013</v>
      </c>
      <c r="L150">
        <v>7.94</v>
      </c>
      <c r="M150">
        <v>2017</v>
      </c>
      <c r="N150">
        <v>9.4444444444444393</v>
      </c>
      <c r="O150">
        <v>2017</v>
      </c>
      <c r="P150" s="2">
        <v>35122</v>
      </c>
      <c r="Q150">
        <v>2024</v>
      </c>
      <c r="R150">
        <f t="shared" si="8"/>
        <v>7</v>
      </c>
      <c r="S150">
        <v>700</v>
      </c>
      <c r="T150">
        <v>2725</v>
      </c>
      <c r="U150">
        <v>5</v>
      </c>
    </row>
    <row r="151" spans="1:21" x14ac:dyDescent="0.35">
      <c r="A151" t="s">
        <v>16</v>
      </c>
      <c r="B151">
        <v>1998</v>
      </c>
      <c r="E151" t="s">
        <v>52</v>
      </c>
      <c r="F151">
        <v>14046</v>
      </c>
      <c r="G151">
        <f t="shared" si="6"/>
        <v>0.87645248414044341</v>
      </c>
      <c r="H151">
        <f t="shared" si="7"/>
        <v>0.8771623056266783</v>
      </c>
      <c r="I151">
        <v>1998</v>
      </c>
      <c r="J151">
        <v>92</v>
      </c>
      <c r="K151">
        <v>16013</v>
      </c>
      <c r="L151">
        <v>7.94</v>
      </c>
      <c r="M151">
        <v>2017</v>
      </c>
      <c r="N151">
        <v>7.5555555555555598</v>
      </c>
      <c r="O151">
        <v>2017</v>
      </c>
      <c r="P151" s="2">
        <v>35884</v>
      </c>
      <c r="Q151">
        <v>2024</v>
      </c>
      <c r="R151">
        <f t="shared" si="8"/>
        <v>7</v>
      </c>
      <c r="S151">
        <v>700</v>
      </c>
      <c r="T151">
        <v>2725</v>
      </c>
      <c r="U151">
        <v>5</v>
      </c>
    </row>
    <row r="152" spans="1:21" x14ac:dyDescent="0.35">
      <c r="A152" t="s">
        <v>16</v>
      </c>
      <c r="B152">
        <v>2000</v>
      </c>
      <c r="E152" t="s">
        <v>52</v>
      </c>
      <c r="F152">
        <v>16735</v>
      </c>
      <c r="G152">
        <f t="shared" si="6"/>
        <v>1.0453489102443314</v>
      </c>
      <c r="H152">
        <f t="shared" si="7"/>
        <v>1.0450883657028665</v>
      </c>
      <c r="I152">
        <v>2001</v>
      </c>
      <c r="J152">
        <v>92</v>
      </c>
      <c r="K152">
        <v>16013</v>
      </c>
      <c r="L152">
        <v>7.94</v>
      </c>
      <c r="M152">
        <v>2017</v>
      </c>
      <c r="N152">
        <v>7.99012345679012</v>
      </c>
      <c r="O152">
        <v>2017</v>
      </c>
      <c r="P152" s="2">
        <v>36875</v>
      </c>
      <c r="Q152">
        <v>2024</v>
      </c>
      <c r="R152">
        <f t="shared" si="8"/>
        <v>7</v>
      </c>
      <c r="S152">
        <v>700</v>
      </c>
      <c r="T152">
        <v>2725</v>
      </c>
      <c r="U152">
        <v>5</v>
      </c>
    </row>
    <row r="153" spans="1:21" x14ac:dyDescent="0.35">
      <c r="A153" t="s">
        <v>16</v>
      </c>
      <c r="B153">
        <v>2004</v>
      </c>
      <c r="E153" t="s">
        <v>52</v>
      </c>
      <c r="F153">
        <v>13342</v>
      </c>
      <c r="G153">
        <f t="shared" si="6"/>
        <v>0.83223415614597074</v>
      </c>
      <c r="H153">
        <f t="shared" si="7"/>
        <v>0.83319802660338471</v>
      </c>
      <c r="I153">
        <v>2005</v>
      </c>
      <c r="J153">
        <v>92</v>
      </c>
      <c r="K153">
        <v>16013</v>
      </c>
      <c r="L153">
        <v>7.94</v>
      </c>
      <c r="M153">
        <v>2017</v>
      </c>
      <c r="N153">
        <v>6.7777777777777803</v>
      </c>
      <c r="O153">
        <v>2017</v>
      </c>
      <c r="P153" s="2">
        <v>38352</v>
      </c>
      <c r="Q153">
        <v>2024</v>
      </c>
      <c r="R153">
        <f t="shared" si="8"/>
        <v>7</v>
      </c>
      <c r="S153">
        <v>700</v>
      </c>
      <c r="T153">
        <v>2725</v>
      </c>
      <c r="U153">
        <v>3</v>
      </c>
    </row>
    <row r="154" spans="1:21" x14ac:dyDescent="0.35">
      <c r="A154" t="s">
        <v>16</v>
      </c>
      <c r="B154">
        <v>2009</v>
      </c>
      <c r="E154" t="s">
        <v>52</v>
      </c>
      <c r="F154">
        <v>17508</v>
      </c>
      <c r="G154">
        <f t="shared" si="6"/>
        <v>1.0939011368632623</v>
      </c>
      <c r="H154">
        <f t="shared" si="7"/>
        <v>1.0933616436645226</v>
      </c>
      <c r="I154">
        <v>2009</v>
      </c>
      <c r="J154">
        <v>92</v>
      </c>
      <c r="K154">
        <v>16013</v>
      </c>
      <c r="L154">
        <v>7.94</v>
      </c>
      <c r="M154">
        <v>2017</v>
      </c>
      <c r="N154">
        <v>8.8888888888888893</v>
      </c>
      <c r="O154">
        <v>2017</v>
      </c>
      <c r="P154" s="2">
        <v>39892</v>
      </c>
      <c r="Q154">
        <v>2024</v>
      </c>
      <c r="R154">
        <f t="shared" si="8"/>
        <v>7</v>
      </c>
      <c r="S154">
        <v>700</v>
      </c>
      <c r="T154">
        <v>2725</v>
      </c>
      <c r="U154">
        <v>3</v>
      </c>
    </row>
    <row r="155" spans="1:21" x14ac:dyDescent="0.35">
      <c r="A155" t="s">
        <v>16</v>
      </c>
      <c r="B155">
        <v>2011</v>
      </c>
      <c r="E155" t="s">
        <v>52</v>
      </c>
      <c r="F155">
        <v>19263</v>
      </c>
      <c r="G155">
        <f t="shared" si="6"/>
        <v>1.2041329062244834</v>
      </c>
      <c r="H155">
        <f t="shared" si="7"/>
        <v>1.2029600949228751</v>
      </c>
      <c r="I155">
        <v>2011</v>
      </c>
      <c r="J155">
        <v>92</v>
      </c>
      <c r="K155">
        <v>16013</v>
      </c>
      <c r="L155">
        <v>7.94</v>
      </c>
      <c r="M155">
        <v>2017</v>
      </c>
      <c r="N155">
        <v>8.25</v>
      </c>
      <c r="O155">
        <v>2017</v>
      </c>
      <c r="P155" s="2">
        <v>40605</v>
      </c>
      <c r="Q155">
        <v>2024</v>
      </c>
      <c r="R155">
        <f t="shared" si="8"/>
        <v>7</v>
      </c>
      <c r="S155">
        <v>700</v>
      </c>
      <c r="T155">
        <v>2725</v>
      </c>
      <c r="U155">
        <v>3</v>
      </c>
    </row>
    <row r="156" spans="1:21" x14ac:dyDescent="0.35">
      <c r="A156" t="s">
        <v>16</v>
      </c>
      <c r="B156">
        <v>2013</v>
      </c>
      <c r="E156" t="s">
        <v>52</v>
      </c>
      <c r="F156">
        <v>17700</v>
      </c>
      <c r="G156">
        <f t="shared" si="6"/>
        <v>1.1059606808617548</v>
      </c>
      <c r="H156">
        <f t="shared" si="7"/>
        <v>1.1053519015799662</v>
      </c>
      <c r="I156">
        <v>2013</v>
      </c>
      <c r="J156">
        <v>92</v>
      </c>
      <c r="K156">
        <v>16013</v>
      </c>
      <c r="L156">
        <v>7.94</v>
      </c>
      <c r="M156">
        <v>2017</v>
      </c>
      <c r="N156">
        <v>8.2777777777777803</v>
      </c>
      <c r="O156">
        <v>2017</v>
      </c>
      <c r="P156" s="2">
        <v>41338</v>
      </c>
      <c r="Q156">
        <v>2024</v>
      </c>
      <c r="R156">
        <f t="shared" si="8"/>
        <v>7</v>
      </c>
      <c r="S156">
        <v>700</v>
      </c>
      <c r="T156">
        <v>2725</v>
      </c>
      <c r="U156">
        <v>3</v>
      </c>
    </row>
    <row r="157" spans="1:21" x14ac:dyDescent="0.35">
      <c r="A157" t="s">
        <v>16</v>
      </c>
      <c r="B157">
        <v>2015</v>
      </c>
      <c r="E157" t="s">
        <v>52</v>
      </c>
      <c r="F157">
        <v>15971</v>
      </c>
      <c r="G157">
        <f t="shared" si="6"/>
        <v>0.99736197475032973</v>
      </c>
      <c r="H157">
        <f t="shared" si="7"/>
        <v>0.99737713108099668</v>
      </c>
      <c r="I157">
        <v>2015</v>
      </c>
      <c r="J157">
        <v>92</v>
      </c>
      <c r="K157">
        <v>16013</v>
      </c>
      <c r="L157">
        <v>7.94</v>
      </c>
      <c r="M157">
        <v>2017</v>
      </c>
      <c r="N157">
        <v>7.99012345679012</v>
      </c>
      <c r="O157">
        <v>2017</v>
      </c>
      <c r="P157" s="2">
        <v>42060</v>
      </c>
      <c r="Q157">
        <v>2024</v>
      </c>
      <c r="R157">
        <f t="shared" si="8"/>
        <v>7</v>
      </c>
      <c r="S157">
        <v>700</v>
      </c>
      <c r="T157">
        <v>2725</v>
      </c>
      <c r="U157">
        <v>3</v>
      </c>
    </row>
    <row r="158" spans="1:21" x14ac:dyDescent="0.35">
      <c r="A158" t="s">
        <v>16</v>
      </c>
      <c r="B158">
        <v>2017</v>
      </c>
      <c r="C158">
        <v>0</v>
      </c>
      <c r="D158">
        <v>0</v>
      </c>
      <c r="E158" t="s">
        <v>53</v>
      </c>
      <c r="F158">
        <v>92</v>
      </c>
      <c r="G158">
        <f t="shared" si="6"/>
        <v>0</v>
      </c>
      <c r="H158">
        <f t="shared" si="7"/>
        <v>5.7453319178167742E-3</v>
      </c>
      <c r="I158">
        <v>2017</v>
      </c>
      <c r="J158">
        <v>92</v>
      </c>
      <c r="K158">
        <v>16013</v>
      </c>
      <c r="L158">
        <v>7.94</v>
      </c>
      <c r="M158">
        <v>2017</v>
      </c>
      <c r="N158">
        <v>8.25</v>
      </c>
      <c r="O158">
        <v>2017</v>
      </c>
      <c r="P158" s="2">
        <v>42781</v>
      </c>
      <c r="Q158">
        <v>2024</v>
      </c>
      <c r="R158">
        <f t="shared" si="8"/>
        <v>7</v>
      </c>
      <c r="S158">
        <v>700</v>
      </c>
      <c r="T158">
        <v>2725</v>
      </c>
      <c r="U158">
        <v>3</v>
      </c>
    </row>
    <row r="159" spans="1:21" x14ac:dyDescent="0.35">
      <c r="A159" t="s">
        <v>16</v>
      </c>
      <c r="B159">
        <v>2019</v>
      </c>
      <c r="C159">
        <v>2</v>
      </c>
      <c r="D159">
        <v>2</v>
      </c>
      <c r="E159" t="s">
        <v>53</v>
      </c>
      <c r="F159">
        <v>208</v>
      </c>
      <c r="G159">
        <f t="shared" si="6"/>
        <v>7.2859744990892532E-3</v>
      </c>
      <c r="H159">
        <f t="shared" si="7"/>
        <v>1.2989446075064011E-2</v>
      </c>
      <c r="I159">
        <v>2019</v>
      </c>
      <c r="J159">
        <v>92</v>
      </c>
      <c r="K159">
        <v>16013</v>
      </c>
      <c r="L159">
        <v>7.94</v>
      </c>
      <c r="M159">
        <v>2017</v>
      </c>
      <c r="N159">
        <v>8.6666666666666696</v>
      </c>
      <c r="O159">
        <v>2017</v>
      </c>
      <c r="P159" s="2">
        <v>43523</v>
      </c>
      <c r="Q159">
        <v>2024</v>
      </c>
      <c r="R159">
        <f t="shared" si="8"/>
        <v>7</v>
      </c>
      <c r="S159">
        <v>700</v>
      </c>
      <c r="T159">
        <v>2725</v>
      </c>
      <c r="U159">
        <v>3</v>
      </c>
    </row>
    <row r="160" spans="1:21" x14ac:dyDescent="0.35">
      <c r="A160" t="s">
        <v>16</v>
      </c>
      <c r="B160">
        <v>2019</v>
      </c>
      <c r="C160">
        <v>3</v>
      </c>
      <c r="D160">
        <v>3</v>
      </c>
      <c r="E160" t="s">
        <v>53</v>
      </c>
      <c r="F160">
        <v>312</v>
      </c>
      <c r="G160">
        <f t="shared" si="6"/>
        <v>1.3818227498272722E-2</v>
      </c>
      <c r="H160">
        <f t="shared" si="7"/>
        <v>1.9484169112596015E-2</v>
      </c>
      <c r="I160">
        <v>2020</v>
      </c>
      <c r="J160">
        <v>92</v>
      </c>
      <c r="K160">
        <v>16013</v>
      </c>
      <c r="L160">
        <v>7.94</v>
      </c>
      <c r="M160">
        <v>2017</v>
      </c>
      <c r="N160">
        <v>7.99012345679012</v>
      </c>
      <c r="O160">
        <v>2017</v>
      </c>
      <c r="P160" s="2">
        <v>43808</v>
      </c>
      <c r="Q160">
        <v>2024</v>
      </c>
      <c r="R160">
        <f t="shared" si="8"/>
        <v>7</v>
      </c>
      <c r="S160">
        <v>700</v>
      </c>
      <c r="T160">
        <v>2725</v>
      </c>
      <c r="U160">
        <v>3</v>
      </c>
    </row>
    <row r="161" spans="1:21" x14ac:dyDescent="0.35">
      <c r="A161" t="s">
        <v>16</v>
      </c>
      <c r="B161">
        <v>2021</v>
      </c>
      <c r="C161">
        <v>4</v>
      </c>
      <c r="D161">
        <v>4</v>
      </c>
      <c r="E161" t="s">
        <v>53</v>
      </c>
      <c r="F161">
        <v>513</v>
      </c>
      <c r="G161">
        <f t="shared" si="6"/>
        <v>2.6443062621694616E-2</v>
      </c>
      <c r="H161">
        <f t="shared" si="7"/>
        <v>3.2036470367826142E-2</v>
      </c>
      <c r="I161">
        <v>2022</v>
      </c>
      <c r="J161">
        <v>92</v>
      </c>
      <c r="K161">
        <v>16013</v>
      </c>
      <c r="L161">
        <v>7.94</v>
      </c>
      <c r="M161">
        <v>2017</v>
      </c>
      <c r="N161">
        <v>7.99012345679012</v>
      </c>
      <c r="O161">
        <v>2017</v>
      </c>
      <c r="P161" s="2">
        <v>44513</v>
      </c>
      <c r="Q161">
        <v>2024</v>
      </c>
      <c r="R161">
        <f t="shared" si="8"/>
        <v>7</v>
      </c>
      <c r="S161">
        <v>700</v>
      </c>
      <c r="T161">
        <v>2725</v>
      </c>
      <c r="U161">
        <v>3</v>
      </c>
    </row>
    <row r="162" spans="1:21" x14ac:dyDescent="0.35">
      <c r="A162" t="s">
        <v>16</v>
      </c>
      <c r="B162">
        <v>2022</v>
      </c>
      <c r="C162">
        <v>5</v>
      </c>
      <c r="D162">
        <v>5</v>
      </c>
      <c r="E162" t="s">
        <v>53</v>
      </c>
      <c r="F162">
        <v>486</v>
      </c>
      <c r="G162">
        <f t="shared" si="6"/>
        <v>2.4747189246906602E-2</v>
      </c>
      <c r="H162">
        <f t="shared" si="7"/>
        <v>3.035034034846687E-2</v>
      </c>
      <c r="I162">
        <v>2022</v>
      </c>
      <c r="J162">
        <v>92</v>
      </c>
      <c r="K162">
        <v>16013</v>
      </c>
      <c r="L162">
        <v>7.94</v>
      </c>
      <c r="M162">
        <v>2017</v>
      </c>
      <c r="N162">
        <v>7.99012345679012</v>
      </c>
      <c r="O162">
        <v>2017</v>
      </c>
      <c r="P162" s="2">
        <v>44628</v>
      </c>
      <c r="Q162">
        <v>2024</v>
      </c>
      <c r="R162">
        <f t="shared" si="8"/>
        <v>7</v>
      </c>
      <c r="S162">
        <v>700</v>
      </c>
      <c r="T162">
        <v>2725</v>
      </c>
      <c r="U162">
        <v>3</v>
      </c>
    </row>
    <row r="163" spans="1:21" x14ac:dyDescent="0.35">
      <c r="A163" t="s">
        <v>16</v>
      </c>
      <c r="B163">
        <v>2023</v>
      </c>
      <c r="C163">
        <v>6</v>
      </c>
      <c r="D163">
        <v>6</v>
      </c>
      <c r="E163" t="s">
        <v>53</v>
      </c>
      <c r="F163">
        <v>546</v>
      </c>
      <c r="G163">
        <f t="shared" si="6"/>
        <v>2.8515796746435524E-2</v>
      </c>
      <c r="H163">
        <f t="shared" si="7"/>
        <v>3.4097295947043027E-2</v>
      </c>
      <c r="I163">
        <v>2023</v>
      </c>
      <c r="J163">
        <v>92</v>
      </c>
      <c r="K163">
        <v>16013</v>
      </c>
      <c r="L163">
        <v>7.94</v>
      </c>
      <c r="M163">
        <v>2017</v>
      </c>
      <c r="N163">
        <v>7.99012345679012</v>
      </c>
      <c r="O163">
        <v>2017</v>
      </c>
      <c r="P163" s="2">
        <v>45027</v>
      </c>
      <c r="Q163">
        <v>2024</v>
      </c>
      <c r="R163">
        <f t="shared" si="8"/>
        <v>7</v>
      </c>
      <c r="S163">
        <v>700</v>
      </c>
      <c r="T163">
        <v>2725</v>
      </c>
      <c r="U163">
        <v>9</v>
      </c>
    </row>
    <row r="164" spans="1:21" x14ac:dyDescent="0.35">
      <c r="A164" t="s">
        <v>16</v>
      </c>
      <c r="B164">
        <v>2023</v>
      </c>
      <c r="C164">
        <v>7</v>
      </c>
      <c r="D164">
        <v>7</v>
      </c>
      <c r="E164" t="s">
        <v>53</v>
      </c>
      <c r="F164">
        <v>992</v>
      </c>
      <c r="G164">
        <f t="shared" si="6"/>
        <v>5.652911249293386E-2</v>
      </c>
      <c r="H164">
        <f t="shared" si="7"/>
        <v>6.194966589645913E-2</v>
      </c>
      <c r="I164">
        <v>2024</v>
      </c>
      <c r="J164">
        <v>92</v>
      </c>
      <c r="K164">
        <v>16013</v>
      </c>
      <c r="L164">
        <v>7.94</v>
      </c>
      <c r="M164">
        <v>2017</v>
      </c>
      <c r="N164">
        <v>7.99012345679012</v>
      </c>
      <c r="O164">
        <v>2017</v>
      </c>
      <c r="P164" s="2">
        <v>45239</v>
      </c>
      <c r="Q164">
        <v>2024</v>
      </c>
      <c r="R164">
        <f t="shared" si="8"/>
        <v>7</v>
      </c>
      <c r="S164">
        <v>700</v>
      </c>
      <c r="T164">
        <v>2725</v>
      </c>
      <c r="U164">
        <v>9</v>
      </c>
    </row>
    <row r="165" spans="1:21" x14ac:dyDescent="0.35">
      <c r="A165" t="s">
        <v>16</v>
      </c>
      <c r="B165">
        <v>2024</v>
      </c>
      <c r="C165">
        <v>7</v>
      </c>
      <c r="D165">
        <v>7</v>
      </c>
      <c r="E165" t="s">
        <v>53</v>
      </c>
      <c r="F165">
        <v>700</v>
      </c>
      <c r="G165">
        <f t="shared" si="6"/>
        <v>3.8188555995226428E-2</v>
      </c>
      <c r="H165">
        <f t="shared" si="7"/>
        <v>4.3714481983388495E-2</v>
      </c>
      <c r="I165">
        <v>2024</v>
      </c>
      <c r="J165">
        <v>92</v>
      </c>
      <c r="K165">
        <v>16013</v>
      </c>
      <c r="L165">
        <v>7.94</v>
      </c>
      <c r="M165">
        <v>2017</v>
      </c>
      <c r="N165">
        <v>5.8</v>
      </c>
      <c r="O165">
        <v>2017</v>
      </c>
      <c r="P165" s="2">
        <v>45404</v>
      </c>
      <c r="Q165">
        <v>2024</v>
      </c>
      <c r="R165">
        <f t="shared" si="8"/>
        <v>7</v>
      </c>
      <c r="S165">
        <v>700</v>
      </c>
      <c r="T165">
        <v>2725</v>
      </c>
      <c r="U165">
        <v>9</v>
      </c>
    </row>
    <row r="166" spans="1:21" x14ac:dyDescent="0.35">
      <c r="A166" t="s">
        <v>17</v>
      </c>
      <c r="B166">
        <v>2009</v>
      </c>
      <c r="E166" t="s">
        <v>52</v>
      </c>
      <c r="F166">
        <v>208</v>
      </c>
      <c r="G166">
        <f t="shared" si="6"/>
        <v>0.97512437810945274</v>
      </c>
      <c r="H166">
        <f t="shared" si="7"/>
        <v>0.97652582159624413</v>
      </c>
      <c r="I166">
        <v>2009</v>
      </c>
      <c r="J166">
        <v>12</v>
      </c>
      <c r="K166">
        <v>213</v>
      </c>
      <c r="L166">
        <v>5.3333000000000004</v>
      </c>
      <c r="M166">
        <v>2018</v>
      </c>
      <c r="N166">
        <v>5.375</v>
      </c>
      <c r="O166">
        <v>2018</v>
      </c>
      <c r="P166" s="2">
        <v>39878</v>
      </c>
      <c r="Q166">
        <v>2024</v>
      </c>
      <c r="R166">
        <f t="shared" si="8"/>
        <v>6</v>
      </c>
      <c r="S166">
        <v>38</v>
      </c>
      <c r="T166">
        <v>641</v>
      </c>
      <c r="U166">
        <v>9</v>
      </c>
    </row>
    <row r="167" spans="1:21" x14ac:dyDescent="0.35">
      <c r="A167" t="s">
        <v>17</v>
      </c>
      <c r="B167">
        <v>2011</v>
      </c>
      <c r="E167" t="s">
        <v>52</v>
      </c>
      <c r="F167">
        <v>217</v>
      </c>
      <c r="G167">
        <f t="shared" si="6"/>
        <v>1.0199004975124377</v>
      </c>
      <c r="H167">
        <f t="shared" si="7"/>
        <v>1.0187793427230047</v>
      </c>
      <c r="I167">
        <v>2011</v>
      </c>
      <c r="J167">
        <v>12</v>
      </c>
      <c r="K167">
        <v>213</v>
      </c>
      <c r="L167">
        <v>5.3333000000000004</v>
      </c>
      <c r="M167">
        <v>2018</v>
      </c>
      <c r="N167">
        <v>5.375</v>
      </c>
      <c r="O167">
        <v>2018</v>
      </c>
      <c r="P167" s="2">
        <v>40627</v>
      </c>
      <c r="Q167">
        <v>2024</v>
      </c>
      <c r="R167">
        <f t="shared" si="8"/>
        <v>6</v>
      </c>
      <c r="S167">
        <v>38</v>
      </c>
      <c r="T167">
        <v>641</v>
      </c>
      <c r="U167">
        <v>9</v>
      </c>
    </row>
    <row r="168" spans="1:21" x14ac:dyDescent="0.35">
      <c r="A168" t="s">
        <v>17</v>
      </c>
      <c r="B168">
        <v>2012</v>
      </c>
      <c r="E168" t="s">
        <v>52</v>
      </c>
      <c r="F168">
        <v>214</v>
      </c>
      <c r="G168">
        <f t="shared" si="6"/>
        <v>1.0049751243781095</v>
      </c>
      <c r="H168">
        <f t="shared" si="7"/>
        <v>1.0046948356807512</v>
      </c>
      <c r="I168">
        <v>2013</v>
      </c>
      <c r="J168">
        <v>12</v>
      </c>
      <c r="K168">
        <v>213</v>
      </c>
      <c r="L168">
        <v>5.3333000000000004</v>
      </c>
      <c r="M168">
        <v>2018</v>
      </c>
      <c r="N168">
        <v>5.375</v>
      </c>
      <c r="O168">
        <v>2018</v>
      </c>
      <c r="P168" s="2">
        <v>41244</v>
      </c>
      <c r="Q168">
        <v>2024</v>
      </c>
      <c r="R168">
        <f t="shared" si="8"/>
        <v>6</v>
      </c>
      <c r="S168">
        <v>38</v>
      </c>
      <c r="T168">
        <v>641</v>
      </c>
      <c r="U168">
        <v>9</v>
      </c>
    </row>
    <row r="169" spans="1:21" x14ac:dyDescent="0.35">
      <c r="A169" t="s">
        <v>17</v>
      </c>
      <c r="B169">
        <v>2017</v>
      </c>
      <c r="C169">
        <v>0</v>
      </c>
      <c r="E169" t="s">
        <v>52</v>
      </c>
      <c r="F169">
        <v>48</v>
      </c>
      <c r="G169">
        <f t="shared" si="6"/>
        <v>0.17910447761194029</v>
      </c>
      <c r="H169">
        <f t="shared" si="7"/>
        <v>0.22535211267605634</v>
      </c>
      <c r="I169">
        <v>2017</v>
      </c>
      <c r="J169">
        <v>12</v>
      </c>
      <c r="K169">
        <v>213</v>
      </c>
      <c r="L169">
        <v>5.3333000000000004</v>
      </c>
      <c r="M169">
        <v>2018</v>
      </c>
      <c r="N169">
        <v>5.5</v>
      </c>
      <c r="O169">
        <v>2018</v>
      </c>
      <c r="P169" s="2">
        <v>42778</v>
      </c>
      <c r="Q169">
        <v>2024</v>
      </c>
      <c r="R169">
        <f t="shared" si="8"/>
        <v>6</v>
      </c>
      <c r="S169">
        <v>38</v>
      </c>
      <c r="T169">
        <v>641</v>
      </c>
      <c r="U169">
        <v>9</v>
      </c>
    </row>
    <row r="170" spans="1:21" x14ac:dyDescent="0.35">
      <c r="A170" t="s">
        <v>17</v>
      </c>
      <c r="B170">
        <v>2018</v>
      </c>
      <c r="C170">
        <v>1</v>
      </c>
      <c r="D170">
        <v>0</v>
      </c>
      <c r="E170" t="s">
        <v>53</v>
      </c>
      <c r="F170">
        <v>12</v>
      </c>
      <c r="G170">
        <f t="shared" si="6"/>
        <v>0</v>
      </c>
      <c r="H170">
        <f t="shared" si="7"/>
        <v>5.6338028169014086E-2</v>
      </c>
      <c r="I170">
        <v>2019</v>
      </c>
      <c r="J170">
        <v>12</v>
      </c>
      <c r="K170">
        <v>213</v>
      </c>
      <c r="L170">
        <v>5.3333000000000004</v>
      </c>
      <c r="M170">
        <v>2018</v>
      </c>
      <c r="N170">
        <v>5.25</v>
      </c>
      <c r="O170">
        <v>2018</v>
      </c>
      <c r="P170" s="2">
        <v>43449</v>
      </c>
      <c r="Q170">
        <v>2024</v>
      </c>
      <c r="R170">
        <f t="shared" si="8"/>
        <v>6</v>
      </c>
      <c r="S170">
        <v>38</v>
      </c>
      <c r="T170">
        <v>641</v>
      </c>
      <c r="U170">
        <v>9</v>
      </c>
    </row>
    <row r="171" spans="1:21" x14ac:dyDescent="0.35">
      <c r="A171" t="s">
        <v>17</v>
      </c>
      <c r="B171">
        <v>2022</v>
      </c>
      <c r="C171">
        <v>5</v>
      </c>
      <c r="D171">
        <v>4</v>
      </c>
      <c r="E171" t="s">
        <v>53</v>
      </c>
      <c r="F171">
        <v>38</v>
      </c>
      <c r="G171">
        <f t="shared" si="6"/>
        <v>0.12935323383084577</v>
      </c>
      <c r="H171">
        <f t="shared" si="7"/>
        <v>0.17840375586854459</v>
      </c>
      <c r="I171">
        <v>2022</v>
      </c>
      <c r="J171">
        <v>12</v>
      </c>
      <c r="K171">
        <v>213</v>
      </c>
      <c r="L171">
        <v>5.3333000000000004</v>
      </c>
      <c r="M171">
        <v>2018</v>
      </c>
      <c r="N171">
        <v>5.375</v>
      </c>
      <c r="O171">
        <v>2018</v>
      </c>
      <c r="P171" s="2">
        <v>44665</v>
      </c>
      <c r="Q171">
        <v>2024</v>
      </c>
      <c r="R171">
        <f t="shared" si="8"/>
        <v>6</v>
      </c>
      <c r="S171">
        <v>38</v>
      </c>
      <c r="T171">
        <v>641</v>
      </c>
      <c r="U171">
        <v>9</v>
      </c>
    </row>
    <row r="172" spans="1:21" x14ac:dyDescent="0.35">
      <c r="A172" t="s">
        <v>17</v>
      </c>
      <c r="B172">
        <v>2023</v>
      </c>
      <c r="C172">
        <v>6</v>
      </c>
      <c r="D172">
        <v>5</v>
      </c>
      <c r="E172" t="s">
        <v>53</v>
      </c>
      <c r="F172">
        <v>33</v>
      </c>
      <c r="G172">
        <f t="shared" si="6"/>
        <v>0.1044776119402985</v>
      </c>
      <c r="H172">
        <f t="shared" si="7"/>
        <v>0.15492957746478872</v>
      </c>
      <c r="I172">
        <v>2023</v>
      </c>
      <c r="J172">
        <v>12</v>
      </c>
      <c r="K172">
        <v>213</v>
      </c>
      <c r="L172">
        <v>5.3333000000000004</v>
      </c>
      <c r="M172">
        <v>2018</v>
      </c>
      <c r="N172">
        <v>5.375</v>
      </c>
      <c r="O172">
        <v>2018</v>
      </c>
      <c r="P172" s="2">
        <v>45030</v>
      </c>
      <c r="Q172">
        <v>2024</v>
      </c>
      <c r="R172">
        <f t="shared" si="8"/>
        <v>6</v>
      </c>
      <c r="S172">
        <v>38</v>
      </c>
      <c r="T172">
        <v>641</v>
      </c>
      <c r="U172">
        <v>9</v>
      </c>
    </row>
    <row r="173" spans="1:21" x14ac:dyDescent="0.35">
      <c r="A173" t="s">
        <v>17</v>
      </c>
      <c r="B173">
        <v>2024</v>
      </c>
      <c r="C173">
        <v>7</v>
      </c>
      <c r="D173">
        <v>6</v>
      </c>
      <c r="E173" t="s">
        <v>53</v>
      </c>
      <c r="F173">
        <v>38</v>
      </c>
      <c r="G173">
        <f t="shared" si="6"/>
        <v>0.12935323383084577</v>
      </c>
      <c r="H173">
        <f t="shared" si="7"/>
        <v>0.17840375586854459</v>
      </c>
      <c r="I173">
        <v>2024</v>
      </c>
      <c r="J173">
        <v>12</v>
      </c>
      <c r="K173">
        <v>213</v>
      </c>
      <c r="L173">
        <v>5.3333000000000004</v>
      </c>
      <c r="M173">
        <v>2018</v>
      </c>
      <c r="N173">
        <v>5.375</v>
      </c>
      <c r="O173">
        <v>2018</v>
      </c>
      <c r="P173" s="2">
        <v>45376</v>
      </c>
      <c r="Q173">
        <v>2024</v>
      </c>
      <c r="R173">
        <f t="shared" si="8"/>
        <v>6</v>
      </c>
      <c r="S173">
        <v>38</v>
      </c>
      <c r="T173">
        <v>641</v>
      </c>
      <c r="U173">
        <v>9</v>
      </c>
    </row>
    <row r="174" spans="1:21" x14ac:dyDescent="0.35">
      <c r="A174" t="s">
        <v>18</v>
      </c>
      <c r="B174">
        <v>1996</v>
      </c>
      <c r="E174" t="s">
        <v>52</v>
      </c>
      <c r="F174">
        <v>23855</v>
      </c>
      <c r="G174">
        <f t="shared" si="6"/>
        <v>1.2748233682296211</v>
      </c>
      <c r="H174">
        <f t="shared" si="7"/>
        <v>1.2065855118583328</v>
      </c>
      <c r="I174">
        <v>1996</v>
      </c>
      <c r="J174">
        <v>4909</v>
      </c>
      <c r="K174">
        <v>19770.666700000002</v>
      </c>
      <c r="L174">
        <v>2.4342999999999999</v>
      </c>
      <c r="M174">
        <v>2019</v>
      </c>
      <c r="N174">
        <v>-0.55555555555555602</v>
      </c>
      <c r="O174">
        <v>2019</v>
      </c>
      <c r="P174" s="2">
        <v>35067</v>
      </c>
      <c r="Q174">
        <v>2024</v>
      </c>
      <c r="R174">
        <f t="shared" si="8"/>
        <v>5</v>
      </c>
      <c r="S174">
        <v>9535</v>
      </c>
      <c r="T174">
        <v>274</v>
      </c>
      <c r="U174">
        <v>9</v>
      </c>
    </row>
    <row r="175" spans="1:21" x14ac:dyDescent="0.35">
      <c r="A175" t="s">
        <v>18</v>
      </c>
      <c r="B175">
        <v>1998</v>
      </c>
      <c r="E175" t="s">
        <v>52</v>
      </c>
      <c r="F175">
        <v>18781</v>
      </c>
      <c r="G175">
        <f t="shared" si="6"/>
        <v>0.93340809480002662</v>
      </c>
      <c r="H175">
        <f t="shared" si="7"/>
        <v>0.94994267441674074</v>
      </c>
      <c r="I175">
        <v>1998</v>
      </c>
      <c r="J175">
        <v>4909</v>
      </c>
      <c r="K175">
        <v>19770.666700000002</v>
      </c>
      <c r="L175">
        <v>2.4342999999999999</v>
      </c>
      <c r="M175">
        <v>2019</v>
      </c>
      <c r="N175">
        <v>-0.86111111111111205</v>
      </c>
      <c r="O175">
        <v>2019</v>
      </c>
      <c r="P175" s="2">
        <v>35796</v>
      </c>
      <c r="Q175">
        <v>2024</v>
      </c>
      <c r="R175">
        <f t="shared" si="8"/>
        <v>5</v>
      </c>
      <c r="S175">
        <v>9535</v>
      </c>
      <c r="T175">
        <v>274</v>
      </c>
      <c r="U175">
        <v>9</v>
      </c>
    </row>
    <row r="176" spans="1:21" x14ac:dyDescent="0.35">
      <c r="A176" t="s">
        <v>18</v>
      </c>
      <c r="B176">
        <v>2004</v>
      </c>
      <c r="E176" t="s">
        <v>52</v>
      </c>
      <c r="F176">
        <v>16676</v>
      </c>
      <c r="G176">
        <f t="shared" si="6"/>
        <v>0.79176853024163152</v>
      </c>
      <c r="H176">
        <f t="shared" si="7"/>
        <v>0.84347180866692772</v>
      </c>
      <c r="I176">
        <v>2005</v>
      </c>
      <c r="J176">
        <v>4909</v>
      </c>
      <c r="K176">
        <v>19770.666700000002</v>
      </c>
      <c r="L176">
        <v>2.4342999999999999</v>
      </c>
      <c r="M176">
        <v>2019</v>
      </c>
      <c r="N176">
        <v>4.9722222222222197</v>
      </c>
      <c r="O176">
        <v>2019</v>
      </c>
      <c r="P176" s="2">
        <v>38350</v>
      </c>
      <c r="Q176">
        <v>2024</v>
      </c>
      <c r="R176">
        <f t="shared" si="8"/>
        <v>5</v>
      </c>
      <c r="S176">
        <v>9535</v>
      </c>
      <c r="T176">
        <v>274</v>
      </c>
      <c r="U176">
        <v>9</v>
      </c>
    </row>
    <row r="177" spans="1:21" x14ac:dyDescent="0.35">
      <c r="A177" t="s">
        <v>18</v>
      </c>
      <c r="B177">
        <v>2017</v>
      </c>
      <c r="E177" t="s">
        <v>52</v>
      </c>
      <c r="F177">
        <v>8459</v>
      </c>
      <c r="G177">
        <f t="shared" si="6"/>
        <v>0.23886957443339782</v>
      </c>
      <c r="H177">
        <f t="shared" si="7"/>
        <v>0.42785608236468825</v>
      </c>
      <c r="I177">
        <v>2017</v>
      </c>
      <c r="J177">
        <v>4909</v>
      </c>
      <c r="K177">
        <v>19770.666700000002</v>
      </c>
      <c r="L177">
        <v>2.4342999999999999</v>
      </c>
      <c r="M177">
        <v>2019</v>
      </c>
      <c r="N177">
        <v>3.5</v>
      </c>
      <c r="O177">
        <v>2019</v>
      </c>
      <c r="P177" s="2">
        <v>42776</v>
      </c>
      <c r="Q177">
        <v>2024</v>
      </c>
      <c r="R177">
        <f t="shared" si="8"/>
        <v>5</v>
      </c>
      <c r="S177">
        <v>9535</v>
      </c>
      <c r="T177">
        <v>274</v>
      </c>
      <c r="U177">
        <v>9</v>
      </c>
    </row>
    <row r="178" spans="1:21" x14ac:dyDescent="0.35">
      <c r="A178" t="s">
        <v>18</v>
      </c>
      <c r="B178">
        <v>2019</v>
      </c>
      <c r="C178">
        <v>0</v>
      </c>
      <c r="D178">
        <v>0</v>
      </c>
      <c r="E178" t="s">
        <v>53</v>
      </c>
      <c r="F178">
        <v>4909</v>
      </c>
      <c r="G178">
        <f t="shared" si="6"/>
        <v>0</v>
      </c>
      <c r="H178">
        <f t="shared" si="7"/>
        <v>0.24829714012628615</v>
      </c>
      <c r="I178">
        <v>2020</v>
      </c>
      <c r="J178">
        <v>4909</v>
      </c>
      <c r="K178">
        <v>19770.666700000002</v>
      </c>
      <c r="L178">
        <v>2.4342999999999999</v>
      </c>
      <c r="M178">
        <v>2019</v>
      </c>
      <c r="N178">
        <v>4.25</v>
      </c>
      <c r="O178">
        <v>2019</v>
      </c>
      <c r="P178" s="2">
        <v>43827</v>
      </c>
      <c r="Q178">
        <v>2024</v>
      </c>
      <c r="R178">
        <f t="shared" si="8"/>
        <v>5</v>
      </c>
      <c r="S178">
        <v>9535</v>
      </c>
      <c r="T178">
        <v>274</v>
      </c>
      <c r="U178">
        <v>9</v>
      </c>
    </row>
    <row r="179" spans="1:21" x14ac:dyDescent="0.35">
      <c r="A179" t="s">
        <v>18</v>
      </c>
      <c r="B179">
        <v>2023</v>
      </c>
      <c r="C179">
        <v>4</v>
      </c>
      <c r="D179">
        <v>4</v>
      </c>
      <c r="E179" t="s">
        <v>53</v>
      </c>
      <c r="F179">
        <v>9535</v>
      </c>
      <c r="G179">
        <f t="shared" si="6"/>
        <v>0.31127060600814038</v>
      </c>
      <c r="H179">
        <f t="shared" si="7"/>
        <v>0.48228014485722931</v>
      </c>
      <c r="I179">
        <v>2024</v>
      </c>
      <c r="J179">
        <v>4909</v>
      </c>
      <c r="K179">
        <v>19770.666700000002</v>
      </c>
      <c r="L179">
        <v>2.4342999999999999</v>
      </c>
      <c r="M179">
        <v>2019</v>
      </c>
      <c r="N179">
        <v>3.3</v>
      </c>
      <c r="O179">
        <v>2019</v>
      </c>
      <c r="P179" s="2">
        <v>45274</v>
      </c>
      <c r="Q179">
        <v>2024</v>
      </c>
      <c r="R179">
        <f t="shared" si="8"/>
        <v>5</v>
      </c>
      <c r="S179">
        <v>9535</v>
      </c>
      <c r="T179">
        <v>274</v>
      </c>
      <c r="U179">
        <v>2</v>
      </c>
    </row>
    <row r="180" spans="1:21" x14ac:dyDescent="0.35">
      <c r="A180" t="s">
        <v>43</v>
      </c>
      <c r="B180">
        <v>1996</v>
      </c>
      <c r="E180" t="s">
        <v>52</v>
      </c>
      <c r="F180">
        <v>291</v>
      </c>
      <c r="G180">
        <f t="shared" si="6"/>
        <v>1.1059506531204644</v>
      </c>
      <c r="H180">
        <f t="shared" si="7"/>
        <v>1.0912499999999998</v>
      </c>
      <c r="I180">
        <v>1996</v>
      </c>
      <c r="J180">
        <v>37</v>
      </c>
      <c r="K180">
        <v>266.66666666666669</v>
      </c>
      <c r="L180">
        <v>7.7817460317460299</v>
      </c>
      <c r="M180">
        <v>2016</v>
      </c>
      <c r="N180">
        <v>7.7222222222222197</v>
      </c>
      <c r="O180">
        <v>2016</v>
      </c>
      <c r="P180" s="2">
        <v>35131</v>
      </c>
      <c r="Q180">
        <v>2020</v>
      </c>
      <c r="R180">
        <f t="shared" si="8"/>
        <v>4</v>
      </c>
      <c r="S180">
        <v>37</v>
      </c>
      <c r="T180">
        <v>236</v>
      </c>
      <c r="U180">
        <v>2</v>
      </c>
    </row>
    <row r="181" spans="1:21" x14ac:dyDescent="0.35">
      <c r="A181" t="s">
        <v>43</v>
      </c>
      <c r="B181">
        <v>2009</v>
      </c>
      <c r="E181" t="s">
        <v>52</v>
      </c>
      <c r="F181">
        <v>247</v>
      </c>
      <c r="G181">
        <f t="shared" si="6"/>
        <v>0.91436865021770675</v>
      </c>
      <c r="H181">
        <f t="shared" si="7"/>
        <v>0.92624999999999991</v>
      </c>
      <c r="I181">
        <v>2009</v>
      </c>
      <c r="J181">
        <v>37</v>
      </c>
      <c r="K181">
        <v>266.66666666666669</v>
      </c>
      <c r="L181">
        <v>7.7817460317460299</v>
      </c>
      <c r="M181">
        <v>2016</v>
      </c>
      <c r="N181">
        <v>8.4722222222222197</v>
      </c>
      <c r="O181">
        <v>2016</v>
      </c>
      <c r="P181" s="2">
        <v>39880</v>
      </c>
      <c r="Q181">
        <v>2020</v>
      </c>
      <c r="R181">
        <f t="shared" si="8"/>
        <v>4</v>
      </c>
      <c r="S181">
        <v>37</v>
      </c>
      <c r="T181">
        <v>236</v>
      </c>
      <c r="U181">
        <v>2</v>
      </c>
    </row>
    <row r="182" spans="1:21" x14ac:dyDescent="0.35">
      <c r="A182" t="s">
        <v>43</v>
      </c>
      <c r="B182">
        <v>2010</v>
      </c>
      <c r="E182" t="s">
        <v>52</v>
      </c>
      <c r="F182">
        <v>305</v>
      </c>
      <c r="G182">
        <f t="shared" si="6"/>
        <v>1.1669085631349765</v>
      </c>
      <c r="H182">
        <f t="shared" si="7"/>
        <v>1.1437499999999985</v>
      </c>
      <c r="I182">
        <v>2011</v>
      </c>
      <c r="J182">
        <v>37</v>
      </c>
      <c r="K182">
        <v>266.66666666666703</v>
      </c>
      <c r="L182">
        <v>7.7817460317460299</v>
      </c>
      <c r="M182">
        <v>2016</v>
      </c>
      <c r="N182">
        <v>7.6111111111111098</v>
      </c>
      <c r="O182">
        <v>2016</v>
      </c>
      <c r="P182" s="2">
        <v>40509</v>
      </c>
      <c r="Q182">
        <v>2020</v>
      </c>
      <c r="R182">
        <f t="shared" si="8"/>
        <v>4</v>
      </c>
      <c r="S182">
        <v>37</v>
      </c>
      <c r="T182">
        <v>236</v>
      </c>
      <c r="U182">
        <v>2</v>
      </c>
    </row>
    <row r="183" spans="1:21" x14ac:dyDescent="0.35">
      <c r="A183" t="s">
        <v>43</v>
      </c>
      <c r="B183">
        <v>2013</v>
      </c>
      <c r="E183" t="s">
        <v>52</v>
      </c>
      <c r="F183">
        <v>270</v>
      </c>
      <c r="G183">
        <f t="shared" si="6"/>
        <v>1.0145137880986921</v>
      </c>
      <c r="H183">
        <f t="shared" si="7"/>
        <v>1.0124999999999986</v>
      </c>
      <c r="I183">
        <v>2013</v>
      </c>
      <c r="J183">
        <v>37</v>
      </c>
      <c r="K183">
        <v>266.66666666666703</v>
      </c>
      <c r="L183">
        <v>7.7817460317460299</v>
      </c>
      <c r="M183">
        <v>2016</v>
      </c>
      <c r="N183">
        <v>7.8888888888888902</v>
      </c>
      <c r="O183">
        <v>2016</v>
      </c>
      <c r="P183" s="2">
        <v>41278</v>
      </c>
      <c r="Q183">
        <v>2020</v>
      </c>
      <c r="R183">
        <f t="shared" si="8"/>
        <v>4</v>
      </c>
      <c r="S183">
        <v>37</v>
      </c>
      <c r="T183">
        <v>236</v>
      </c>
      <c r="U183">
        <v>2</v>
      </c>
    </row>
    <row r="184" spans="1:21" x14ac:dyDescent="0.35">
      <c r="A184" t="s">
        <v>43</v>
      </c>
      <c r="B184">
        <v>2014</v>
      </c>
      <c r="E184" t="s">
        <v>52</v>
      </c>
      <c r="F184">
        <v>299</v>
      </c>
      <c r="G184">
        <f t="shared" si="6"/>
        <v>1.1407837445573277</v>
      </c>
      <c r="H184">
        <f t="shared" si="7"/>
        <v>1.1212499999999985</v>
      </c>
      <c r="I184">
        <v>2015</v>
      </c>
      <c r="J184">
        <v>37</v>
      </c>
      <c r="K184">
        <v>266.66666666666703</v>
      </c>
      <c r="L184">
        <v>7.7817460317460299</v>
      </c>
      <c r="M184">
        <v>2016</v>
      </c>
      <c r="N184">
        <v>6.2777777777777803</v>
      </c>
      <c r="O184">
        <v>2016</v>
      </c>
      <c r="P184" s="2">
        <v>41991</v>
      </c>
      <c r="Q184">
        <v>2020</v>
      </c>
      <c r="R184">
        <f t="shared" si="8"/>
        <v>4</v>
      </c>
      <c r="S184">
        <v>37</v>
      </c>
      <c r="T184">
        <v>236</v>
      </c>
      <c r="U184">
        <v>2</v>
      </c>
    </row>
    <row r="185" spans="1:21" x14ac:dyDescent="0.35">
      <c r="A185" t="s">
        <v>43</v>
      </c>
      <c r="B185">
        <v>2015</v>
      </c>
      <c r="E185" t="s">
        <v>52</v>
      </c>
      <c r="F185">
        <v>188</v>
      </c>
      <c r="G185">
        <f t="shared" si="6"/>
        <v>0.65747460087082621</v>
      </c>
      <c r="H185">
        <f t="shared" si="7"/>
        <v>0.70499999999999907</v>
      </c>
      <c r="I185">
        <v>2016</v>
      </c>
      <c r="J185">
        <v>37</v>
      </c>
      <c r="K185">
        <v>266.66666666666703</v>
      </c>
      <c r="L185">
        <v>7.7817460317460299</v>
      </c>
      <c r="M185">
        <v>2016</v>
      </c>
      <c r="N185">
        <v>8</v>
      </c>
      <c r="O185">
        <v>2016</v>
      </c>
      <c r="P185" s="2">
        <v>42333</v>
      </c>
      <c r="Q185">
        <v>2020</v>
      </c>
      <c r="R185">
        <f t="shared" si="8"/>
        <v>4</v>
      </c>
      <c r="S185">
        <v>37</v>
      </c>
      <c r="T185">
        <v>236</v>
      </c>
      <c r="U185">
        <v>2</v>
      </c>
    </row>
    <row r="186" spans="1:21" x14ac:dyDescent="0.35">
      <c r="A186" t="s">
        <v>43</v>
      </c>
      <c r="B186">
        <v>2016</v>
      </c>
      <c r="C186">
        <v>0</v>
      </c>
      <c r="D186">
        <v>0</v>
      </c>
      <c r="E186" t="s">
        <v>53</v>
      </c>
      <c r="F186">
        <v>74</v>
      </c>
      <c r="G186">
        <f t="shared" si="6"/>
        <v>0.16110304789550048</v>
      </c>
      <c r="H186">
        <f t="shared" si="7"/>
        <v>0.27749999999999964</v>
      </c>
      <c r="I186">
        <v>2017</v>
      </c>
      <c r="J186">
        <v>37</v>
      </c>
      <c r="K186">
        <v>266.66666666666703</v>
      </c>
      <c r="L186">
        <v>7.7817460317460299</v>
      </c>
      <c r="M186">
        <v>2016</v>
      </c>
      <c r="N186">
        <v>7.7817460317460299</v>
      </c>
      <c r="O186">
        <v>2016</v>
      </c>
      <c r="P186" s="2">
        <v>42692</v>
      </c>
      <c r="Q186">
        <v>2020</v>
      </c>
      <c r="R186">
        <f t="shared" si="8"/>
        <v>4</v>
      </c>
      <c r="S186">
        <v>37</v>
      </c>
      <c r="T186">
        <v>236</v>
      </c>
      <c r="U186">
        <v>2</v>
      </c>
    </row>
    <row r="187" spans="1:21" x14ac:dyDescent="0.35">
      <c r="A187" t="s">
        <v>43</v>
      </c>
      <c r="B187">
        <v>2017</v>
      </c>
      <c r="C187">
        <v>1</v>
      </c>
      <c r="D187">
        <v>1</v>
      </c>
      <c r="E187" t="s">
        <v>53</v>
      </c>
      <c r="F187">
        <v>50</v>
      </c>
      <c r="G187">
        <f t="shared" si="6"/>
        <v>5.6603773584905571E-2</v>
      </c>
      <c r="H187">
        <f t="shared" si="7"/>
        <v>0.18749999999999975</v>
      </c>
      <c r="I187">
        <v>2018</v>
      </c>
      <c r="J187">
        <v>37</v>
      </c>
      <c r="K187">
        <v>266.66666666666703</v>
      </c>
      <c r="L187">
        <v>7.7817460317460299</v>
      </c>
      <c r="M187">
        <v>2016</v>
      </c>
      <c r="N187">
        <v>8.5</v>
      </c>
      <c r="O187">
        <v>2016</v>
      </c>
      <c r="P187" s="2">
        <v>43057</v>
      </c>
      <c r="Q187">
        <v>2020</v>
      </c>
      <c r="R187">
        <f t="shared" si="8"/>
        <v>4</v>
      </c>
      <c r="S187">
        <v>37</v>
      </c>
      <c r="T187">
        <v>236</v>
      </c>
      <c r="U187">
        <v>2</v>
      </c>
    </row>
    <row r="188" spans="1:21" x14ac:dyDescent="0.35">
      <c r="A188" t="s">
        <v>43</v>
      </c>
      <c r="B188">
        <v>2019</v>
      </c>
      <c r="C188">
        <v>3</v>
      </c>
      <c r="D188">
        <v>3</v>
      </c>
      <c r="E188" t="s">
        <v>53</v>
      </c>
      <c r="F188">
        <v>37</v>
      </c>
      <c r="G188">
        <f t="shared" si="6"/>
        <v>0</v>
      </c>
      <c r="H188">
        <f t="shared" si="7"/>
        <v>0.13874999999999982</v>
      </c>
      <c r="I188">
        <v>2020</v>
      </c>
      <c r="J188">
        <v>37</v>
      </c>
      <c r="K188">
        <v>266.66666666666703</v>
      </c>
      <c r="L188">
        <v>7.7817460317460299</v>
      </c>
      <c r="M188">
        <v>2016</v>
      </c>
      <c r="N188">
        <v>7.7817460317460299</v>
      </c>
      <c r="O188">
        <v>2016</v>
      </c>
      <c r="P188" s="2">
        <v>43785</v>
      </c>
      <c r="Q188">
        <v>2020</v>
      </c>
      <c r="R188">
        <f t="shared" si="8"/>
        <v>4</v>
      </c>
      <c r="S188">
        <v>37</v>
      </c>
      <c r="T188">
        <v>236</v>
      </c>
      <c r="U188">
        <v>2</v>
      </c>
    </row>
    <row r="189" spans="1:21" x14ac:dyDescent="0.35">
      <c r="A189" t="s">
        <v>44</v>
      </c>
      <c r="B189">
        <v>2006</v>
      </c>
      <c r="E189" t="s">
        <v>52</v>
      </c>
      <c r="F189">
        <v>214</v>
      </c>
      <c r="G189">
        <f t="shared" si="6"/>
        <v>0.88088642659279781</v>
      </c>
      <c r="H189">
        <f t="shared" si="7"/>
        <v>0.88186813186813195</v>
      </c>
      <c r="I189">
        <v>2006</v>
      </c>
      <c r="J189">
        <v>2</v>
      </c>
      <c r="K189">
        <v>242.66666666666666</v>
      </c>
      <c r="L189">
        <v>6.6458333333333304</v>
      </c>
      <c r="M189">
        <v>2020</v>
      </c>
      <c r="N189">
        <v>4.0833333333333304</v>
      </c>
      <c r="O189">
        <v>2018</v>
      </c>
      <c r="P189" s="2">
        <v>38773</v>
      </c>
      <c r="Q189">
        <v>2020</v>
      </c>
      <c r="R189">
        <f t="shared" si="8"/>
        <v>2</v>
      </c>
      <c r="S189">
        <v>2</v>
      </c>
      <c r="T189">
        <v>225</v>
      </c>
      <c r="U189">
        <v>2</v>
      </c>
    </row>
    <row r="190" spans="1:21" x14ac:dyDescent="0.35">
      <c r="A190" t="s">
        <v>44</v>
      </c>
      <c r="B190">
        <v>2010</v>
      </c>
      <c r="E190" t="s">
        <v>52</v>
      </c>
      <c r="F190">
        <v>250</v>
      </c>
      <c r="G190">
        <f t="shared" si="6"/>
        <v>1.0304709141274238</v>
      </c>
      <c r="H190">
        <f t="shared" si="7"/>
        <v>1.0302197802197803</v>
      </c>
      <c r="I190">
        <v>2010</v>
      </c>
      <c r="J190">
        <v>2</v>
      </c>
      <c r="K190">
        <v>242.66666666666666</v>
      </c>
      <c r="L190">
        <v>6.6458333333333304</v>
      </c>
      <c r="M190">
        <v>2020</v>
      </c>
      <c r="N190">
        <v>6.6458333333333304</v>
      </c>
      <c r="O190">
        <v>2018</v>
      </c>
      <c r="P190" s="2">
        <v>40240</v>
      </c>
      <c r="Q190">
        <v>2020</v>
      </c>
      <c r="R190">
        <f t="shared" si="8"/>
        <v>2</v>
      </c>
      <c r="S190">
        <v>2</v>
      </c>
      <c r="T190">
        <v>225</v>
      </c>
      <c r="U190">
        <v>2</v>
      </c>
    </row>
    <row r="191" spans="1:21" x14ac:dyDescent="0.35">
      <c r="A191" t="s">
        <v>44</v>
      </c>
      <c r="B191">
        <v>2011</v>
      </c>
      <c r="E191" t="s">
        <v>52</v>
      </c>
      <c r="F191">
        <v>264</v>
      </c>
      <c r="G191">
        <f t="shared" ref="G191:G213" si="9">(F191-J191)/(K191-J191)</f>
        <v>1.0886426592797769</v>
      </c>
      <c r="H191">
        <f t="shared" si="7"/>
        <v>1.0879120879120865</v>
      </c>
      <c r="I191">
        <v>2012</v>
      </c>
      <c r="J191">
        <v>2</v>
      </c>
      <c r="K191">
        <v>242.666666666667</v>
      </c>
      <c r="L191">
        <v>6.6458333333333304</v>
      </c>
      <c r="M191">
        <v>2020</v>
      </c>
      <c r="N191">
        <v>7.5</v>
      </c>
      <c r="O191">
        <v>2018</v>
      </c>
      <c r="P191" s="2">
        <v>40898</v>
      </c>
      <c r="Q191">
        <v>2020</v>
      </c>
      <c r="R191">
        <f t="shared" si="8"/>
        <v>2</v>
      </c>
      <c r="S191">
        <v>2</v>
      </c>
      <c r="T191">
        <v>225</v>
      </c>
      <c r="U191">
        <v>2</v>
      </c>
    </row>
    <row r="192" spans="1:21" x14ac:dyDescent="0.35">
      <c r="A192" t="s">
        <v>44</v>
      </c>
      <c r="B192">
        <v>2018</v>
      </c>
      <c r="C192">
        <v>0</v>
      </c>
      <c r="D192">
        <v>0</v>
      </c>
      <c r="E192" t="s">
        <v>53</v>
      </c>
      <c r="F192">
        <v>3</v>
      </c>
      <c r="G192">
        <f t="shared" si="9"/>
        <v>4.1551246537396063E-3</v>
      </c>
      <c r="H192">
        <f t="shared" si="7"/>
        <v>1.2362637362637346E-2</v>
      </c>
      <c r="I192">
        <v>2018</v>
      </c>
      <c r="J192">
        <v>2</v>
      </c>
      <c r="K192">
        <v>242.666666666667</v>
      </c>
      <c r="L192">
        <v>6.6458333333333304</v>
      </c>
      <c r="M192">
        <v>2020</v>
      </c>
      <c r="N192">
        <v>8</v>
      </c>
      <c r="O192">
        <v>2018</v>
      </c>
      <c r="P192" s="2">
        <v>43152</v>
      </c>
      <c r="Q192">
        <v>2020</v>
      </c>
      <c r="R192">
        <f t="shared" ref="R192:R255" si="10">Q192-O192</f>
        <v>2</v>
      </c>
      <c r="S192">
        <v>2</v>
      </c>
      <c r="T192">
        <v>225</v>
      </c>
      <c r="U192">
        <v>6</v>
      </c>
    </row>
    <row r="193" spans="1:21" x14ac:dyDescent="0.35">
      <c r="A193" t="s">
        <v>44</v>
      </c>
      <c r="B193">
        <v>2019</v>
      </c>
      <c r="C193">
        <v>2</v>
      </c>
      <c r="D193">
        <v>2</v>
      </c>
      <c r="E193" t="s">
        <v>53</v>
      </c>
      <c r="F193">
        <v>2</v>
      </c>
      <c r="G193">
        <f t="shared" si="9"/>
        <v>0</v>
      </c>
      <c r="H193">
        <f t="shared" si="7"/>
        <v>8.2417582417582298E-3</v>
      </c>
      <c r="I193">
        <v>2020</v>
      </c>
      <c r="J193">
        <v>2</v>
      </c>
      <c r="K193">
        <v>242.666666666667</v>
      </c>
      <c r="L193">
        <v>6.6458333333333304</v>
      </c>
      <c r="M193">
        <v>2020</v>
      </c>
      <c r="N193">
        <v>7</v>
      </c>
      <c r="O193">
        <v>2018</v>
      </c>
      <c r="P193" s="2">
        <v>43820</v>
      </c>
      <c r="Q193">
        <v>2020</v>
      </c>
      <c r="R193">
        <f t="shared" si="10"/>
        <v>2</v>
      </c>
      <c r="S193">
        <v>2</v>
      </c>
      <c r="T193">
        <v>225</v>
      </c>
      <c r="U193">
        <v>6</v>
      </c>
    </row>
    <row r="194" spans="1:21" x14ac:dyDescent="0.35">
      <c r="A194" t="s">
        <v>36</v>
      </c>
      <c r="B194">
        <v>1997</v>
      </c>
      <c r="E194" t="s">
        <v>52</v>
      </c>
      <c r="F194">
        <v>0</v>
      </c>
      <c r="G194">
        <f t="shared" si="9"/>
        <v>0</v>
      </c>
      <c r="H194">
        <f t="shared" si="7"/>
        <v>0</v>
      </c>
      <c r="I194">
        <v>1997</v>
      </c>
      <c r="J194">
        <v>0</v>
      </c>
      <c r="K194">
        <v>1230.6666666666667</v>
      </c>
      <c r="L194">
        <v>8.1422222222222196</v>
      </c>
      <c r="M194">
        <v>2024</v>
      </c>
      <c r="N194">
        <v>5.8333333333333304</v>
      </c>
      <c r="O194">
        <v>2017</v>
      </c>
      <c r="P194" s="2">
        <v>35475</v>
      </c>
      <c r="Q194">
        <v>2024</v>
      </c>
      <c r="R194">
        <f t="shared" si="10"/>
        <v>7</v>
      </c>
      <c r="S194">
        <v>9</v>
      </c>
      <c r="T194">
        <v>2000</v>
      </c>
      <c r="U194">
        <v>6</v>
      </c>
    </row>
    <row r="195" spans="1:21" x14ac:dyDescent="0.35">
      <c r="A195" t="s">
        <v>36</v>
      </c>
      <c r="B195">
        <v>1998</v>
      </c>
      <c r="E195" t="s">
        <v>52</v>
      </c>
      <c r="F195">
        <v>1</v>
      </c>
      <c r="G195">
        <f t="shared" si="9"/>
        <v>8.1256771397616458E-4</v>
      </c>
      <c r="H195">
        <f t="shared" ref="H195:H258" si="11">F195/K195</f>
        <v>8.1256771397616458E-4</v>
      </c>
      <c r="I195">
        <v>1999</v>
      </c>
      <c r="J195">
        <v>0</v>
      </c>
      <c r="K195">
        <v>1230.6666666666667</v>
      </c>
      <c r="L195">
        <v>8.1422222222222196</v>
      </c>
      <c r="M195">
        <v>2024</v>
      </c>
      <c r="N195">
        <v>8.2777777777777803</v>
      </c>
      <c r="O195">
        <v>2017</v>
      </c>
      <c r="P195" s="2">
        <v>36114</v>
      </c>
      <c r="Q195">
        <v>2024</v>
      </c>
      <c r="R195">
        <f t="shared" si="10"/>
        <v>7</v>
      </c>
      <c r="S195">
        <v>9</v>
      </c>
      <c r="T195">
        <v>2000</v>
      </c>
      <c r="U195">
        <v>6</v>
      </c>
    </row>
    <row r="196" spans="1:21" x14ac:dyDescent="0.35">
      <c r="A196" t="s">
        <v>36</v>
      </c>
      <c r="B196">
        <v>2011</v>
      </c>
      <c r="E196" t="s">
        <v>52</v>
      </c>
      <c r="F196">
        <v>3691</v>
      </c>
      <c r="G196">
        <f t="shared" si="9"/>
        <v>2.9991874322860159</v>
      </c>
      <c r="H196">
        <f t="shared" si="11"/>
        <v>2.9991874322860159</v>
      </c>
      <c r="I196">
        <v>2011</v>
      </c>
      <c r="J196">
        <v>0</v>
      </c>
      <c r="K196">
        <v>1230.6666666666699</v>
      </c>
      <c r="L196">
        <v>8.1422222222222196</v>
      </c>
      <c r="M196">
        <v>2024</v>
      </c>
      <c r="N196">
        <v>8.5</v>
      </c>
      <c r="O196">
        <v>2017</v>
      </c>
      <c r="P196" s="2">
        <v>40603</v>
      </c>
      <c r="Q196">
        <v>2024</v>
      </c>
      <c r="R196">
        <f t="shared" si="10"/>
        <v>7</v>
      </c>
      <c r="S196">
        <v>9</v>
      </c>
      <c r="T196">
        <v>2000</v>
      </c>
      <c r="U196">
        <v>6</v>
      </c>
    </row>
    <row r="197" spans="1:21" x14ac:dyDescent="0.35">
      <c r="A197" t="s">
        <v>36</v>
      </c>
      <c r="B197">
        <v>2017</v>
      </c>
      <c r="C197">
        <v>0</v>
      </c>
      <c r="D197">
        <v>0</v>
      </c>
      <c r="E197" t="s">
        <v>53</v>
      </c>
      <c r="F197">
        <v>30</v>
      </c>
      <c r="G197">
        <f t="shared" si="9"/>
        <v>2.4377031419284875E-2</v>
      </c>
      <c r="H197">
        <f t="shared" si="11"/>
        <v>2.4377031419284875E-2</v>
      </c>
      <c r="I197">
        <v>2017</v>
      </c>
      <c r="J197">
        <v>0</v>
      </c>
      <c r="K197">
        <v>1230.6666666666699</v>
      </c>
      <c r="L197">
        <v>8.1422222222222196</v>
      </c>
      <c r="M197">
        <v>2024</v>
      </c>
      <c r="N197">
        <v>9</v>
      </c>
      <c r="O197">
        <v>2017</v>
      </c>
      <c r="P197" s="2">
        <v>42783</v>
      </c>
      <c r="Q197">
        <v>2024</v>
      </c>
      <c r="R197">
        <f t="shared" si="10"/>
        <v>7</v>
      </c>
      <c r="S197">
        <v>9</v>
      </c>
      <c r="T197">
        <v>2000</v>
      </c>
      <c r="U197">
        <v>6</v>
      </c>
    </row>
    <row r="198" spans="1:21" x14ac:dyDescent="0.35">
      <c r="A198" t="s">
        <v>36</v>
      </c>
      <c r="B198">
        <v>2024</v>
      </c>
      <c r="C198">
        <v>7</v>
      </c>
      <c r="D198">
        <v>7</v>
      </c>
      <c r="E198" t="s">
        <v>53</v>
      </c>
      <c r="F198">
        <v>9</v>
      </c>
      <c r="G198">
        <f t="shared" si="9"/>
        <v>7.3131094257854624E-3</v>
      </c>
      <c r="H198">
        <f t="shared" si="11"/>
        <v>7.3131094257854624E-3</v>
      </c>
      <c r="I198">
        <v>2024</v>
      </c>
      <c r="J198">
        <v>0</v>
      </c>
      <c r="K198">
        <v>1230.6666666666699</v>
      </c>
      <c r="L198">
        <v>8.1422222222222196</v>
      </c>
      <c r="M198">
        <v>2024</v>
      </c>
      <c r="N198">
        <v>9.1</v>
      </c>
      <c r="O198">
        <v>2017</v>
      </c>
      <c r="P198" s="2">
        <v>45373</v>
      </c>
      <c r="Q198">
        <v>2024</v>
      </c>
      <c r="R198">
        <f t="shared" si="10"/>
        <v>7</v>
      </c>
      <c r="S198">
        <v>9</v>
      </c>
      <c r="T198">
        <v>2000</v>
      </c>
      <c r="U198">
        <v>2</v>
      </c>
    </row>
    <row r="199" spans="1:21" x14ac:dyDescent="0.35">
      <c r="A199" t="s">
        <v>19</v>
      </c>
      <c r="B199">
        <v>2010</v>
      </c>
      <c r="E199" t="s">
        <v>52</v>
      </c>
      <c r="F199">
        <v>2572</v>
      </c>
      <c r="G199">
        <f t="shared" si="9"/>
        <v>1.0035502958579883</v>
      </c>
      <c r="H199">
        <f t="shared" si="11"/>
        <v>1.0035115099492782</v>
      </c>
      <c r="I199">
        <v>2011</v>
      </c>
      <c r="J199">
        <v>28</v>
      </c>
      <c r="K199">
        <v>2563</v>
      </c>
      <c r="L199">
        <v>8.7870000000000008</v>
      </c>
      <c r="M199">
        <v>2017</v>
      </c>
      <c r="N199">
        <v>8.5277777777777803</v>
      </c>
      <c r="O199">
        <v>2017</v>
      </c>
      <c r="P199" s="2">
        <v>40487</v>
      </c>
      <c r="Q199">
        <v>2020</v>
      </c>
      <c r="R199">
        <f t="shared" si="10"/>
        <v>3</v>
      </c>
      <c r="S199">
        <v>29</v>
      </c>
      <c r="T199">
        <v>477</v>
      </c>
      <c r="U199">
        <v>2</v>
      </c>
    </row>
    <row r="200" spans="1:21" x14ac:dyDescent="0.35">
      <c r="A200" t="s">
        <v>19</v>
      </c>
      <c r="B200">
        <v>2013</v>
      </c>
      <c r="E200" t="s">
        <v>52</v>
      </c>
      <c r="F200">
        <v>2554</v>
      </c>
      <c r="G200">
        <f t="shared" si="9"/>
        <v>0.99644970414201184</v>
      </c>
      <c r="H200">
        <f t="shared" si="11"/>
        <v>0.99648849005072182</v>
      </c>
      <c r="I200">
        <v>2013</v>
      </c>
      <c r="J200">
        <v>28</v>
      </c>
      <c r="K200">
        <v>2563</v>
      </c>
      <c r="L200">
        <v>8.7870000000000008</v>
      </c>
      <c r="M200">
        <v>2017</v>
      </c>
      <c r="N200">
        <v>8.5</v>
      </c>
      <c r="O200">
        <v>2017</v>
      </c>
      <c r="P200" s="2">
        <v>41338</v>
      </c>
      <c r="Q200">
        <v>2020</v>
      </c>
      <c r="R200">
        <f t="shared" si="10"/>
        <v>3</v>
      </c>
      <c r="S200">
        <v>29</v>
      </c>
      <c r="T200">
        <v>477</v>
      </c>
      <c r="U200">
        <v>2</v>
      </c>
    </row>
    <row r="201" spans="1:21" x14ac:dyDescent="0.35">
      <c r="A201" t="s">
        <v>19</v>
      </c>
      <c r="B201">
        <v>2017</v>
      </c>
      <c r="C201">
        <v>0</v>
      </c>
      <c r="D201">
        <v>0</v>
      </c>
      <c r="E201" t="s">
        <v>53</v>
      </c>
      <c r="F201">
        <v>28</v>
      </c>
      <c r="G201">
        <f t="shared" si="9"/>
        <v>0</v>
      </c>
      <c r="H201">
        <f t="shared" si="11"/>
        <v>1.092469761997659E-2</v>
      </c>
      <c r="I201">
        <v>2017</v>
      </c>
      <c r="J201">
        <v>28</v>
      </c>
      <c r="K201">
        <v>2563</v>
      </c>
      <c r="L201">
        <v>8.7870000000000008</v>
      </c>
      <c r="M201">
        <v>2017</v>
      </c>
      <c r="N201">
        <v>8.7777777777777803</v>
      </c>
      <c r="O201">
        <v>2017</v>
      </c>
      <c r="P201" s="2">
        <v>42776</v>
      </c>
      <c r="Q201">
        <v>2020</v>
      </c>
      <c r="R201">
        <f t="shared" si="10"/>
        <v>3</v>
      </c>
      <c r="S201">
        <v>29</v>
      </c>
      <c r="T201">
        <v>477</v>
      </c>
      <c r="U201">
        <v>2</v>
      </c>
    </row>
    <row r="202" spans="1:21" x14ac:dyDescent="0.35">
      <c r="A202" t="s">
        <v>19</v>
      </c>
      <c r="B202">
        <v>2018</v>
      </c>
      <c r="C202">
        <v>1</v>
      </c>
      <c r="D202">
        <v>1</v>
      </c>
      <c r="E202" t="s">
        <v>53</v>
      </c>
      <c r="F202">
        <v>36</v>
      </c>
      <c r="G202">
        <f t="shared" si="9"/>
        <v>3.1558185404339249E-3</v>
      </c>
      <c r="H202">
        <f t="shared" si="11"/>
        <v>1.4046039797112759E-2</v>
      </c>
      <c r="I202">
        <v>2019</v>
      </c>
      <c r="J202">
        <v>28</v>
      </c>
      <c r="K202">
        <v>2563</v>
      </c>
      <c r="L202">
        <v>8.7870000000000008</v>
      </c>
      <c r="M202">
        <v>2017</v>
      </c>
      <c r="N202">
        <v>9.5</v>
      </c>
      <c r="O202">
        <v>2017</v>
      </c>
      <c r="P202" s="2">
        <v>43448</v>
      </c>
      <c r="Q202">
        <v>2020</v>
      </c>
      <c r="R202">
        <f t="shared" si="10"/>
        <v>3</v>
      </c>
      <c r="S202">
        <v>29</v>
      </c>
      <c r="T202">
        <v>477</v>
      </c>
      <c r="U202">
        <v>2</v>
      </c>
    </row>
    <row r="203" spans="1:21" x14ac:dyDescent="0.35">
      <c r="A203" t="s">
        <v>19</v>
      </c>
      <c r="B203">
        <v>2019</v>
      </c>
      <c r="C203">
        <v>2</v>
      </c>
      <c r="D203">
        <v>2</v>
      </c>
      <c r="E203" t="s">
        <v>53</v>
      </c>
      <c r="F203">
        <v>29</v>
      </c>
      <c r="G203">
        <f t="shared" si="9"/>
        <v>3.9447731755424062E-4</v>
      </c>
      <c r="H203">
        <f t="shared" si="11"/>
        <v>1.131486539211861E-2</v>
      </c>
      <c r="I203">
        <v>2020</v>
      </c>
      <c r="J203">
        <v>28</v>
      </c>
      <c r="K203">
        <v>2563</v>
      </c>
      <c r="L203">
        <v>8.7870000000000008</v>
      </c>
      <c r="M203">
        <v>2017</v>
      </c>
      <c r="N203">
        <v>8.8888888888888893</v>
      </c>
      <c r="O203">
        <v>2017</v>
      </c>
      <c r="P203" s="2">
        <v>43826</v>
      </c>
      <c r="Q203">
        <v>2020</v>
      </c>
      <c r="R203">
        <f t="shared" si="10"/>
        <v>3</v>
      </c>
      <c r="S203">
        <v>29</v>
      </c>
      <c r="T203">
        <v>477</v>
      </c>
      <c r="U203">
        <v>7</v>
      </c>
    </row>
    <row r="204" spans="1:21" x14ac:dyDescent="0.35">
      <c r="A204" t="s">
        <v>37</v>
      </c>
      <c r="B204">
        <v>1996</v>
      </c>
      <c r="E204" t="s">
        <v>52</v>
      </c>
      <c r="F204">
        <v>1036</v>
      </c>
      <c r="G204">
        <f t="shared" si="9"/>
        <v>0.76113788644645586</v>
      </c>
      <c r="H204">
        <f t="shared" si="11"/>
        <v>0.78112882378285231</v>
      </c>
      <c r="I204">
        <v>1997</v>
      </c>
      <c r="J204">
        <v>111</v>
      </c>
      <c r="K204">
        <v>1326.2857142857142</v>
      </c>
      <c r="L204">
        <v>7.65625</v>
      </c>
      <c r="M204">
        <v>2020</v>
      </c>
      <c r="N204">
        <v>6.5833333333333304</v>
      </c>
      <c r="O204">
        <v>2016</v>
      </c>
      <c r="P204" s="2">
        <v>35399</v>
      </c>
      <c r="Q204">
        <v>2020</v>
      </c>
      <c r="R204">
        <f t="shared" si="10"/>
        <v>4</v>
      </c>
      <c r="S204">
        <v>111</v>
      </c>
      <c r="T204">
        <v>147</v>
      </c>
      <c r="U204">
        <v>7</v>
      </c>
    </row>
    <row r="205" spans="1:21" x14ac:dyDescent="0.35">
      <c r="A205" t="s">
        <v>37</v>
      </c>
      <c r="B205">
        <v>2001</v>
      </c>
      <c r="E205" t="s">
        <v>52</v>
      </c>
      <c r="F205">
        <v>1131</v>
      </c>
      <c r="G205">
        <f t="shared" si="9"/>
        <v>0.83930880451392975</v>
      </c>
      <c r="H205">
        <f t="shared" si="11"/>
        <v>0.85275743214131849</v>
      </c>
      <c r="I205">
        <v>2002</v>
      </c>
      <c r="J205">
        <v>111</v>
      </c>
      <c r="K205">
        <v>1326.2857142857142</v>
      </c>
      <c r="L205">
        <v>7.65625</v>
      </c>
      <c r="M205">
        <v>2020</v>
      </c>
      <c r="N205">
        <v>7.65625</v>
      </c>
      <c r="O205">
        <v>2016</v>
      </c>
      <c r="P205" s="2">
        <v>37216</v>
      </c>
      <c r="Q205">
        <v>2020</v>
      </c>
      <c r="R205">
        <f t="shared" si="10"/>
        <v>4</v>
      </c>
      <c r="S205">
        <v>111</v>
      </c>
      <c r="T205">
        <v>147</v>
      </c>
      <c r="U205">
        <v>7</v>
      </c>
    </row>
    <row r="206" spans="1:21" x14ac:dyDescent="0.35">
      <c r="A206" t="s">
        <v>37</v>
      </c>
      <c r="B206">
        <v>2009</v>
      </c>
      <c r="E206" t="s">
        <v>52</v>
      </c>
      <c r="F206">
        <v>1401</v>
      </c>
      <c r="G206">
        <f t="shared" si="9"/>
        <v>1.0614787821793854</v>
      </c>
      <c r="H206">
        <f t="shared" si="11"/>
        <v>1.0563334769495942</v>
      </c>
      <c r="I206">
        <v>2010</v>
      </c>
      <c r="J206">
        <v>111</v>
      </c>
      <c r="K206">
        <v>1326.2857142857099</v>
      </c>
      <c r="L206">
        <v>7.65625</v>
      </c>
      <c r="M206">
        <v>2020</v>
      </c>
      <c r="N206">
        <v>8.3888888888888893</v>
      </c>
      <c r="O206">
        <v>2016</v>
      </c>
      <c r="P206" s="2">
        <v>40130</v>
      </c>
      <c r="Q206">
        <v>2020</v>
      </c>
      <c r="R206">
        <f t="shared" si="10"/>
        <v>4</v>
      </c>
      <c r="S206">
        <v>111</v>
      </c>
      <c r="T206">
        <v>147</v>
      </c>
      <c r="U206">
        <v>7</v>
      </c>
    </row>
    <row r="207" spans="1:21" x14ac:dyDescent="0.35">
      <c r="A207" t="s">
        <v>37</v>
      </c>
      <c r="B207">
        <v>2010</v>
      </c>
      <c r="E207" t="s">
        <v>52</v>
      </c>
      <c r="F207">
        <v>1524</v>
      </c>
      <c r="G207">
        <f t="shared" si="9"/>
        <v>1.1626895497825362</v>
      </c>
      <c r="H207">
        <f t="shared" si="11"/>
        <v>1.1490736751400297</v>
      </c>
      <c r="I207">
        <v>2011</v>
      </c>
      <c r="J207">
        <v>111</v>
      </c>
      <c r="K207">
        <v>1326.2857142857099</v>
      </c>
      <c r="L207">
        <v>7.65625</v>
      </c>
      <c r="M207">
        <v>2020</v>
      </c>
      <c r="N207">
        <v>7</v>
      </c>
      <c r="O207">
        <v>2016</v>
      </c>
      <c r="P207" s="2">
        <v>40508</v>
      </c>
      <c r="Q207">
        <v>2020</v>
      </c>
      <c r="R207">
        <f t="shared" si="10"/>
        <v>4</v>
      </c>
      <c r="S207">
        <v>111</v>
      </c>
      <c r="T207">
        <v>147</v>
      </c>
      <c r="U207">
        <v>7</v>
      </c>
    </row>
    <row r="208" spans="1:21" x14ac:dyDescent="0.35">
      <c r="A208" t="s">
        <v>37</v>
      </c>
      <c r="B208">
        <v>2013</v>
      </c>
      <c r="E208" t="s">
        <v>52</v>
      </c>
      <c r="F208">
        <v>1280</v>
      </c>
      <c r="G208">
        <f t="shared" si="9"/>
        <v>0.96191371811449744</v>
      </c>
      <c r="H208">
        <f t="shared" si="11"/>
        <v>0.96510124946144227</v>
      </c>
      <c r="I208">
        <v>2013</v>
      </c>
      <c r="J208">
        <v>111</v>
      </c>
      <c r="K208">
        <v>1326.2857142857099</v>
      </c>
      <c r="L208">
        <v>7.65625</v>
      </c>
      <c r="M208">
        <v>2020</v>
      </c>
      <c r="N208">
        <v>7</v>
      </c>
      <c r="O208">
        <v>2016</v>
      </c>
      <c r="P208" s="2">
        <v>41277</v>
      </c>
      <c r="Q208">
        <v>2020</v>
      </c>
      <c r="R208">
        <f t="shared" si="10"/>
        <v>4</v>
      </c>
      <c r="S208">
        <v>111</v>
      </c>
      <c r="T208">
        <v>147</v>
      </c>
      <c r="U208">
        <v>7</v>
      </c>
    </row>
    <row r="209" spans="1:21" x14ac:dyDescent="0.35">
      <c r="A209" t="s">
        <v>37</v>
      </c>
      <c r="B209">
        <v>2014</v>
      </c>
      <c r="E209" t="s">
        <v>52</v>
      </c>
      <c r="F209">
        <v>1572</v>
      </c>
      <c r="G209">
        <f t="shared" si="9"/>
        <v>1.2021864347008389</v>
      </c>
      <c r="H209">
        <f t="shared" si="11"/>
        <v>1.1852649719948338</v>
      </c>
      <c r="I209">
        <v>2015</v>
      </c>
      <c r="J209">
        <v>111</v>
      </c>
      <c r="K209">
        <v>1326.2857142857099</v>
      </c>
      <c r="L209">
        <v>7.65625</v>
      </c>
      <c r="M209">
        <v>2020</v>
      </c>
      <c r="N209">
        <v>8</v>
      </c>
      <c r="O209">
        <v>2016</v>
      </c>
      <c r="P209" s="2">
        <v>41992</v>
      </c>
      <c r="Q209">
        <v>2020</v>
      </c>
      <c r="R209">
        <f t="shared" si="10"/>
        <v>4</v>
      </c>
      <c r="S209">
        <v>111</v>
      </c>
      <c r="T209">
        <v>147</v>
      </c>
      <c r="U209">
        <v>7</v>
      </c>
    </row>
    <row r="210" spans="1:21" x14ac:dyDescent="0.35">
      <c r="A210" t="s">
        <v>37</v>
      </c>
      <c r="B210">
        <v>2015</v>
      </c>
      <c r="E210" t="s">
        <v>52</v>
      </c>
      <c r="F210">
        <v>1340</v>
      </c>
      <c r="G210">
        <f t="shared" si="9"/>
        <v>1.0112848242623758</v>
      </c>
      <c r="H210">
        <f t="shared" si="11"/>
        <v>1.0103403705299474</v>
      </c>
      <c r="I210">
        <v>2016</v>
      </c>
      <c r="J210">
        <v>111</v>
      </c>
      <c r="K210">
        <v>1326.2857142857099</v>
      </c>
      <c r="L210">
        <v>7.65625</v>
      </c>
      <c r="M210">
        <v>2020</v>
      </c>
      <c r="N210">
        <v>8</v>
      </c>
      <c r="O210">
        <v>2016</v>
      </c>
      <c r="P210" s="2">
        <v>42334</v>
      </c>
      <c r="Q210">
        <v>2020</v>
      </c>
      <c r="R210">
        <f t="shared" si="10"/>
        <v>4</v>
      </c>
      <c r="S210">
        <v>111</v>
      </c>
      <c r="T210">
        <v>147</v>
      </c>
      <c r="U210">
        <v>7</v>
      </c>
    </row>
    <row r="211" spans="1:21" x14ac:dyDescent="0.35">
      <c r="A211" t="s">
        <v>37</v>
      </c>
      <c r="B211">
        <v>2016</v>
      </c>
      <c r="C211">
        <v>0</v>
      </c>
      <c r="D211">
        <v>0</v>
      </c>
      <c r="E211" t="s">
        <v>53</v>
      </c>
      <c r="F211">
        <v>247</v>
      </c>
      <c r="G211">
        <f t="shared" si="9"/>
        <v>0.1119078406018577</v>
      </c>
      <c r="H211">
        <f t="shared" si="11"/>
        <v>0.18623438173201268</v>
      </c>
      <c r="I211">
        <v>2017</v>
      </c>
      <c r="J211">
        <v>111</v>
      </c>
      <c r="K211">
        <v>1326.2857142857099</v>
      </c>
      <c r="L211">
        <v>7.65625</v>
      </c>
      <c r="M211">
        <v>2020</v>
      </c>
      <c r="N211">
        <v>8.5</v>
      </c>
      <c r="O211">
        <v>2016</v>
      </c>
      <c r="P211" s="2">
        <v>42693</v>
      </c>
      <c r="Q211">
        <v>2020</v>
      </c>
      <c r="R211">
        <f t="shared" si="10"/>
        <v>4</v>
      </c>
      <c r="S211">
        <v>111</v>
      </c>
      <c r="T211">
        <v>147</v>
      </c>
      <c r="U211">
        <v>7</v>
      </c>
    </row>
    <row r="212" spans="1:21" x14ac:dyDescent="0.35">
      <c r="A212" t="s">
        <v>37</v>
      </c>
      <c r="B212">
        <v>2017</v>
      </c>
      <c r="C212">
        <v>1</v>
      </c>
      <c r="D212">
        <v>1</v>
      </c>
      <c r="E212" t="s">
        <v>53</v>
      </c>
      <c r="F212">
        <v>269</v>
      </c>
      <c r="G212">
        <f t="shared" si="9"/>
        <v>0.13001057952274644</v>
      </c>
      <c r="H212">
        <f t="shared" si="11"/>
        <v>0.20282205945713122</v>
      </c>
      <c r="I212">
        <v>2018</v>
      </c>
      <c r="J212">
        <v>111</v>
      </c>
      <c r="K212">
        <v>1326.2857142857099</v>
      </c>
      <c r="L212">
        <v>7.65625</v>
      </c>
      <c r="M212">
        <v>2020</v>
      </c>
      <c r="N212">
        <v>7.65625</v>
      </c>
      <c r="O212">
        <v>2016</v>
      </c>
      <c r="P212" s="2">
        <v>43068</v>
      </c>
      <c r="Q212">
        <v>2020</v>
      </c>
      <c r="R212">
        <f t="shared" si="10"/>
        <v>4</v>
      </c>
      <c r="S212">
        <v>111</v>
      </c>
      <c r="T212">
        <v>147</v>
      </c>
      <c r="U212">
        <v>4</v>
      </c>
    </row>
    <row r="213" spans="1:21" x14ac:dyDescent="0.35">
      <c r="A213" t="s">
        <v>37</v>
      </c>
      <c r="B213">
        <v>2019</v>
      </c>
      <c r="C213">
        <v>3</v>
      </c>
      <c r="D213">
        <v>3</v>
      </c>
      <c r="E213" t="s">
        <v>53</v>
      </c>
      <c r="F213">
        <v>111</v>
      </c>
      <c r="G213">
        <f t="shared" si="9"/>
        <v>0</v>
      </c>
      <c r="H213">
        <f t="shared" si="11"/>
        <v>8.3692373976734444E-2</v>
      </c>
      <c r="I213">
        <v>2020</v>
      </c>
      <c r="J213">
        <v>111</v>
      </c>
      <c r="K213">
        <v>1326.2857142857099</v>
      </c>
      <c r="L213">
        <v>7.65625</v>
      </c>
      <c r="M213">
        <v>2020</v>
      </c>
      <c r="N213">
        <v>7.7777777777777803</v>
      </c>
      <c r="O213">
        <v>2016</v>
      </c>
      <c r="P213" s="2">
        <v>43785</v>
      </c>
      <c r="Q213">
        <v>2020</v>
      </c>
      <c r="R213">
        <f t="shared" si="10"/>
        <v>4</v>
      </c>
      <c r="S213">
        <v>111</v>
      </c>
      <c r="T213">
        <v>147</v>
      </c>
      <c r="U213">
        <v>4</v>
      </c>
    </row>
    <row r="214" spans="1:21" x14ac:dyDescent="0.35">
      <c r="A214" t="s">
        <v>20</v>
      </c>
      <c r="B214">
        <v>1998</v>
      </c>
      <c r="E214" t="s">
        <v>52</v>
      </c>
      <c r="F214">
        <v>234</v>
      </c>
      <c r="G214">
        <f t="shared" ref="G214:G226" si="12">(F214-J214)/(K214-J214)</f>
        <v>1.7509727626459144</v>
      </c>
      <c r="H214">
        <f t="shared" si="11"/>
        <v>1.7018181818181819</v>
      </c>
      <c r="I214">
        <v>1999</v>
      </c>
      <c r="J214">
        <v>9</v>
      </c>
      <c r="K214">
        <v>137.5</v>
      </c>
      <c r="L214">
        <v>8.0925999999999991</v>
      </c>
      <c r="M214">
        <v>2017</v>
      </c>
      <c r="N214">
        <v>8.0833333333333304</v>
      </c>
      <c r="O214">
        <v>2017</v>
      </c>
      <c r="P214" s="2">
        <v>36145</v>
      </c>
      <c r="Q214">
        <v>2019</v>
      </c>
      <c r="R214">
        <f t="shared" si="10"/>
        <v>2</v>
      </c>
      <c r="S214">
        <v>13</v>
      </c>
      <c r="T214">
        <v>145</v>
      </c>
      <c r="U214">
        <v>4</v>
      </c>
    </row>
    <row r="215" spans="1:21" x14ac:dyDescent="0.35">
      <c r="A215" t="s">
        <v>20</v>
      </c>
      <c r="B215">
        <v>2010</v>
      </c>
      <c r="E215" t="s">
        <v>52</v>
      </c>
      <c r="F215">
        <v>113</v>
      </c>
      <c r="G215">
        <f t="shared" si="12"/>
        <v>0.80933852140077822</v>
      </c>
      <c r="H215">
        <f t="shared" si="11"/>
        <v>0.82181818181818178</v>
      </c>
      <c r="I215">
        <v>2010</v>
      </c>
      <c r="J215">
        <v>9</v>
      </c>
      <c r="K215">
        <v>137.5</v>
      </c>
      <c r="L215">
        <v>8.0925999999999991</v>
      </c>
      <c r="M215">
        <v>2017</v>
      </c>
      <c r="N215">
        <v>8.0694444444444393</v>
      </c>
      <c r="O215">
        <v>2017</v>
      </c>
      <c r="P215" s="2">
        <v>40242</v>
      </c>
      <c r="Q215">
        <v>2019</v>
      </c>
      <c r="R215">
        <f t="shared" si="10"/>
        <v>2</v>
      </c>
      <c r="S215">
        <v>13</v>
      </c>
      <c r="T215">
        <v>145</v>
      </c>
      <c r="U215">
        <v>4</v>
      </c>
    </row>
    <row r="216" spans="1:21" x14ac:dyDescent="0.35">
      <c r="A216" t="s">
        <v>20</v>
      </c>
      <c r="B216">
        <v>2011</v>
      </c>
      <c r="E216" t="s">
        <v>52</v>
      </c>
      <c r="F216">
        <v>140</v>
      </c>
      <c r="G216">
        <f t="shared" si="12"/>
        <v>1.0194552529182879</v>
      </c>
      <c r="H216">
        <f t="shared" si="11"/>
        <v>1.0181818181818181</v>
      </c>
      <c r="I216">
        <v>2012</v>
      </c>
      <c r="J216">
        <v>9</v>
      </c>
      <c r="K216">
        <v>137.5</v>
      </c>
      <c r="L216">
        <v>8.0925999999999991</v>
      </c>
      <c r="M216">
        <v>2017</v>
      </c>
      <c r="N216">
        <v>8.1944444444444393</v>
      </c>
      <c r="O216">
        <v>2017</v>
      </c>
      <c r="P216" s="2">
        <v>40860</v>
      </c>
      <c r="Q216">
        <v>2019</v>
      </c>
      <c r="R216">
        <f t="shared" si="10"/>
        <v>2</v>
      </c>
      <c r="S216">
        <v>13</v>
      </c>
      <c r="T216">
        <v>145</v>
      </c>
      <c r="U216">
        <v>4</v>
      </c>
    </row>
    <row r="217" spans="1:21" x14ac:dyDescent="0.35">
      <c r="A217" t="s">
        <v>20</v>
      </c>
      <c r="B217">
        <v>2012</v>
      </c>
      <c r="E217" t="s">
        <v>52</v>
      </c>
      <c r="F217">
        <v>105</v>
      </c>
      <c r="G217">
        <f t="shared" si="12"/>
        <v>0.74708171206225682</v>
      </c>
      <c r="H217">
        <f t="shared" si="11"/>
        <v>0.76363636363636367</v>
      </c>
      <c r="I217">
        <v>2012</v>
      </c>
      <c r="J217">
        <v>9</v>
      </c>
      <c r="K217">
        <v>137.5</v>
      </c>
      <c r="L217">
        <v>8.0925999999999991</v>
      </c>
      <c r="M217">
        <v>2017</v>
      </c>
      <c r="N217">
        <v>8.0694444444444393</v>
      </c>
      <c r="O217">
        <v>2017</v>
      </c>
      <c r="P217" s="2">
        <v>40963</v>
      </c>
      <c r="Q217">
        <v>2019</v>
      </c>
      <c r="R217">
        <f t="shared" si="10"/>
        <v>2</v>
      </c>
      <c r="S217">
        <v>13</v>
      </c>
      <c r="T217">
        <v>145</v>
      </c>
      <c r="U217">
        <v>5</v>
      </c>
    </row>
    <row r="218" spans="1:21" x14ac:dyDescent="0.35">
      <c r="A218" t="s">
        <v>20</v>
      </c>
      <c r="B218">
        <v>2015</v>
      </c>
      <c r="E218" t="s">
        <v>52</v>
      </c>
      <c r="F218">
        <v>98</v>
      </c>
      <c r="G218">
        <f t="shared" si="12"/>
        <v>0.69260700389105057</v>
      </c>
      <c r="H218">
        <f t="shared" si="11"/>
        <v>0.71272727272727276</v>
      </c>
      <c r="I218">
        <v>2016</v>
      </c>
      <c r="J218">
        <v>9</v>
      </c>
      <c r="K218">
        <v>137.5</v>
      </c>
      <c r="L218">
        <v>8.0925999999999991</v>
      </c>
      <c r="M218">
        <v>2017</v>
      </c>
      <c r="N218">
        <v>8.0694444444444393</v>
      </c>
      <c r="O218">
        <v>2017</v>
      </c>
      <c r="P218" s="2">
        <v>42321</v>
      </c>
      <c r="Q218">
        <v>2019</v>
      </c>
      <c r="R218">
        <f t="shared" si="10"/>
        <v>2</v>
      </c>
      <c r="S218">
        <v>13</v>
      </c>
      <c r="T218">
        <v>145</v>
      </c>
      <c r="U218">
        <v>5</v>
      </c>
    </row>
    <row r="219" spans="1:21" x14ac:dyDescent="0.35">
      <c r="A219" t="s">
        <v>20</v>
      </c>
      <c r="B219">
        <v>2017</v>
      </c>
      <c r="C219">
        <v>0</v>
      </c>
      <c r="D219">
        <v>0</v>
      </c>
      <c r="E219" t="s">
        <v>53</v>
      </c>
      <c r="F219">
        <v>9</v>
      </c>
      <c r="G219">
        <f t="shared" si="12"/>
        <v>0</v>
      </c>
      <c r="H219">
        <f t="shared" si="11"/>
        <v>6.545454545454546E-2</v>
      </c>
      <c r="I219">
        <v>2017</v>
      </c>
      <c r="J219">
        <v>9</v>
      </c>
      <c r="K219">
        <v>137.5</v>
      </c>
      <c r="L219">
        <v>8.0925999999999991</v>
      </c>
      <c r="M219">
        <v>2017</v>
      </c>
      <c r="N219">
        <v>8</v>
      </c>
      <c r="O219">
        <v>2017</v>
      </c>
      <c r="P219" s="2">
        <v>42780</v>
      </c>
      <c r="Q219">
        <v>2019</v>
      </c>
      <c r="R219">
        <f t="shared" si="10"/>
        <v>2</v>
      </c>
      <c r="S219">
        <v>13</v>
      </c>
      <c r="T219">
        <v>145</v>
      </c>
      <c r="U219">
        <v>5</v>
      </c>
    </row>
    <row r="220" spans="1:21" x14ac:dyDescent="0.35">
      <c r="A220" t="s">
        <v>20</v>
      </c>
      <c r="B220">
        <v>2018</v>
      </c>
      <c r="C220">
        <v>1</v>
      </c>
      <c r="D220">
        <v>1</v>
      </c>
      <c r="E220" t="s">
        <v>53</v>
      </c>
      <c r="F220">
        <v>13</v>
      </c>
      <c r="G220">
        <f t="shared" si="12"/>
        <v>3.1128404669260701E-2</v>
      </c>
      <c r="H220">
        <f t="shared" si="11"/>
        <v>9.4545454545454544E-2</v>
      </c>
      <c r="I220">
        <v>2019</v>
      </c>
      <c r="J220">
        <v>9</v>
      </c>
      <c r="K220">
        <v>137.5</v>
      </c>
      <c r="L220">
        <v>8.0925999999999991</v>
      </c>
      <c r="M220">
        <v>2017</v>
      </c>
      <c r="N220">
        <v>8</v>
      </c>
      <c r="O220">
        <v>2017</v>
      </c>
      <c r="P220" s="2">
        <v>43451</v>
      </c>
      <c r="Q220">
        <v>2019</v>
      </c>
      <c r="R220">
        <f t="shared" si="10"/>
        <v>2</v>
      </c>
      <c r="S220">
        <v>13</v>
      </c>
      <c r="T220">
        <v>145</v>
      </c>
      <c r="U220">
        <v>5</v>
      </c>
    </row>
    <row r="221" spans="1:21" x14ac:dyDescent="0.35">
      <c r="A221" t="s">
        <v>38</v>
      </c>
      <c r="B221">
        <v>2006</v>
      </c>
      <c r="E221" t="s">
        <v>52</v>
      </c>
      <c r="F221">
        <v>2381</v>
      </c>
      <c r="G221">
        <f t="shared" si="12"/>
        <v>1.2338229456133387</v>
      </c>
      <c r="H221">
        <f t="shared" si="11"/>
        <v>1.2277942503545185</v>
      </c>
      <c r="I221">
        <v>2007</v>
      </c>
      <c r="J221">
        <v>50</v>
      </c>
      <c r="K221">
        <v>1939.25</v>
      </c>
      <c r="L221">
        <v>8.2083333333333304</v>
      </c>
      <c r="M221">
        <v>2019</v>
      </c>
      <c r="N221">
        <v>8.1944444444444393</v>
      </c>
      <c r="O221">
        <v>2016</v>
      </c>
      <c r="P221" s="2">
        <v>39024</v>
      </c>
      <c r="Q221">
        <v>2019</v>
      </c>
      <c r="R221">
        <f t="shared" si="10"/>
        <v>3</v>
      </c>
      <c r="S221">
        <v>50</v>
      </c>
      <c r="T221">
        <v>316</v>
      </c>
      <c r="U221">
        <v>5</v>
      </c>
    </row>
    <row r="222" spans="1:21" x14ac:dyDescent="0.35">
      <c r="A222" t="s">
        <v>38</v>
      </c>
      <c r="B222">
        <v>2009</v>
      </c>
      <c r="E222" t="s">
        <v>52</v>
      </c>
      <c r="F222">
        <v>2063</v>
      </c>
      <c r="G222">
        <f t="shared" si="12"/>
        <v>1.0655021834061136</v>
      </c>
      <c r="H222">
        <f t="shared" si="11"/>
        <v>1.0638133298955781</v>
      </c>
      <c r="I222">
        <v>2010</v>
      </c>
      <c r="J222">
        <v>50</v>
      </c>
      <c r="K222">
        <v>1939.25</v>
      </c>
      <c r="L222">
        <v>8.2083333333333304</v>
      </c>
      <c r="M222">
        <v>2019</v>
      </c>
      <c r="N222">
        <v>8.2083333333333304</v>
      </c>
      <c r="O222">
        <v>2016</v>
      </c>
      <c r="P222" s="2">
        <v>40130</v>
      </c>
      <c r="Q222">
        <v>2019</v>
      </c>
      <c r="R222">
        <f t="shared" si="10"/>
        <v>3</v>
      </c>
      <c r="S222">
        <v>50</v>
      </c>
      <c r="T222">
        <v>316</v>
      </c>
      <c r="U222">
        <v>5</v>
      </c>
    </row>
    <row r="223" spans="1:21" x14ac:dyDescent="0.35">
      <c r="A223" t="s">
        <v>38</v>
      </c>
      <c r="B223">
        <v>2011</v>
      </c>
      <c r="E223" t="s">
        <v>52</v>
      </c>
      <c r="F223">
        <v>1996</v>
      </c>
      <c r="G223">
        <f t="shared" si="12"/>
        <v>1.0300383750165409</v>
      </c>
      <c r="H223">
        <f t="shared" si="11"/>
        <v>1.0292638906793863</v>
      </c>
      <c r="I223">
        <v>2012</v>
      </c>
      <c r="J223">
        <v>50</v>
      </c>
      <c r="K223">
        <v>1939.25</v>
      </c>
      <c r="L223">
        <v>8.2083333333333304</v>
      </c>
      <c r="M223">
        <v>2019</v>
      </c>
      <c r="N223">
        <v>8.25</v>
      </c>
      <c r="O223">
        <v>2016</v>
      </c>
      <c r="P223" s="2">
        <v>40860</v>
      </c>
      <c r="Q223">
        <v>2019</v>
      </c>
      <c r="R223">
        <f t="shared" si="10"/>
        <v>3</v>
      </c>
      <c r="S223">
        <v>50</v>
      </c>
      <c r="T223">
        <v>316</v>
      </c>
      <c r="U223">
        <v>5</v>
      </c>
    </row>
    <row r="224" spans="1:21" x14ac:dyDescent="0.35">
      <c r="A224" t="s">
        <v>38</v>
      </c>
      <c r="B224">
        <v>2015</v>
      </c>
      <c r="E224" t="s">
        <v>52</v>
      </c>
      <c r="F224">
        <v>1317</v>
      </c>
      <c r="G224">
        <f t="shared" si="12"/>
        <v>0.67063649596400687</v>
      </c>
      <c r="H224">
        <f t="shared" si="11"/>
        <v>0.67912852907051691</v>
      </c>
      <c r="I224">
        <v>2016</v>
      </c>
      <c r="J224">
        <v>50</v>
      </c>
      <c r="K224">
        <v>1939.25</v>
      </c>
      <c r="L224">
        <v>8.2083333333333304</v>
      </c>
      <c r="M224">
        <v>2019</v>
      </c>
      <c r="N224">
        <v>8.2083333333333304</v>
      </c>
      <c r="O224">
        <v>2016</v>
      </c>
      <c r="P224" s="2">
        <v>42321</v>
      </c>
      <c r="Q224">
        <v>2019</v>
      </c>
      <c r="R224">
        <f t="shared" si="10"/>
        <v>3</v>
      </c>
      <c r="S224">
        <v>50</v>
      </c>
      <c r="T224">
        <v>316</v>
      </c>
      <c r="U224">
        <v>5</v>
      </c>
    </row>
    <row r="225" spans="1:21" x14ac:dyDescent="0.35">
      <c r="A225" t="s">
        <v>38</v>
      </c>
      <c r="B225">
        <v>2016</v>
      </c>
      <c r="C225">
        <v>0</v>
      </c>
      <c r="D225">
        <v>0</v>
      </c>
      <c r="E225" t="s">
        <v>53</v>
      </c>
      <c r="F225">
        <v>115</v>
      </c>
      <c r="G225">
        <f t="shared" si="12"/>
        <v>3.4405187243615194E-2</v>
      </c>
      <c r="H225">
        <f t="shared" si="11"/>
        <v>5.930127626659791E-2</v>
      </c>
      <c r="I225">
        <v>2017</v>
      </c>
      <c r="J225">
        <v>50</v>
      </c>
      <c r="K225">
        <v>1939.25</v>
      </c>
      <c r="L225">
        <v>8.2083333333333304</v>
      </c>
      <c r="M225">
        <v>2019</v>
      </c>
      <c r="N225">
        <v>8.1388888888888893</v>
      </c>
      <c r="O225">
        <v>2016</v>
      </c>
      <c r="P225" s="2">
        <v>42693</v>
      </c>
      <c r="Q225">
        <v>2019</v>
      </c>
      <c r="R225">
        <f t="shared" si="10"/>
        <v>3</v>
      </c>
      <c r="S225">
        <v>50</v>
      </c>
      <c r="T225">
        <v>316</v>
      </c>
      <c r="U225">
        <v>5</v>
      </c>
    </row>
    <row r="226" spans="1:21" x14ac:dyDescent="0.35">
      <c r="A226" t="s">
        <v>38</v>
      </c>
      <c r="B226">
        <v>2018</v>
      </c>
      <c r="C226">
        <v>2</v>
      </c>
      <c r="D226">
        <v>2</v>
      </c>
      <c r="E226" t="s">
        <v>53</v>
      </c>
      <c r="F226">
        <v>50</v>
      </c>
      <c r="G226">
        <f t="shared" si="12"/>
        <v>0</v>
      </c>
      <c r="H226">
        <f t="shared" si="11"/>
        <v>2.5783163594173004E-2</v>
      </c>
      <c r="I226">
        <v>2019</v>
      </c>
      <c r="J226">
        <v>50</v>
      </c>
      <c r="K226">
        <v>1939.25</v>
      </c>
      <c r="L226">
        <v>8.2083333333333304</v>
      </c>
      <c r="M226">
        <v>2019</v>
      </c>
      <c r="N226">
        <v>8.25</v>
      </c>
      <c r="O226">
        <v>2016</v>
      </c>
      <c r="P226" s="2">
        <v>43420</v>
      </c>
      <c r="Q226">
        <v>2019</v>
      </c>
      <c r="R226">
        <f t="shared" si="10"/>
        <v>3</v>
      </c>
      <c r="S226">
        <v>50</v>
      </c>
      <c r="T226">
        <v>316</v>
      </c>
      <c r="U226">
        <v>5</v>
      </c>
    </row>
    <row r="227" spans="1:21" x14ac:dyDescent="0.35">
      <c r="A227" t="s">
        <v>21</v>
      </c>
      <c r="B227">
        <v>1996</v>
      </c>
      <c r="E227" t="s">
        <v>52</v>
      </c>
      <c r="F227">
        <v>1568</v>
      </c>
      <c r="G227">
        <f t="shared" ref="G227:G258" si="13">(F227-J227)/(K227-J227)</f>
        <v>0.64878860736082855</v>
      </c>
      <c r="H227">
        <f t="shared" si="11"/>
        <v>0.76759270591114914</v>
      </c>
      <c r="I227">
        <v>1996</v>
      </c>
      <c r="J227">
        <v>691</v>
      </c>
      <c r="K227">
        <v>2042.75</v>
      </c>
      <c r="L227">
        <v>3.5667</v>
      </c>
      <c r="M227">
        <v>2021</v>
      </c>
      <c r="N227">
        <v>3.75</v>
      </c>
      <c r="O227">
        <v>2021</v>
      </c>
      <c r="P227" s="2">
        <v>35109</v>
      </c>
      <c r="Q227">
        <v>2024</v>
      </c>
      <c r="R227">
        <f t="shared" si="10"/>
        <v>3</v>
      </c>
      <c r="S227">
        <v>882</v>
      </c>
      <c r="T227">
        <v>1402</v>
      </c>
      <c r="U227">
        <v>8</v>
      </c>
    </row>
    <row r="228" spans="1:21" x14ac:dyDescent="0.35">
      <c r="A228" t="s">
        <v>21</v>
      </c>
      <c r="B228">
        <v>2002</v>
      </c>
      <c r="E228" t="s">
        <v>52</v>
      </c>
      <c r="F228">
        <v>1831</v>
      </c>
      <c r="G228">
        <f t="shared" si="13"/>
        <v>0.84335121139263913</v>
      </c>
      <c r="H228">
        <f t="shared" si="11"/>
        <v>0.89634071717048092</v>
      </c>
      <c r="I228">
        <v>2002</v>
      </c>
      <c r="J228">
        <v>691</v>
      </c>
      <c r="K228">
        <v>2042.75</v>
      </c>
      <c r="L228">
        <v>3.5667</v>
      </c>
      <c r="M228">
        <v>2021</v>
      </c>
      <c r="N228">
        <v>5</v>
      </c>
      <c r="O228">
        <v>2021</v>
      </c>
      <c r="P228" s="2">
        <v>37314</v>
      </c>
      <c r="Q228">
        <v>2024</v>
      </c>
      <c r="R228">
        <f t="shared" si="10"/>
        <v>3</v>
      </c>
      <c r="S228">
        <v>882</v>
      </c>
      <c r="T228">
        <v>1402</v>
      </c>
      <c r="U228">
        <v>8</v>
      </c>
    </row>
    <row r="229" spans="1:21" x14ac:dyDescent="0.35">
      <c r="A229" t="s">
        <v>21</v>
      </c>
      <c r="B229">
        <v>2009</v>
      </c>
      <c r="E229" t="s">
        <v>52</v>
      </c>
      <c r="F229">
        <v>1536</v>
      </c>
      <c r="G229">
        <f t="shared" si="13"/>
        <v>0.62511559090068425</v>
      </c>
      <c r="H229">
        <f t="shared" si="11"/>
        <v>0.75192754864765632</v>
      </c>
      <c r="I229">
        <v>2009</v>
      </c>
      <c r="J229">
        <v>691</v>
      </c>
      <c r="K229">
        <v>2042.75</v>
      </c>
      <c r="L229">
        <v>3.5667</v>
      </c>
      <c r="M229">
        <v>2021</v>
      </c>
      <c r="N229">
        <v>3.61</v>
      </c>
      <c r="O229">
        <v>2021</v>
      </c>
      <c r="P229" s="2">
        <v>39858</v>
      </c>
      <c r="Q229">
        <v>2024</v>
      </c>
      <c r="R229">
        <f t="shared" si="10"/>
        <v>3</v>
      </c>
      <c r="S229">
        <v>882</v>
      </c>
      <c r="T229">
        <v>1402</v>
      </c>
      <c r="U229">
        <v>8</v>
      </c>
    </row>
    <row r="230" spans="1:21" x14ac:dyDescent="0.35">
      <c r="A230" t="s">
        <v>21</v>
      </c>
      <c r="B230">
        <v>2011</v>
      </c>
      <c r="E230" t="s">
        <v>52</v>
      </c>
      <c r="F230">
        <v>2520</v>
      </c>
      <c r="G230">
        <f t="shared" si="13"/>
        <v>1.3530608470501202</v>
      </c>
      <c r="H230">
        <f t="shared" si="11"/>
        <v>1.2336311345000612</v>
      </c>
      <c r="I230">
        <v>2011</v>
      </c>
      <c r="J230">
        <v>691</v>
      </c>
      <c r="K230">
        <v>2042.75</v>
      </c>
      <c r="L230">
        <v>3.5667</v>
      </c>
      <c r="M230">
        <v>2021</v>
      </c>
      <c r="N230">
        <v>4</v>
      </c>
      <c r="O230">
        <v>2021</v>
      </c>
      <c r="P230" s="2">
        <v>40606</v>
      </c>
      <c r="Q230">
        <v>2024</v>
      </c>
      <c r="R230">
        <f t="shared" si="10"/>
        <v>3</v>
      </c>
      <c r="S230">
        <v>882</v>
      </c>
      <c r="T230">
        <v>1402</v>
      </c>
      <c r="U230">
        <v>8</v>
      </c>
    </row>
    <row r="231" spans="1:21" x14ac:dyDescent="0.35">
      <c r="A231" t="s">
        <v>21</v>
      </c>
      <c r="B231">
        <v>2013</v>
      </c>
      <c r="E231" t="s">
        <v>52</v>
      </c>
      <c r="F231">
        <v>2982</v>
      </c>
      <c r="G231">
        <f t="shared" si="13"/>
        <v>1.694840022193453</v>
      </c>
      <c r="H231">
        <f t="shared" si="11"/>
        <v>1.4597968424917391</v>
      </c>
      <c r="I231">
        <v>2013</v>
      </c>
      <c r="J231">
        <v>691</v>
      </c>
      <c r="K231">
        <v>2042.75</v>
      </c>
      <c r="L231">
        <v>3.5667</v>
      </c>
      <c r="M231">
        <v>2021</v>
      </c>
      <c r="N231">
        <v>3.61</v>
      </c>
      <c r="O231">
        <v>2021</v>
      </c>
      <c r="P231" s="2">
        <v>41337</v>
      </c>
      <c r="Q231">
        <v>2024</v>
      </c>
      <c r="R231">
        <f t="shared" si="10"/>
        <v>3</v>
      </c>
      <c r="S231">
        <v>882</v>
      </c>
      <c r="T231">
        <v>1402</v>
      </c>
      <c r="U231">
        <v>8</v>
      </c>
    </row>
    <row r="232" spans="1:21" x14ac:dyDescent="0.35">
      <c r="A232" t="s">
        <v>21</v>
      </c>
      <c r="B232">
        <v>2015</v>
      </c>
      <c r="E232" t="s">
        <v>52</v>
      </c>
      <c r="F232">
        <v>2782</v>
      </c>
      <c r="G232">
        <f t="shared" si="13"/>
        <v>1.5468836693175514</v>
      </c>
      <c r="H232">
        <f t="shared" si="11"/>
        <v>1.3618896095949089</v>
      </c>
      <c r="I232">
        <v>2015</v>
      </c>
      <c r="J232">
        <v>691</v>
      </c>
      <c r="K232">
        <v>2042.75</v>
      </c>
      <c r="L232">
        <v>3.5667</v>
      </c>
      <c r="M232">
        <v>2021</v>
      </c>
      <c r="N232">
        <v>3.61</v>
      </c>
      <c r="O232">
        <v>2021</v>
      </c>
      <c r="P232" s="2">
        <v>42061</v>
      </c>
      <c r="Q232">
        <v>2024</v>
      </c>
      <c r="R232">
        <f t="shared" si="10"/>
        <v>3</v>
      </c>
      <c r="S232">
        <v>882</v>
      </c>
      <c r="T232">
        <v>1402</v>
      </c>
      <c r="U232">
        <v>8</v>
      </c>
    </row>
    <row r="233" spans="1:21" x14ac:dyDescent="0.35">
      <c r="A233" t="s">
        <v>21</v>
      </c>
      <c r="B233">
        <v>2017</v>
      </c>
      <c r="E233" t="s">
        <v>52</v>
      </c>
      <c r="F233">
        <v>1798</v>
      </c>
      <c r="G233">
        <f t="shared" si="13"/>
        <v>0.81893841316811544</v>
      </c>
      <c r="H233">
        <f t="shared" si="11"/>
        <v>0.88018602374250399</v>
      </c>
      <c r="I233">
        <v>2017</v>
      </c>
      <c r="J233">
        <v>691</v>
      </c>
      <c r="K233">
        <v>2042.75</v>
      </c>
      <c r="L233">
        <v>3.5667</v>
      </c>
      <c r="M233">
        <v>2021</v>
      </c>
      <c r="N233">
        <v>3</v>
      </c>
      <c r="O233">
        <v>2021</v>
      </c>
      <c r="P233" s="2">
        <v>42779</v>
      </c>
      <c r="Q233">
        <v>2024</v>
      </c>
      <c r="R233">
        <f t="shared" si="10"/>
        <v>3</v>
      </c>
      <c r="S233">
        <v>882</v>
      </c>
      <c r="T233">
        <v>1402</v>
      </c>
      <c r="U233">
        <v>8</v>
      </c>
    </row>
    <row r="234" spans="1:21" x14ac:dyDescent="0.35">
      <c r="A234" t="s">
        <v>21</v>
      </c>
      <c r="B234">
        <v>2019</v>
      </c>
      <c r="E234" t="s">
        <v>52</v>
      </c>
      <c r="F234">
        <v>1325</v>
      </c>
      <c r="G234">
        <f t="shared" si="13"/>
        <v>0.46902163861660812</v>
      </c>
      <c r="H234">
        <f t="shared" si="11"/>
        <v>0.64863541794150048</v>
      </c>
      <c r="I234">
        <v>2020</v>
      </c>
      <c r="J234">
        <v>691</v>
      </c>
      <c r="K234">
        <v>2042.75</v>
      </c>
      <c r="L234">
        <v>3.5667</v>
      </c>
      <c r="M234">
        <v>2021</v>
      </c>
      <c r="N234">
        <v>3.61</v>
      </c>
      <c r="O234">
        <v>2021</v>
      </c>
      <c r="P234" s="2">
        <v>43777</v>
      </c>
      <c r="Q234">
        <v>2024</v>
      </c>
      <c r="R234">
        <f t="shared" si="10"/>
        <v>3</v>
      </c>
      <c r="S234">
        <v>882</v>
      </c>
      <c r="T234">
        <v>1402</v>
      </c>
      <c r="U234">
        <v>8</v>
      </c>
    </row>
    <row r="235" spans="1:21" x14ac:dyDescent="0.35">
      <c r="A235" t="s">
        <v>21</v>
      </c>
      <c r="B235">
        <v>2020</v>
      </c>
      <c r="E235" t="s">
        <v>52</v>
      </c>
      <c r="F235">
        <v>1312</v>
      </c>
      <c r="G235">
        <f t="shared" si="13"/>
        <v>0.45940447567967452</v>
      </c>
      <c r="H235">
        <f t="shared" si="11"/>
        <v>0.64227144780320644</v>
      </c>
      <c r="I235">
        <v>2021</v>
      </c>
      <c r="J235">
        <v>691</v>
      </c>
      <c r="K235">
        <v>2042.75</v>
      </c>
      <c r="L235">
        <v>3.5667</v>
      </c>
      <c r="M235">
        <v>2021</v>
      </c>
      <c r="N235">
        <v>3.61</v>
      </c>
      <c r="O235">
        <v>2021</v>
      </c>
      <c r="P235" s="2">
        <v>44147</v>
      </c>
      <c r="Q235">
        <v>2024</v>
      </c>
      <c r="R235">
        <f t="shared" si="10"/>
        <v>3</v>
      </c>
      <c r="S235">
        <v>882</v>
      </c>
      <c r="T235">
        <v>1402</v>
      </c>
      <c r="U235">
        <v>8</v>
      </c>
    </row>
    <row r="236" spans="1:21" x14ac:dyDescent="0.35">
      <c r="A236" t="s">
        <v>21</v>
      </c>
      <c r="B236">
        <v>2021</v>
      </c>
      <c r="C236">
        <v>0</v>
      </c>
      <c r="D236">
        <v>0</v>
      </c>
      <c r="E236" t="s">
        <v>53</v>
      </c>
      <c r="F236">
        <v>691</v>
      </c>
      <c r="G236">
        <f t="shared" si="13"/>
        <v>0</v>
      </c>
      <c r="H236">
        <f t="shared" si="11"/>
        <v>0.33826948965854853</v>
      </c>
      <c r="I236">
        <v>2021</v>
      </c>
      <c r="J236">
        <v>691</v>
      </c>
      <c r="K236">
        <v>2042.75</v>
      </c>
      <c r="L236">
        <v>3.5667</v>
      </c>
      <c r="M236">
        <v>2021</v>
      </c>
      <c r="N236">
        <v>3.61</v>
      </c>
      <c r="O236">
        <v>2021</v>
      </c>
      <c r="P236" s="2">
        <v>44260</v>
      </c>
      <c r="Q236">
        <v>2024</v>
      </c>
      <c r="R236">
        <f t="shared" si="10"/>
        <v>3</v>
      </c>
      <c r="S236">
        <v>882</v>
      </c>
      <c r="T236">
        <v>1402</v>
      </c>
      <c r="U236">
        <v>8</v>
      </c>
    </row>
    <row r="237" spans="1:21" x14ac:dyDescent="0.35">
      <c r="A237" t="s">
        <v>21</v>
      </c>
      <c r="B237">
        <v>2021</v>
      </c>
      <c r="C237">
        <v>1</v>
      </c>
      <c r="D237">
        <v>1</v>
      </c>
      <c r="E237" t="s">
        <v>53</v>
      </c>
      <c r="F237">
        <v>1169</v>
      </c>
      <c r="G237">
        <f t="shared" si="13"/>
        <v>0.35361568337340482</v>
      </c>
      <c r="H237">
        <f t="shared" si="11"/>
        <v>0.57226777628197278</v>
      </c>
      <c r="I237">
        <v>2022</v>
      </c>
      <c r="J237">
        <v>691</v>
      </c>
      <c r="K237">
        <v>2042.75</v>
      </c>
      <c r="L237">
        <v>3.5667</v>
      </c>
      <c r="M237">
        <v>2021</v>
      </c>
      <c r="N237">
        <v>3.61</v>
      </c>
      <c r="O237">
        <v>2021</v>
      </c>
      <c r="P237" s="2">
        <v>44511</v>
      </c>
      <c r="Q237">
        <v>2024</v>
      </c>
      <c r="R237">
        <f t="shared" si="10"/>
        <v>3</v>
      </c>
      <c r="S237">
        <v>882</v>
      </c>
      <c r="T237">
        <v>1402</v>
      </c>
      <c r="U237">
        <v>4</v>
      </c>
    </row>
    <row r="238" spans="1:21" x14ac:dyDescent="0.35">
      <c r="A238" t="s">
        <v>21</v>
      </c>
      <c r="B238">
        <v>2022</v>
      </c>
      <c r="C238">
        <v>1</v>
      </c>
      <c r="D238">
        <v>1</v>
      </c>
      <c r="E238" t="s">
        <v>53</v>
      </c>
      <c r="F238">
        <v>719</v>
      </c>
      <c r="G238">
        <f t="shared" si="13"/>
        <v>2.0713889402626227E-2</v>
      </c>
      <c r="H238">
        <f t="shared" si="11"/>
        <v>0.35197650226410476</v>
      </c>
      <c r="I238">
        <v>2022</v>
      </c>
      <c r="J238">
        <v>691</v>
      </c>
      <c r="K238">
        <v>2042.75</v>
      </c>
      <c r="L238">
        <v>3.5667</v>
      </c>
      <c r="M238">
        <v>2021</v>
      </c>
      <c r="N238">
        <v>3.61</v>
      </c>
      <c r="O238">
        <v>2021</v>
      </c>
      <c r="P238" s="2">
        <v>44627</v>
      </c>
      <c r="Q238">
        <v>2024</v>
      </c>
      <c r="R238">
        <f t="shared" si="10"/>
        <v>3</v>
      </c>
      <c r="S238">
        <v>882</v>
      </c>
      <c r="T238">
        <v>1402</v>
      </c>
      <c r="U238">
        <v>4</v>
      </c>
    </row>
    <row r="239" spans="1:21" x14ac:dyDescent="0.35">
      <c r="A239" t="s">
        <v>21</v>
      </c>
      <c r="B239">
        <v>2022</v>
      </c>
      <c r="C239">
        <v>2</v>
      </c>
      <c r="D239">
        <v>2</v>
      </c>
      <c r="E239" t="s">
        <v>53</v>
      </c>
      <c r="F239">
        <v>1077</v>
      </c>
      <c r="G239">
        <f t="shared" si="13"/>
        <v>0.28555576105049013</v>
      </c>
      <c r="H239">
        <f t="shared" si="11"/>
        <v>0.52723044914943096</v>
      </c>
      <c r="I239">
        <v>2023</v>
      </c>
      <c r="J239">
        <v>691</v>
      </c>
      <c r="K239">
        <v>2042.75</v>
      </c>
      <c r="L239">
        <v>3.5667</v>
      </c>
      <c r="M239">
        <v>2021</v>
      </c>
      <c r="N239">
        <v>3.61</v>
      </c>
      <c r="O239">
        <v>2021</v>
      </c>
      <c r="P239" s="2">
        <v>44875</v>
      </c>
      <c r="Q239">
        <v>2024</v>
      </c>
      <c r="R239">
        <f t="shared" si="10"/>
        <v>3</v>
      </c>
      <c r="S239">
        <v>882</v>
      </c>
      <c r="T239">
        <v>1402</v>
      </c>
      <c r="U239">
        <v>4</v>
      </c>
    </row>
    <row r="240" spans="1:21" x14ac:dyDescent="0.35">
      <c r="A240" t="s">
        <v>21</v>
      </c>
      <c r="B240">
        <v>2023</v>
      </c>
      <c r="C240">
        <v>2</v>
      </c>
      <c r="D240">
        <v>2</v>
      </c>
      <c r="E240" t="s">
        <v>53</v>
      </c>
      <c r="F240">
        <v>844</v>
      </c>
      <c r="G240">
        <f t="shared" si="13"/>
        <v>0.11318660995006473</v>
      </c>
      <c r="H240">
        <f t="shared" si="11"/>
        <v>0.41316852282462369</v>
      </c>
      <c r="I240">
        <v>2023</v>
      </c>
      <c r="J240">
        <v>691</v>
      </c>
      <c r="K240">
        <v>2042.75</v>
      </c>
      <c r="L240">
        <v>3.5667</v>
      </c>
      <c r="M240">
        <v>2021</v>
      </c>
      <c r="N240">
        <v>3.61</v>
      </c>
      <c r="O240">
        <v>2021</v>
      </c>
      <c r="P240" s="2">
        <v>44988</v>
      </c>
      <c r="Q240">
        <v>2024</v>
      </c>
      <c r="R240">
        <f t="shared" si="10"/>
        <v>3</v>
      </c>
      <c r="S240">
        <v>882</v>
      </c>
      <c r="T240">
        <v>1402</v>
      </c>
      <c r="U240">
        <v>4</v>
      </c>
    </row>
    <row r="241" spans="1:21" x14ac:dyDescent="0.35">
      <c r="A241" t="s">
        <v>21</v>
      </c>
      <c r="B241">
        <v>2024</v>
      </c>
      <c r="C241">
        <v>3</v>
      </c>
      <c r="D241">
        <v>3</v>
      </c>
      <c r="E241" t="s">
        <v>53</v>
      </c>
      <c r="F241">
        <v>882</v>
      </c>
      <c r="G241">
        <f t="shared" si="13"/>
        <v>0.14129831699648604</v>
      </c>
      <c r="H241">
        <f t="shared" si="11"/>
        <v>0.43177089707502142</v>
      </c>
      <c r="I241">
        <v>2024</v>
      </c>
      <c r="J241">
        <v>691</v>
      </c>
      <c r="K241">
        <v>2042.75</v>
      </c>
      <c r="L241">
        <v>3.5667</v>
      </c>
      <c r="M241">
        <v>2021</v>
      </c>
      <c r="N241">
        <v>2.2999999999999998</v>
      </c>
      <c r="O241">
        <v>2021</v>
      </c>
      <c r="P241" s="2">
        <v>45350</v>
      </c>
      <c r="Q241">
        <v>2024</v>
      </c>
      <c r="R241">
        <f t="shared" si="10"/>
        <v>3</v>
      </c>
      <c r="S241">
        <v>882</v>
      </c>
      <c r="T241">
        <v>1402</v>
      </c>
      <c r="U241">
        <v>4</v>
      </c>
    </row>
    <row r="242" spans="1:21" x14ac:dyDescent="0.35">
      <c r="A242" t="s">
        <v>22</v>
      </c>
      <c r="B242">
        <v>2010</v>
      </c>
      <c r="E242" t="s">
        <v>52</v>
      </c>
      <c r="F242">
        <v>250</v>
      </c>
      <c r="G242">
        <f t="shared" si="13"/>
        <v>1.0405405405405406</v>
      </c>
      <c r="H242">
        <f t="shared" si="11"/>
        <v>1.0373443983402491</v>
      </c>
      <c r="I242">
        <v>2010</v>
      </c>
      <c r="J242">
        <v>19</v>
      </c>
      <c r="K242">
        <v>241</v>
      </c>
      <c r="L242">
        <v>8.4074000000000009</v>
      </c>
      <c r="M242">
        <v>2020</v>
      </c>
      <c r="N242">
        <v>9.4444444444444393</v>
      </c>
      <c r="O242">
        <v>2020</v>
      </c>
      <c r="P242" s="2">
        <v>40241</v>
      </c>
      <c r="Q242">
        <v>2023</v>
      </c>
      <c r="R242">
        <f t="shared" si="10"/>
        <v>3</v>
      </c>
      <c r="S242">
        <v>34</v>
      </c>
      <c r="T242">
        <v>115</v>
      </c>
      <c r="U242">
        <v>4</v>
      </c>
    </row>
    <row r="243" spans="1:21" x14ac:dyDescent="0.35">
      <c r="A243" t="s">
        <v>22</v>
      </c>
      <c r="B243">
        <v>2012</v>
      </c>
      <c r="E243" t="s">
        <v>52</v>
      </c>
      <c r="F243">
        <v>229</v>
      </c>
      <c r="G243">
        <f t="shared" si="13"/>
        <v>0.94594594594594594</v>
      </c>
      <c r="H243">
        <f t="shared" si="11"/>
        <v>0.950207468879668</v>
      </c>
      <c r="I243">
        <v>2012</v>
      </c>
      <c r="J243">
        <v>19</v>
      </c>
      <c r="K243">
        <v>241</v>
      </c>
      <c r="L243">
        <v>8.4074000000000009</v>
      </c>
      <c r="M243">
        <v>2020</v>
      </c>
      <c r="N243">
        <v>8</v>
      </c>
      <c r="O243">
        <v>2020</v>
      </c>
      <c r="P243" s="2">
        <v>40973</v>
      </c>
      <c r="Q243">
        <v>2023</v>
      </c>
      <c r="R243">
        <f t="shared" si="10"/>
        <v>3</v>
      </c>
      <c r="S243">
        <v>34</v>
      </c>
      <c r="T243">
        <v>115</v>
      </c>
      <c r="U243">
        <v>4</v>
      </c>
    </row>
    <row r="244" spans="1:21" x14ac:dyDescent="0.35">
      <c r="A244" t="s">
        <v>22</v>
      </c>
      <c r="B244">
        <v>2013</v>
      </c>
      <c r="E244" t="s">
        <v>52</v>
      </c>
      <c r="F244">
        <v>200</v>
      </c>
      <c r="G244">
        <f t="shared" si="13"/>
        <v>0.81531531531531531</v>
      </c>
      <c r="H244">
        <f t="shared" si="11"/>
        <v>0.82987551867219922</v>
      </c>
      <c r="I244">
        <v>2013</v>
      </c>
      <c r="J244">
        <v>19</v>
      </c>
      <c r="K244">
        <v>241</v>
      </c>
      <c r="L244">
        <v>8.4074000000000009</v>
      </c>
      <c r="M244">
        <v>2020</v>
      </c>
      <c r="N244">
        <v>7.7777777777777803</v>
      </c>
      <c r="O244">
        <v>2020</v>
      </c>
      <c r="P244" s="2">
        <v>41362</v>
      </c>
      <c r="Q244">
        <v>2023</v>
      </c>
      <c r="R244">
        <f t="shared" si="10"/>
        <v>3</v>
      </c>
      <c r="S244">
        <v>34</v>
      </c>
      <c r="T244">
        <v>115</v>
      </c>
      <c r="U244">
        <v>4</v>
      </c>
    </row>
    <row r="245" spans="1:21" x14ac:dyDescent="0.35">
      <c r="A245" t="s">
        <v>22</v>
      </c>
      <c r="B245">
        <v>2014</v>
      </c>
      <c r="E245" t="s">
        <v>52</v>
      </c>
      <c r="F245">
        <v>285</v>
      </c>
      <c r="G245">
        <f t="shared" si="13"/>
        <v>1.1981981981981982</v>
      </c>
      <c r="H245">
        <f t="shared" si="11"/>
        <v>1.1825726141078838</v>
      </c>
      <c r="I245">
        <v>2015</v>
      </c>
      <c r="J245">
        <v>19</v>
      </c>
      <c r="K245">
        <v>241</v>
      </c>
      <c r="L245">
        <v>8.4074000000000009</v>
      </c>
      <c r="M245">
        <v>2020</v>
      </c>
      <c r="N245">
        <v>8.4074074074074101</v>
      </c>
      <c r="O245">
        <v>2020</v>
      </c>
      <c r="P245" s="2">
        <v>41971</v>
      </c>
      <c r="Q245">
        <v>2023</v>
      </c>
      <c r="R245">
        <f t="shared" si="10"/>
        <v>3</v>
      </c>
      <c r="S245">
        <v>34</v>
      </c>
      <c r="T245">
        <v>115</v>
      </c>
      <c r="U245">
        <v>4</v>
      </c>
    </row>
    <row r="246" spans="1:21" x14ac:dyDescent="0.35">
      <c r="A246" t="s">
        <v>22</v>
      </c>
      <c r="B246">
        <v>2020</v>
      </c>
      <c r="C246">
        <v>0</v>
      </c>
      <c r="E246" t="s">
        <v>52</v>
      </c>
      <c r="F246">
        <v>20</v>
      </c>
      <c r="G246">
        <f t="shared" si="13"/>
        <v>4.5045045045045045E-3</v>
      </c>
      <c r="H246">
        <f t="shared" si="11"/>
        <v>8.2987551867219914E-2</v>
      </c>
      <c r="I246">
        <v>2021</v>
      </c>
      <c r="J246">
        <v>19</v>
      </c>
      <c r="K246">
        <v>241</v>
      </c>
      <c r="L246">
        <v>8.4074000000000009</v>
      </c>
      <c r="M246">
        <v>2020</v>
      </c>
      <c r="N246">
        <v>8.4074074074074101</v>
      </c>
      <c r="O246">
        <v>2020</v>
      </c>
      <c r="P246" s="2">
        <v>44147</v>
      </c>
      <c r="Q246">
        <v>2023</v>
      </c>
      <c r="R246">
        <f t="shared" si="10"/>
        <v>3</v>
      </c>
      <c r="S246">
        <v>34</v>
      </c>
      <c r="T246">
        <v>115</v>
      </c>
      <c r="U246">
        <v>4</v>
      </c>
    </row>
    <row r="247" spans="1:21" x14ac:dyDescent="0.35">
      <c r="A247" t="s">
        <v>22</v>
      </c>
      <c r="B247">
        <v>2021</v>
      </c>
      <c r="C247">
        <v>1</v>
      </c>
      <c r="D247">
        <v>0</v>
      </c>
      <c r="E247" t="s">
        <v>53</v>
      </c>
      <c r="F247">
        <v>19</v>
      </c>
      <c r="G247">
        <f t="shared" si="13"/>
        <v>0</v>
      </c>
      <c r="H247">
        <f t="shared" si="11"/>
        <v>7.8838174273858919E-2</v>
      </c>
      <c r="I247">
        <v>2021</v>
      </c>
      <c r="J247">
        <v>19</v>
      </c>
      <c r="K247">
        <v>241</v>
      </c>
      <c r="L247">
        <v>8.4074000000000009</v>
      </c>
      <c r="M247">
        <v>2020</v>
      </c>
      <c r="N247">
        <v>8.4074074074074101</v>
      </c>
      <c r="O247">
        <v>2020</v>
      </c>
      <c r="P247" s="2">
        <v>44259</v>
      </c>
      <c r="Q247">
        <v>2023</v>
      </c>
      <c r="R247">
        <f t="shared" si="10"/>
        <v>3</v>
      </c>
      <c r="S247">
        <v>34</v>
      </c>
      <c r="T247">
        <v>115</v>
      </c>
      <c r="U247">
        <v>4</v>
      </c>
    </row>
    <row r="248" spans="1:21" x14ac:dyDescent="0.35">
      <c r="A248" t="s">
        <v>22</v>
      </c>
      <c r="B248">
        <v>2021</v>
      </c>
      <c r="C248">
        <v>2</v>
      </c>
      <c r="D248">
        <v>1</v>
      </c>
      <c r="E248" t="s">
        <v>53</v>
      </c>
      <c r="F248">
        <v>29</v>
      </c>
      <c r="G248">
        <f t="shared" si="13"/>
        <v>4.5045045045045043E-2</v>
      </c>
      <c r="H248">
        <f t="shared" si="11"/>
        <v>0.12033195020746888</v>
      </c>
      <c r="I248">
        <v>2022</v>
      </c>
      <c r="J248">
        <v>19</v>
      </c>
      <c r="K248">
        <v>241</v>
      </c>
      <c r="L248">
        <v>8.4074000000000009</v>
      </c>
      <c r="M248">
        <v>2020</v>
      </c>
      <c r="N248">
        <v>8.4074074074074101</v>
      </c>
      <c r="O248">
        <v>2020</v>
      </c>
      <c r="P248" s="2">
        <v>44510</v>
      </c>
      <c r="Q248">
        <v>2023</v>
      </c>
      <c r="R248">
        <f t="shared" si="10"/>
        <v>3</v>
      </c>
      <c r="S248">
        <v>34</v>
      </c>
      <c r="T248">
        <v>115</v>
      </c>
      <c r="U248">
        <v>4</v>
      </c>
    </row>
    <row r="249" spans="1:21" x14ac:dyDescent="0.35">
      <c r="A249" t="s">
        <v>22</v>
      </c>
      <c r="B249">
        <v>2022</v>
      </c>
      <c r="C249">
        <v>2</v>
      </c>
      <c r="D249">
        <v>1</v>
      </c>
      <c r="E249" t="s">
        <v>53</v>
      </c>
      <c r="F249">
        <v>27</v>
      </c>
      <c r="G249">
        <f t="shared" si="13"/>
        <v>3.6036036036036036E-2</v>
      </c>
      <c r="H249">
        <f t="shared" si="11"/>
        <v>0.11203319502074689</v>
      </c>
      <c r="I249">
        <v>2022</v>
      </c>
      <c r="J249">
        <v>19</v>
      </c>
      <c r="K249">
        <v>241</v>
      </c>
      <c r="L249">
        <v>8.4074000000000009</v>
      </c>
      <c r="M249">
        <v>2020</v>
      </c>
      <c r="N249">
        <v>8.4074074074074101</v>
      </c>
      <c r="O249">
        <v>2020</v>
      </c>
      <c r="P249" s="2">
        <v>44627</v>
      </c>
      <c r="Q249">
        <v>2023</v>
      </c>
      <c r="R249">
        <f t="shared" si="10"/>
        <v>3</v>
      </c>
      <c r="S249">
        <v>34</v>
      </c>
      <c r="T249">
        <v>115</v>
      </c>
      <c r="U249">
        <v>4</v>
      </c>
    </row>
    <row r="250" spans="1:21" x14ac:dyDescent="0.35">
      <c r="A250" t="s">
        <v>22</v>
      </c>
      <c r="B250">
        <v>2022</v>
      </c>
      <c r="C250">
        <v>3</v>
      </c>
      <c r="D250">
        <v>2</v>
      </c>
      <c r="E250" t="s">
        <v>53</v>
      </c>
      <c r="F250">
        <v>36</v>
      </c>
      <c r="G250">
        <f t="shared" si="13"/>
        <v>7.6576576576576572E-2</v>
      </c>
      <c r="H250">
        <f t="shared" si="11"/>
        <v>0.14937759336099585</v>
      </c>
      <c r="I250">
        <v>2023</v>
      </c>
      <c r="J250">
        <v>19</v>
      </c>
      <c r="K250">
        <v>241</v>
      </c>
      <c r="L250">
        <v>8.4074000000000009</v>
      </c>
      <c r="M250">
        <v>2020</v>
      </c>
      <c r="N250">
        <v>8.4074074074074101</v>
      </c>
      <c r="O250">
        <v>2020</v>
      </c>
      <c r="P250" s="2">
        <v>44875</v>
      </c>
      <c r="Q250">
        <v>2023</v>
      </c>
      <c r="R250">
        <f t="shared" si="10"/>
        <v>3</v>
      </c>
      <c r="S250">
        <v>34</v>
      </c>
      <c r="T250">
        <v>115</v>
      </c>
      <c r="U250">
        <v>5</v>
      </c>
    </row>
    <row r="251" spans="1:21" x14ac:dyDescent="0.35">
      <c r="A251" t="s">
        <v>22</v>
      </c>
      <c r="B251">
        <v>2023</v>
      </c>
      <c r="C251">
        <v>3</v>
      </c>
      <c r="D251">
        <v>2</v>
      </c>
      <c r="E251" t="s">
        <v>53</v>
      </c>
      <c r="F251">
        <v>34</v>
      </c>
      <c r="G251">
        <f t="shared" si="13"/>
        <v>6.7567567567567571E-2</v>
      </c>
      <c r="H251">
        <f t="shared" si="11"/>
        <v>0.14107883817427386</v>
      </c>
      <c r="I251">
        <v>2023</v>
      </c>
      <c r="J251">
        <v>19</v>
      </c>
      <c r="K251">
        <v>241</v>
      </c>
      <c r="L251">
        <v>8.4074000000000009</v>
      </c>
      <c r="M251">
        <v>2020</v>
      </c>
      <c r="N251">
        <v>8.4074074074074101</v>
      </c>
      <c r="O251">
        <v>2020</v>
      </c>
      <c r="P251" s="2">
        <v>44986</v>
      </c>
      <c r="Q251">
        <v>2023</v>
      </c>
      <c r="R251">
        <f t="shared" si="10"/>
        <v>3</v>
      </c>
      <c r="S251">
        <v>34</v>
      </c>
      <c r="T251">
        <v>115</v>
      </c>
      <c r="U251">
        <v>5</v>
      </c>
    </row>
    <row r="252" spans="1:21" x14ac:dyDescent="0.35">
      <c r="A252" t="s">
        <v>23</v>
      </c>
      <c r="B252">
        <v>2010</v>
      </c>
      <c r="C252">
        <v>0</v>
      </c>
      <c r="D252">
        <v>0</v>
      </c>
      <c r="E252" t="s">
        <v>53</v>
      </c>
      <c r="F252">
        <v>17542</v>
      </c>
      <c r="G252">
        <f t="shared" si="13"/>
        <v>0</v>
      </c>
      <c r="H252">
        <f t="shared" si="11"/>
        <v>0.77513634986365021</v>
      </c>
      <c r="I252">
        <v>2010</v>
      </c>
      <c r="J252">
        <v>17542</v>
      </c>
      <c r="K252">
        <v>22630.857142857141</v>
      </c>
      <c r="L252">
        <v>4</v>
      </c>
      <c r="M252">
        <v>2010</v>
      </c>
      <c r="N252">
        <v>2.1481481481481501</v>
      </c>
      <c r="O252">
        <v>2010</v>
      </c>
      <c r="P252" s="2">
        <v>40250</v>
      </c>
      <c r="Q252">
        <v>2019</v>
      </c>
      <c r="R252">
        <f t="shared" si="10"/>
        <v>9</v>
      </c>
      <c r="S252">
        <v>24121</v>
      </c>
      <c r="T252">
        <v>48</v>
      </c>
      <c r="U252">
        <v>5</v>
      </c>
    </row>
    <row r="253" spans="1:21" x14ac:dyDescent="0.35">
      <c r="A253" t="s">
        <v>23</v>
      </c>
      <c r="B253">
        <v>2012</v>
      </c>
      <c r="C253">
        <v>2</v>
      </c>
      <c r="D253">
        <v>2</v>
      </c>
      <c r="E253" t="s">
        <v>53</v>
      </c>
      <c r="F253">
        <v>24350</v>
      </c>
      <c r="G253">
        <f t="shared" si="13"/>
        <v>1.3378249396440407</v>
      </c>
      <c r="H253">
        <f t="shared" si="11"/>
        <v>1.075964549035451</v>
      </c>
      <c r="I253">
        <v>2012</v>
      </c>
      <c r="J253">
        <v>17542</v>
      </c>
      <c r="K253">
        <v>22630.857142857141</v>
      </c>
      <c r="L253">
        <v>4</v>
      </c>
      <c r="M253">
        <v>2010</v>
      </c>
      <c r="N253">
        <v>2.1481481481481501</v>
      </c>
      <c r="O253">
        <v>2010</v>
      </c>
      <c r="P253" s="2">
        <v>40961</v>
      </c>
      <c r="Q253">
        <v>2019</v>
      </c>
      <c r="R253">
        <f t="shared" si="10"/>
        <v>9</v>
      </c>
      <c r="S253">
        <v>24121</v>
      </c>
      <c r="T253">
        <v>48</v>
      </c>
      <c r="U253">
        <v>5</v>
      </c>
    </row>
    <row r="254" spans="1:21" x14ac:dyDescent="0.35">
      <c r="A254" t="s">
        <v>23</v>
      </c>
      <c r="B254">
        <v>2013</v>
      </c>
      <c r="C254">
        <v>3</v>
      </c>
      <c r="D254">
        <v>3</v>
      </c>
      <c r="E254" t="s">
        <v>53</v>
      </c>
      <c r="F254">
        <v>20101</v>
      </c>
      <c r="G254">
        <f t="shared" si="13"/>
        <v>0.50286339902307975</v>
      </c>
      <c r="H254">
        <f t="shared" si="11"/>
        <v>0.88821204928795239</v>
      </c>
      <c r="I254">
        <v>2013</v>
      </c>
      <c r="J254">
        <v>17542</v>
      </c>
      <c r="K254">
        <v>22630.857142857101</v>
      </c>
      <c r="L254">
        <v>4</v>
      </c>
      <c r="M254">
        <v>2010</v>
      </c>
      <c r="N254">
        <v>0.27777777777777801</v>
      </c>
      <c r="O254">
        <v>2010</v>
      </c>
      <c r="P254" s="2">
        <v>41330</v>
      </c>
      <c r="Q254">
        <v>2019</v>
      </c>
      <c r="R254">
        <f t="shared" si="10"/>
        <v>9</v>
      </c>
      <c r="S254">
        <v>24121</v>
      </c>
      <c r="T254">
        <v>48</v>
      </c>
      <c r="U254">
        <v>5</v>
      </c>
    </row>
    <row r="255" spans="1:21" x14ac:dyDescent="0.35">
      <c r="A255" t="s">
        <v>23</v>
      </c>
      <c r="B255">
        <v>2015</v>
      </c>
      <c r="C255">
        <v>5</v>
      </c>
      <c r="D255">
        <v>5</v>
      </c>
      <c r="E255" t="s">
        <v>53</v>
      </c>
      <c r="F255">
        <v>21371</v>
      </c>
      <c r="G255">
        <f t="shared" si="13"/>
        <v>0.75242827466173201</v>
      </c>
      <c r="H255">
        <f t="shared" si="11"/>
        <v>0.94433011816988355</v>
      </c>
      <c r="I255">
        <v>2015</v>
      </c>
      <c r="J255">
        <v>17542</v>
      </c>
      <c r="K255">
        <v>22630.857142857101</v>
      </c>
      <c r="L255">
        <v>4</v>
      </c>
      <c r="M255">
        <v>2010</v>
      </c>
      <c r="N255">
        <v>2.1481481481481501</v>
      </c>
      <c r="O255">
        <v>2010</v>
      </c>
      <c r="P255" s="2">
        <v>42056</v>
      </c>
      <c r="Q255">
        <v>2019</v>
      </c>
      <c r="R255">
        <f t="shared" si="10"/>
        <v>9</v>
      </c>
      <c r="S255">
        <v>24121</v>
      </c>
      <c r="T255">
        <v>48</v>
      </c>
      <c r="U255">
        <v>5</v>
      </c>
    </row>
    <row r="256" spans="1:21" x14ac:dyDescent="0.35">
      <c r="A256" t="s">
        <v>23</v>
      </c>
      <c r="B256">
        <v>2017</v>
      </c>
      <c r="C256">
        <v>7</v>
      </c>
      <c r="D256">
        <v>7</v>
      </c>
      <c r="E256" t="s">
        <v>53</v>
      </c>
      <c r="F256">
        <v>27415</v>
      </c>
      <c r="G256">
        <f t="shared" si="13"/>
        <v>1.940121273370405</v>
      </c>
      <c r="H256">
        <f t="shared" si="11"/>
        <v>1.2113991011009011</v>
      </c>
      <c r="I256">
        <v>2017</v>
      </c>
      <c r="J256">
        <v>17542</v>
      </c>
      <c r="K256">
        <v>22630.857142857101</v>
      </c>
      <c r="L256">
        <v>4</v>
      </c>
      <c r="M256">
        <v>2010</v>
      </c>
      <c r="N256">
        <v>4.5</v>
      </c>
      <c r="O256">
        <v>2010</v>
      </c>
      <c r="P256" s="2">
        <v>42794</v>
      </c>
      <c r="Q256">
        <v>2019</v>
      </c>
      <c r="R256">
        <f t="shared" ref="R256:R277" si="14">Q256-O256</f>
        <v>9</v>
      </c>
      <c r="S256">
        <v>24121</v>
      </c>
      <c r="T256">
        <v>48</v>
      </c>
      <c r="U256">
        <v>5</v>
      </c>
    </row>
    <row r="257" spans="1:21" x14ac:dyDescent="0.35">
      <c r="A257" t="s">
        <v>23</v>
      </c>
      <c r="B257">
        <v>2018</v>
      </c>
      <c r="C257">
        <v>8</v>
      </c>
      <c r="D257">
        <v>8</v>
      </c>
      <c r="E257" t="s">
        <v>53</v>
      </c>
      <c r="F257">
        <v>23516</v>
      </c>
      <c r="G257">
        <f t="shared" si="13"/>
        <v>1.173937454382133</v>
      </c>
      <c r="H257">
        <f t="shared" si="11"/>
        <v>1.039112210887791</v>
      </c>
      <c r="I257">
        <v>2018</v>
      </c>
      <c r="J257">
        <v>17542</v>
      </c>
      <c r="K257">
        <v>22630.857142857101</v>
      </c>
      <c r="L257">
        <v>4</v>
      </c>
      <c r="M257">
        <v>2010</v>
      </c>
      <c r="N257">
        <v>1.6666666666666701</v>
      </c>
      <c r="O257">
        <v>2010</v>
      </c>
      <c r="P257" s="2">
        <v>43147</v>
      </c>
      <c r="Q257">
        <v>2019</v>
      </c>
      <c r="R257">
        <f t="shared" si="14"/>
        <v>9</v>
      </c>
      <c r="S257">
        <v>24121</v>
      </c>
      <c r="T257">
        <v>48</v>
      </c>
      <c r="U257">
        <v>5</v>
      </c>
    </row>
    <row r="258" spans="1:21" x14ac:dyDescent="0.35">
      <c r="A258" t="s">
        <v>23</v>
      </c>
      <c r="B258">
        <v>2019</v>
      </c>
      <c r="C258">
        <v>9</v>
      </c>
      <c r="D258">
        <v>9</v>
      </c>
      <c r="E258" t="s">
        <v>53</v>
      </c>
      <c r="F258">
        <v>24121</v>
      </c>
      <c r="G258">
        <f t="shared" si="13"/>
        <v>1.2928246589186563</v>
      </c>
      <c r="H258">
        <f t="shared" si="11"/>
        <v>1.0658456216543803</v>
      </c>
      <c r="I258">
        <v>2019</v>
      </c>
      <c r="J258">
        <v>17542</v>
      </c>
      <c r="K258">
        <v>22630.857142857101</v>
      </c>
      <c r="L258">
        <v>4</v>
      </c>
      <c r="M258">
        <v>2010</v>
      </c>
      <c r="N258">
        <v>2.1481481481481501</v>
      </c>
      <c r="O258">
        <v>2010</v>
      </c>
      <c r="P258" s="2">
        <v>43510</v>
      </c>
      <c r="Q258">
        <v>2019</v>
      </c>
      <c r="R258">
        <f t="shared" si="14"/>
        <v>9</v>
      </c>
      <c r="S258">
        <v>24121</v>
      </c>
      <c r="T258">
        <v>48</v>
      </c>
      <c r="U258">
        <v>5</v>
      </c>
    </row>
    <row r="259" spans="1:21" x14ac:dyDescent="0.35">
      <c r="A259" t="s">
        <v>24</v>
      </c>
      <c r="B259">
        <v>1998</v>
      </c>
      <c r="E259" t="s">
        <v>52</v>
      </c>
      <c r="F259">
        <v>2450</v>
      </c>
      <c r="G259">
        <f t="shared" ref="G259:G277" si="15">(F259-J259)/(K259-J259)</f>
        <v>0.76423529411764701</v>
      </c>
      <c r="H259">
        <f t="shared" ref="H259:H277" si="16">F259/K259</f>
        <v>0.9072394001110905</v>
      </c>
      <c r="I259">
        <v>1999</v>
      </c>
      <c r="J259">
        <v>1638</v>
      </c>
      <c r="K259">
        <v>2700.5</v>
      </c>
      <c r="L259">
        <v>4.0712999999999999</v>
      </c>
      <c r="M259">
        <v>2017</v>
      </c>
      <c r="N259">
        <v>3.8888888888888902</v>
      </c>
      <c r="O259">
        <v>2017</v>
      </c>
      <c r="P259" s="2">
        <v>36144</v>
      </c>
      <c r="Q259">
        <v>2024</v>
      </c>
      <c r="R259">
        <f t="shared" si="14"/>
        <v>7</v>
      </c>
      <c r="S259">
        <v>1982</v>
      </c>
      <c r="T259">
        <v>696</v>
      </c>
      <c r="U259">
        <v>5</v>
      </c>
    </row>
    <row r="260" spans="1:21" x14ac:dyDescent="0.35">
      <c r="A260" t="s">
        <v>24</v>
      </c>
      <c r="B260">
        <v>2010</v>
      </c>
      <c r="E260" t="s">
        <v>52</v>
      </c>
      <c r="F260">
        <v>3285</v>
      </c>
      <c r="G260">
        <f t="shared" si="15"/>
        <v>1.5501176470588236</v>
      </c>
      <c r="H260">
        <f t="shared" si="16"/>
        <v>1.2164413997407888</v>
      </c>
      <c r="I260">
        <v>2011</v>
      </c>
      <c r="J260">
        <v>1638</v>
      </c>
      <c r="K260">
        <v>2700.5</v>
      </c>
      <c r="L260">
        <v>4.0712999999999999</v>
      </c>
      <c r="M260">
        <v>2017</v>
      </c>
      <c r="N260">
        <v>2.75</v>
      </c>
      <c r="O260">
        <v>2017</v>
      </c>
      <c r="P260" s="2">
        <v>40509</v>
      </c>
      <c r="Q260">
        <v>2024</v>
      </c>
      <c r="R260">
        <f t="shared" si="14"/>
        <v>7</v>
      </c>
      <c r="S260">
        <v>1982</v>
      </c>
      <c r="T260">
        <v>696</v>
      </c>
      <c r="U260">
        <v>5</v>
      </c>
    </row>
    <row r="261" spans="1:21" x14ac:dyDescent="0.35">
      <c r="A261" t="s">
        <v>24</v>
      </c>
      <c r="B261">
        <v>2013</v>
      </c>
      <c r="E261" t="s">
        <v>52</v>
      </c>
      <c r="F261">
        <v>2646</v>
      </c>
      <c r="G261">
        <f t="shared" si="15"/>
        <v>0.94870588235294118</v>
      </c>
      <c r="H261">
        <f t="shared" si="16"/>
        <v>0.97981855211997781</v>
      </c>
      <c r="I261">
        <v>2013</v>
      </c>
      <c r="J261">
        <v>1638</v>
      </c>
      <c r="K261">
        <v>2700.5</v>
      </c>
      <c r="L261">
        <v>4.0712999999999999</v>
      </c>
      <c r="M261">
        <v>2017</v>
      </c>
      <c r="N261">
        <v>3.5833333333333299</v>
      </c>
      <c r="O261">
        <v>2017</v>
      </c>
      <c r="P261" s="2">
        <v>41278</v>
      </c>
      <c r="Q261">
        <v>2024</v>
      </c>
      <c r="R261">
        <f t="shared" si="14"/>
        <v>7</v>
      </c>
      <c r="S261">
        <v>1982</v>
      </c>
      <c r="T261">
        <v>696</v>
      </c>
      <c r="U261">
        <v>5</v>
      </c>
    </row>
    <row r="262" spans="1:21" x14ac:dyDescent="0.35">
      <c r="A262" t="s">
        <v>24</v>
      </c>
      <c r="B262">
        <v>2014</v>
      </c>
      <c r="E262" t="s">
        <v>52</v>
      </c>
      <c r="F262">
        <v>1884</v>
      </c>
      <c r="G262">
        <f t="shared" si="15"/>
        <v>0.23152941176470587</v>
      </c>
      <c r="H262">
        <f t="shared" si="16"/>
        <v>0.69764858359563042</v>
      </c>
      <c r="I262">
        <v>2015</v>
      </c>
      <c r="J262">
        <v>1638</v>
      </c>
      <c r="K262">
        <v>2700.5</v>
      </c>
      <c r="L262">
        <v>4.0712999999999999</v>
      </c>
      <c r="M262">
        <v>2017</v>
      </c>
      <c r="N262">
        <v>4.0712962962962997</v>
      </c>
      <c r="O262">
        <v>2017</v>
      </c>
      <c r="P262" s="2">
        <v>41991</v>
      </c>
      <c r="Q262">
        <v>2024</v>
      </c>
      <c r="R262">
        <f t="shared" si="14"/>
        <v>7</v>
      </c>
      <c r="S262">
        <v>1982</v>
      </c>
      <c r="T262">
        <v>696</v>
      </c>
      <c r="U262">
        <v>5</v>
      </c>
    </row>
    <row r="263" spans="1:21" x14ac:dyDescent="0.35">
      <c r="A263" t="s">
        <v>24</v>
      </c>
      <c r="B263">
        <v>2015</v>
      </c>
      <c r="E263" t="s">
        <v>52</v>
      </c>
      <c r="F263">
        <v>2892</v>
      </c>
      <c r="G263">
        <f t="shared" si="15"/>
        <v>1.180235294117647</v>
      </c>
      <c r="H263">
        <f t="shared" si="16"/>
        <v>1.0709127939270506</v>
      </c>
      <c r="I263">
        <v>2016</v>
      </c>
      <c r="J263">
        <v>1638</v>
      </c>
      <c r="K263">
        <v>2700.5</v>
      </c>
      <c r="L263">
        <v>4.0712999999999999</v>
      </c>
      <c r="M263">
        <v>2017</v>
      </c>
      <c r="N263">
        <v>4.8055555555555598</v>
      </c>
      <c r="O263">
        <v>2017</v>
      </c>
      <c r="P263" s="2">
        <v>42333</v>
      </c>
      <c r="Q263">
        <v>2024</v>
      </c>
      <c r="R263">
        <f t="shared" si="14"/>
        <v>7</v>
      </c>
      <c r="S263">
        <v>1982</v>
      </c>
      <c r="T263">
        <v>696</v>
      </c>
      <c r="U263">
        <v>5</v>
      </c>
    </row>
    <row r="264" spans="1:21" x14ac:dyDescent="0.35">
      <c r="A264" t="s">
        <v>24</v>
      </c>
      <c r="B264">
        <v>2016</v>
      </c>
      <c r="E264" t="s">
        <v>52</v>
      </c>
      <c r="F264">
        <v>3046</v>
      </c>
      <c r="G264">
        <f t="shared" si="15"/>
        <v>1.3251764705882354</v>
      </c>
      <c r="H264">
        <f t="shared" si="16"/>
        <v>1.1279392705054621</v>
      </c>
      <c r="I264">
        <v>2017</v>
      </c>
      <c r="J264">
        <v>1638</v>
      </c>
      <c r="K264">
        <v>2700.5</v>
      </c>
      <c r="L264">
        <v>4.0712999999999999</v>
      </c>
      <c r="M264">
        <v>2017</v>
      </c>
      <c r="N264">
        <v>5.75</v>
      </c>
      <c r="O264">
        <v>2017</v>
      </c>
      <c r="P264" s="2">
        <v>42692</v>
      </c>
      <c r="Q264">
        <v>2024</v>
      </c>
      <c r="R264">
        <f t="shared" si="14"/>
        <v>7</v>
      </c>
      <c r="S264">
        <v>1982</v>
      </c>
      <c r="T264">
        <v>696</v>
      </c>
      <c r="U264">
        <v>5</v>
      </c>
    </row>
    <row r="265" spans="1:21" x14ac:dyDescent="0.35">
      <c r="A265" t="s">
        <v>24</v>
      </c>
      <c r="B265">
        <v>2017</v>
      </c>
      <c r="C265">
        <v>0</v>
      </c>
      <c r="D265">
        <v>0</v>
      </c>
      <c r="E265" t="s">
        <v>53</v>
      </c>
      <c r="F265">
        <v>1638</v>
      </c>
      <c r="G265">
        <f t="shared" si="15"/>
        <v>0</v>
      </c>
      <c r="H265">
        <f t="shared" si="16"/>
        <v>0.60655434178855772</v>
      </c>
      <c r="I265">
        <v>2018</v>
      </c>
      <c r="J265">
        <v>1638</v>
      </c>
      <c r="K265">
        <v>2700.5</v>
      </c>
      <c r="L265">
        <v>4.0712999999999999</v>
      </c>
      <c r="M265">
        <v>2017</v>
      </c>
      <c r="N265">
        <v>4.0712962962962997</v>
      </c>
      <c r="O265">
        <v>2017</v>
      </c>
      <c r="P265" s="2">
        <v>43057</v>
      </c>
      <c r="Q265">
        <v>2024</v>
      </c>
      <c r="R265">
        <f t="shared" si="14"/>
        <v>7</v>
      </c>
      <c r="S265">
        <v>1982</v>
      </c>
      <c r="T265">
        <v>696</v>
      </c>
      <c r="U265">
        <v>3</v>
      </c>
    </row>
    <row r="266" spans="1:21" x14ac:dyDescent="0.35">
      <c r="A266" t="s">
        <v>24</v>
      </c>
      <c r="B266">
        <v>2019</v>
      </c>
      <c r="C266">
        <v>2</v>
      </c>
      <c r="D266">
        <v>2</v>
      </c>
      <c r="E266" t="s">
        <v>53</v>
      </c>
      <c r="F266">
        <v>1746</v>
      </c>
      <c r="G266">
        <f t="shared" si="15"/>
        <v>0.10164705882352941</v>
      </c>
      <c r="H266">
        <f t="shared" si="16"/>
        <v>0.64654693575263844</v>
      </c>
      <c r="I266">
        <v>2020</v>
      </c>
      <c r="J266">
        <v>1638</v>
      </c>
      <c r="K266">
        <v>2700.5</v>
      </c>
      <c r="L266">
        <v>4.0712999999999999</v>
      </c>
      <c r="M266">
        <v>2017</v>
      </c>
      <c r="N266">
        <v>4.0712962962962997</v>
      </c>
      <c r="O266">
        <v>2017</v>
      </c>
      <c r="P266" s="2">
        <v>43785</v>
      </c>
      <c r="Q266">
        <v>2024</v>
      </c>
      <c r="R266">
        <f t="shared" si="14"/>
        <v>7</v>
      </c>
      <c r="S266">
        <v>1982</v>
      </c>
      <c r="T266">
        <v>696</v>
      </c>
      <c r="U266">
        <v>3</v>
      </c>
    </row>
    <row r="267" spans="1:21" x14ac:dyDescent="0.35">
      <c r="A267" t="s">
        <v>24</v>
      </c>
      <c r="B267">
        <v>2023</v>
      </c>
      <c r="C267">
        <v>6</v>
      </c>
      <c r="D267">
        <v>6</v>
      </c>
      <c r="E267" t="s">
        <v>53</v>
      </c>
      <c r="F267">
        <v>1982</v>
      </c>
      <c r="G267">
        <f t="shared" si="15"/>
        <v>0.32376470588235295</v>
      </c>
      <c r="H267">
        <f t="shared" si="16"/>
        <v>0.73393815960007402</v>
      </c>
      <c r="I267">
        <v>2023</v>
      </c>
      <c r="J267">
        <v>1638</v>
      </c>
      <c r="K267">
        <v>2700.5</v>
      </c>
      <c r="L267">
        <v>4.0712999999999999</v>
      </c>
      <c r="M267">
        <v>2017</v>
      </c>
      <c r="N267">
        <v>3.65</v>
      </c>
      <c r="O267">
        <v>2017</v>
      </c>
      <c r="P267" s="2">
        <v>44937</v>
      </c>
      <c r="Q267">
        <v>2024</v>
      </c>
      <c r="R267">
        <f t="shared" si="14"/>
        <v>7</v>
      </c>
      <c r="S267">
        <v>1982</v>
      </c>
      <c r="T267">
        <v>696</v>
      </c>
      <c r="U267">
        <v>3</v>
      </c>
    </row>
    <row r="268" spans="1:21" x14ac:dyDescent="0.35">
      <c r="A268" t="s">
        <v>39</v>
      </c>
      <c r="B268">
        <v>2010</v>
      </c>
      <c r="E268" t="s">
        <v>52</v>
      </c>
      <c r="F268">
        <v>265</v>
      </c>
      <c r="G268">
        <f t="shared" si="15"/>
        <v>1.2550813008130079</v>
      </c>
      <c r="H268">
        <f t="shared" si="16"/>
        <v>1.2337057728119181</v>
      </c>
      <c r="I268">
        <v>2010</v>
      </c>
      <c r="J268">
        <v>18</v>
      </c>
      <c r="K268">
        <v>214.8</v>
      </c>
      <c r="L268">
        <v>3.5</v>
      </c>
      <c r="M268">
        <v>2024</v>
      </c>
      <c r="N268">
        <v>3.5</v>
      </c>
      <c r="O268">
        <v>2017</v>
      </c>
      <c r="P268" s="2">
        <v>40242</v>
      </c>
      <c r="Q268">
        <v>2024</v>
      </c>
      <c r="R268">
        <f t="shared" si="14"/>
        <v>7</v>
      </c>
      <c r="S268">
        <v>18</v>
      </c>
      <c r="T268">
        <v>50</v>
      </c>
      <c r="U268">
        <v>3</v>
      </c>
    </row>
    <row r="269" spans="1:21" x14ac:dyDescent="0.35">
      <c r="A269" t="s">
        <v>39</v>
      </c>
      <c r="B269">
        <v>2012</v>
      </c>
      <c r="E269" t="s">
        <v>52</v>
      </c>
      <c r="F269">
        <v>203</v>
      </c>
      <c r="G269">
        <f t="shared" si="15"/>
        <v>0.94004065040650397</v>
      </c>
      <c r="H269">
        <f t="shared" si="16"/>
        <v>0.94506517690875225</v>
      </c>
      <c r="I269">
        <v>2012</v>
      </c>
      <c r="J269">
        <v>18</v>
      </c>
      <c r="K269">
        <v>214.8</v>
      </c>
      <c r="L269">
        <v>3.5</v>
      </c>
      <c r="M269">
        <v>2024</v>
      </c>
      <c r="N269">
        <v>3.5</v>
      </c>
      <c r="O269">
        <v>2017</v>
      </c>
      <c r="P269" s="2">
        <v>40964</v>
      </c>
      <c r="Q269">
        <v>2024</v>
      </c>
      <c r="R269">
        <f t="shared" si="14"/>
        <v>7</v>
      </c>
      <c r="S269">
        <v>18</v>
      </c>
      <c r="T269">
        <v>50</v>
      </c>
      <c r="U269">
        <v>3</v>
      </c>
    </row>
    <row r="270" spans="1:21" x14ac:dyDescent="0.35">
      <c r="A270" t="s">
        <v>39</v>
      </c>
      <c r="B270">
        <v>2014</v>
      </c>
      <c r="E270" t="s">
        <v>52</v>
      </c>
      <c r="F270">
        <v>182</v>
      </c>
      <c r="G270">
        <f t="shared" si="15"/>
        <v>0.83333333333333326</v>
      </c>
      <c r="H270">
        <f t="shared" si="16"/>
        <v>0.84729981378026065</v>
      </c>
      <c r="I270">
        <v>2014</v>
      </c>
      <c r="J270">
        <v>18</v>
      </c>
      <c r="K270">
        <v>214.8</v>
      </c>
      <c r="L270">
        <v>3.5</v>
      </c>
      <c r="M270">
        <v>2024</v>
      </c>
      <c r="N270">
        <v>3.5</v>
      </c>
      <c r="O270">
        <v>2017</v>
      </c>
      <c r="P270" s="2">
        <v>41693</v>
      </c>
      <c r="Q270">
        <v>2024</v>
      </c>
      <c r="R270">
        <f t="shared" si="14"/>
        <v>7</v>
      </c>
      <c r="S270">
        <v>18</v>
      </c>
      <c r="T270">
        <v>50</v>
      </c>
      <c r="U270">
        <v>3</v>
      </c>
    </row>
    <row r="271" spans="1:21" x14ac:dyDescent="0.35">
      <c r="A271" t="s">
        <v>39</v>
      </c>
      <c r="B271">
        <v>2015</v>
      </c>
      <c r="E271" t="s">
        <v>52</v>
      </c>
      <c r="F271">
        <v>219</v>
      </c>
      <c r="G271">
        <f t="shared" si="15"/>
        <v>1.0213414634146341</v>
      </c>
      <c r="H271">
        <f t="shared" si="16"/>
        <v>1.0195530726256983</v>
      </c>
      <c r="I271">
        <v>2015</v>
      </c>
      <c r="J271">
        <v>18</v>
      </c>
      <c r="K271">
        <v>214.8</v>
      </c>
      <c r="L271">
        <v>3.5</v>
      </c>
      <c r="M271">
        <v>2024</v>
      </c>
      <c r="N271">
        <v>3.5</v>
      </c>
      <c r="O271">
        <v>2017</v>
      </c>
      <c r="P271" s="2">
        <v>42059</v>
      </c>
      <c r="Q271">
        <v>2024</v>
      </c>
      <c r="R271">
        <f t="shared" si="14"/>
        <v>7</v>
      </c>
      <c r="S271">
        <v>18</v>
      </c>
      <c r="T271">
        <v>50</v>
      </c>
      <c r="U271">
        <v>3</v>
      </c>
    </row>
    <row r="272" spans="1:21" x14ac:dyDescent="0.35">
      <c r="A272" t="s">
        <v>39</v>
      </c>
      <c r="B272">
        <v>2016</v>
      </c>
      <c r="E272" t="s">
        <v>52</v>
      </c>
      <c r="F272">
        <v>205</v>
      </c>
      <c r="G272">
        <f t="shared" si="15"/>
        <v>0.95020325203252032</v>
      </c>
      <c r="H272">
        <f t="shared" si="16"/>
        <v>0.95437616387337054</v>
      </c>
      <c r="I272">
        <v>2016</v>
      </c>
      <c r="J272">
        <v>18</v>
      </c>
      <c r="K272">
        <v>214.8</v>
      </c>
      <c r="L272">
        <v>3.5</v>
      </c>
      <c r="M272">
        <v>2024</v>
      </c>
      <c r="N272">
        <v>3.5</v>
      </c>
      <c r="O272">
        <v>2017</v>
      </c>
      <c r="P272" s="2">
        <v>42422</v>
      </c>
      <c r="Q272">
        <v>2024</v>
      </c>
      <c r="R272">
        <f t="shared" si="14"/>
        <v>7</v>
      </c>
      <c r="S272">
        <v>18</v>
      </c>
      <c r="T272">
        <v>50</v>
      </c>
      <c r="U272">
        <v>3</v>
      </c>
    </row>
    <row r="273" spans="1:21" x14ac:dyDescent="0.35">
      <c r="A273" t="s">
        <v>39</v>
      </c>
      <c r="B273">
        <v>2017</v>
      </c>
      <c r="C273">
        <v>0</v>
      </c>
      <c r="D273">
        <v>0</v>
      </c>
      <c r="E273" t="s">
        <v>53</v>
      </c>
      <c r="F273">
        <v>50</v>
      </c>
      <c r="G273">
        <f t="shared" si="15"/>
        <v>0.16260162601626016</v>
      </c>
      <c r="H273">
        <f t="shared" si="16"/>
        <v>0.23277467411545621</v>
      </c>
      <c r="I273">
        <v>2017</v>
      </c>
      <c r="J273">
        <v>18</v>
      </c>
      <c r="K273">
        <v>214.8</v>
      </c>
      <c r="L273">
        <v>3.5</v>
      </c>
      <c r="M273">
        <v>2024</v>
      </c>
      <c r="N273">
        <v>3.5</v>
      </c>
      <c r="O273">
        <v>2017</v>
      </c>
      <c r="P273" s="2">
        <v>42780</v>
      </c>
      <c r="Q273">
        <v>2024</v>
      </c>
      <c r="R273">
        <f t="shared" si="14"/>
        <v>7</v>
      </c>
      <c r="S273">
        <v>18</v>
      </c>
      <c r="T273">
        <v>50</v>
      </c>
      <c r="U273">
        <v>3</v>
      </c>
    </row>
    <row r="274" spans="1:21" x14ac:dyDescent="0.35">
      <c r="A274" t="s">
        <v>39</v>
      </c>
      <c r="B274">
        <v>2019</v>
      </c>
      <c r="C274">
        <v>2</v>
      </c>
      <c r="D274">
        <v>2</v>
      </c>
      <c r="E274" t="s">
        <v>53</v>
      </c>
      <c r="F274">
        <v>22</v>
      </c>
      <c r="G274">
        <f t="shared" si="15"/>
        <v>2.032520325203252E-2</v>
      </c>
      <c r="H274">
        <f t="shared" si="16"/>
        <v>0.10242085661080073</v>
      </c>
      <c r="I274">
        <v>2020</v>
      </c>
      <c r="J274">
        <v>18</v>
      </c>
      <c r="K274">
        <v>214.8</v>
      </c>
      <c r="L274">
        <v>3.5</v>
      </c>
      <c r="M274">
        <v>2024</v>
      </c>
      <c r="N274">
        <v>3.5</v>
      </c>
      <c r="O274">
        <v>2017</v>
      </c>
      <c r="P274" s="2">
        <v>43817</v>
      </c>
      <c r="Q274">
        <v>2024</v>
      </c>
      <c r="R274">
        <f t="shared" si="14"/>
        <v>7</v>
      </c>
      <c r="S274">
        <v>18</v>
      </c>
      <c r="T274">
        <v>50</v>
      </c>
      <c r="U274">
        <v>3</v>
      </c>
    </row>
    <row r="275" spans="1:21" x14ac:dyDescent="0.35">
      <c r="A275" t="s">
        <v>39</v>
      </c>
      <c r="B275">
        <v>2022</v>
      </c>
      <c r="C275">
        <v>5</v>
      </c>
      <c r="D275">
        <v>5</v>
      </c>
      <c r="E275" t="s">
        <v>53</v>
      </c>
      <c r="F275">
        <v>29</v>
      </c>
      <c r="G275">
        <f t="shared" si="15"/>
        <v>5.589430894308943E-2</v>
      </c>
      <c r="H275">
        <f t="shared" si="16"/>
        <v>0.13500931098696461</v>
      </c>
      <c r="I275">
        <v>2022</v>
      </c>
      <c r="J275">
        <v>18</v>
      </c>
      <c r="K275">
        <v>214.8</v>
      </c>
      <c r="L275">
        <v>3.5</v>
      </c>
      <c r="M275">
        <v>2024</v>
      </c>
      <c r="N275">
        <v>3.5</v>
      </c>
      <c r="O275">
        <v>2017</v>
      </c>
      <c r="P275" s="2">
        <v>44665</v>
      </c>
      <c r="Q275">
        <v>2024</v>
      </c>
      <c r="R275">
        <f t="shared" si="14"/>
        <v>7</v>
      </c>
      <c r="S275">
        <v>18</v>
      </c>
      <c r="T275">
        <v>50</v>
      </c>
      <c r="U275">
        <v>3</v>
      </c>
    </row>
    <row r="276" spans="1:21" x14ac:dyDescent="0.35">
      <c r="A276" t="s">
        <v>39</v>
      </c>
      <c r="B276">
        <v>2023</v>
      </c>
      <c r="C276">
        <v>6</v>
      </c>
      <c r="D276">
        <v>6</v>
      </c>
      <c r="E276" t="s">
        <v>53</v>
      </c>
      <c r="F276">
        <v>29</v>
      </c>
      <c r="G276">
        <f t="shared" si="15"/>
        <v>5.589430894308943E-2</v>
      </c>
      <c r="H276">
        <f t="shared" si="16"/>
        <v>0.13500931098696461</v>
      </c>
      <c r="I276">
        <v>2023</v>
      </c>
      <c r="J276">
        <v>18</v>
      </c>
      <c r="K276">
        <v>214.8</v>
      </c>
      <c r="L276">
        <v>3.5</v>
      </c>
      <c r="M276">
        <v>2024</v>
      </c>
      <c r="N276">
        <v>3.5</v>
      </c>
      <c r="O276">
        <v>2017</v>
      </c>
      <c r="P276" s="2">
        <v>45031</v>
      </c>
      <c r="Q276">
        <v>2024</v>
      </c>
      <c r="R276">
        <f t="shared" si="14"/>
        <v>7</v>
      </c>
      <c r="S276">
        <v>18</v>
      </c>
      <c r="T276">
        <v>50</v>
      </c>
      <c r="U276">
        <v>3</v>
      </c>
    </row>
    <row r="277" spans="1:21" x14ac:dyDescent="0.35">
      <c r="A277" t="s">
        <v>39</v>
      </c>
      <c r="B277">
        <v>2024</v>
      </c>
      <c r="C277">
        <v>7</v>
      </c>
      <c r="D277">
        <v>7</v>
      </c>
      <c r="E277" t="s">
        <v>53</v>
      </c>
      <c r="F277">
        <v>18</v>
      </c>
      <c r="G277">
        <f t="shared" si="15"/>
        <v>0</v>
      </c>
      <c r="H277">
        <f t="shared" si="16"/>
        <v>8.3798882681564241E-2</v>
      </c>
      <c r="I277">
        <v>2024</v>
      </c>
      <c r="J277">
        <v>18</v>
      </c>
      <c r="K277">
        <v>214.8</v>
      </c>
      <c r="L277">
        <v>3.5</v>
      </c>
      <c r="M277">
        <v>2024</v>
      </c>
      <c r="N277">
        <v>3.5</v>
      </c>
      <c r="O277">
        <v>2017</v>
      </c>
      <c r="P277" s="2">
        <v>45375</v>
      </c>
      <c r="Q277">
        <v>2024</v>
      </c>
      <c r="R277">
        <f t="shared" si="14"/>
        <v>7</v>
      </c>
      <c r="S277">
        <v>18</v>
      </c>
      <c r="T277">
        <v>50</v>
      </c>
      <c r="U277">
        <v>3</v>
      </c>
    </row>
    <row r="278" spans="1:21" x14ac:dyDescent="0.35">
      <c r="P278" s="2"/>
      <c r="U278">
        <v>3</v>
      </c>
    </row>
    <row r="279" spans="1:21" x14ac:dyDescent="0.35">
      <c r="P279" s="2"/>
      <c r="U279">
        <v>3</v>
      </c>
    </row>
    <row r="280" spans="1:21" x14ac:dyDescent="0.35">
      <c r="P280" s="2"/>
      <c r="U280">
        <v>3</v>
      </c>
    </row>
    <row r="281" spans="1:21" x14ac:dyDescent="0.35">
      <c r="P281" s="2"/>
      <c r="U281">
        <v>3</v>
      </c>
    </row>
    <row r="282" spans="1:21" x14ac:dyDescent="0.35">
      <c r="U282">
        <v>2</v>
      </c>
    </row>
    <row r="283" spans="1:21" x14ac:dyDescent="0.35">
      <c r="U283">
        <v>2</v>
      </c>
    </row>
    <row r="284" spans="1:21" x14ac:dyDescent="0.35">
      <c r="U284">
        <v>2</v>
      </c>
    </row>
    <row r="285" spans="1:21" x14ac:dyDescent="0.35">
      <c r="U285">
        <v>4</v>
      </c>
    </row>
    <row r="286" spans="1:21" x14ac:dyDescent="0.35">
      <c r="U286">
        <v>4</v>
      </c>
    </row>
    <row r="287" spans="1:21" x14ac:dyDescent="0.35">
      <c r="U287">
        <v>4</v>
      </c>
    </row>
    <row r="288" spans="1:21" x14ac:dyDescent="0.35">
      <c r="U288">
        <v>4</v>
      </c>
    </row>
    <row r="289" spans="21:21" x14ac:dyDescent="0.35">
      <c r="U289">
        <v>4</v>
      </c>
    </row>
    <row r="290" spans="21:21" x14ac:dyDescent="0.35">
      <c r="U290">
        <v>6</v>
      </c>
    </row>
    <row r="291" spans="21:21" x14ac:dyDescent="0.35">
      <c r="U291">
        <v>6</v>
      </c>
    </row>
    <row r="292" spans="21:21" x14ac:dyDescent="0.35">
      <c r="U292">
        <v>6</v>
      </c>
    </row>
    <row r="293" spans="21:21" x14ac:dyDescent="0.35">
      <c r="U293">
        <v>6</v>
      </c>
    </row>
    <row r="294" spans="21:21" x14ac:dyDescent="0.35">
      <c r="U294">
        <v>6</v>
      </c>
    </row>
    <row r="295" spans="21:21" x14ac:dyDescent="0.35">
      <c r="U295">
        <v>6</v>
      </c>
    </row>
    <row r="296" spans="21:21" x14ac:dyDescent="0.35">
      <c r="U296">
        <v>6</v>
      </c>
    </row>
    <row r="297" spans="21:21" x14ac:dyDescent="0.35">
      <c r="U297">
        <v>6</v>
      </c>
    </row>
    <row r="298" spans="21:21" x14ac:dyDescent="0.35">
      <c r="U298">
        <v>6</v>
      </c>
    </row>
    <row r="299" spans="21:21" x14ac:dyDescent="0.35">
      <c r="U299">
        <v>2</v>
      </c>
    </row>
    <row r="300" spans="21:21" x14ac:dyDescent="0.35">
      <c r="U300">
        <v>2</v>
      </c>
    </row>
    <row r="301" spans="21:21" x14ac:dyDescent="0.35">
      <c r="U301">
        <v>2</v>
      </c>
    </row>
    <row r="302" spans="21:21" x14ac:dyDescent="0.35">
      <c r="U302">
        <v>2</v>
      </c>
    </row>
    <row r="303" spans="21:21" x14ac:dyDescent="0.35">
      <c r="U303">
        <v>2</v>
      </c>
    </row>
    <row r="304" spans="21:21" x14ac:dyDescent="0.35">
      <c r="U304">
        <v>2</v>
      </c>
    </row>
    <row r="305" spans="21:21" x14ac:dyDescent="0.35">
      <c r="U305">
        <v>2</v>
      </c>
    </row>
    <row r="306" spans="21:21" x14ac:dyDescent="0.35">
      <c r="U306">
        <v>2</v>
      </c>
    </row>
    <row r="307" spans="21:21" x14ac:dyDescent="0.35">
      <c r="U307">
        <v>2</v>
      </c>
    </row>
    <row r="308" spans="21:21" x14ac:dyDescent="0.35">
      <c r="U308">
        <v>2</v>
      </c>
    </row>
  </sheetData>
  <sortState xmlns:xlrd2="http://schemas.microsoft.com/office/spreadsheetml/2017/richdata2" ref="A2:Q277">
    <sortCondition ref="A1:A27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8EF211-7178-4807-B4EB-C28C035EFAF4}">
  <dimension ref="A1:U308"/>
  <sheetViews>
    <sheetView tabSelected="1" zoomScale="80" zoomScaleNormal="80" workbookViewId="0">
      <pane ySplit="1" topLeftCell="A2" activePane="bottomLeft" state="frozen"/>
      <selection pane="bottomLeft" activeCell="A2" sqref="A2:A7"/>
    </sheetView>
  </sheetViews>
  <sheetFormatPr defaultRowHeight="14.5" x14ac:dyDescent="0.35"/>
  <cols>
    <col min="1" max="1" width="33.54296875" bestFit="1" customWidth="1"/>
    <col min="3" max="3" width="12" customWidth="1"/>
    <col min="4" max="5" width="14.36328125" customWidth="1"/>
    <col min="7" max="8" width="10.1796875" customWidth="1"/>
    <col min="9" max="9" width="14.08984375" customWidth="1"/>
    <col min="10" max="10" width="9.7265625" customWidth="1"/>
    <col min="11" max="11" width="10.81640625" customWidth="1"/>
    <col min="12" max="12" width="11.453125" customWidth="1"/>
    <col min="14" max="14" width="12.6328125" customWidth="1"/>
    <col min="15" max="15" width="11.6328125" customWidth="1"/>
    <col min="16" max="16" width="12.453125" customWidth="1"/>
    <col min="17" max="17" width="9.54296875" customWidth="1"/>
    <col min="18" max="18" width="10.6328125" customWidth="1"/>
    <col min="19" max="19" width="9.7265625" customWidth="1"/>
    <col min="20" max="20" width="12.26953125" customWidth="1"/>
    <col min="21" max="21" width="17.36328125" customWidth="1"/>
  </cols>
  <sheetData>
    <row r="1" spans="1:21" ht="29" x14ac:dyDescent="0.35">
      <c r="A1" t="s">
        <v>0</v>
      </c>
      <c r="B1" t="s">
        <v>1</v>
      </c>
      <c r="C1" t="s">
        <v>28</v>
      </c>
      <c r="D1" t="s">
        <v>50</v>
      </c>
      <c r="E1" t="s">
        <v>51</v>
      </c>
      <c r="F1" t="s">
        <v>3</v>
      </c>
      <c r="G1" s="1" t="s">
        <v>25</v>
      </c>
      <c r="H1" s="1" t="s">
        <v>1087</v>
      </c>
      <c r="I1" t="s">
        <v>2</v>
      </c>
      <c r="J1" t="s">
        <v>26</v>
      </c>
      <c r="K1" t="s">
        <v>27</v>
      </c>
      <c r="L1" t="s">
        <v>29</v>
      </c>
      <c r="M1" t="s">
        <v>30</v>
      </c>
      <c r="N1" t="s">
        <v>33</v>
      </c>
      <c r="O1" t="s">
        <v>40</v>
      </c>
      <c r="P1" t="s">
        <v>45</v>
      </c>
      <c r="Q1" t="s">
        <v>47</v>
      </c>
      <c r="R1" s="1" t="s">
        <v>46</v>
      </c>
      <c r="S1" t="s">
        <v>48</v>
      </c>
      <c r="T1" t="s">
        <v>49</v>
      </c>
      <c r="U1" t="s">
        <v>63</v>
      </c>
    </row>
    <row r="2" spans="1:21" x14ac:dyDescent="0.35">
      <c r="A2" t="s">
        <v>4</v>
      </c>
      <c r="B2">
        <v>2010</v>
      </c>
      <c r="E2" t="s">
        <v>52</v>
      </c>
      <c r="F2">
        <v>1227</v>
      </c>
      <c r="G2">
        <f>(F2-J2)/(K2-J2)</f>
        <v>1.0058430717863105</v>
      </c>
      <c r="H2">
        <f>F2/K2</f>
        <v>1.0057377049180327</v>
      </c>
      <c r="I2">
        <v>2010</v>
      </c>
      <c r="J2">
        <v>22</v>
      </c>
      <c r="K2">
        <v>1220</v>
      </c>
      <c r="L2">
        <v>7.1388999999999996</v>
      </c>
      <c r="M2">
        <v>2019</v>
      </c>
      <c r="N2">
        <v>6.7777777777777803</v>
      </c>
      <c r="O2">
        <v>2019</v>
      </c>
      <c r="P2" s="2">
        <v>40239</v>
      </c>
      <c r="Q2">
        <v>2023</v>
      </c>
      <c r="R2">
        <f>Q2-O2</f>
        <v>4</v>
      </c>
      <c r="S2">
        <v>26</v>
      </c>
      <c r="T2">
        <v>306</v>
      </c>
      <c r="U2">
        <v>3</v>
      </c>
    </row>
    <row r="3" spans="1:21" x14ac:dyDescent="0.35">
      <c r="A3" t="s">
        <v>4</v>
      </c>
      <c r="B3">
        <v>2012</v>
      </c>
      <c r="E3" t="s">
        <v>52</v>
      </c>
      <c r="F3">
        <v>1276</v>
      </c>
      <c r="G3">
        <f>(F3-J3)/(K3-J3)</f>
        <v>1.0467445742904842</v>
      </c>
      <c r="H3">
        <f>F3/K3</f>
        <v>1.0459016393442624</v>
      </c>
      <c r="I3">
        <v>2012</v>
      </c>
      <c r="J3">
        <v>22</v>
      </c>
      <c r="K3">
        <v>1220</v>
      </c>
      <c r="L3">
        <v>7.1388999999999996</v>
      </c>
      <c r="M3">
        <v>2019</v>
      </c>
      <c r="N3">
        <v>8</v>
      </c>
      <c r="O3">
        <v>2019</v>
      </c>
      <c r="P3" s="2">
        <v>40975</v>
      </c>
      <c r="Q3">
        <v>2023</v>
      </c>
      <c r="R3">
        <f>Q3-O3</f>
        <v>4</v>
      </c>
      <c r="S3">
        <v>26</v>
      </c>
      <c r="T3">
        <v>306</v>
      </c>
      <c r="U3">
        <v>3</v>
      </c>
    </row>
    <row r="4" spans="1:21" x14ac:dyDescent="0.35">
      <c r="A4" t="s">
        <v>4</v>
      </c>
      <c r="B4">
        <v>2015</v>
      </c>
      <c r="E4" t="s">
        <v>52</v>
      </c>
      <c r="F4">
        <v>1157</v>
      </c>
      <c r="G4">
        <f>(F4-J4)/(K4-J4)</f>
        <v>0.94741235392320533</v>
      </c>
      <c r="H4">
        <f>F4/K4</f>
        <v>0.94836065573770489</v>
      </c>
      <c r="I4">
        <v>2015</v>
      </c>
      <c r="J4">
        <v>22</v>
      </c>
      <c r="K4">
        <v>1220</v>
      </c>
      <c r="L4">
        <v>7.1388999999999996</v>
      </c>
      <c r="M4">
        <v>2019</v>
      </c>
      <c r="N4">
        <v>7.2592592592592604</v>
      </c>
      <c r="O4">
        <v>2019</v>
      </c>
      <c r="P4" s="2">
        <v>42116</v>
      </c>
      <c r="Q4">
        <v>2023</v>
      </c>
      <c r="R4">
        <f>Q4-O4</f>
        <v>4</v>
      </c>
      <c r="S4">
        <v>26</v>
      </c>
      <c r="T4">
        <v>306</v>
      </c>
      <c r="U4">
        <v>3</v>
      </c>
    </row>
    <row r="5" spans="1:21" x14ac:dyDescent="0.35">
      <c r="A5" t="s">
        <v>4</v>
      </c>
      <c r="B5">
        <v>2019</v>
      </c>
      <c r="C5">
        <v>0</v>
      </c>
      <c r="D5">
        <v>0</v>
      </c>
      <c r="E5" t="s">
        <v>53</v>
      </c>
      <c r="F5">
        <v>22</v>
      </c>
      <c r="G5">
        <f>(F5-J5)/(K5-J5)</f>
        <v>0</v>
      </c>
      <c r="H5">
        <f>F5/K5</f>
        <v>1.8032786885245903E-2</v>
      </c>
      <c r="I5">
        <v>2020</v>
      </c>
      <c r="J5">
        <v>22</v>
      </c>
      <c r="K5">
        <v>1220</v>
      </c>
      <c r="L5">
        <v>7.1388999999999996</v>
      </c>
      <c r="M5">
        <v>2019</v>
      </c>
      <c r="N5">
        <v>7</v>
      </c>
      <c r="O5">
        <v>2019</v>
      </c>
      <c r="P5" s="2">
        <v>43818</v>
      </c>
      <c r="Q5">
        <v>2023</v>
      </c>
      <c r="R5">
        <f>Q5-O5</f>
        <v>4</v>
      </c>
      <c r="S5">
        <v>26</v>
      </c>
      <c r="T5">
        <v>306</v>
      </c>
      <c r="U5">
        <v>3</v>
      </c>
    </row>
    <row r="6" spans="1:21" x14ac:dyDescent="0.35">
      <c r="A6" t="s">
        <v>4</v>
      </c>
      <c r="B6">
        <v>2022</v>
      </c>
      <c r="C6">
        <v>3</v>
      </c>
      <c r="D6">
        <v>3</v>
      </c>
      <c r="E6" t="s">
        <v>53</v>
      </c>
      <c r="F6">
        <v>42</v>
      </c>
      <c r="G6">
        <f>(F6-J6)/(K6-J6)</f>
        <v>1.6694490818030049E-2</v>
      </c>
      <c r="H6">
        <f>F6/K6</f>
        <v>3.4426229508196723E-2</v>
      </c>
      <c r="I6">
        <v>2022</v>
      </c>
      <c r="J6">
        <v>22</v>
      </c>
      <c r="K6">
        <v>1220</v>
      </c>
      <c r="L6">
        <v>7.1388999999999996</v>
      </c>
      <c r="M6">
        <v>2019</v>
      </c>
      <c r="N6">
        <v>7.2592592592592604</v>
      </c>
      <c r="O6">
        <v>2019</v>
      </c>
      <c r="P6" s="2">
        <v>44664</v>
      </c>
      <c r="Q6">
        <v>2023</v>
      </c>
      <c r="R6">
        <f>Q6-O6</f>
        <v>4</v>
      </c>
      <c r="S6">
        <v>26</v>
      </c>
      <c r="T6">
        <v>306</v>
      </c>
      <c r="U6">
        <v>3</v>
      </c>
    </row>
    <row r="7" spans="1:21" x14ac:dyDescent="0.35">
      <c r="A7" t="s">
        <v>4</v>
      </c>
      <c r="B7">
        <v>2023</v>
      </c>
      <c r="C7">
        <v>4</v>
      </c>
      <c r="D7">
        <v>4</v>
      </c>
      <c r="E7" t="s">
        <v>53</v>
      </c>
      <c r="F7">
        <v>26</v>
      </c>
      <c r="G7">
        <f>(F7-J7)/(K7-J7)</f>
        <v>3.3388981636060101E-3</v>
      </c>
      <c r="H7">
        <f>F7/K7</f>
        <v>2.1311475409836064E-2</v>
      </c>
      <c r="I7">
        <v>2023</v>
      </c>
      <c r="J7">
        <v>22</v>
      </c>
      <c r="K7">
        <v>1220</v>
      </c>
      <c r="L7">
        <v>7.1388999999999996</v>
      </c>
      <c r="M7">
        <v>2019</v>
      </c>
      <c r="N7">
        <v>7.2592592592592604</v>
      </c>
      <c r="O7">
        <v>2019</v>
      </c>
      <c r="P7" s="2">
        <v>45030</v>
      </c>
      <c r="Q7">
        <v>2023</v>
      </c>
      <c r="R7">
        <f>Q7-O7</f>
        <v>4</v>
      </c>
      <c r="S7">
        <v>26</v>
      </c>
      <c r="T7">
        <v>306</v>
      </c>
      <c r="U7">
        <v>3</v>
      </c>
    </row>
    <row r="8" spans="1:21" x14ac:dyDescent="0.35">
      <c r="A8" t="s">
        <v>5</v>
      </c>
      <c r="B8">
        <v>2009</v>
      </c>
      <c r="E8" t="s">
        <v>52</v>
      </c>
      <c r="F8">
        <v>8330</v>
      </c>
      <c r="G8">
        <f>(F8-J8)/(K8-J8)</f>
        <v>0.3659931750668991</v>
      </c>
      <c r="H8">
        <f>F8/K8</f>
        <v>0.39213840178886666</v>
      </c>
      <c r="I8">
        <v>2009</v>
      </c>
      <c r="J8">
        <v>876</v>
      </c>
      <c r="K8">
        <v>21242.5</v>
      </c>
      <c r="L8">
        <v>5.57</v>
      </c>
      <c r="M8">
        <v>2019</v>
      </c>
      <c r="N8">
        <v>6.1111111111111098</v>
      </c>
      <c r="O8">
        <v>2019</v>
      </c>
      <c r="P8" s="2">
        <v>39857</v>
      </c>
      <c r="Q8">
        <v>2024</v>
      </c>
      <c r="R8">
        <f>Q8-O8</f>
        <v>5</v>
      </c>
      <c r="S8">
        <v>1413</v>
      </c>
      <c r="T8">
        <v>8829</v>
      </c>
      <c r="U8">
        <v>5</v>
      </c>
    </row>
    <row r="9" spans="1:21" x14ac:dyDescent="0.35">
      <c r="A9" t="s">
        <v>5</v>
      </c>
      <c r="B9">
        <v>2011</v>
      </c>
      <c r="E9" t="s">
        <v>52</v>
      </c>
      <c r="F9">
        <v>23534</v>
      </c>
      <c r="G9">
        <f>(F9-J9)/(K9-J9)</f>
        <v>1.1125131956889991</v>
      </c>
      <c r="H9">
        <f>F9/K9</f>
        <v>1.1078733670707308</v>
      </c>
      <c r="I9">
        <v>2011</v>
      </c>
      <c r="J9">
        <v>876</v>
      </c>
      <c r="K9">
        <v>21242.5</v>
      </c>
      <c r="L9">
        <v>5.57</v>
      </c>
      <c r="M9">
        <v>2019</v>
      </c>
      <c r="N9">
        <v>5.87777777777778</v>
      </c>
      <c r="O9">
        <v>2019</v>
      </c>
      <c r="P9" s="2">
        <v>40604</v>
      </c>
      <c r="Q9">
        <v>2024</v>
      </c>
      <c r="R9">
        <f>Q9-O9</f>
        <v>5</v>
      </c>
      <c r="S9">
        <v>1413</v>
      </c>
      <c r="T9">
        <v>8829</v>
      </c>
      <c r="U9">
        <v>5</v>
      </c>
    </row>
    <row r="10" spans="1:21" x14ac:dyDescent="0.35">
      <c r="A10" t="s">
        <v>5</v>
      </c>
      <c r="B10">
        <v>2012</v>
      </c>
      <c r="E10" t="s">
        <v>52</v>
      </c>
      <c r="F10">
        <v>32733</v>
      </c>
      <c r="G10">
        <f>(F10-J10)/(K10-J10)</f>
        <v>1.5641862863034885</v>
      </c>
      <c r="H10">
        <f>F10/K10</f>
        <v>1.540920324820525</v>
      </c>
      <c r="I10">
        <v>2013</v>
      </c>
      <c r="J10">
        <v>876</v>
      </c>
      <c r="K10">
        <v>21242.5</v>
      </c>
      <c r="L10">
        <v>5.57</v>
      </c>
      <c r="M10">
        <v>2019</v>
      </c>
      <c r="N10">
        <v>5.87777777777778</v>
      </c>
      <c r="O10">
        <v>2019</v>
      </c>
      <c r="P10" s="2">
        <v>41244</v>
      </c>
      <c r="Q10">
        <v>2024</v>
      </c>
      <c r="R10">
        <f>Q10-O10</f>
        <v>5</v>
      </c>
      <c r="S10">
        <v>1413</v>
      </c>
      <c r="T10">
        <v>8829</v>
      </c>
      <c r="U10">
        <v>5</v>
      </c>
    </row>
    <row r="11" spans="1:21" x14ac:dyDescent="0.35">
      <c r="A11" t="s">
        <v>5</v>
      </c>
      <c r="B11">
        <v>2016</v>
      </c>
      <c r="E11" t="s">
        <v>52</v>
      </c>
      <c r="F11">
        <v>20373</v>
      </c>
      <c r="G11">
        <f>(F11-J11)/(K11-J11)</f>
        <v>0.95730734294061326</v>
      </c>
      <c r="H11">
        <f>F11/K11</f>
        <v>0.95906790631987759</v>
      </c>
      <c r="I11">
        <v>2016</v>
      </c>
      <c r="J11">
        <v>876</v>
      </c>
      <c r="K11">
        <v>21242.5</v>
      </c>
      <c r="L11">
        <v>5.57</v>
      </c>
      <c r="M11">
        <v>2019</v>
      </c>
      <c r="N11">
        <v>8</v>
      </c>
      <c r="O11">
        <v>2019</v>
      </c>
      <c r="P11" s="2">
        <v>42422</v>
      </c>
      <c r="Q11">
        <v>2024</v>
      </c>
      <c r="R11">
        <f>Q11-O11</f>
        <v>5</v>
      </c>
      <c r="S11">
        <v>1413</v>
      </c>
      <c r="T11">
        <v>8829</v>
      </c>
      <c r="U11">
        <v>5</v>
      </c>
    </row>
    <row r="12" spans="1:21" x14ac:dyDescent="0.35">
      <c r="A12" t="s">
        <v>5</v>
      </c>
      <c r="B12">
        <v>2019</v>
      </c>
      <c r="C12">
        <v>0</v>
      </c>
      <c r="D12">
        <v>0</v>
      </c>
      <c r="E12" t="s">
        <v>53</v>
      </c>
      <c r="F12">
        <v>876</v>
      </c>
      <c r="G12">
        <f>(F12-J12)/(K12-J12)</f>
        <v>0</v>
      </c>
      <c r="H12">
        <f>F12/K12</f>
        <v>4.1238084029657528E-2</v>
      </c>
      <c r="I12">
        <v>2020</v>
      </c>
      <c r="J12">
        <v>876</v>
      </c>
      <c r="K12">
        <v>21242.5</v>
      </c>
      <c r="L12">
        <v>5.57</v>
      </c>
      <c r="M12">
        <v>2019</v>
      </c>
      <c r="N12">
        <v>8</v>
      </c>
      <c r="O12">
        <v>2019</v>
      </c>
      <c r="P12" s="2">
        <v>43819</v>
      </c>
      <c r="Q12">
        <v>2024</v>
      </c>
      <c r="R12">
        <f>Q12-O12</f>
        <v>5</v>
      </c>
      <c r="S12">
        <v>1413</v>
      </c>
      <c r="T12">
        <v>8829</v>
      </c>
      <c r="U12">
        <v>5</v>
      </c>
    </row>
    <row r="13" spans="1:21" x14ac:dyDescent="0.35">
      <c r="A13" t="s">
        <v>5</v>
      </c>
      <c r="B13">
        <v>2024</v>
      </c>
      <c r="C13">
        <v>5</v>
      </c>
      <c r="D13">
        <v>5</v>
      </c>
      <c r="E13" t="s">
        <v>53</v>
      </c>
      <c r="F13">
        <v>1413</v>
      </c>
      <c r="G13">
        <f>(F13-J13)/(K13-J13)</f>
        <v>2.6366827879115214E-2</v>
      </c>
      <c r="H13">
        <f>F13/K13</f>
        <v>6.6517594445098263E-2</v>
      </c>
      <c r="I13">
        <v>2024</v>
      </c>
      <c r="J13">
        <v>876</v>
      </c>
      <c r="K13">
        <v>21242.5</v>
      </c>
      <c r="L13">
        <v>5.57</v>
      </c>
      <c r="M13">
        <v>2019</v>
      </c>
      <c r="N13">
        <v>1.4</v>
      </c>
      <c r="O13">
        <v>2019</v>
      </c>
      <c r="P13" s="2">
        <v>45376</v>
      </c>
      <c r="Q13">
        <v>2024</v>
      </c>
      <c r="R13">
        <f>Q13-O13</f>
        <v>5</v>
      </c>
      <c r="S13">
        <v>1413</v>
      </c>
      <c r="T13">
        <v>8829</v>
      </c>
      <c r="U13">
        <v>5</v>
      </c>
    </row>
    <row r="14" spans="1:21" x14ac:dyDescent="0.35">
      <c r="A14" t="s">
        <v>6</v>
      </c>
      <c r="B14">
        <v>2006</v>
      </c>
      <c r="E14" t="s">
        <v>52</v>
      </c>
      <c r="F14">
        <v>75</v>
      </c>
      <c r="G14">
        <f>(F14-J14)/(K14-J14)</f>
        <v>1.6423356465448431</v>
      </c>
      <c r="H14">
        <f>F14/K14</f>
        <v>1.6423356465448431</v>
      </c>
      <c r="I14">
        <v>2007</v>
      </c>
      <c r="J14">
        <v>0</v>
      </c>
      <c r="K14">
        <v>45.666670000000003</v>
      </c>
      <c r="L14">
        <v>4.9259000000000004</v>
      </c>
      <c r="M14">
        <v>2015</v>
      </c>
      <c r="N14">
        <v>6.7777777777777803</v>
      </c>
      <c r="O14">
        <v>2015</v>
      </c>
      <c r="P14" s="2">
        <v>39025</v>
      </c>
      <c r="Q14">
        <v>2020</v>
      </c>
      <c r="R14">
        <f>Q14-O14</f>
        <v>5</v>
      </c>
      <c r="S14">
        <v>3</v>
      </c>
      <c r="T14">
        <v>54</v>
      </c>
      <c r="U14">
        <v>3</v>
      </c>
    </row>
    <row r="15" spans="1:21" x14ac:dyDescent="0.35">
      <c r="A15" t="s">
        <v>6</v>
      </c>
      <c r="B15">
        <v>2012</v>
      </c>
      <c r="E15" t="s">
        <v>52</v>
      </c>
      <c r="F15">
        <v>54</v>
      </c>
      <c r="G15">
        <f>(F15-J15)/(K15-J15)</f>
        <v>1.1824816655122872</v>
      </c>
      <c r="H15">
        <f>F15/K15</f>
        <v>1.1824816655122872</v>
      </c>
      <c r="I15">
        <v>2012</v>
      </c>
      <c r="J15">
        <v>0</v>
      </c>
      <c r="K15">
        <v>45.666670000000003</v>
      </c>
      <c r="L15">
        <v>4.9259000000000004</v>
      </c>
      <c r="M15">
        <v>2015</v>
      </c>
      <c r="N15">
        <v>4</v>
      </c>
      <c r="O15">
        <v>2015</v>
      </c>
      <c r="P15" s="2">
        <v>40966</v>
      </c>
      <c r="Q15">
        <v>2020</v>
      </c>
      <c r="R15">
        <f>Q15-O15</f>
        <v>5</v>
      </c>
      <c r="S15">
        <v>3</v>
      </c>
      <c r="T15">
        <v>54</v>
      </c>
      <c r="U15">
        <v>3</v>
      </c>
    </row>
    <row r="16" spans="1:21" x14ac:dyDescent="0.35">
      <c r="A16" t="s">
        <v>6</v>
      </c>
      <c r="B16">
        <v>2015</v>
      </c>
      <c r="C16">
        <v>0</v>
      </c>
      <c r="E16" t="s">
        <v>52</v>
      </c>
      <c r="F16">
        <v>8</v>
      </c>
      <c r="G16">
        <f>(F16-J16)/(K16-J16)</f>
        <v>0.17518246896478326</v>
      </c>
      <c r="H16">
        <f>F16/K16</f>
        <v>0.17518246896478326</v>
      </c>
      <c r="I16">
        <v>2016</v>
      </c>
      <c r="J16">
        <v>0</v>
      </c>
      <c r="K16">
        <v>45.666670000000003</v>
      </c>
      <c r="L16">
        <v>4.9259000000000004</v>
      </c>
      <c r="M16">
        <v>2015</v>
      </c>
      <c r="N16">
        <v>4</v>
      </c>
      <c r="O16">
        <v>2015</v>
      </c>
      <c r="P16" s="2">
        <v>42366</v>
      </c>
      <c r="Q16">
        <v>2020</v>
      </c>
      <c r="R16">
        <f>Q16-O16</f>
        <v>5</v>
      </c>
      <c r="S16">
        <v>3</v>
      </c>
      <c r="T16">
        <v>54</v>
      </c>
      <c r="U16">
        <v>3</v>
      </c>
    </row>
    <row r="17" spans="1:21" x14ac:dyDescent="0.35">
      <c r="A17" t="s">
        <v>6</v>
      </c>
      <c r="B17">
        <v>2017</v>
      </c>
      <c r="C17">
        <v>2</v>
      </c>
      <c r="D17">
        <v>1</v>
      </c>
      <c r="E17" t="s">
        <v>53</v>
      </c>
      <c r="F17">
        <v>0</v>
      </c>
      <c r="G17">
        <f>(F17-J17)/(K17-J17)</f>
        <v>0</v>
      </c>
      <c r="H17">
        <f>F17/K17</f>
        <v>0</v>
      </c>
      <c r="I17">
        <v>2018</v>
      </c>
      <c r="J17">
        <v>0</v>
      </c>
      <c r="K17">
        <v>45.666670000000003</v>
      </c>
      <c r="L17">
        <v>4.9259000000000004</v>
      </c>
      <c r="M17">
        <v>2015</v>
      </c>
      <c r="N17">
        <v>4.92592592592593</v>
      </c>
      <c r="O17">
        <v>2015</v>
      </c>
      <c r="P17" s="2">
        <v>43097</v>
      </c>
      <c r="Q17">
        <v>2020</v>
      </c>
      <c r="R17">
        <f>Q17-O17</f>
        <v>5</v>
      </c>
      <c r="S17">
        <v>3</v>
      </c>
      <c r="T17">
        <v>54</v>
      </c>
      <c r="U17">
        <v>3</v>
      </c>
    </row>
    <row r="18" spans="1:21" x14ac:dyDescent="0.35">
      <c r="A18" t="s">
        <v>6</v>
      </c>
      <c r="B18">
        <v>2020</v>
      </c>
      <c r="C18">
        <v>5</v>
      </c>
      <c r="D18">
        <v>3</v>
      </c>
      <c r="E18" t="s">
        <v>53</v>
      </c>
      <c r="F18">
        <v>3</v>
      </c>
      <c r="G18">
        <f>(F18-J18)/(K18-J18)</f>
        <v>6.5693425861793733E-2</v>
      </c>
      <c r="H18">
        <f>F18/K18</f>
        <v>6.5693425861793733E-2</v>
      </c>
      <c r="I18">
        <v>2020</v>
      </c>
      <c r="J18">
        <v>0</v>
      </c>
      <c r="K18">
        <v>45.666670000000003</v>
      </c>
      <c r="L18">
        <v>4.9259000000000004</v>
      </c>
      <c r="M18">
        <v>2015</v>
      </c>
      <c r="N18">
        <v>4.92592592592593</v>
      </c>
      <c r="O18">
        <v>2015</v>
      </c>
      <c r="P18" s="2">
        <v>43847</v>
      </c>
      <c r="Q18">
        <v>2020</v>
      </c>
      <c r="R18">
        <f>Q18-O18</f>
        <v>5</v>
      </c>
      <c r="S18">
        <v>3</v>
      </c>
      <c r="T18">
        <v>54</v>
      </c>
      <c r="U18">
        <v>3</v>
      </c>
    </row>
    <row r="19" spans="1:21" x14ac:dyDescent="0.35">
      <c r="A19" t="s">
        <v>41</v>
      </c>
      <c r="B19">
        <v>1998</v>
      </c>
      <c r="E19" t="s">
        <v>52</v>
      </c>
      <c r="F19">
        <v>68</v>
      </c>
      <c r="G19">
        <f>(F19-J19)/(K19-J19)</f>
        <v>0.72625698324022347</v>
      </c>
      <c r="H19">
        <f>F19/K19</f>
        <v>0.73513513513513518</v>
      </c>
      <c r="I19">
        <v>1998</v>
      </c>
      <c r="J19">
        <v>3</v>
      </c>
      <c r="K19">
        <v>92.5</v>
      </c>
      <c r="L19">
        <v>5.9444444444444402</v>
      </c>
      <c r="M19">
        <v>2023</v>
      </c>
      <c r="N19">
        <v>3.8888888888888902</v>
      </c>
      <c r="O19">
        <v>2021</v>
      </c>
      <c r="P19" s="2">
        <v>35810</v>
      </c>
      <c r="Q19">
        <v>2023</v>
      </c>
      <c r="R19">
        <f>Q19-O19</f>
        <v>2</v>
      </c>
      <c r="S19">
        <v>3</v>
      </c>
      <c r="T19">
        <v>215</v>
      </c>
      <c r="U19">
        <v>5</v>
      </c>
    </row>
    <row r="20" spans="1:21" x14ac:dyDescent="0.35">
      <c r="A20" t="s">
        <v>41</v>
      </c>
      <c r="B20">
        <v>2010</v>
      </c>
      <c r="E20" t="s">
        <v>52</v>
      </c>
      <c r="F20">
        <v>98</v>
      </c>
      <c r="G20">
        <f>(F20-J20)/(K20-J20)</f>
        <v>1.0614525139664805</v>
      </c>
      <c r="H20">
        <f>F20/K20</f>
        <v>1.0594594594594595</v>
      </c>
      <c r="I20">
        <v>2010</v>
      </c>
      <c r="J20">
        <v>3</v>
      </c>
      <c r="K20">
        <v>92.5</v>
      </c>
      <c r="L20">
        <v>5.9444444444444402</v>
      </c>
      <c r="M20">
        <v>2023</v>
      </c>
      <c r="N20">
        <v>5.9444444444444402</v>
      </c>
      <c r="O20">
        <v>2021</v>
      </c>
      <c r="P20" s="2">
        <v>40238</v>
      </c>
      <c r="Q20">
        <v>2023</v>
      </c>
      <c r="R20">
        <f>Q20-O20</f>
        <v>2</v>
      </c>
      <c r="S20">
        <v>3</v>
      </c>
      <c r="T20">
        <v>215</v>
      </c>
      <c r="U20">
        <v>5</v>
      </c>
    </row>
    <row r="21" spans="1:21" x14ac:dyDescent="0.35">
      <c r="A21" t="s">
        <v>41</v>
      </c>
      <c r="B21">
        <v>2012</v>
      </c>
      <c r="E21" t="s">
        <v>52</v>
      </c>
      <c r="F21">
        <v>103</v>
      </c>
      <c r="G21">
        <f>(F21-J21)/(K21-J21)</f>
        <v>1.1173184357541899</v>
      </c>
      <c r="H21">
        <f>F21/K21</f>
        <v>1.1135135135135135</v>
      </c>
      <c r="I21">
        <v>2012</v>
      </c>
      <c r="J21">
        <v>3</v>
      </c>
      <c r="K21">
        <v>92.5</v>
      </c>
      <c r="L21">
        <v>5.9444444444444402</v>
      </c>
      <c r="M21">
        <v>2023</v>
      </c>
      <c r="N21">
        <v>8</v>
      </c>
      <c r="O21">
        <v>2021</v>
      </c>
      <c r="P21" s="2">
        <v>40964</v>
      </c>
      <c r="Q21">
        <v>2023</v>
      </c>
      <c r="R21">
        <f>Q21-O21</f>
        <v>2</v>
      </c>
      <c r="S21">
        <v>3</v>
      </c>
      <c r="T21">
        <v>215</v>
      </c>
      <c r="U21">
        <v>5</v>
      </c>
    </row>
    <row r="22" spans="1:21" x14ac:dyDescent="0.35">
      <c r="A22" t="s">
        <v>41</v>
      </c>
      <c r="B22">
        <v>2014</v>
      </c>
      <c r="E22" t="s">
        <v>52</v>
      </c>
      <c r="F22">
        <v>101</v>
      </c>
      <c r="G22">
        <f>(F22-J22)/(K22-J22)</f>
        <v>1.0949720670391061</v>
      </c>
      <c r="H22">
        <f>F22/K22</f>
        <v>1.0918918918918918</v>
      </c>
      <c r="I22">
        <v>2014</v>
      </c>
      <c r="J22">
        <v>3</v>
      </c>
      <c r="K22">
        <v>92.5</v>
      </c>
      <c r="L22">
        <v>5.9444444444444402</v>
      </c>
      <c r="M22">
        <v>2023</v>
      </c>
      <c r="N22">
        <v>5.9444444444444402</v>
      </c>
      <c r="O22">
        <v>2021</v>
      </c>
      <c r="P22" s="2">
        <v>41682</v>
      </c>
      <c r="Q22">
        <v>2023</v>
      </c>
      <c r="R22">
        <f>Q22-O22</f>
        <v>2</v>
      </c>
      <c r="S22">
        <v>3</v>
      </c>
      <c r="T22">
        <v>215</v>
      </c>
      <c r="U22">
        <v>5</v>
      </c>
    </row>
    <row r="23" spans="1:21" x14ac:dyDescent="0.35">
      <c r="A23" t="s">
        <v>41</v>
      </c>
      <c r="B23">
        <v>2020</v>
      </c>
      <c r="C23">
        <v>0</v>
      </c>
      <c r="D23">
        <v>0</v>
      </c>
      <c r="E23" t="s">
        <v>53</v>
      </c>
      <c r="F23">
        <v>8</v>
      </c>
      <c r="G23">
        <f>(F23-J23)/(K23-J23)</f>
        <v>5.5865921787709494E-2</v>
      </c>
      <c r="H23">
        <f>F23/K23</f>
        <v>8.6486486486486491E-2</v>
      </c>
      <c r="I23">
        <v>2021</v>
      </c>
      <c r="J23">
        <v>3</v>
      </c>
      <c r="K23">
        <v>92.5</v>
      </c>
      <c r="L23">
        <v>5.9444444444444402</v>
      </c>
      <c r="M23">
        <v>2023</v>
      </c>
      <c r="N23">
        <v>5.9444444444444402</v>
      </c>
      <c r="O23">
        <v>2021</v>
      </c>
      <c r="P23" s="2">
        <v>44148</v>
      </c>
      <c r="Q23">
        <v>2023</v>
      </c>
      <c r="R23">
        <f>Q23-O23</f>
        <v>2</v>
      </c>
      <c r="S23">
        <v>3</v>
      </c>
      <c r="T23">
        <v>215</v>
      </c>
      <c r="U23">
        <v>5</v>
      </c>
    </row>
    <row r="24" spans="1:21" x14ac:dyDescent="0.35">
      <c r="A24" t="s">
        <v>41</v>
      </c>
      <c r="B24">
        <v>2021</v>
      </c>
      <c r="C24">
        <v>0</v>
      </c>
      <c r="D24">
        <v>0</v>
      </c>
      <c r="E24" t="s">
        <v>53</v>
      </c>
      <c r="F24">
        <v>6</v>
      </c>
      <c r="G24">
        <f>(F24-J24)/(K24-J24)</f>
        <v>3.3519553072625698E-2</v>
      </c>
      <c r="H24">
        <f>F24/K24</f>
        <v>6.4864864864864868E-2</v>
      </c>
      <c r="I24">
        <v>2021</v>
      </c>
      <c r="J24">
        <v>3</v>
      </c>
      <c r="K24">
        <v>92.5</v>
      </c>
      <c r="L24">
        <v>5.9444444444444402</v>
      </c>
      <c r="M24">
        <v>2023</v>
      </c>
      <c r="N24">
        <v>5.9444444444444402</v>
      </c>
      <c r="O24">
        <v>2021</v>
      </c>
      <c r="P24" s="2">
        <v>44259</v>
      </c>
      <c r="Q24">
        <v>2023</v>
      </c>
      <c r="R24">
        <f>Q24-O24</f>
        <v>2</v>
      </c>
      <c r="S24">
        <v>3</v>
      </c>
      <c r="T24">
        <v>215</v>
      </c>
      <c r="U24">
        <v>5</v>
      </c>
    </row>
    <row r="25" spans="1:21" x14ac:dyDescent="0.35">
      <c r="A25" t="s">
        <v>41</v>
      </c>
      <c r="B25">
        <v>2021</v>
      </c>
      <c r="C25">
        <v>1</v>
      </c>
      <c r="D25">
        <v>1</v>
      </c>
      <c r="E25" t="s">
        <v>53</v>
      </c>
      <c r="F25">
        <v>8</v>
      </c>
      <c r="G25">
        <f>(F25-J25)/(K25-J25)</f>
        <v>5.5865921787709494E-2</v>
      </c>
      <c r="H25">
        <f>F25/K25</f>
        <v>8.6486486486486491E-2</v>
      </c>
      <c r="I25">
        <v>2022</v>
      </c>
      <c r="J25">
        <v>3</v>
      </c>
      <c r="K25">
        <v>92.5</v>
      </c>
      <c r="L25">
        <v>5.9444444444444402</v>
      </c>
      <c r="M25">
        <v>2023</v>
      </c>
      <c r="N25">
        <v>5.9444444444444402</v>
      </c>
      <c r="O25">
        <v>2021</v>
      </c>
      <c r="P25" s="2">
        <v>44510</v>
      </c>
      <c r="Q25">
        <v>2023</v>
      </c>
      <c r="R25">
        <f>Q25-O25</f>
        <v>2</v>
      </c>
      <c r="S25">
        <v>3</v>
      </c>
      <c r="T25">
        <v>215</v>
      </c>
      <c r="U25">
        <v>5</v>
      </c>
    </row>
    <row r="26" spans="1:21" x14ac:dyDescent="0.35">
      <c r="A26" t="s">
        <v>41</v>
      </c>
      <c r="B26">
        <v>2022</v>
      </c>
      <c r="C26">
        <v>1</v>
      </c>
      <c r="D26">
        <v>1</v>
      </c>
      <c r="E26" t="s">
        <v>53</v>
      </c>
      <c r="F26">
        <v>4</v>
      </c>
      <c r="G26">
        <f>(F26-J26)/(K26-J26)</f>
        <v>1.11731843575419E-2</v>
      </c>
      <c r="H26">
        <f>F26/K26</f>
        <v>4.3243243243243246E-2</v>
      </c>
      <c r="I26">
        <v>2022</v>
      </c>
      <c r="J26">
        <v>3</v>
      </c>
      <c r="K26">
        <v>92.5</v>
      </c>
      <c r="L26">
        <v>5.9444444444444402</v>
      </c>
      <c r="M26">
        <v>2023</v>
      </c>
      <c r="N26">
        <v>5.9444444444444402</v>
      </c>
      <c r="O26">
        <v>2021</v>
      </c>
      <c r="P26" s="2">
        <v>44626</v>
      </c>
      <c r="Q26">
        <v>2023</v>
      </c>
      <c r="R26">
        <f>Q26-O26</f>
        <v>2</v>
      </c>
      <c r="S26">
        <v>3</v>
      </c>
      <c r="T26">
        <v>215</v>
      </c>
      <c r="U26">
        <v>5</v>
      </c>
    </row>
    <row r="27" spans="1:21" x14ac:dyDescent="0.35">
      <c r="A27" t="s">
        <v>41</v>
      </c>
      <c r="B27">
        <v>2022</v>
      </c>
      <c r="C27">
        <v>2</v>
      </c>
      <c r="D27">
        <v>2</v>
      </c>
      <c r="E27" t="s">
        <v>53</v>
      </c>
      <c r="F27">
        <v>4</v>
      </c>
      <c r="G27">
        <f>(F27-J27)/(K27-J27)</f>
        <v>1.11731843575419E-2</v>
      </c>
      <c r="H27">
        <f>F27/K27</f>
        <v>4.3243243243243246E-2</v>
      </c>
      <c r="I27">
        <v>2023</v>
      </c>
      <c r="J27">
        <v>3</v>
      </c>
      <c r="K27">
        <v>92.5</v>
      </c>
      <c r="L27">
        <v>5.9444444444444402</v>
      </c>
      <c r="M27">
        <v>2023</v>
      </c>
      <c r="N27">
        <v>5.9444444444444402</v>
      </c>
      <c r="O27">
        <v>2021</v>
      </c>
      <c r="P27" s="2">
        <v>44876</v>
      </c>
      <c r="Q27">
        <v>2023</v>
      </c>
      <c r="R27">
        <f>Q27-O27</f>
        <v>2</v>
      </c>
      <c r="S27">
        <v>3</v>
      </c>
      <c r="T27">
        <v>215</v>
      </c>
      <c r="U27">
        <v>5</v>
      </c>
    </row>
    <row r="28" spans="1:21" x14ac:dyDescent="0.35">
      <c r="A28" t="s">
        <v>41</v>
      </c>
      <c r="B28">
        <v>2023</v>
      </c>
      <c r="C28">
        <v>2</v>
      </c>
      <c r="D28">
        <v>2</v>
      </c>
      <c r="E28" t="s">
        <v>53</v>
      </c>
      <c r="F28">
        <v>3</v>
      </c>
      <c r="G28">
        <f>(F28-J28)/(K28-J28)</f>
        <v>0</v>
      </c>
      <c r="H28">
        <f>F28/K28</f>
        <v>3.2432432432432434E-2</v>
      </c>
      <c r="I28">
        <v>2023</v>
      </c>
      <c r="J28">
        <v>3</v>
      </c>
      <c r="K28">
        <v>92.5</v>
      </c>
      <c r="L28">
        <v>5.9444444444444402</v>
      </c>
      <c r="M28">
        <v>2023</v>
      </c>
      <c r="N28">
        <v>5.9444444444444402</v>
      </c>
      <c r="O28">
        <v>2021</v>
      </c>
      <c r="P28" s="2">
        <v>44988</v>
      </c>
      <c r="Q28">
        <v>2023</v>
      </c>
      <c r="R28">
        <f>Q28-O28</f>
        <v>2</v>
      </c>
      <c r="S28">
        <v>3</v>
      </c>
      <c r="T28">
        <v>215</v>
      </c>
      <c r="U28">
        <v>5</v>
      </c>
    </row>
    <row r="29" spans="1:21" x14ac:dyDescent="0.35">
      <c r="A29" t="s">
        <v>7</v>
      </c>
      <c r="B29">
        <v>1996</v>
      </c>
      <c r="E29" t="s">
        <v>52</v>
      </c>
      <c r="F29">
        <v>1290</v>
      </c>
      <c r="G29">
        <f>(F29-J29)/(K29-J29)</f>
        <v>0.7624076029567054</v>
      </c>
      <c r="H29">
        <f>F29/K29</f>
        <v>0.85148514851485146</v>
      </c>
      <c r="I29">
        <v>1996</v>
      </c>
      <c r="J29">
        <v>568</v>
      </c>
      <c r="K29">
        <v>1515</v>
      </c>
      <c r="L29">
        <v>3.754</v>
      </c>
      <c r="M29">
        <v>2020</v>
      </c>
      <c r="O29">
        <v>2020</v>
      </c>
      <c r="P29" s="2"/>
      <c r="Q29">
        <v>2024</v>
      </c>
      <c r="R29">
        <f>Q29-O29</f>
        <v>4</v>
      </c>
      <c r="S29">
        <v>972</v>
      </c>
      <c r="T29">
        <v>625</v>
      </c>
      <c r="U29">
        <v>10</v>
      </c>
    </row>
    <row r="30" spans="1:21" x14ac:dyDescent="0.35">
      <c r="A30" t="s">
        <v>7</v>
      </c>
      <c r="B30">
        <v>1998</v>
      </c>
      <c r="E30" t="s">
        <v>52</v>
      </c>
      <c r="F30">
        <v>588</v>
      </c>
      <c r="G30">
        <f>(F30-J30)/(K30-J30)</f>
        <v>2.1119324181626188E-2</v>
      </c>
      <c r="H30">
        <f>F30/K30</f>
        <v>0.38811881188118813</v>
      </c>
      <c r="I30">
        <v>1998</v>
      </c>
      <c r="J30">
        <v>568</v>
      </c>
      <c r="K30">
        <v>1515</v>
      </c>
      <c r="L30">
        <v>3.754</v>
      </c>
      <c r="M30">
        <v>2020</v>
      </c>
      <c r="O30">
        <v>2020</v>
      </c>
      <c r="P30" s="2"/>
      <c r="Q30">
        <v>2024</v>
      </c>
      <c r="R30">
        <f>Q30-O30</f>
        <v>4</v>
      </c>
      <c r="S30">
        <v>972</v>
      </c>
      <c r="T30">
        <v>625</v>
      </c>
      <c r="U30">
        <v>10</v>
      </c>
    </row>
    <row r="31" spans="1:21" x14ac:dyDescent="0.35">
      <c r="A31" t="s">
        <v>7</v>
      </c>
      <c r="B31">
        <v>2001</v>
      </c>
      <c r="E31" t="s">
        <v>52</v>
      </c>
      <c r="F31">
        <v>2028</v>
      </c>
      <c r="G31">
        <f>(F31-J31)/(K31-J31)</f>
        <v>1.5417106652587118</v>
      </c>
      <c r="H31">
        <f>F31/K31</f>
        <v>1.3386138613861387</v>
      </c>
      <c r="I31">
        <v>2001</v>
      </c>
      <c r="J31">
        <v>568</v>
      </c>
      <c r="K31">
        <v>1515</v>
      </c>
      <c r="L31">
        <v>3.754</v>
      </c>
      <c r="M31">
        <v>2020</v>
      </c>
      <c r="O31">
        <v>2020</v>
      </c>
      <c r="P31" s="2"/>
      <c r="Q31">
        <v>2024</v>
      </c>
      <c r="R31">
        <f>Q31-O31</f>
        <v>4</v>
      </c>
      <c r="S31">
        <v>972</v>
      </c>
      <c r="T31">
        <v>625</v>
      </c>
      <c r="U31">
        <v>10</v>
      </c>
    </row>
    <row r="32" spans="1:21" x14ac:dyDescent="0.35">
      <c r="A32" t="s">
        <v>7</v>
      </c>
      <c r="B32">
        <v>2002</v>
      </c>
      <c r="E32" t="s">
        <v>52</v>
      </c>
      <c r="F32">
        <v>1118</v>
      </c>
      <c r="G32">
        <f>(F32-J32)/(K32-J32)</f>
        <v>0.58078141499472014</v>
      </c>
      <c r="H32">
        <f>F32/K32</f>
        <v>0.73795379537953798</v>
      </c>
      <c r="I32">
        <v>2002</v>
      </c>
      <c r="J32">
        <v>568</v>
      </c>
      <c r="K32">
        <v>1515</v>
      </c>
      <c r="L32">
        <v>3.754</v>
      </c>
      <c r="M32">
        <v>2020</v>
      </c>
      <c r="O32">
        <v>2020</v>
      </c>
      <c r="Q32">
        <v>2024</v>
      </c>
      <c r="R32">
        <f>Q32-O32</f>
        <v>4</v>
      </c>
      <c r="S32">
        <v>972</v>
      </c>
      <c r="T32">
        <v>625</v>
      </c>
      <c r="U32">
        <v>10</v>
      </c>
    </row>
    <row r="33" spans="1:21" x14ac:dyDescent="0.35">
      <c r="A33" t="s">
        <v>7</v>
      </c>
      <c r="B33">
        <v>2009</v>
      </c>
      <c r="E33" t="s">
        <v>52</v>
      </c>
      <c r="F33">
        <v>2515</v>
      </c>
      <c r="G33">
        <f>(F33-J33)/(K33-J33)</f>
        <v>2.0559662090813093</v>
      </c>
      <c r="H33">
        <f>F33/K33</f>
        <v>1.6600660066006601</v>
      </c>
      <c r="I33">
        <v>2009</v>
      </c>
      <c r="J33">
        <v>568</v>
      </c>
      <c r="K33">
        <v>1515</v>
      </c>
      <c r="L33">
        <v>3.754</v>
      </c>
      <c r="M33">
        <v>2020</v>
      </c>
      <c r="O33">
        <v>2020</v>
      </c>
      <c r="Q33">
        <v>2024</v>
      </c>
      <c r="R33">
        <f>Q33-O33</f>
        <v>4</v>
      </c>
      <c r="S33">
        <v>972</v>
      </c>
      <c r="T33">
        <v>625</v>
      </c>
      <c r="U33">
        <v>10</v>
      </c>
    </row>
    <row r="34" spans="1:21" x14ac:dyDescent="0.35">
      <c r="A34" t="s">
        <v>7</v>
      </c>
      <c r="B34">
        <v>2011</v>
      </c>
      <c r="E34" t="s">
        <v>52</v>
      </c>
      <c r="F34">
        <v>2405</v>
      </c>
      <c r="G34">
        <f>(F34-J34)/(K34-J34)</f>
        <v>1.9398099260823654</v>
      </c>
      <c r="H34">
        <f>F34/K34</f>
        <v>1.5874587458745875</v>
      </c>
      <c r="I34">
        <v>2011</v>
      </c>
      <c r="J34">
        <v>568</v>
      </c>
      <c r="K34">
        <v>1515</v>
      </c>
      <c r="L34">
        <v>3.754</v>
      </c>
      <c r="M34">
        <v>2020</v>
      </c>
      <c r="O34">
        <v>2020</v>
      </c>
      <c r="Q34">
        <v>2024</v>
      </c>
      <c r="R34">
        <f>Q34-O34</f>
        <v>4</v>
      </c>
      <c r="S34">
        <v>972</v>
      </c>
      <c r="T34">
        <v>625</v>
      </c>
      <c r="U34">
        <v>10</v>
      </c>
    </row>
    <row r="35" spans="1:21" x14ac:dyDescent="0.35">
      <c r="A35" t="s">
        <v>7</v>
      </c>
      <c r="B35">
        <v>2017</v>
      </c>
      <c r="E35" t="s">
        <v>52</v>
      </c>
      <c r="F35">
        <v>1083</v>
      </c>
      <c r="G35">
        <f>(F35-J35)/(K35-J35)</f>
        <v>0.54382259767687435</v>
      </c>
      <c r="H35">
        <f>F35/K35</f>
        <v>0.71485148514851482</v>
      </c>
      <c r="I35">
        <v>2017</v>
      </c>
      <c r="J35">
        <v>568</v>
      </c>
      <c r="K35">
        <v>1515</v>
      </c>
      <c r="L35">
        <v>3.754</v>
      </c>
      <c r="M35">
        <v>2020</v>
      </c>
      <c r="N35" s="2"/>
      <c r="O35">
        <v>2020</v>
      </c>
      <c r="P35" s="2">
        <v>42782</v>
      </c>
      <c r="Q35">
        <v>2024</v>
      </c>
      <c r="R35">
        <f>Q35-O35</f>
        <v>4</v>
      </c>
      <c r="S35">
        <v>972</v>
      </c>
      <c r="T35">
        <v>625</v>
      </c>
      <c r="U35">
        <v>10</v>
      </c>
    </row>
    <row r="36" spans="1:21" x14ac:dyDescent="0.35">
      <c r="A36" t="s">
        <v>7</v>
      </c>
      <c r="B36">
        <v>2018</v>
      </c>
      <c r="E36" t="s">
        <v>52</v>
      </c>
      <c r="F36">
        <v>1093</v>
      </c>
      <c r="G36">
        <f>(F36-J36)/(K36-J36)</f>
        <v>0.5543822597676874</v>
      </c>
      <c r="H36">
        <f>F36/K36</f>
        <v>0.7214521452145215</v>
      </c>
      <c r="I36">
        <v>2019</v>
      </c>
      <c r="J36">
        <v>568</v>
      </c>
      <c r="K36">
        <v>1515</v>
      </c>
      <c r="L36">
        <v>3.754</v>
      </c>
      <c r="M36">
        <v>2020</v>
      </c>
      <c r="N36" s="2"/>
      <c r="O36">
        <v>2020</v>
      </c>
      <c r="P36" s="2">
        <v>43450</v>
      </c>
      <c r="Q36">
        <v>2024</v>
      </c>
      <c r="R36">
        <f>Q36-O36</f>
        <v>4</v>
      </c>
      <c r="S36">
        <v>972</v>
      </c>
      <c r="T36">
        <v>625</v>
      </c>
      <c r="U36">
        <v>10</v>
      </c>
    </row>
    <row r="37" spans="1:21" x14ac:dyDescent="0.35">
      <c r="A37" t="s">
        <v>7</v>
      </c>
      <c r="B37">
        <v>2020</v>
      </c>
      <c r="C37">
        <v>0</v>
      </c>
      <c r="D37">
        <v>0</v>
      </c>
      <c r="E37" t="s">
        <v>53</v>
      </c>
      <c r="F37">
        <v>568</v>
      </c>
      <c r="G37">
        <f>(F37-J37)/(K37-J37)</f>
        <v>0</v>
      </c>
      <c r="H37">
        <f>F37/K37</f>
        <v>0.37491749174917494</v>
      </c>
      <c r="I37">
        <v>2020</v>
      </c>
      <c r="J37">
        <v>568</v>
      </c>
      <c r="K37">
        <v>1515</v>
      </c>
      <c r="L37">
        <v>3.754</v>
      </c>
      <c r="M37">
        <v>2020</v>
      </c>
      <c r="N37" s="2"/>
      <c r="O37">
        <v>2020</v>
      </c>
      <c r="P37" s="2">
        <v>43848</v>
      </c>
      <c r="Q37">
        <v>2024</v>
      </c>
      <c r="R37">
        <f>Q37-O37</f>
        <v>4</v>
      </c>
      <c r="S37">
        <v>972</v>
      </c>
      <c r="T37">
        <v>625</v>
      </c>
      <c r="U37">
        <v>10</v>
      </c>
    </row>
    <row r="38" spans="1:21" x14ac:dyDescent="0.35">
      <c r="A38" t="s">
        <v>7</v>
      </c>
      <c r="B38">
        <v>2022</v>
      </c>
      <c r="C38">
        <v>2</v>
      </c>
      <c r="D38">
        <v>2</v>
      </c>
      <c r="E38" t="s">
        <v>53</v>
      </c>
      <c r="F38">
        <v>775</v>
      </c>
      <c r="G38">
        <f>(F38-J38)/(K38-J38)</f>
        <v>0.21858500527983105</v>
      </c>
      <c r="H38">
        <f>F38/K38</f>
        <v>0.51155115511551152</v>
      </c>
      <c r="I38">
        <v>2022</v>
      </c>
      <c r="J38">
        <v>568</v>
      </c>
      <c r="K38">
        <v>1515</v>
      </c>
      <c r="L38">
        <v>3.754</v>
      </c>
      <c r="M38">
        <v>2020</v>
      </c>
      <c r="N38" s="2"/>
      <c r="O38">
        <v>2020</v>
      </c>
      <c r="P38" s="2">
        <v>44636</v>
      </c>
      <c r="Q38">
        <v>2024</v>
      </c>
      <c r="R38">
        <f>Q38-O38</f>
        <v>4</v>
      </c>
      <c r="S38">
        <v>972</v>
      </c>
      <c r="T38">
        <v>625</v>
      </c>
      <c r="U38">
        <v>10</v>
      </c>
    </row>
    <row r="39" spans="1:21" x14ac:dyDescent="0.35">
      <c r="A39" t="s">
        <v>7</v>
      </c>
      <c r="B39">
        <v>2024</v>
      </c>
      <c r="C39">
        <v>4</v>
      </c>
      <c r="D39">
        <v>4</v>
      </c>
      <c r="E39" t="s">
        <v>53</v>
      </c>
      <c r="F39">
        <v>972</v>
      </c>
      <c r="G39">
        <f>(F39-J39)/(K39-J39)</f>
        <v>0.42661034846884899</v>
      </c>
      <c r="H39">
        <f>F39/K39</f>
        <v>0.6415841584158416</v>
      </c>
      <c r="I39">
        <v>2024</v>
      </c>
      <c r="J39">
        <v>568</v>
      </c>
      <c r="K39">
        <v>1515</v>
      </c>
      <c r="L39">
        <v>3.754</v>
      </c>
      <c r="M39">
        <v>2020</v>
      </c>
      <c r="N39" s="2"/>
      <c r="O39">
        <v>2020</v>
      </c>
      <c r="P39" s="2">
        <v>45364</v>
      </c>
      <c r="Q39">
        <v>2024</v>
      </c>
      <c r="R39">
        <f>Q39-O39</f>
        <v>4</v>
      </c>
      <c r="S39">
        <v>972</v>
      </c>
      <c r="T39">
        <v>625</v>
      </c>
      <c r="U39">
        <v>10</v>
      </c>
    </row>
    <row r="40" spans="1:21" x14ac:dyDescent="0.35">
      <c r="A40" t="s">
        <v>54</v>
      </c>
      <c r="B40">
        <v>2007</v>
      </c>
      <c r="E40" t="s">
        <v>52</v>
      </c>
      <c r="F40">
        <v>5189</v>
      </c>
      <c r="G40">
        <f>(F40-J40)/(K40-J40)</f>
        <v>1</v>
      </c>
      <c r="H40">
        <f>F40/K40</f>
        <v>1</v>
      </c>
      <c r="I40">
        <v>2008</v>
      </c>
      <c r="J40">
        <v>812</v>
      </c>
      <c r="K40">
        <v>5189</v>
      </c>
      <c r="L40">
        <v>9.2222222222222197</v>
      </c>
      <c r="M40">
        <v>2008</v>
      </c>
      <c r="N40">
        <v>8.8888888888888893</v>
      </c>
      <c r="O40">
        <v>2016</v>
      </c>
      <c r="P40" s="2">
        <v>39445</v>
      </c>
      <c r="Q40">
        <v>2016</v>
      </c>
      <c r="R40">
        <f>Q40-O40</f>
        <v>0</v>
      </c>
      <c r="S40">
        <v>812</v>
      </c>
      <c r="U40">
        <v>2</v>
      </c>
    </row>
    <row r="41" spans="1:21" x14ac:dyDescent="0.35">
      <c r="A41" t="s">
        <v>54</v>
      </c>
      <c r="B41">
        <v>2016</v>
      </c>
      <c r="C41">
        <v>0</v>
      </c>
      <c r="D41">
        <v>0</v>
      </c>
      <c r="E41" t="s">
        <v>53</v>
      </c>
      <c r="F41">
        <v>812</v>
      </c>
      <c r="G41">
        <f>(F41-J41)/(K41-J41)</f>
        <v>0</v>
      </c>
      <c r="H41">
        <f>F41/K41</f>
        <v>0.156484871844286</v>
      </c>
      <c r="I41">
        <v>2016</v>
      </c>
      <c r="J41">
        <v>812</v>
      </c>
      <c r="K41">
        <v>5189</v>
      </c>
      <c r="L41">
        <v>9.2222222222222197</v>
      </c>
      <c r="M41">
        <v>2008</v>
      </c>
      <c r="N41">
        <v>9.5555555555555607</v>
      </c>
      <c r="O41">
        <v>2016</v>
      </c>
      <c r="P41" s="2">
        <v>42423</v>
      </c>
      <c r="Q41">
        <v>2016</v>
      </c>
      <c r="R41">
        <f>Q41-O41</f>
        <v>0</v>
      </c>
      <c r="S41">
        <v>812</v>
      </c>
      <c r="U41">
        <v>2</v>
      </c>
    </row>
    <row r="42" spans="1:21" x14ac:dyDescent="0.35">
      <c r="A42" t="s">
        <v>8</v>
      </c>
      <c r="B42">
        <v>1996</v>
      </c>
      <c r="E42" t="s">
        <v>52</v>
      </c>
      <c r="F42">
        <v>31</v>
      </c>
      <c r="G42">
        <f>(F42-J42)/(K42-J42)</f>
        <v>0.31292517006802723</v>
      </c>
      <c r="H42">
        <f>F42/K42</f>
        <v>0.38036809815950923</v>
      </c>
      <c r="I42">
        <v>1997</v>
      </c>
      <c r="J42">
        <v>8</v>
      </c>
      <c r="K42">
        <v>81.5</v>
      </c>
      <c r="L42">
        <v>6.7638999999999996</v>
      </c>
      <c r="M42">
        <v>2017</v>
      </c>
      <c r="N42">
        <v>6.0555555555555598</v>
      </c>
      <c r="O42">
        <v>2017</v>
      </c>
      <c r="P42" s="2">
        <v>35427</v>
      </c>
      <c r="Q42">
        <v>2024</v>
      </c>
      <c r="R42">
        <f>Q42-O42</f>
        <v>7</v>
      </c>
      <c r="S42">
        <v>22</v>
      </c>
      <c r="T42">
        <v>92</v>
      </c>
      <c r="U42">
        <v>4</v>
      </c>
    </row>
    <row r="43" spans="1:21" x14ac:dyDescent="0.35">
      <c r="A43" t="s">
        <v>8</v>
      </c>
      <c r="B43">
        <v>2011</v>
      </c>
      <c r="E43" t="s">
        <v>52</v>
      </c>
      <c r="F43">
        <v>132</v>
      </c>
      <c r="G43">
        <f>(F43-J43)/(K43-J43)</f>
        <v>1.6870748299319729</v>
      </c>
      <c r="H43">
        <f>F43/K43</f>
        <v>1.6196319018404908</v>
      </c>
      <c r="I43">
        <v>2012</v>
      </c>
      <c r="J43">
        <v>8</v>
      </c>
      <c r="K43">
        <v>81.5</v>
      </c>
      <c r="L43">
        <v>6.7638999999999996</v>
      </c>
      <c r="M43">
        <v>2017</v>
      </c>
      <c r="N43">
        <v>7.5</v>
      </c>
      <c r="O43">
        <v>2017</v>
      </c>
      <c r="P43" s="2">
        <v>40901</v>
      </c>
      <c r="Q43">
        <v>2024</v>
      </c>
      <c r="R43">
        <f>Q43-O43</f>
        <v>7</v>
      </c>
      <c r="S43">
        <v>22</v>
      </c>
      <c r="T43">
        <v>92</v>
      </c>
      <c r="U43">
        <v>4</v>
      </c>
    </row>
    <row r="44" spans="1:21" x14ac:dyDescent="0.35">
      <c r="A44" t="s">
        <v>8</v>
      </c>
      <c r="B44">
        <v>2017</v>
      </c>
      <c r="C44">
        <v>0</v>
      </c>
      <c r="D44">
        <v>0</v>
      </c>
      <c r="E44" t="s">
        <v>53</v>
      </c>
      <c r="F44">
        <v>8</v>
      </c>
      <c r="G44">
        <f>(F44-J44)/(K44-J44)</f>
        <v>0</v>
      </c>
      <c r="H44">
        <f>F44/K44</f>
        <v>9.815950920245399E-2</v>
      </c>
      <c r="I44">
        <v>2018</v>
      </c>
      <c r="J44">
        <v>8</v>
      </c>
      <c r="K44">
        <v>81.5</v>
      </c>
      <c r="L44">
        <v>6.7638999999999996</v>
      </c>
      <c r="M44">
        <v>2017</v>
      </c>
      <c r="N44">
        <v>7</v>
      </c>
      <c r="O44">
        <v>2017</v>
      </c>
      <c r="P44" s="2">
        <v>43096</v>
      </c>
      <c r="Q44">
        <v>2024</v>
      </c>
      <c r="R44">
        <f>Q44-O44</f>
        <v>7</v>
      </c>
      <c r="S44">
        <v>22</v>
      </c>
      <c r="T44">
        <v>92</v>
      </c>
      <c r="U44">
        <v>4</v>
      </c>
    </row>
    <row r="45" spans="1:21" x14ac:dyDescent="0.35">
      <c r="A45" t="s">
        <v>8</v>
      </c>
      <c r="B45">
        <v>2020</v>
      </c>
      <c r="C45">
        <v>3</v>
      </c>
      <c r="D45">
        <v>3</v>
      </c>
      <c r="E45" t="s">
        <v>53</v>
      </c>
      <c r="F45">
        <v>17</v>
      </c>
      <c r="G45">
        <f>(F45-J45)/(K45-J45)</f>
        <v>0.12244897959183673</v>
      </c>
      <c r="H45">
        <f>F45/K45</f>
        <v>0.20858895705521471</v>
      </c>
      <c r="I45">
        <v>2020</v>
      </c>
      <c r="J45">
        <v>8</v>
      </c>
      <c r="K45">
        <v>81.5</v>
      </c>
      <c r="L45">
        <v>6.7638999999999996</v>
      </c>
      <c r="M45">
        <v>2017</v>
      </c>
      <c r="N45">
        <v>6.5</v>
      </c>
      <c r="O45">
        <v>2017</v>
      </c>
      <c r="P45" s="2">
        <v>43831</v>
      </c>
      <c r="Q45">
        <v>2024</v>
      </c>
      <c r="R45">
        <f>Q45-O45</f>
        <v>7</v>
      </c>
      <c r="S45">
        <v>22</v>
      </c>
      <c r="T45">
        <v>92</v>
      </c>
      <c r="U45">
        <v>4</v>
      </c>
    </row>
    <row r="46" spans="1:21" x14ac:dyDescent="0.35">
      <c r="A46" t="s">
        <v>8</v>
      </c>
      <c r="B46">
        <v>2024</v>
      </c>
      <c r="C46">
        <v>7</v>
      </c>
      <c r="D46">
        <v>7</v>
      </c>
      <c r="E46" t="s">
        <v>53</v>
      </c>
      <c r="F46">
        <v>22</v>
      </c>
      <c r="G46">
        <f>(F46-J46)/(K46-J46)</f>
        <v>0.19047619047619047</v>
      </c>
      <c r="H46">
        <f>F46/K46</f>
        <v>0.26993865030674846</v>
      </c>
      <c r="I46">
        <v>2024</v>
      </c>
      <c r="J46">
        <v>8</v>
      </c>
      <c r="K46">
        <v>81.5</v>
      </c>
      <c r="L46">
        <v>6.7638999999999996</v>
      </c>
      <c r="M46">
        <v>2017</v>
      </c>
      <c r="N46">
        <v>6.7638888888888902</v>
      </c>
      <c r="O46">
        <v>2017</v>
      </c>
      <c r="P46" s="2">
        <v>45338</v>
      </c>
      <c r="Q46">
        <v>2024</v>
      </c>
      <c r="R46">
        <f>Q46-O46</f>
        <v>7</v>
      </c>
      <c r="S46">
        <v>22</v>
      </c>
      <c r="T46">
        <v>92</v>
      </c>
      <c r="U46">
        <v>4</v>
      </c>
    </row>
    <row r="47" spans="1:21" x14ac:dyDescent="0.35">
      <c r="A47" t="s">
        <v>55</v>
      </c>
      <c r="B47">
        <v>1999</v>
      </c>
      <c r="E47" t="s">
        <v>52</v>
      </c>
      <c r="F47">
        <v>11483</v>
      </c>
      <c r="G47">
        <f>(F47-J47)/(K47-J47)</f>
        <v>1</v>
      </c>
      <c r="H47">
        <f>F47/K47</f>
        <v>1</v>
      </c>
      <c r="I47">
        <v>1999</v>
      </c>
      <c r="J47">
        <v>0</v>
      </c>
      <c r="K47">
        <v>11483</v>
      </c>
      <c r="L47">
        <v>7.0694444444444402</v>
      </c>
      <c r="M47">
        <v>2018</v>
      </c>
      <c r="N47">
        <v>6.8888888888888902</v>
      </c>
      <c r="O47">
        <v>2018</v>
      </c>
      <c r="P47" s="2">
        <v>36233</v>
      </c>
      <c r="Q47">
        <v>2018</v>
      </c>
      <c r="R47">
        <f>Q47-O47</f>
        <v>0</v>
      </c>
      <c r="S47">
        <v>0</v>
      </c>
      <c r="U47">
        <v>2</v>
      </c>
    </row>
    <row r="48" spans="1:21" x14ac:dyDescent="0.35">
      <c r="A48" t="s">
        <v>55</v>
      </c>
      <c r="B48">
        <v>2018</v>
      </c>
      <c r="C48">
        <v>0</v>
      </c>
      <c r="D48">
        <v>0</v>
      </c>
      <c r="E48" t="s">
        <v>53</v>
      </c>
      <c r="F48">
        <v>0</v>
      </c>
      <c r="G48">
        <f>(F48-J48)/(K48-J48)</f>
        <v>0</v>
      </c>
      <c r="H48">
        <f>F48/K48</f>
        <v>0</v>
      </c>
      <c r="I48">
        <v>2018</v>
      </c>
      <c r="J48">
        <v>0</v>
      </c>
      <c r="K48">
        <v>11483</v>
      </c>
      <c r="L48">
        <v>7.0694444444444402</v>
      </c>
      <c r="M48">
        <v>2018</v>
      </c>
      <c r="N48">
        <v>7.25</v>
      </c>
      <c r="O48">
        <v>2018</v>
      </c>
      <c r="P48" s="2">
        <v>43154</v>
      </c>
      <c r="Q48">
        <v>2018</v>
      </c>
      <c r="R48">
        <f>Q48-O48</f>
        <v>0</v>
      </c>
      <c r="S48">
        <v>0</v>
      </c>
      <c r="U48">
        <v>2</v>
      </c>
    </row>
    <row r="49" spans="1:21" x14ac:dyDescent="0.35">
      <c r="A49" t="s">
        <v>42</v>
      </c>
      <c r="B49">
        <v>2012</v>
      </c>
      <c r="E49" t="s">
        <v>52</v>
      </c>
      <c r="F49">
        <v>820</v>
      </c>
      <c r="G49">
        <f>(F49-J49)/(K49-J49)</f>
        <v>1.075268817204301</v>
      </c>
      <c r="H49">
        <f>F49/K49</f>
        <v>1.0732984293193717</v>
      </c>
      <c r="I49">
        <v>2013</v>
      </c>
      <c r="J49">
        <v>20</v>
      </c>
      <c r="K49">
        <v>764</v>
      </c>
      <c r="L49">
        <v>9.0740740740740709</v>
      </c>
      <c r="M49">
        <v>2017</v>
      </c>
      <c r="N49">
        <v>9.7222222222222197</v>
      </c>
      <c r="O49">
        <v>2017</v>
      </c>
      <c r="P49" s="2">
        <v>41216</v>
      </c>
      <c r="Q49">
        <v>2020</v>
      </c>
      <c r="R49">
        <f>Q49-O49</f>
        <v>3</v>
      </c>
      <c r="S49">
        <v>28</v>
      </c>
      <c r="T49">
        <v>92</v>
      </c>
      <c r="U49">
        <v>2</v>
      </c>
    </row>
    <row r="50" spans="1:21" x14ac:dyDescent="0.35">
      <c r="A50" t="s">
        <v>42</v>
      </c>
      <c r="B50">
        <v>2015</v>
      </c>
      <c r="E50" t="s">
        <v>52</v>
      </c>
      <c r="F50">
        <v>708</v>
      </c>
      <c r="G50">
        <f>(F50-J50)/(K50-J50)</f>
        <v>0.92473118279569888</v>
      </c>
      <c r="H50">
        <f>F50/K50</f>
        <v>0.92670157068062831</v>
      </c>
      <c r="I50">
        <v>2015</v>
      </c>
      <c r="J50">
        <v>20</v>
      </c>
      <c r="K50">
        <v>764</v>
      </c>
      <c r="L50">
        <v>9.0740740740740709</v>
      </c>
      <c r="M50">
        <v>2017</v>
      </c>
      <c r="N50">
        <v>9.0740740740740709</v>
      </c>
      <c r="O50">
        <v>2017</v>
      </c>
      <c r="P50" s="2">
        <v>42061</v>
      </c>
      <c r="Q50">
        <v>2020</v>
      </c>
      <c r="R50">
        <f>Q50-O50</f>
        <v>3</v>
      </c>
      <c r="S50">
        <v>28</v>
      </c>
      <c r="T50">
        <v>92</v>
      </c>
      <c r="U50">
        <v>2</v>
      </c>
    </row>
    <row r="51" spans="1:21" x14ac:dyDescent="0.35">
      <c r="A51" t="s">
        <v>42</v>
      </c>
      <c r="B51">
        <v>2017</v>
      </c>
      <c r="C51">
        <v>0</v>
      </c>
      <c r="D51">
        <v>0</v>
      </c>
      <c r="E51" t="s">
        <v>53</v>
      </c>
      <c r="F51">
        <v>20</v>
      </c>
      <c r="G51">
        <f>(F51-J51)/(K51-J51)</f>
        <v>0</v>
      </c>
      <c r="H51">
        <f>F51/K51</f>
        <v>2.6178010471204188E-2</v>
      </c>
      <c r="I51">
        <v>2017</v>
      </c>
      <c r="J51">
        <v>20</v>
      </c>
      <c r="K51">
        <v>764</v>
      </c>
      <c r="L51">
        <v>9.0740740740740709</v>
      </c>
      <c r="M51">
        <v>2017</v>
      </c>
      <c r="N51">
        <v>9</v>
      </c>
      <c r="O51">
        <v>2017</v>
      </c>
      <c r="P51" s="2">
        <v>42781</v>
      </c>
      <c r="Q51">
        <v>2020</v>
      </c>
      <c r="R51">
        <f>Q51-O51</f>
        <v>3</v>
      </c>
      <c r="S51">
        <v>28</v>
      </c>
      <c r="T51">
        <v>92</v>
      </c>
      <c r="U51">
        <v>2</v>
      </c>
    </row>
    <row r="52" spans="1:21" x14ac:dyDescent="0.35">
      <c r="A52" t="s">
        <v>42</v>
      </c>
      <c r="B52">
        <v>2019</v>
      </c>
      <c r="C52">
        <v>3</v>
      </c>
      <c r="D52">
        <v>3</v>
      </c>
      <c r="E52" t="s">
        <v>53</v>
      </c>
      <c r="F52">
        <v>28</v>
      </c>
      <c r="G52">
        <f>(F52-J52)/(K52-J52)</f>
        <v>1.0752688172043012E-2</v>
      </c>
      <c r="H52">
        <f>F52/K52</f>
        <v>3.6649214659685861E-2</v>
      </c>
      <c r="I52">
        <v>2020</v>
      </c>
      <c r="J52">
        <v>20</v>
      </c>
      <c r="K52">
        <v>764</v>
      </c>
      <c r="L52">
        <v>9.0740740740740709</v>
      </c>
      <c r="M52">
        <v>2017</v>
      </c>
      <c r="N52">
        <v>8.5</v>
      </c>
      <c r="O52">
        <v>2017</v>
      </c>
      <c r="P52" s="2">
        <v>43818</v>
      </c>
      <c r="Q52">
        <v>2020</v>
      </c>
      <c r="R52">
        <f>Q52-O52</f>
        <v>3</v>
      </c>
      <c r="S52">
        <v>28</v>
      </c>
      <c r="T52">
        <v>92</v>
      </c>
      <c r="U52">
        <v>2</v>
      </c>
    </row>
    <row r="53" spans="1:21" x14ac:dyDescent="0.35">
      <c r="A53" t="s">
        <v>9</v>
      </c>
      <c r="B53">
        <v>1996</v>
      </c>
      <c r="E53" t="s">
        <v>52</v>
      </c>
      <c r="F53">
        <v>1702</v>
      </c>
      <c r="G53">
        <f>(F53-J53)/(K53-J53)</f>
        <v>0.5336599914784832</v>
      </c>
      <c r="H53">
        <f>F53/K53</f>
        <v>0.66030415890751093</v>
      </c>
      <c r="I53">
        <v>1996</v>
      </c>
      <c r="J53">
        <v>700</v>
      </c>
      <c r="K53">
        <v>2577.6</v>
      </c>
      <c r="L53">
        <v>6.3056000000000001</v>
      </c>
      <c r="M53">
        <v>2018</v>
      </c>
      <c r="N53">
        <v>7.3333333333333304</v>
      </c>
      <c r="O53">
        <v>2018</v>
      </c>
      <c r="P53" s="2">
        <v>35103</v>
      </c>
      <c r="Q53">
        <v>2023</v>
      </c>
      <c r="R53">
        <f>Q53-O53</f>
        <v>5</v>
      </c>
      <c r="S53">
        <v>1382</v>
      </c>
      <c r="T53">
        <v>2600</v>
      </c>
      <c r="U53">
        <v>6</v>
      </c>
    </row>
    <row r="54" spans="1:21" x14ac:dyDescent="0.35">
      <c r="A54" t="s">
        <v>9</v>
      </c>
      <c r="B54">
        <v>2012</v>
      </c>
      <c r="E54" t="s">
        <v>52</v>
      </c>
      <c r="F54">
        <v>2352</v>
      </c>
      <c r="G54">
        <f>(F54-J54)/(K54-J54)</f>
        <v>0.8798466126970601</v>
      </c>
      <c r="H54">
        <f>F54/K54</f>
        <v>0.91247672253258849</v>
      </c>
      <c r="I54">
        <v>2012</v>
      </c>
      <c r="J54">
        <v>700</v>
      </c>
      <c r="K54">
        <v>2577.6</v>
      </c>
      <c r="L54">
        <v>6.3056000000000001</v>
      </c>
      <c r="M54">
        <v>2018</v>
      </c>
      <c r="N54">
        <v>7.5</v>
      </c>
      <c r="O54">
        <v>2018</v>
      </c>
      <c r="P54" s="2">
        <v>40974</v>
      </c>
      <c r="Q54">
        <v>2023</v>
      </c>
      <c r="R54">
        <f>Q54-O54</f>
        <v>5</v>
      </c>
      <c r="S54">
        <v>1382</v>
      </c>
      <c r="T54">
        <v>2600</v>
      </c>
      <c r="U54">
        <v>6</v>
      </c>
    </row>
    <row r="55" spans="1:21" x14ac:dyDescent="0.35">
      <c r="A55" t="s">
        <v>9</v>
      </c>
      <c r="B55">
        <v>2013</v>
      </c>
      <c r="E55" t="s">
        <v>52</v>
      </c>
      <c r="F55">
        <v>2664</v>
      </c>
      <c r="G55">
        <f>(F55-J55)/(K55-J55)</f>
        <v>1.0460161908819769</v>
      </c>
      <c r="H55">
        <f>F55/K55</f>
        <v>1.0335195530726258</v>
      </c>
      <c r="I55">
        <v>2013</v>
      </c>
      <c r="J55">
        <v>700</v>
      </c>
      <c r="K55">
        <v>2577.6</v>
      </c>
      <c r="L55">
        <v>6.3056000000000001</v>
      </c>
      <c r="M55">
        <v>2018</v>
      </c>
      <c r="N55">
        <v>6.3055555555555598</v>
      </c>
      <c r="O55">
        <v>2018</v>
      </c>
      <c r="P55" s="2">
        <v>41346</v>
      </c>
      <c r="Q55">
        <v>2023</v>
      </c>
      <c r="R55">
        <f>Q55-O55</f>
        <v>5</v>
      </c>
      <c r="S55">
        <v>1382</v>
      </c>
      <c r="T55">
        <v>2600</v>
      </c>
      <c r="U55">
        <v>6</v>
      </c>
    </row>
    <row r="56" spans="1:21" x14ac:dyDescent="0.35">
      <c r="A56" t="s">
        <v>9</v>
      </c>
      <c r="B56">
        <v>2014</v>
      </c>
      <c r="E56" t="s">
        <v>52</v>
      </c>
      <c r="F56">
        <v>2587</v>
      </c>
      <c r="G56">
        <f>(F56-J56)/(K56-J56)</f>
        <v>1.0050063911376226</v>
      </c>
      <c r="H56">
        <f>F56/K56</f>
        <v>1.0036468032278087</v>
      </c>
      <c r="I56">
        <v>2014</v>
      </c>
      <c r="J56">
        <v>700</v>
      </c>
      <c r="K56">
        <v>2577.6</v>
      </c>
      <c r="L56">
        <v>6.3056000000000001</v>
      </c>
      <c r="M56">
        <v>2018</v>
      </c>
      <c r="N56">
        <v>6.3055555555555598</v>
      </c>
      <c r="O56">
        <v>2018</v>
      </c>
      <c r="P56" s="2">
        <v>41694</v>
      </c>
      <c r="Q56">
        <v>2023</v>
      </c>
      <c r="R56">
        <f>Q56-O56</f>
        <v>5</v>
      </c>
      <c r="S56">
        <v>1382</v>
      </c>
      <c r="T56">
        <v>2600</v>
      </c>
      <c r="U56">
        <v>6</v>
      </c>
    </row>
    <row r="57" spans="1:21" x14ac:dyDescent="0.35">
      <c r="A57" t="s">
        <v>9</v>
      </c>
      <c r="B57">
        <v>2015</v>
      </c>
      <c r="E57" t="s">
        <v>52</v>
      </c>
      <c r="F57">
        <v>3583</v>
      </c>
      <c r="G57">
        <f>(F57-J57)/(K57-J57)</f>
        <v>1.5354708138048574</v>
      </c>
      <c r="H57">
        <f>F57/K57</f>
        <v>1.3900527622594663</v>
      </c>
      <c r="I57">
        <v>2015</v>
      </c>
      <c r="J57">
        <v>700</v>
      </c>
      <c r="K57">
        <v>2577.6</v>
      </c>
      <c r="L57">
        <v>6.3056000000000001</v>
      </c>
      <c r="M57">
        <v>2018</v>
      </c>
      <c r="N57">
        <v>6.3055555555555598</v>
      </c>
      <c r="O57">
        <v>2018</v>
      </c>
      <c r="P57" s="2">
        <v>42058</v>
      </c>
      <c r="Q57">
        <v>2023</v>
      </c>
      <c r="R57">
        <f>Q57-O57</f>
        <v>5</v>
      </c>
      <c r="S57">
        <v>1382</v>
      </c>
      <c r="T57">
        <v>2600</v>
      </c>
      <c r="U57">
        <v>6</v>
      </c>
    </row>
    <row r="58" spans="1:21" x14ac:dyDescent="0.35">
      <c r="A58" t="s">
        <v>9</v>
      </c>
      <c r="B58">
        <v>2016</v>
      </c>
      <c r="C58">
        <v>0</v>
      </c>
      <c r="E58" t="s">
        <v>52</v>
      </c>
      <c r="F58">
        <v>841</v>
      </c>
      <c r="G58">
        <f>(F58-J58)/(K58-J58)</f>
        <v>7.5095867064337463E-2</v>
      </c>
      <c r="H58">
        <f>F58/K58</f>
        <v>0.32627250155183118</v>
      </c>
      <c r="I58">
        <v>2016</v>
      </c>
      <c r="J58">
        <v>700</v>
      </c>
      <c r="K58">
        <v>2577.6</v>
      </c>
      <c r="L58">
        <v>6.3056000000000001</v>
      </c>
      <c r="M58">
        <v>2018</v>
      </c>
      <c r="N58">
        <v>6.6666666666666696</v>
      </c>
      <c r="O58">
        <v>2018</v>
      </c>
      <c r="P58" s="2">
        <v>42421</v>
      </c>
      <c r="Q58">
        <v>2023</v>
      </c>
      <c r="R58">
        <f>Q58-O58</f>
        <v>5</v>
      </c>
      <c r="S58">
        <v>1382</v>
      </c>
      <c r="T58">
        <v>2600</v>
      </c>
      <c r="U58">
        <v>6</v>
      </c>
    </row>
    <row r="59" spans="1:21" x14ac:dyDescent="0.35">
      <c r="A59" t="s">
        <v>9</v>
      </c>
      <c r="B59">
        <v>2017</v>
      </c>
      <c r="C59">
        <v>1</v>
      </c>
      <c r="E59" t="s">
        <v>52</v>
      </c>
      <c r="F59">
        <v>862</v>
      </c>
      <c r="G59">
        <f>(F59-J59)/(K59-J59)</f>
        <v>8.6280357903706861E-2</v>
      </c>
      <c r="H59">
        <f>F59/K59</f>
        <v>0.33441961514587215</v>
      </c>
      <c r="I59">
        <v>2017</v>
      </c>
      <c r="J59">
        <v>700</v>
      </c>
      <c r="K59">
        <v>2577.6</v>
      </c>
      <c r="L59">
        <v>6.3056000000000001</v>
      </c>
      <c r="M59">
        <v>2018</v>
      </c>
      <c r="N59">
        <v>6.3055555555555598</v>
      </c>
      <c r="O59">
        <v>2018</v>
      </c>
      <c r="P59" s="2">
        <v>42784</v>
      </c>
      <c r="Q59">
        <v>2023</v>
      </c>
      <c r="R59">
        <f>Q59-O59</f>
        <v>5</v>
      </c>
      <c r="S59">
        <v>1382</v>
      </c>
      <c r="T59">
        <v>2600</v>
      </c>
      <c r="U59">
        <v>6</v>
      </c>
    </row>
    <row r="60" spans="1:21" x14ac:dyDescent="0.35">
      <c r="A60" t="s">
        <v>9</v>
      </c>
      <c r="B60">
        <v>2018</v>
      </c>
      <c r="C60">
        <v>2</v>
      </c>
      <c r="D60">
        <v>0</v>
      </c>
      <c r="E60" t="s">
        <v>53</v>
      </c>
      <c r="F60">
        <v>700</v>
      </c>
      <c r="G60">
        <f>(F60-J60)/(K60-J60)</f>
        <v>0</v>
      </c>
      <c r="H60">
        <f>F60/K60</f>
        <v>0.27157045313469896</v>
      </c>
      <c r="I60">
        <v>2018</v>
      </c>
      <c r="J60">
        <v>700</v>
      </c>
      <c r="K60">
        <v>2577.6</v>
      </c>
      <c r="L60">
        <v>6.3056000000000001</v>
      </c>
      <c r="M60">
        <v>2018</v>
      </c>
      <c r="N60">
        <v>5.75</v>
      </c>
      <c r="O60">
        <v>2018</v>
      </c>
      <c r="P60" s="2">
        <v>43152</v>
      </c>
      <c r="Q60">
        <v>2023</v>
      </c>
      <c r="R60">
        <f>Q60-O60</f>
        <v>5</v>
      </c>
      <c r="S60">
        <v>1382</v>
      </c>
      <c r="T60">
        <v>2600</v>
      </c>
      <c r="U60">
        <v>6</v>
      </c>
    </row>
    <row r="61" spans="1:21" x14ac:dyDescent="0.35">
      <c r="A61" t="s">
        <v>9</v>
      </c>
      <c r="B61">
        <v>2019</v>
      </c>
      <c r="C61">
        <v>3</v>
      </c>
      <c r="D61">
        <v>1</v>
      </c>
      <c r="E61" t="s">
        <v>53</v>
      </c>
      <c r="F61">
        <v>1297</v>
      </c>
      <c r="G61">
        <f>(F61-J61)/(K61-J61)</f>
        <v>0.31795909671921602</v>
      </c>
      <c r="H61">
        <f>F61/K61</f>
        <v>0.50318125387957791</v>
      </c>
      <c r="I61">
        <v>2019</v>
      </c>
      <c r="J61">
        <v>700</v>
      </c>
      <c r="K61">
        <v>2577.6</v>
      </c>
      <c r="L61">
        <v>6.3056000000000001</v>
      </c>
      <c r="M61">
        <v>2018</v>
      </c>
      <c r="N61">
        <v>3.2777777777777799</v>
      </c>
      <c r="O61">
        <v>2018</v>
      </c>
      <c r="P61" s="2">
        <v>43524</v>
      </c>
      <c r="Q61">
        <v>2023</v>
      </c>
      <c r="R61">
        <f>Q61-O61</f>
        <v>5</v>
      </c>
      <c r="S61">
        <v>1382</v>
      </c>
      <c r="T61">
        <v>2600</v>
      </c>
      <c r="U61">
        <v>6</v>
      </c>
    </row>
    <row r="62" spans="1:21" x14ac:dyDescent="0.35">
      <c r="A62" t="s">
        <v>9</v>
      </c>
      <c r="B62">
        <v>2020</v>
      </c>
      <c r="C62">
        <v>4</v>
      </c>
      <c r="D62">
        <v>2</v>
      </c>
      <c r="E62" t="s">
        <v>53</v>
      </c>
      <c r="F62">
        <v>1465</v>
      </c>
      <c r="G62">
        <f>(F62-J62)/(K62-J62)</f>
        <v>0.40743502343417132</v>
      </c>
      <c r="H62">
        <f>F62/K62</f>
        <v>0.56835816263190564</v>
      </c>
      <c r="I62">
        <v>2020</v>
      </c>
      <c r="J62">
        <v>700</v>
      </c>
      <c r="K62">
        <v>2577.6</v>
      </c>
      <c r="L62">
        <v>6.3056000000000001</v>
      </c>
      <c r="M62">
        <v>2018</v>
      </c>
      <c r="N62">
        <v>7.3055555555555598</v>
      </c>
      <c r="O62">
        <v>2018</v>
      </c>
      <c r="P62" s="2">
        <v>43832</v>
      </c>
      <c r="Q62">
        <v>2023</v>
      </c>
      <c r="R62">
        <f>Q62-O62</f>
        <v>5</v>
      </c>
      <c r="S62">
        <v>1382</v>
      </c>
      <c r="T62">
        <v>2600</v>
      </c>
      <c r="U62">
        <v>6</v>
      </c>
    </row>
    <row r="63" spans="1:21" x14ac:dyDescent="0.35">
      <c r="A63" t="s">
        <v>9</v>
      </c>
      <c r="B63">
        <v>2021</v>
      </c>
      <c r="C63">
        <v>5</v>
      </c>
      <c r="D63">
        <v>3</v>
      </c>
      <c r="E63" t="s">
        <v>53</v>
      </c>
      <c r="F63">
        <v>1491</v>
      </c>
      <c r="G63">
        <f>(F63-J63)/(K63-J63)</f>
        <v>0.42128248828291437</v>
      </c>
      <c r="H63">
        <f>F63/K63</f>
        <v>0.57844506517690875</v>
      </c>
      <c r="I63">
        <v>2021</v>
      </c>
      <c r="J63">
        <v>700</v>
      </c>
      <c r="K63">
        <v>2577.6</v>
      </c>
      <c r="L63">
        <v>6.3056000000000001</v>
      </c>
      <c r="M63">
        <v>2018</v>
      </c>
      <c r="N63">
        <v>6.3055555555555598</v>
      </c>
      <c r="O63">
        <v>2018</v>
      </c>
      <c r="P63" s="2">
        <v>44285</v>
      </c>
      <c r="Q63">
        <v>2023</v>
      </c>
      <c r="R63">
        <f>Q63-O63</f>
        <v>5</v>
      </c>
      <c r="S63">
        <v>1382</v>
      </c>
      <c r="T63">
        <v>2600</v>
      </c>
      <c r="U63">
        <v>6</v>
      </c>
    </row>
    <row r="64" spans="1:21" x14ac:dyDescent="0.35">
      <c r="A64" t="s">
        <v>9</v>
      </c>
      <c r="B64">
        <v>2022</v>
      </c>
      <c r="C64">
        <v>6</v>
      </c>
      <c r="D64">
        <v>4</v>
      </c>
      <c r="E64" t="s">
        <v>53</v>
      </c>
      <c r="F64">
        <v>2322</v>
      </c>
      <c r="G64">
        <f>(F64-J64)/(K64-J64)</f>
        <v>0.86386876864081807</v>
      </c>
      <c r="H64">
        <f>F64/K64</f>
        <v>0.90083798882681565</v>
      </c>
      <c r="I64">
        <v>2022</v>
      </c>
      <c r="J64">
        <v>700</v>
      </c>
      <c r="K64">
        <v>2577.6</v>
      </c>
      <c r="L64">
        <v>6.3056000000000001</v>
      </c>
      <c r="M64">
        <v>2018</v>
      </c>
      <c r="N64">
        <v>6.3055555555555598</v>
      </c>
      <c r="O64">
        <v>2018</v>
      </c>
      <c r="P64" s="2">
        <v>44636</v>
      </c>
      <c r="Q64">
        <v>2023</v>
      </c>
      <c r="R64">
        <f>Q64-O64</f>
        <v>5</v>
      </c>
      <c r="S64">
        <v>1382</v>
      </c>
      <c r="T64">
        <v>2600</v>
      </c>
      <c r="U64">
        <v>6</v>
      </c>
    </row>
    <row r="65" spans="1:21" x14ac:dyDescent="0.35">
      <c r="A65" t="s">
        <v>9</v>
      </c>
      <c r="B65">
        <v>2023</v>
      </c>
      <c r="C65">
        <v>7</v>
      </c>
      <c r="D65">
        <v>5</v>
      </c>
      <c r="E65" t="s">
        <v>53</v>
      </c>
      <c r="F65">
        <v>1382</v>
      </c>
      <c r="G65">
        <f>(F65-J65)/(K65-J65)</f>
        <v>0.3632296548785684</v>
      </c>
      <c r="H65">
        <f>F65/K65</f>
        <v>0.53615766604593418</v>
      </c>
      <c r="I65">
        <v>2023</v>
      </c>
      <c r="J65">
        <v>700</v>
      </c>
      <c r="K65">
        <v>2577.6</v>
      </c>
      <c r="L65">
        <v>6.3056000000000001</v>
      </c>
      <c r="M65">
        <v>2018</v>
      </c>
      <c r="N65">
        <v>6.3055555555555598</v>
      </c>
      <c r="O65">
        <v>2018</v>
      </c>
      <c r="P65" s="2">
        <v>45007</v>
      </c>
      <c r="Q65">
        <v>2023</v>
      </c>
      <c r="R65">
        <f>Q65-O65</f>
        <v>5</v>
      </c>
      <c r="S65">
        <v>1382</v>
      </c>
      <c r="T65">
        <v>2600</v>
      </c>
      <c r="U65">
        <v>6</v>
      </c>
    </row>
    <row r="66" spans="1:21" x14ac:dyDescent="0.35">
      <c r="A66" t="s">
        <v>10</v>
      </c>
      <c r="B66">
        <v>1999</v>
      </c>
      <c r="E66" t="s">
        <v>52</v>
      </c>
      <c r="F66">
        <v>216</v>
      </c>
      <c r="G66">
        <f>(F66-J66)/(K66-J66)</f>
        <v>1.1018075924248159</v>
      </c>
      <c r="H66">
        <f>F66/K66</f>
        <v>1.089991406225163</v>
      </c>
      <c r="I66">
        <v>2000</v>
      </c>
      <c r="J66">
        <v>23</v>
      </c>
      <c r="K66">
        <v>198.16669999999999</v>
      </c>
      <c r="L66">
        <v>7.2576000000000001</v>
      </c>
      <c r="M66">
        <v>2019</v>
      </c>
      <c r="N66">
        <v>8.3333333333333304</v>
      </c>
      <c r="O66">
        <v>2019</v>
      </c>
      <c r="P66" s="2">
        <v>36512</v>
      </c>
      <c r="Q66">
        <v>2024</v>
      </c>
      <c r="R66">
        <f>Q66-O66</f>
        <v>5</v>
      </c>
      <c r="S66">
        <v>35</v>
      </c>
      <c r="T66">
        <v>80</v>
      </c>
      <c r="U66">
        <v>7</v>
      </c>
    </row>
    <row r="67" spans="1:21" x14ac:dyDescent="0.35">
      <c r="A67" t="s">
        <v>10</v>
      </c>
      <c r="B67">
        <v>2010</v>
      </c>
      <c r="E67" t="s">
        <v>52</v>
      </c>
      <c r="F67">
        <v>234</v>
      </c>
      <c r="G67">
        <f>(F67-J67)/(K67-J67)</f>
        <v>1.2045668497494102</v>
      </c>
      <c r="H67">
        <f>F67/K67</f>
        <v>1.1808240234105933</v>
      </c>
      <c r="I67">
        <v>2011</v>
      </c>
      <c r="J67">
        <v>23</v>
      </c>
      <c r="K67">
        <v>198.16669999999999</v>
      </c>
      <c r="L67">
        <v>7.2576000000000001</v>
      </c>
      <c r="M67">
        <v>2019</v>
      </c>
      <c r="N67">
        <v>7.5</v>
      </c>
      <c r="O67">
        <v>2019</v>
      </c>
      <c r="P67" s="2">
        <v>40508</v>
      </c>
      <c r="Q67">
        <v>2024</v>
      </c>
      <c r="R67">
        <f>Q67-O67</f>
        <v>5</v>
      </c>
      <c r="S67">
        <v>35</v>
      </c>
      <c r="T67">
        <v>80</v>
      </c>
      <c r="U67">
        <v>7</v>
      </c>
    </row>
    <row r="68" spans="1:21" x14ac:dyDescent="0.35">
      <c r="A68" t="s">
        <v>10</v>
      </c>
      <c r="B68">
        <v>2013</v>
      </c>
      <c r="E68" t="s">
        <v>52</v>
      </c>
      <c r="F68">
        <v>146</v>
      </c>
      <c r="G68">
        <f>(F68-J68)/(K68-J68)</f>
        <v>0.70218825838472732</v>
      </c>
      <c r="H68">
        <f>F68/K68</f>
        <v>0.73675345050404539</v>
      </c>
      <c r="I68">
        <v>2013</v>
      </c>
      <c r="J68">
        <v>23</v>
      </c>
      <c r="K68">
        <v>198.16669999999999</v>
      </c>
      <c r="L68">
        <v>7.2576000000000001</v>
      </c>
      <c r="M68">
        <v>2019</v>
      </c>
      <c r="N68">
        <v>5.5555555555555598</v>
      </c>
      <c r="O68">
        <v>2019</v>
      </c>
      <c r="P68" s="2">
        <v>41277</v>
      </c>
      <c r="Q68">
        <v>2024</v>
      </c>
      <c r="R68">
        <f>Q68-O68</f>
        <v>5</v>
      </c>
      <c r="S68">
        <v>35</v>
      </c>
      <c r="T68">
        <v>80</v>
      </c>
      <c r="U68">
        <v>7</v>
      </c>
    </row>
    <row r="69" spans="1:21" x14ac:dyDescent="0.35">
      <c r="A69" t="s">
        <v>10</v>
      </c>
      <c r="B69">
        <v>2014</v>
      </c>
      <c r="E69" t="s">
        <v>52</v>
      </c>
      <c r="F69">
        <v>235</v>
      </c>
      <c r="G69">
        <f>(F69-J69)/(K69-J69)</f>
        <v>1.2102756973785542</v>
      </c>
      <c r="H69">
        <f>F69/K69</f>
        <v>1.1858702799208949</v>
      </c>
      <c r="I69">
        <v>2015</v>
      </c>
      <c r="J69">
        <v>23</v>
      </c>
      <c r="K69">
        <v>198.16669999999999</v>
      </c>
      <c r="L69">
        <v>7.2576000000000001</v>
      </c>
      <c r="M69">
        <v>2019</v>
      </c>
      <c r="N69">
        <v>5.75</v>
      </c>
      <c r="O69">
        <v>2019</v>
      </c>
      <c r="P69" s="2">
        <v>41992</v>
      </c>
      <c r="Q69">
        <v>2024</v>
      </c>
      <c r="R69">
        <f>Q69-O69</f>
        <v>5</v>
      </c>
      <c r="S69">
        <v>35</v>
      </c>
      <c r="T69">
        <v>80</v>
      </c>
      <c r="U69">
        <v>7</v>
      </c>
    </row>
    <row r="70" spans="1:21" x14ac:dyDescent="0.35">
      <c r="A70" t="s">
        <v>10</v>
      </c>
      <c r="B70">
        <v>2015</v>
      </c>
      <c r="E70" t="s">
        <v>52</v>
      </c>
      <c r="F70">
        <v>228</v>
      </c>
      <c r="G70">
        <f>(F70-J70)/(K70-J70)</f>
        <v>1.1703137639745453</v>
      </c>
      <c r="H70">
        <f>F70/K70</f>
        <v>1.1505464843487831</v>
      </c>
      <c r="I70">
        <v>2016</v>
      </c>
      <c r="J70">
        <v>23</v>
      </c>
      <c r="K70">
        <v>198.16669999999999</v>
      </c>
      <c r="L70">
        <v>7.2576000000000001</v>
      </c>
      <c r="M70">
        <v>2019</v>
      </c>
      <c r="N70">
        <v>8.25</v>
      </c>
      <c r="O70">
        <v>2019</v>
      </c>
      <c r="P70" s="2">
        <v>42334</v>
      </c>
      <c r="Q70">
        <v>2024</v>
      </c>
      <c r="R70">
        <f>Q70-O70</f>
        <v>5</v>
      </c>
      <c r="S70">
        <v>35</v>
      </c>
      <c r="T70">
        <v>80</v>
      </c>
      <c r="U70">
        <v>7</v>
      </c>
    </row>
    <row r="71" spans="1:21" x14ac:dyDescent="0.35">
      <c r="A71" t="s">
        <v>10</v>
      </c>
      <c r="B71">
        <v>2016</v>
      </c>
      <c r="E71" t="s">
        <v>52</v>
      </c>
      <c r="F71">
        <v>130</v>
      </c>
      <c r="G71">
        <f>(F71-J71)/(K71-J71)</f>
        <v>0.61084669631842126</v>
      </c>
      <c r="H71">
        <f>F71/K71</f>
        <v>0.65601334633921848</v>
      </c>
      <c r="I71">
        <v>2017</v>
      </c>
      <c r="J71">
        <v>23</v>
      </c>
      <c r="K71">
        <v>198.16669999999999</v>
      </c>
      <c r="L71">
        <v>7.2576000000000001</v>
      </c>
      <c r="M71">
        <v>2019</v>
      </c>
      <c r="N71">
        <v>8</v>
      </c>
      <c r="O71">
        <v>2019</v>
      </c>
      <c r="P71" s="2">
        <v>42693</v>
      </c>
      <c r="Q71">
        <v>2024</v>
      </c>
      <c r="R71">
        <f>Q71-O71</f>
        <v>5</v>
      </c>
      <c r="S71">
        <v>35</v>
      </c>
      <c r="T71">
        <v>80</v>
      </c>
      <c r="U71">
        <v>7</v>
      </c>
    </row>
    <row r="72" spans="1:21" x14ac:dyDescent="0.35">
      <c r="A72" t="s">
        <v>10</v>
      </c>
      <c r="B72">
        <v>2019</v>
      </c>
      <c r="C72">
        <v>0</v>
      </c>
      <c r="E72" t="s">
        <v>52</v>
      </c>
      <c r="F72">
        <v>32</v>
      </c>
      <c r="G72">
        <f>(F72-J72)/(K72-J72)</f>
        <v>5.1379628662297117E-2</v>
      </c>
      <c r="H72">
        <f>F72/K72</f>
        <v>0.16148020832965379</v>
      </c>
      <c r="I72">
        <v>2020</v>
      </c>
      <c r="J72">
        <v>23</v>
      </c>
      <c r="K72">
        <v>198.16669999999999</v>
      </c>
      <c r="L72">
        <v>7.2576000000000001</v>
      </c>
      <c r="M72">
        <v>2019</v>
      </c>
      <c r="N72">
        <v>8.8888888888888893</v>
      </c>
      <c r="O72">
        <v>2019</v>
      </c>
      <c r="P72" s="2">
        <v>43784</v>
      </c>
      <c r="Q72">
        <v>2024</v>
      </c>
      <c r="R72">
        <f>Q72-O72</f>
        <v>5</v>
      </c>
      <c r="S72">
        <v>35</v>
      </c>
      <c r="T72">
        <v>80</v>
      </c>
      <c r="U72">
        <v>7</v>
      </c>
    </row>
    <row r="73" spans="1:21" x14ac:dyDescent="0.35">
      <c r="A73" t="s">
        <v>10</v>
      </c>
      <c r="B73">
        <v>2022</v>
      </c>
      <c r="C73">
        <v>3</v>
      </c>
      <c r="E73" t="s">
        <v>52</v>
      </c>
      <c r="F73">
        <v>44</v>
      </c>
      <c r="G73">
        <f>(F73-J73)/(K73-J73)</f>
        <v>0.11988580021202661</v>
      </c>
      <c r="H73">
        <f>F73/K73</f>
        <v>0.22203528645327394</v>
      </c>
      <c r="I73">
        <v>2022</v>
      </c>
      <c r="J73">
        <v>23</v>
      </c>
      <c r="K73">
        <v>198.16669999999999</v>
      </c>
      <c r="L73">
        <v>7.2576000000000001</v>
      </c>
      <c r="M73">
        <v>2019</v>
      </c>
      <c r="N73">
        <v>7.4682539682539701</v>
      </c>
      <c r="O73">
        <v>2019</v>
      </c>
      <c r="P73" s="2">
        <v>44664</v>
      </c>
      <c r="Q73">
        <v>2024</v>
      </c>
      <c r="R73">
        <f>Q73-O73</f>
        <v>5</v>
      </c>
      <c r="S73">
        <v>35</v>
      </c>
      <c r="T73">
        <v>80</v>
      </c>
      <c r="U73">
        <v>7</v>
      </c>
    </row>
    <row r="74" spans="1:21" x14ac:dyDescent="0.35">
      <c r="A74" t="s">
        <v>10</v>
      </c>
      <c r="B74">
        <v>2023</v>
      </c>
      <c r="C74">
        <v>4</v>
      </c>
      <c r="D74">
        <v>1</v>
      </c>
      <c r="E74" t="s">
        <v>53</v>
      </c>
      <c r="F74">
        <v>23</v>
      </c>
      <c r="G74">
        <f>(F74-J74)/(K74-J74)</f>
        <v>0</v>
      </c>
      <c r="H74">
        <f>F74/K74</f>
        <v>0.11606389973693865</v>
      </c>
      <c r="I74">
        <v>2023</v>
      </c>
      <c r="J74">
        <v>23</v>
      </c>
      <c r="K74">
        <v>198.16669999999999</v>
      </c>
      <c r="L74">
        <v>7.2576000000000001</v>
      </c>
      <c r="M74">
        <v>2019</v>
      </c>
      <c r="N74">
        <v>7.4682539682539701</v>
      </c>
      <c r="O74">
        <v>2019</v>
      </c>
      <c r="P74" s="2">
        <v>45032</v>
      </c>
      <c r="Q74">
        <v>2024</v>
      </c>
      <c r="R74">
        <f>Q74-O74</f>
        <v>5</v>
      </c>
      <c r="S74">
        <v>35</v>
      </c>
      <c r="T74">
        <v>80</v>
      </c>
      <c r="U74">
        <v>7</v>
      </c>
    </row>
    <row r="75" spans="1:21" x14ac:dyDescent="0.35">
      <c r="A75" t="s">
        <v>10</v>
      </c>
      <c r="B75">
        <v>2024</v>
      </c>
      <c r="C75">
        <v>5</v>
      </c>
      <c r="D75">
        <v>2</v>
      </c>
      <c r="E75" t="s">
        <v>53</v>
      </c>
      <c r="F75">
        <v>35</v>
      </c>
      <c r="G75">
        <f>(F75-J75)/(K75-J75)</f>
        <v>6.8506171549729489E-2</v>
      </c>
      <c r="H75">
        <f>F75/K75</f>
        <v>0.17661897786055883</v>
      </c>
      <c r="I75">
        <v>2024</v>
      </c>
      <c r="J75">
        <v>23</v>
      </c>
      <c r="K75">
        <v>198.16669999999999</v>
      </c>
      <c r="L75">
        <v>7.2576000000000001</v>
      </c>
      <c r="M75">
        <v>2019</v>
      </c>
      <c r="N75">
        <v>7.4682539682539701</v>
      </c>
      <c r="O75">
        <v>2019</v>
      </c>
      <c r="P75" s="2">
        <v>45377</v>
      </c>
      <c r="Q75">
        <v>2024</v>
      </c>
      <c r="R75">
        <f>Q75-O75</f>
        <v>5</v>
      </c>
      <c r="S75">
        <v>35</v>
      </c>
      <c r="T75">
        <v>80</v>
      </c>
      <c r="U75">
        <v>7</v>
      </c>
    </row>
    <row r="76" spans="1:21" x14ac:dyDescent="0.35">
      <c r="A76" t="s">
        <v>31</v>
      </c>
      <c r="B76">
        <v>1998</v>
      </c>
      <c r="E76" t="s">
        <v>52</v>
      </c>
      <c r="F76">
        <v>497</v>
      </c>
      <c r="G76">
        <f>(F76-J76)/(K76-J76)</f>
        <v>2.6877828054298645</v>
      </c>
      <c r="H76">
        <f>F76/K76</f>
        <v>2.6696508504923906</v>
      </c>
      <c r="I76">
        <v>1999</v>
      </c>
      <c r="J76">
        <v>2</v>
      </c>
      <c r="K76">
        <v>186.16666666666666</v>
      </c>
      <c r="L76">
        <v>6.68333333333333</v>
      </c>
      <c r="M76">
        <v>2019</v>
      </c>
      <c r="N76">
        <v>8</v>
      </c>
      <c r="O76">
        <v>2019</v>
      </c>
      <c r="P76" s="2">
        <v>36145</v>
      </c>
      <c r="Q76">
        <v>2020</v>
      </c>
      <c r="R76">
        <f>Q76-O76</f>
        <v>1</v>
      </c>
      <c r="S76">
        <v>7</v>
      </c>
      <c r="T76">
        <v>164</v>
      </c>
      <c r="U76">
        <v>5</v>
      </c>
    </row>
    <row r="77" spans="1:21" x14ac:dyDescent="0.35">
      <c r="A77" t="s">
        <v>31</v>
      </c>
      <c r="B77">
        <v>2010</v>
      </c>
      <c r="E77" t="s">
        <v>52</v>
      </c>
      <c r="F77">
        <v>98</v>
      </c>
      <c r="G77">
        <f>(F77-J77)/(K77-J77)</f>
        <v>0.52126696832579189</v>
      </c>
      <c r="H77">
        <f>F77/K77</f>
        <v>0.52641002685765448</v>
      </c>
      <c r="I77">
        <v>2010</v>
      </c>
      <c r="J77">
        <v>2</v>
      </c>
      <c r="K77">
        <v>186.16666666666666</v>
      </c>
      <c r="L77">
        <v>6.68333333333333</v>
      </c>
      <c r="M77">
        <v>2019</v>
      </c>
      <c r="N77">
        <v>5.8888888888888902</v>
      </c>
      <c r="O77">
        <v>2019</v>
      </c>
      <c r="P77" s="2">
        <v>40240</v>
      </c>
      <c r="Q77">
        <v>2020</v>
      </c>
      <c r="R77">
        <f>Q77-O77</f>
        <v>1</v>
      </c>
      <c r="S77">
        <v>7</v>
      </c>
      <c r="T77">
        <v>164</v>
      </c>
      <c r="U77">
        <v>5</v>
      </c>
    </row>
    <row r="78" spans="1:21" x14ac:dyDescent="0.35">
      <c r="A78" t="s">
        <v>31</v>
      </c>
      <c r="B78">
        <v>2012</v>
      </c>
      <c r="E78" t="s">
        <v>52</v>
      </c>
      <c r="F78">
        <v>98</v>
      </c>
      <c r="G78">
        <f>(F78-J78)/(K78-J78)</f>
        <v>0.52126696832579189</v>
      </c>
      <c r="H78">
        <f>F78/K78</f>
        <v>0.52641002685765448</v>
      </c>
      <c r="I78">
        <v>2012</v>
      </c>
      <c r="J78">
        <v>2</v>
      </c>
      <c r="K78">
        <v>186.16666666666666</v>
      </c>
      <c r="L78">
        <v>6.68333333333333</v>
      </c>
      <c r="M78">
        <v>2019</v>
      </c>
      <c r="N78">
        <v>6.25</v>
      </c>
      <c r="O78">
        <v>2019</v>
      </c>
      <c r="P78" s="2">
        <v>40963</v>
      </c>
      <c r="Q78">
        <v>2020</v>
      </c>
      <c r="R78">
        <f>Q78-O78</f>
        <v>1</v>
      </c>
      <c r="S78">
        <v>7</v>
      </c>
      <c r="T78">
        <v>164</v>
      </c>
      <c r="U78">
        <v>5</v>
      </c>
    </row>
    <row r="79" spans="1:21" x14ac:dyDescent="0.35">
      <c r="A79" t="s">
        <v>31</v>
      </c>
      <c r="B79">
        <v>2014</v>
      </c>
      <c r="E79" t="s">
        <v>52</v>
      </c>
      <c r="F79">
        <v>97</v>
      </c>
      <c r="G79">
        <f>(F79-J79)/(K79-J79)</f>
        <v>0.51583710407239824</v>
      </c>
      <c r="H79">
        <f>F79/K79</f>
        <v>0.52103849597135188</v>
      </c>
      <c r="I79">
        <v>2014</v>
      </c>
      <c r="J79">
        <v>2</v>
      </c>
      <c r="K79">
        <v>186.16666666666666</v>
      </c>
      <c r="L79">
        <v>6.68333333333333</v>
      </c>
      <c r="M79">
        <v>2019</v>
      </c>
      <c r="N79">
        <v>6.7777777777777803</v>
      </c>
      <c r="O79">
        <v>2019</v>
      </c>
      <c r="P79" s="2">
        <v>41693</v>
      </c>
      <c r="Q79">
        <v>2020</v>
      </c>
      <c r="R79">
        <f>Q79-O79</f>
        <v>1</v>
      </c>
      <c r="S79">
        <v>7</v>
      </c>
      <c r="T79">
        <v>164</v>
      </c>
      <c r="U79">
        <v>5</v>
      </c>
    </row>
    <row r="80" spans="1:21" x14ac:dyDescent="0.35">
      <c r="A80" t="s">
        <v>31</v>
      </c>
      <c r="B80">
        <v>2015</v>
      </c>
      <c r="E80" t="s">
        <v>52</v>
      </c>
      <c r="F80">
        <v>129</v>
      </c>
      <c r="G80">
        <f>(F80-J80)/(K80-J80)</f>
        <v>0.68959276018099547</v>
      </c>
      <c r="H80">
        <f>F80/K80</f>
        <v>0.69292748433303497</v>
      </c>
      <c r="I80">
        <v>2015</v>
      </c>
      <c r="J80">
        <v>2</v>
      </c>
      <c r="K80">
        <v>186.16666666666666</v>
      </c>
      <c r="L80">
        <v>6.68333333333333</v>
      </c>
      <c r="M80">
        <v>2019</v>
      </c>
      <c r="N80">
        <v>6.68333333333333</v>
      </c>
      <c r="O80">
        <v>2019</v>
      </c>
      <c r="P80" s="2">
        <v>42059</v>
      </c>
      <c r="Q80">
        <v>2020</v>
      </c>
      <c r="R80">
        <f>Q80-O80</f>
        <v>1</v>
      </c>
      <c r="S80">
        <v>7</v>
      </c>
      <c r="T80">
        <v>164</v>
      </c>
      <c r="U80">
        <v>5</v>
      </c>
    </row>
    <row r="81" spans="1:21" x14ac:dyDescent="0.35">
      <c r="A81" t="s">
        <v>31</v>
      </c>
      <c r="B81">
        <v>2016</v>
      </c>
      <c r="E81" t="s">
        <v>52</v>
      </c>
      <c r="F81">
        <v>198</v>
      </c>
      <c r="G81">
        <f>(F81-J81)/(K81-J81)</f>
        <v>1.0642533936651584</v>
      </c>
      <c r="H81">
        <f>F81/K81</f>
        <v>1.0635631154879142</v>
      </c>
      <c r="I81">
        <v>2016</v>
      </c>
      <c r="J81">
        <v>2</v>
      </c>
      <c r="K81">
        <v>186.16666666666666</v>
      </c>
      <c r="L81">
        <v>6.68333333333333</v>
      </c>
      <c r="M81">
        <v>2019</v>
      </c>
      <c r="N81">
        <v>6.68333333333333</v>
      </c>
      <c r="O81">
        <v>2019</v>
      </c>
      <c r="P81" s="2">
        <v>42422</v>
      </c>
      <c r="Q81">
        <v>2020</v>
      </c>
      <c r="R81">
        <f>Q81-O81</f>
        <v>1</v>
      </c>
      <c r="S81">
        <v>7</v>
      </c>
      <c r="T81">
        <v>164</v>
      </c>
      <c r="U81">
        <v>5</v>
      </c>
    </row>
    <row r="82" spans="1:21" x14ac:dyDescent="0.35">
      <c r="A82" t="s">
        <v>31</v>
      </c>
      <c r="B82">
        <v>2019</v>
      </c>
      <c r="C82">
        <v>0</v>
      </c>
      <c r="D82">
        <v>0</v>
      </c>
      <c r="E82" t="s">
        <v>53</v>
      </c>
      <c r="F82">
        <v>2</v>
      </c>
      <c r="G82">
        <f>(F82-J82)/(K82-J82)</f>
        <v>0</v>
      </c>
      <c r="H82">
        <f>F82/K82</f>
        <v>1.0743061772605174E-2</v>
      </c>
      <c r="I82">
        <v>2019</v>
      </c>
      <c r="J82">
        <v>2</v>
      </c>
      <c r="K82">
        <v>186.166666666667</v>
      </c>
      <c r="L82">
        <v>6.68333333333333</v>
      </c>
      <c r="M82">
        <v>2019</v>
      </c>
      <c r="N82">
        <v>6.5</v>
      </c>
      <c r="O82">
        <v>2019</v>
      </c>
      <c r="P82" s="2">
        <v>43523</v>
      </c>
      <c r="Q82">
        <v>2020</v>
      </c>
      <c r="R82">
        <f>Q82-O82</f>
        <v>1</v>
      </c>
      <c r="S82">
        <v>7</v>
      </c>
      <c r="T82">
        <v>164</v>
      </c>
      <c r="U82">
        <v>5</v>
      </c>
    </row>
    <row r="83" spans="1:21" x14ac:dyDescent="0.35">
      <c r="A83" t="s">
        <v>31</v>
      </c>
      <c r="B83">
        <v>2019</v>
      </c>
      <c r="C83">
        <v>1</v>
      </c>
      <c r="D83">
        <v>1</v>
      </c>
      <c r="E83" t="s">
        <v>53</v>
      </c>
      <c r="F83">
        <v>7</v>
      </c>
      <c r="G83">
        <f>(F83-J83)/(K83-J83)</f>
        <v>2.7149321266968278E-2</v>
      </c>
      <c r="H83">
        <f>F83/K83</f>
        <v>3.7600716204118104E-2</v>
      </c>
      <c r="I83">
        <v>2020</v>
      </c>
      <c r="J83">
        <v>2</v>
      </c>
      <c r="K83">
        <v>186.166666666667</v>
      </c>
      <c r="L83">
        <v>6.68333333333333</v>
      </c>
      <c r="M83">
        <v>2019</v>
      </c>
      <c r="N83">
        <v>6.68333333333333</v>
      </c>
      <c r="O83">
        <v>2019</v>
      </c>
      <c r="P83" s="2">
        <v>43817</v>
      </c>
      <c r="Q83">
        <v>2020</v>
      </c>
      <c r="R83">
        <f>Q83-O83</f>
        <v>1</v>
      </c>
      <c r="S83">
        <v>7</v>
      </c>
      <c r="T83">
        <v>164</v>
      </c>
      <c r="U83">
        <v>5</v>
      </c>
    </row>
    <row r="84" spans="1:21" x14ac:dyDescent="0.35">
      <c r="A84" t="s">
        <v>32</v>
      </c>
      <c r="B84">
        <v>2015</v>
      </c>
      <c r="E84" t="s">
        <v>52</v>
      </c>
      <c r="F84">
        <v>45</v>
      </c>
      <c r="G84">
        <f>(F84-J84)/(K84-J84)</f>
        <v>1</v>
      </c>
      <c r="H84">
        <f>F84/K84</f>
        <v>1</v>
      </c>
      <c r="I84">
        <v>2015</v>
      </c>
      <c r="J84">
        <v>0</v>
      </c>
      <c r="K84">
        <v>45</v>
      </c>
      <c r="L84">
        <v>3.0555555555555598</v>
      </c>
      <c r="M84">
        <v>2017</v>
      </c>
      <c r="N84">
        <v>3.7777777777777799</v>
      </c>
      <c r="O84">
        <v>2017</v>
      </c>
      <c r="P84" s="2">
        <v>42095</v>
      </c>
      <c r="Q84">
        <v>2020</v>
      </c>
      <c r="R84">
        <f>Q84-O84</f>
        <v>3</v>
      </c>
      <c r="S84">
        <v>1</v>
      </c>
      <c r="T84">
        <v>80</v>
      </c>
      <c r="U84">
        <v>5</v>
      </c>
    </row>
    <row r="85" spans="1:21" x14ac:dyDescent="0.35">
      <c r="A85" t="s">
        <v>32</v>
      </c>
      <c r="B85">
        <v>2017</v>
      </c>
      <c r="C85">
        <v>0</v>
      </c>
      <c r="E85" t="s">
        <v>52</v>
      </c>
      <c r="F85">
        <v>8</v>
      </c>
      <c r="G85">
        <f>(F85-J85)/(K85-J85)</f>
        <v>0.17777777777777778</v>
      </c>
      <c r="H85">
        <f>F85/K85</f>
        <v>0.17777777777777778</v>
      </c>
      <c r="I85">
        <v>2017</v>
      </c>
      <c r="J85">
        <v>0</v>
      </c>
      <c r="K85">
        <v>45</v>
      </c>
      <c r="L85">
        <v>3.0555555555555598</v>
      </c>
      <c r="M85">
        <v>2017</v>
      </c>
      <c r="N85">
        <v>2</v>
      </c>
      <c r="O85">
        <v>2017</v>
      </c>
      <c r="P85" s="2">
        <v>42777</v>
      </c>
      <c r="Q85">
        <v>2020</v>
      </c>
      <c r="R85">
        <f>Q85-O85</f>
        <v>3</v>
      </c>
      <c r="S85">
        <v>1</v>
      </c>
      <c r="T85">
        <v>80</v>
      </c>
      <c r="U85">
        <v>5</v>
      </c>
    </row>
    <row r="86" spans="1:21" x14ac:dyDescent="0.35">
      <c r="A86" t="s">
        <v>32</v>
      </c>
      <c r="B86">
        <v>2018</v>
      </c>
      <c r="C86">
        <v>1</v>
      </c>
      <c r="E86" t="s">
        <v>52</v>
      </c>
      <c r="F86">
        <v>1</v>
      </c>
      <c r="G86">
        <f>(F86-J86)/(K86-J86)</f>
        <v>2.2222222222222223E-2</v>
      </c>
      <c r="H86">
        <f>F86/K86</f>
        <v>2.2222222222222223E-2</v>
      </c>
      <c r="I86">
        <v>2018</v>
      </c>
      <c r="J86">
        <v>0</v>
      </c>
      <c r="K86">
        <v>45</v>
      </c>
      <c r="L86">
        <v>3.0555555555555598</v>
      </c>
      <c r="M86">
        <v>2017</v>
      </c>
      <c r="N86">
        <v>1.5</v>
      </c>
      <c r="O86">
        <v>2017</v>
      </c>
      <c r="P86" s="2">
        <v>43148</v>
      </c>
      <c r="Q86">
        <v>2020</v>
      </c>
      <c r="R86">
        <f>Q86-O86</f>
        <v>3</v>
      </c>
      <c r="S86">
        <v>1</v>
      </c>
      <c r="T86">
        <v>80</v>
      </c>
      <c r="U86">
        <v>5</v>
      </c>
    </row>
    <row r="87" spans="1:21" x14ac:dyDescent="0.35">
      <c r="A87" t="s">
        <v>32</v>
      </c>
      <c r="B87">
        <v>2018</v>
      </c>
      <c r="C87">
        <v>2</v>
      </c>
      <c r="D87">
        <v>0</v>
      </c>
      <c r="E87" t="s">
        <v>53</v>
      </c>
      <c r="F87">
        <v>0</v>
      </c>
      <c r="G87">
        <f>(F87-J87)/(K87-J87)</f>
        <v>0</v>
      </c>
      <c r="H87">
        <f>F87/K87</f>
        <v>0</v>
      </c>
      <c r="I87">
        <v>2019</v>
      </c>
      <c r="J87">
        <v>0</v>
      </c>
      <c r="K87">
        <v>45</v>
      </c>
      <c r="L87">
        <v>3.0555555555555598</v>
      </c>
      <c r="M87">
        <v>2017</v>
      </c>
      <c r="N87">
        <v>4</v>
      </c>
      <c r="O87">
        <v>2017</v>
      </c>
      <c r="P87" s="2">
        <v>43448</v>
      </c>
      <c r="Q87">
        <v>2020</v>
      </c>
      <c r="R87">
        <f>Q87-O87</f>
        <v>3</v>
      </c>
      <c r="S87">
        <v>1</v>
      </c>
      <c r="T87">
        <v>80</v>
      </c>
      <c r="U87">
        <v>5</v>
      </c>
    </row>
    <row r="88" spans="1:21" x14ac:dyDescent="0.35">
      <c r="A88" t="s">
        <v>32</v>
      </c>
      <c r="B88">
        <v>2019</v>
      </c>
      <c r="C88">
        <v>3</v>
      </c>
      <c r="D88">
        <v>1</v>
      </c>
      <c r="E88" t="s">
        <v>53</v>
      </c>
      <c r="F88">
        <v>1</v>
      </c>
      <c r="G88">
        <f>(F88-J88)/(K88-J88)</f>
        <v>2.2222222222222223E-2</v>
      </c>
      <c r="H88">
        <f>F88/K88</f>
        <v>2.2222222222222223E-2</v>
      </c>
      <c r="I88">
        <v>2020</v>
      </c>
      <c r="J88">
        <v>0</v>
      </c>
      <c r="K88">
        <v>45</v>
      </c>
      <c r="L88">
        <v>3.0555555555555598</v>
      </c>
      <c r="M88">
        <v>2017</v>
      </c>
      <c r="N88">
        <v>4</v>
      </c>
      <c r="O88">
        <v>2017</v>
      </c>
      <c r="P88" s="2">
        <v>43826</v>
      </c>
      <c r="Q88">
        <v>2020</v>
      </c>
      <c r="R88">
        <f>Q88-O88</f>
        <v>3</v>
      </c>
      <c r="S88">
        <v>1</v>
      </c>
      <c r="T88">
        <v>80</v>
      </c>
      <c r="U88">
        <v>5</v>
      </c>
    </row>
    <row r="89" spans="1:21" x14ac:dyDescent="0.35">
      <c r="A89" t="s">
        <v>11</v>
      </c>
      <c r="B89">
        <v>1998</v>
      </c>
      <c r="E89" t="s">
        <v>52</v>
      </c>
      <c r="F89">
        <v>551</v>
      </c>
      <c r="G89">
        <f>(F89-J89)/(K89-J89)</f>
        <v>1.1757161179991449</v>
      </c>
      <c r="H89">
        <f>F89/K89</f>
        <v>1.1753412969283277</v>
      </c>
      <c r="I89">
        <v>1998</v>
      </c>
      <c r="J89">
        <v>1</v>
      </c>
      <c r="K89">
        <v>468.8</v>
      </c>
      <c r="L89">
        <v>4.1666999999999996</v>
      </c>
      <c r="M89">
        <v>2020</v>
      </c>
      <c r="N89">
        <v>3.5</v>
      </c>
      <c r="O89">
        <v>2020</v>
      </c>
      <c r="P89" s="2">
        <v>35865</v>
      </c>
      <c r="Q89">
        <v>2023</v>
      </c>
      <c r="R89">
        <f>Q89-O89</f>
        <v>3</v>
      </c>
      <c r="S89">
        <v>47</v>
      </c>
      <c r="T89">
        <v>155</v>
      </c>
      <c r="U89">
        <v>2</v>
      </c>
    </row>
    <row r="90" spans="1:21" x14ac:dyDescent="0.35">
      <c r="A90" t="s">
        <v>11</v>
      </c>
      <c r="B90">
        <v>2010</v>
      </c>
      <c r="E90" t="s">
        <v>52</v>
      </c>
      <c r="F90">
        <v>617</v>
      </c>
      <c r="G90">
        <f>(F90-J90)/(K90-J90)</f>
        <v>1.3168020521590422</v>
      </c>
      <c r="H90">
        <f>F90/K90</f>
        <v>1.3161262798634812</v>
      </c>
      <c r="I90">
        <v>2010</v>
      </c>
      <c r="J90">
        <v>1</v>
      </c>
      <c r="K90">
        <v>468.8</v>
      </c>
      <c r="L90">
        <v>4.1666999999999996</v>
      </c>
      <c r="M90">
        <v>2020</v>
      </c>
      <c r="N90">
        <v>4.5</v>
      </c>
      <c r="O90">
        <v>2020</v>
      </c>
      <c r="P90" s="2">
        <v>40238</v>
      </c>
      <c r="Q90">
        <v>2023</v>
      </c>
      <c r="R90">
        <f>Q90-O90</f>
        <v>3</v>
      </c>
      <c r="S90">
        <v>47</v>
      </c>
      <c r="T90">
        <v>155</v>
      </c>
      <c r="U90">
        <v>2</v>
      </c>
    </row>
    <row r="91" spans="1:21" x14ac:dyDescent="0.35">
      <c r="A91" t="s">
        <v>11</v>
      </c>
      <c r="B91">
        <v>2012</v>
      </c>
      <c r="E91" t="s">
        <v>52</v>
      </c>
      <c r="F91">
        <v>590</v>
      </c>
      <c r="G91">
        <f>(F91-J91)/(K91-J91)</f>
        <v>1.2590850790936297</v>
      </c>
      <c r="H91">
        <f>F91/K91</f>
        <v>1.2585324232081911</v>
      </c>
      <c r="I91">
        <v>2012</v>
      </c>
      <c r="J91">
        <v>1</v>
      </c>
      <c r="K91">
        <v>468.8</v>
      </c>
      <c r="L91">
        <v>4.1666999999999996</v>
      </c>
      <c r="M91">
        <v>2020</v>
      </c>
      <c r="N91">
        <v>5.5</v>
      </c>
      <c r="O91">
        <v>2020</v>
      </c>
      <c r="P91" s="2">
        <v>40963</v>
      </c>
      <c r="Q91">
        <v>2023</v>
      </c>
      <c r="R91">
        <f>Q91-O91</f>
        <v>3</v>
      </c>
      <c r="S91">
        <v>47</v>
      </c>
      <c r="T91">
        <v>155</v>
      </c>
      <c r="U91">
        <v>2</v>
      </c>
    </row>
    <row r="92" spans="1:21" x14ac:dyDescent="0.35">
      <c r="A92" t="s">
        <v>11</v>
      </c>
      <c r="B92">
        <v>2012</v>
      </c>
      <c r="E92" t="s">
        <v>52</v>
      </c>
      <c r="F92">
        <v>280</v>
      </c>
      <c r="G92">
        <f>(F92-J92)/(K92-J92)</f>
        <v>0.59640872167592984</v>
      </c>
      <c r="H92">
        <f>F92/K92</f>
        <v>0.59726962457337884</v>
      </c>
      <c r="I92">
        <v>2013</v>
      </c>
      <c r="J92">
        <v>1</v>
      </c>
      <c r="K92">
        <v>468.8</v>
      </c>
      <c r="L92">
        <v>4.1666999999999996</v>
      </c>
      <c r="M92">
        <v>2020</v>
      </c>
      <c r="N92">
        <v>4.5</v>
      </c>
      <c r="O92">
        <v>2020</v>
      </c>
      <c r="P92" s="2">
        <v>41243</v>
      </c>
      <c r="Q92">
        <v>2023</v>
      </c>
      <c r="R92">
        <f>Q92-O92</f>
        <v>3</v>
      </c>
      <c r="S92">
        <v>47</v>
      </c>
      <c r="T92">
        <v>155</v>
      </c>
      <c r="U92">
        <v>2</v>
      </c>
    </row>
    <row r="93" spans="1:21" x14ac:dyDescent="0.35">
      <c r="A93" t="s">
        <v>11</v>
      </c>
      <c r="B93">
        <v>2014</v>
      </c>
      <c r="E93" t="s">
        <v>52</v>
      </c>
      <c r="F93">
        <v>306</v>
      </c>
      <c r="G93">
        <f>(F93-J93)/(K93-J93)</f>
        <v>0.65198802907225306</v>
      </c>
      <c r="H93">
        <f>F93/K93</f>
        <v>0.65273037542662116</v>
      </c>
      <c r="I93">
        <v>2015</v>
      </c>
      <c r="J93">
        <v>1</v>
      </c>
      <c r="K93">
        <v>468.8</v>
      </c>
      <c r="L93">
        <v>4.1666999999999996</v>
      </c>
      <c r="M93">
        <v>2020</v>
      </c>
      <c r="N93">
        <v>4.5</v>
      </c>
      <c r="O93">
        <v>2020</v>
      </c>
      <c r="P93" s="2">
        <v>41971</v>
      </c>
      <c r="Q93">
        <v>2023</v>
      </c>
      <c r="R93">
        <f>Q93-O93</f>
        <v>3</v>
      </c>
      <c r="S93">
        <v>47</v>
      </c>
      <c r="T93">
        <v>155</v>
      </c>
      <c r="U93">
        <v>2</v>
      </c>
    </row>
    <row r="94" spans="1:21" x14ac:dyDescent="0.35">
      <c r="A94" t="s">
        <v>11</v>
      </c>
      <c r="B94">
        <v>2020</v>
      </c>
      <c r="C94">
        <v>0</v>
      </c>
      <c r="D94">
        <v>0</v>
      </c>
      <c r="E94" t="s">
        <v>53</v>
      </c>
      <c r="F94">
        <v>1</v>
      </c>
      <c r="G94">
        <f>(F94-J94)/(K94-J94)</f>
        <v>0</v>
      </c>
      <c r="H94">
        <f>F94/K94</f>
        <v>2.1331058020477816E-3</v>
      </c>
      <c r="I94">
        <v>2021</v>
      </c>
      <c r="J94">
        <v>1</v>
      </c>
      <c r="K94">
        <v>468.8</v>
      </c>
      <c r="L94">
        <v>4.1666999999999996</v>
      </c>
      <c r="M94">
        <v>2020</v>
      </c>
      <c r="N94">
        <v>4.5</v>
      </c>
      <c r="O94">
        <v>2020</v>
      </c>
      <c r="P94" s="2">
        <v>44148</v>
      </c>
      <c r="Q94">
        <v>2023</v>
      </c>
      <c r="R94">
        <f>Q94-O94</f>
        <v>3</v>
      </c>
      <c r="S94">
        <v>47</v>
      </c>
      <c r="T94">
        <v>155</v>
      </c>
      <c r="U94">
        <v>2</v>
      </c>
    </row>
    <row r="95" spans="1:21" x14ac:dyDescent="0.35">
      <c r="A95" t="s">
        <v>11</v>
      </c>
      <c r="B95">
        <v>2021</v>
      </c>
      <c r="C95">
        <v>1</v>
      </c>
      <c r="D95">
        <v>1</v>
      </c>
      <c r="E95" t="s">
        <v>53</v>
      </c>
      <c r="F95">
        <v>44</v>
      </c>
      <c r="G95">
        <f>(F95-J95)/(K95-J95)</f>
        <v>9.1919623770842243E-2</v>
      </c>
      <c r="H95">
        <f>F95/K95</f>
        <v>9.3856655290102384E-2</v>
      </c>
      <c r="I95">
        <v>2021</v>
      </c>
      <c r="J95">
        <v>1</v>
      </c>
      <c r="K95">
        <v>468.8</v>
      </c>
      <c r="L95">
        <v>4.1666999999999996</v>
      </c>
      <c r="M95">
        <v>2020</v>
      </c>
      <c r="N95">
        <v>4.5</v>
      </c>
      <c r="O95">
        <v>2020</v>
      </c>
      <c r="P95" s="2">
        <v>44259</v>
      </c>
      <c r="Q95">
        <v>2023</v>
      </c>
      <c r="R95">
        <f>Q95-O95</f>
        <v>3</v>
      </c>
      <c r="S95">
        <v>47</v>
      </c>
      <c r="T95">
        <v>155</v>
      </c>
      <c r="U95">
        <v>2</v>
      </c>
    </row>
    <row r="96" spans="1:21" x14ac:dyDescent="0.35">
      <c r="A96" t="s">
        <v>11</v>
      </c>
      <c r="B96">
        <v>2022</v>
      </c>
      <c r="C96">
        <v>2</v>
      </c>
      <c r="D96">
        <v>2</v>
      </c>
      <c r="E96" t="s">
        <v>53</v>
      </c>
      <c r="F96">
        <v>1</v>
      </c>
      <c r="G96">
        <f>(F96-J96)/(K96-J96)</f>
        <v>0</v>
      </c>
      <c r="H96">
        <f>F96/K96</f>
        <v>2.1331058020477816E-3</v>
      </c>
      <c r="I96">
        <v>2022</v>
      </c>
      <c r="J96">
        <v>1</v>
      </c>
      <c r="K96">
        <v>468.8</v>
      </c>
      <c r="L96">
        <v>4.1666999999999996</v>
      </c>
      <c r="M96">
        <v>2020</v>
      </c>
      <c r="N96">
        <v>4.5</v>
      </c>
      <c r="O96">
        <v>2020</v>
      </c>
      <c r="P96" s="2">
        <v>44510</v>
      </c>
      <c r="Q96">
        <v>2023</v>
      </c>
      <c r="R96">
        <f>Q96-O96</f>
        <v>3</v>
      </c>
      <c r="S96">
        <v>47</v>
      </c>
      <c r="T96">
        <v>155</v>
      </c>
      <c r="U96">
        <v>2</v>
      </c>
    </row>
    <row r="97" spans="1:21" x14ac:dyDescent="0.35">
      <c r="A97" t="s">
        <v>11</v>
      </c>
      <c r="B97">
        <v>2022</v>
      </c>
      <c r="C97">
        <v>2</v>
      </c>
      <c r="D97">
        <v>2</v>
      </c>
      <c r="E97" t="s">
        <v>53</v>
      </c>
      <c r="F97">
        <v>22</v>
      </c>
      <c r="G97">
        <f>(F97-J97)/(K97-J97)</f>
        <v>4.4890979050876439E-2</v>
      </c>
      <c r="H97">
        <f>F97/K97</f>
        <v>4.6928327645051192E-2</v>
      </c>
      <c r="I97">
        <v>2022</v>
      </c>
      <c r="J97">
        <v>1</v>
      </c>
      <c r="K97">
        <v>468.8</v>
      </c>
      <c r="L97">
        <v>4.1666999999999996</v>
      </c>
      <c r="M97">
        <v>2020</v>
      </c>
      <c r="N97">
        <v>4.5</v>
      </c>
      <c r="O97">
        <v>2020</v>
      </c>
      <c r="P97" s="2">
        <v>44626</v>
      </c>
      <c r="Q97">
        <v>2023</v>
      </c>
      <c r="R97">
        <f>Q97-O97</f>
        <v>3</v>
      </c>
      <c r="S97">
        <v>47</v>
      </c>
      <c r="T97">
        <v>155</v>
      </c>
      <c r="U97">
        <v>2</v>
      </c>
    </row>
    <row r="98" spans="1:21" x14ac:dyDescent="0.35">
      <c r="A98" t="s">
        <v>11</v>
      </c>
      <c r="B98">
        <v>2022</v>
      </c>
      <c r="C98">
        <v>3</v>
      </c>
      <c r="D98">
        <v>3</v>
      </c>
      <c r="E98" t="s">
        <v>53</v>
      </c>
      <c r="F98">
        <v>1</v>
      </c>
      <c r="G98">
        <f>(F98-J98)/(K98-J98)</f>
        <v>0</v>
      </c>
      <c r="H98">
        <f>F98/K98</f>
        <v>2.1331058020477816E-3</v>
      </c>
      <c r="I98">
        <v>2023</v>
      </c>
      <c r="J98">
        <v>1</v>
      </c>
      <c r="K98">
        <v>468.8</v>
      </c>
      <c r="L98">
        <v>4.1666999999999996</v>
      </c>
      <c r="M98">
        <v>2020</v>
      </c>
      <c r="N98">
        <v>4.5</v>
      </c>
      <c r="O98">
        <v>2020</v>
      </c>
      <c r="P98" s="2">
        <v>44876</v>
      </c>
      <c r="Q98">
        <v>2023</v>
      </c>
      <c r="R98">
        <f>Q98-O98</f>
        <v>3</v>
      </c>
      <c r="S98">
        <v>47</v>
      </c>
      <c r="T98">
        <v>155</v>
      </c>
      <c r="U98">
        <v>2</v>
      </c>
    </row>
    <row r="99" spans="1:21" x14ac:dyDescent="0.35">
      <c r="A99" t="s">
        <v>11</v>
      </c>
      <c r="B99">
        <v>2023</v>
      </c>
      <c r="C99">
        <v>3</v>
      </c>
      <c r="D99">
        <v>3</v>
      </c>
      <c r="E99" t="s">
        <v>53</v>
      </c>
      <c r="F99">
        <v>47</v>
      </c>
      <c r="G99">
        <f>(F99-J99)/(K99-J99)</f>
        <v>9.8332620778110308E-2</v>
      </c>
      <c r="H99">
        <f>F99/K99</f>
        <v>0.10025597269624573</v>
      </c>
      <c r="I99">
        <v>2023</v>
      </c>
      <c r="J99">
        <v>1</v>
      </c>
      <c r="K99">
        <v>468.8</v>
      </c>
      <c r="L99">
        <v>4.1666999999999996</v>
      </c>
      <c r="M99">
        <v>2020</v>
      </c>
      <c r="N99">
        <v>4.5</v>
      </c>
      <c r="O99">
        <v>2020</v>
      </c>
      <c r="P99" s="2">
        <v>44986</v>
      </c>
      <c r="Q99">
        <v>2023</v>
      </c>
      <c r="R99">
        <f>Q99-O99</f>
        <v>3</v>
      </c>
      <c r="S99">
        <v>47</v>
      </c>
      <c r="T99">
        <v>155</v>
      </c>
      <c r="U99">
        <v>2</v>
      </c>
    </row>
    <row r="100" spans="1:21" x14ac:dyDescent="0.35">
      <c r="A100" t="s">
        <v>60</v>
      </c>
      <c r="B100">
        <v>2009</v>
      </c>
      <c r="E100" t="s">
        <v>52</v>
      </c>
      <c r="F100">
        <v>46</v>
      </c>
      <c r="G100">
        <f>(F100-J100)/(K100-J100)</f>
        <v>0.56133056133056125</v>
      </c>
      <c r="H100">
        <f>F100/K100</f>
        <v>0.56673511293634493</v>
      </c>
      <c r="I100">
        <v>2009</v>
      </c>
      <c r="J100">
        <v>1</v>
      </c>
      <c r="K100">
        <v>81.166666666666671</v>
      </c>
      <c r="L100">
        <v>4.4583333333333304</v>
      </c>
      <c r="M100">
        <v>2016</v>
      </c>
      <c r="N100">
        <v>4.4583333333333304</v>
      </c>
      <c r="O100">
        <v>2016</v>
      </c>
      <c r="P100" s="2">
        <v>39901</v>
      </c>
      <c r="Q100">
        <v>2019</v>
      </c>
      <c r="R100">
        <f>Q100-O100</f>
        <v>3</v>
      </c>
      <c r="S100">
        <v>1</v>
      </c>
      <c r="U100">
        <v>6</v>
      </c>
    </row>
    <row r="101" spans="1:21" x14ac:dyDescent="0.35">
      <c r="A101" t="s">
        <v>60</v>
      </c>
      <c r="B101">
        <v>2010</v>
      </c>
      <c r="E101" t="s">
        <v>52</v>
      </c>
      <c r="F101">
        <v>135</v>
      </c>
      <c r="G101">
        <f>(F101-J101)/(K101-J101)</f>
        <v>1.6715176715176714</v>
      </c>
      <c r="H101">
        <f>F101/K101</f>
        <v>1.6632443531827514</v>
      </c>
      <c r="I101">
        <v>2010</v>
      </c>
      <c r="J101">
        <v>1</v>
      </c>
      <c r="K101">
        <v>81.166666666666671</v>
      </c>
      <c r="L101">
        <v>4.4583333333333304</v>
      </c>
      <c r="M101">
        <v>2016</v>
      </c>
      <c r="N101">
        <v>4.4583333333333304</v>
      </c>
      <c r="O101">
        <v>2016</v>
      </c>
      <c r="P101" s="2">
        <v>40257</v>
      </c>
      <c r="Q101">
        <v>2019</v>
      </c>
      <c r="R101">
        <f>Q101-O101</f>
        <v>3</v>
      </c>
      <c r="S101">
        <v>1</v>
      </c>
      <c r="U101">
        <v>6</v>
      </c>
    </row>
    <row r="102" spans="1:21" x14ac:dyDescent="0.35">
      <c r="A102" t="s">
        <v>60</v>
      </c>
      <c r="B102">
        <v>2011</v>
      </c>
      <c r="E102" t="s">
        <v>52</v>
      </c>
      <c r="F102">
        <v>68</v>
      </c>
      <c r="G102">
        <f>(F102-J102)/(K102-J102)</f>
        <v>0.83575883575883536</v>
      </c>
      <c r="H102">
        <f>F102/K102</f>
        <v>0.83778234086242265</v>
      </c>
      <c r="I102">
        <v>2011</v>
      </c>
      <c r="J102">
        <v>1</v>
      </c>
      <c r="K102">
        <v>81.1666666666667</v>
      </c>
      <c r="L102">
        <v>4.4583333333333304</v>
      </c>
      <c r="M102">
        <v>2016</v>
      </c>
      <c r="N102">
        <v>4</v>
      </c>
      <c r="O102">
        <v>2016</v>
      </c>
      <c r="P102" s="2">
        <v>40587</v>
      </c>
      <c r="Q102">
        <v>2019</v>
      </c>
      <c r="R102">
        <f>Q102-O102</f>
        <v>3</v>
      </c>
      <c r="S102">
        <v>1</v>
      </c>
      <c r="U102">
        <v>6</v>
      </c>
    </row>
    <row r="103" spans="1:21" x14ac:dyDescent="0.35">
      <c r="A103" t="s">
        <v>60</v>
      </c>
      <c r="B103">
        <v>2012</v>
      </c>
      <c r="E103" t="s">
        <v>52</v>
      </c>
      <c r="F103">
        <v>102</v>
      </c>
      <c r="G103">
        <f>(F103-J103)/(K103-J103)</f>
        <v>1.2598752598752594</v>
      </c>
      <c r="H103">
        <f>F103/K103</f>
        <v>1.256673511293634</v>
      </c>
      <c r="I103">
        <v>2012</v>
      </c>
      <c r="J103">
        <v>1</v>
      </c>
      <c r="K103">
        <v>81.1666666666667</v>
      </c>
      <c r="L103">
        <v>4.4583333333333304</v>
      </c>
      <c r="M103">
        <v>2016</v>
      </c>
      <c r="N103">
        <v>4.25</v>
      </c>
      <c r="O103">
        <v>2016</v>
      </c>
      <c r="P103" s="2">
        <v>40958</v>
      </c>
      <c r="Q103">
        <v>2019</v>
      </c>
      <c r="R103">
        <f>Q103-O103</f>
        <v>3</v>
      </c>
      <c r="S103">
        <v>1</v>
      </c>
      <c r="U103">
        <v>6</v>
      </c>
    </row>
    <row r="104" spans="1:21" x14ac:dyDescent="0.35">
      <c r="A104" t="s">
        <v>60</v>
      </c>
      <c r="B104">
        <v>2013</v>
      </c>
      <c r="E104" t="s">
        <v>52</v>
      </c>
      <c r="F104">
        <v>97</v>
      </c>
      <c r="G104">
        <f>(F104-J104)/(K104-J104)</f>
        <v>1.1975051975051969</v>
      </c>
      <c r="H104">
        <f>F104/K104</f>
        <v>1.1950718685831618</v>
      </c>
      <c r="I104">
        <v>2013</v>
      </c>
      <c r="J104">
        <v>1</v>
      </c>
      <c r="K104">
        <v>81.1666666666667</v>
      </c>
      <c r="L104">
        <v>4.4583333333333304</v>
      </c>
      <c r="M104">
        <v>2016</v>
      </c>
      <c r="N104">
        <v>4.5</v>
      </c>
      <c r="O104">
        <v>2016</v>
      </c>
      <c r="P104" s="2">
        <v>41329</v>
      </c>
      <c r="Q104">
        <v>2019</v>
      </c>
      <c r="R104">
        <f>Q104-O104</f>
        <v>3</v>
      </c>
      <c r="S104">
        <v>1</v>
      </c>
      <c r="U104">
        <v>6</v>
      </c>
    </row>
    <row r="105" spans="1:21" x14ac:dyDescent="0.35">
      <c r="A105" t="s">
        <v>60</v>
      </c>
      <c r="B105">
        <v>2014</v>
      </c>
      <c r="E105" t="s">
        <v>52</v>
      </c>
      <c r="F105">
        <v>39</v>
      </c>
      <c r="G105">
        <f>(F105-J105)/(K105-J105)</f>
        <v>0.47401247401247382</v>
      </c>
      <c r="H105">
        <f>F105/K105</f>
        <v>0.48049281314168357</v>
      </c>
      <c r="I105">
        <v>2014</v>
      </c>
      <c r="J105">
        <v>1</v>
      </c>
      <c r="K105">
        <v>81.1666666666667</v>
      </c>
      <c r="L105">
        <v>4.4583333333333304</v>
      </c>
      <c r="M105">
        <v>2016</v>
      </c>
      <c r="N105">
        <v>4.4583333333333304</v>
      </c>
      <c r="O105">
        <v>2016</v>
      </c>
      <c r="P105" s="2">
        <v>41721</v>
      </c>
      <c r="Q105">
        <v>2019</v>
      </c>
      <c r="R105">
        <f>Q105-O105</f>
        <v>3</v>
      </c>
      <c r="S105">
        <v>1</v>
      </c>
      <c r="U105">
        <v>6</v>
      </c>
    </row>
    <row r="106" spans="1:21" x14ac:dyDescent="0.35">
      <c r="A106" t="s">
        <v>60</v>
      </c>
      <c r="B106">
        <v>2016</v>
      </c>
      <c r="C106">
        <v>0</v>
      </c>
      <c r="D106">
        <v>0</v>
      </c>
      <c r="E106" t="s">
        <v>53</v>
      </c>
      <c r="F106">
        <v>1</v>
      </c>
      <c r="G106">
        <f>(F106-J106)/(K106-J106)</f>
        <v>0</v>
      </c>
      <c r="H106">
        <f>F106/K106</f>
        <v>1.2320328542094451E-2</v>
      </c>
      <c r="I106">
        <v>2016</v>
      </c>
      <c r="J106">
        <v>1</v>
      </c>
      <c r="K106">
        <v>81.1666666666667</v>
      </c>
      <c r="L106">
        <v>4.4583333333333304</v>
      </c>
      <c r="M106">
        <v>2016</v>
      </c>
      <c r="N106">
        <v>4</v>
      </c>
      <c r="O106">
        <v>2016</v>
      </c>
      <c r="P106" s="2">
        <v>42414</v>
      </c>
      <c r="Q106">
        <v>2019</v>
      </c>
      <c r="R106">
        <f>Q106-O106</f>
        <v>3</v>
      </c>
      <c r="S106">
        <v>1</v>
      </c>
      <c r="U106">
        <v>6</v>
      </c>
    </row>
    <row r="107" spans="1:21" x14ac:dyDescent="0.35">
      <c r="A107" t="s">
        <v>60</v>
      </c>
      <c r="B107">
        <v>2017</v>
      </c>
      <c r="C107">
        <v>1</v>
      </c>
      <c r="D107">
        <v>1</v>
      </c>
      <c r="E107" t="s">
        <v>53</v>
      </c>
      <c r="F107">
        <v>1</v>
      </c>
      <c r="G107">
        <f>(F107-J107)/(K107-J107)</f>
        <v>0</v>
      </c>
      <c r="H107">
        <f>F107/K107</f>
        <v>1.2320328542094451E-2</v>
      </c>
      <c r="I107">
        <v>2017</v>
      </c>
      <c r="J107">
        <v>1</v>
      </c>
      <c r="K107">
        <v>81.1666666666667</v>
      </c>
      <c r="L107">
        <v>4.4583333333333304</v>
      </c>
      <c r="M107">
        <v>2016</v>
      </c>
      <c r="N107">
        <v>5</v>
      </c>
      <c r="O107">
        <v>2016</v>
      </c>
      <c r="P107" s="2">
        <v>42787</v>
      </c>
      <c r="Q107">
        <v>2019</v>
      </c>
      <c r="R107">
        <f>Q107-O107</f>
        <v>3</v>
      </c>
      <c r="S107">
        <v>1</v>
      </c>
      <c r="U107">
        <v>6</v>
      </c>
    </row>
    <row r="108" spans="1:21" x14ac:dyDescent="0.35">
      <c r="A108" t="s">
        <v>60</v>
      </c>
      <c r="B108">
        <v>2019</v>
      </c>
      <c r="C108">
        <v>3</v>
      </c>
      <c r="D108">
        <v>3</v>
      </c>
      <c r="E108" t="s">
        <v>53</v>
      </c>
      <c r="F108">
        <v>1</v>
      </c>
      <c r="G108">
        <f>(F108-J108)/(K108-J108)</f>
        <v>0</v>
      </c>
      <c r="H108">
        <f>F108/K108</f>
        <v>1.2320328542094451E-2</v>
      </c>
      <c r="I108">
        <v>2019</v>
      </c>
      <c r="J108">
        <v>1</v>
      </c>
      <c r="K108">
        <v>81.1666666666667</v>
      </c>
      <c r="L108">
        <v>4.4583333333333304</v>
      </c>
      <c r="M108">
        <v>2016</v>
      </c>
      <c r="N108">
        <v>5</v>
      </c>
      <c r="O108">
        <v>2016</v>
      </c>
      <c r="P108" s="2">
        <v>43525</v>
      </c>
      <c r="Q108">
        <v>2019</v>
      </c>
      <c r="R108">
        <f>Q108-O108</f>
        <v>3</v>
      </c>
      <c r="S108">
        <v>1</v>
      </c>
      <c r="U108">
        <v>6</v>
      </c>
    </row>
    <row r="109" spans="1:21" x14ac:dyDescent="0.35">
      <c r="A109" t="s">
        <v>12</v>
      </c>
      <c r="B109">
        <v>2009</v>
      </c>
      <c r="E109" t="s">
        <v>52</v>
      </c>
      <c r="F109">
        <v>18713</v>
      </c>
      <c r="G109">
        <f>(F109-J109)/(K109-J109)</f>
        <v>0.87554411870806381</v>
      </c>
      <c r="H109">
        <f>F109/K109</f>
        <v>0.87852397831036833</v>
      </c>
      <c r="I109">
        <v>2009</v>
      </c>
      <c r="J109">
        <v>510</v>
      </c>
      <c r="K109">
        <v>21300.5</v>
      </c>
      <c r="L109">
        <v>7.6566000000000001</v>
      </c>
      <c r="M109">
        <v>2019</v>
      </c>
      <c r="N109">
        <v>9.5555555555555607</v>
      </c>
      <c r="O109">
        <v>2019</v>
      </c>
      <c r="P109" s="2">
        <v>39837</v>
      </c>
      <c r="Q109">
        <v>2024</v>
      </c>
      <c r="R109">
        <f>Q109-O109</f>
        <v>5</v>
      </c>
      <c r="S109">
        <v>770</v>
      </c>
      <c r="T109">
        <v>3500</v>
      </c>
      <c r="U109">
        <v>6</v>
      </c>
    </row>
    <row r="110" spans="1:21" x14ac:dyDescent="0.35">
      <c r="A110" t="s">
        <v>12</v>
      </c>
      <c r="B110">
        <v>2013</v>
      </c>
      <c r="E110" t="s">
        <v>52</v>
      </c>
      <c r="F110">
        <v>23888</v>
      </c>
      <c r="G110">
        <f>(F110-J110)/(K110-J110)</f>
        <v>1.1244558812919363</v>
      </c>
      <c r="H110">
        <f>F110/K110</f>
        <v>1.1214760216896318</v>
      </c>
      <c r="I110">
        <v>2013</v>
      </c>
      <c r="J110">
        <v>510</v>
      </c>
      <c r="K110">
        <v>21300.5</v>
      </c>
      <c r="L110">
        <v>7.6566000000000001</v>
      </c>
      <c r="M110">
        <v>2019</v>
      </c>
      <c r="N110">
        <v>7.5555555555555598</v>
      </c>
      <c r="O110">
        <v>2019</v>
      </c>
      <c r="P110" s="2">
        <v>41349</v>
      </c>
      <c r="Q110">
        <v>2024</v>
      </c>
      <c r="R110">
        <f>Q110-O110</f>
        <v>5</v>
      </c>
      <c r="S110">
        <v>770</v>
      </c>
      <c r="T110">
        <v>3500</v>
      </c>
      <c r="U110">
        <v>6</v>
      </c>
    </row>
    <row r="111" spans="1:21" x14ac:dyDescent="0.35">
      <c r="A111" t="s">
        <v>12</v>
      </c>
      <c r="B111">
        <v>2017</v>
      </c>
      <c r="C111">
        <v>0</v>
      </c>
      <c r="E111" t="s">
        <v>52</v>
      </c>
      <c r="F111">
        <v>1103</v>
      </c>
      <c r="G111">
        <f>(F111-J111)/(K111-J111)</f>
        <v>2.8522642553089152E-2</v>
      </c>
      <c r="H111">
        <f>F111/K111</f>
        <v>5.1782821999483579E-2</v>
      </c>
      <c r="I111">
        <v>2017</v>
      </c>
      <c r="J111">
        <v>510</v>
      </c>
      <c r="K111">
        <v>21300.5</v>
      </c>
      <c r="L111">
        <v>7.6566000000000001</v>
      </c>
      <c r="M111">
        <v>2019</v>
      </c>
      <c r="N111">
        <v>8.1388888888888893</v>
      </c>
      <c r="O111">
        <v>2019</v>
      </c>
      <c r="P111" s="2">
        <v>42786</v>
      </c>
      <c r="Q111">
        <v>2024</v>
      </c>
      <c r="R111">
        <f>Q111-O111</f>
        <v>5</v>
      </c>
      <c r="S111">
        <v>770</v>
      </c>
      <c r="T111">
        <v>3500</v>
      </c>
      <c r="U111">
        <v>6</v>
      </c>
    </row>
    <row r="112" spans="1:21" x14ac:dyDescent="0.35">
      <c r="A112" t="s">
        <v>12</v>
      </c>
      <c r="B112">
        <v>2019</v>
      </c>
      <c r="C112">
        <v>2</v>
      </c>
      <c r="D112">
        <v>1</v>
      </c>
      <c r="E112" t="s">
        <v>53</v>
      </c>
      <c r="F112">
        <v>510</v>
      </c>
      <c r="G112">
        <f>(F112-J112)/(K112-J112)</f>
        <v>0</v>
      </c>
      <c r="H112">
        <f>F112/K112</f>
        <v>2.3943099927231756E-2</v>
      </c>
      <c r="I112">
        <v>2020</v>
      </c>
      <c r="J112">
        <v>510</v>
      </c>
      <c r="K112">
        <v>21300.5</v>
      </c>
      <c r="L112">
        <v>7.6566000000000001</v>
      </c>
      <c r="M112">
        <v>2019</v>
      </c>
      <c r="N112">
        <v>9.6388888888888893</v>
      </c>
      <c r="O112">
        <v>2019</v>
      </c>
      <c r="P112" s="2">
        <v>43828</v>
      </c>
      <c r="Q112">
        <v>2024</v>
      </c>
      <c r="R112">
        <f>Q112-O112</f>
        <v>5</v>
      </c>
      <c r="S112">
        <v>770</v>
      </c>
      <c r="T112">
        <v>3500</v>
      </c>
      <c r="U112">
        <v>6</v>
      </c>
    </row>
    <row r="113" spans="1:21" x14ac:dyDescent="0.35">
      <c r="A113" t="s">
        <v>12</v>
      </c>
      <c r="B113">
        <v>2024</v>
      </c>
      <c r="C113">
        <v>7</v>
      </c>
      <c r="D113">
        <v>5</v>
      </c>
      <c r="E113" t="s">
        <v>53</v>
      </c>
      <c r="F113">
        <v>770</v>
      </c>
      <c r="G113">
        <f>(F113-J113)/(K113-J113)</f>
        <v>1.2505711743344316E-2</v>
      </c>
      <c r="H113">
        <f>F113/K113</f>
        <v>3.6149386164644019E-2</v>
      </c>
      <c r="I113">
        <v>2024</v>
      </c>
      <c r="J113">
        <v>510</v>
      </c>
      <c r="K113">
        <v>21300.5</v>
      </c>
      <c r="L113">
        <v>7.6566000000000001</v>
      </c>
      <c r="M113">
        <v>2019</v>
      </c>
      <c r="N113">
        <v>7</v>
      </c>
      <c r="O113">
        <v>2019</v>
      </c>
      <c r="P113" s="2">
        <v>45363</v>
      </c>
      <c r="Q113">
        <v>2024</v>
      </c>
      <c r="R113">
        <f>Q113-O113</f>
        <v>5</v>
      </c>
      <c r="S113">
        <v>770</v>
      </c>
      <c r="T113">
        <v>3500</v>
      </c>
      <c r="U113">
        <v>6</v>
      </c>
    </row>
    <row r="114" spans="1:21" x14ac:dyDescent="0.35">
      <c r="A114" t="s">
        <v>13</v>
      </c>
      <c r="B114">
        <v>2007</v>
      </c>
      <c r="E114" t="s">
        <v>52</v>
      </c>
      <c r="F114">
        <v>257</v>
      </c>
      <c r="G114">
        <f>(F114-J114)/(K114-J114)</f>
        <v>0.5740011254924029</v>
      </c>
      <c r="H114">
        <f>F114/K114</f>
        <v>0.57591036414565822</v>
      </c>
      <c r="I114">
        <v>2008</v>
      </c>
      <c r="J114">
        <v>2</v>
      </c>
      <c r="K114">
        <v>446.25</v>
      </c>
      <c r="L114">
        <v>8.6759000000000004</v>
      </c>
      <c r="M114">
        <v>2017</v>
      </c>
      <c r="N114">
        <v>8.6388888888888893</v>
      </c>
      <c r="O114">
        <v>2017</v>
      </c>
      <c r="P114" s="2">
        <v>39446</v>
      </c>
      <c r="Q114">
        <v>2020</v>
      </c>
      <c r="R114">
        <f>Q114-O114</f>
        <v>3</v>
      </c>
      <c r="S114">
        <v>25</v>
      </c>
      <c r="T114">
        <v>705</v>
      </c>
      <c r="U114">
        <v>8</v>
      </c>
    </row>
    <row r="115" spans="1:21" x14ac:dyDescent="0.35">
      <c r="A115" t="s">
        <v>13</v>
      </c>
      <c r="B115">
        <v>2009</v>
      </c>
      <c r="E115" t="s">
        <v>52</v>
      </c>
      <c r="F115">
        <v>438</v>
      </c>
      <c r="G115">
        <f>(F115-J115)/(K115-J115)</f>
        <v>0.98142937535171637</v>
      </c>
      <c r="H115">
        <f>F115/K115</f>
        <v>0.98151260504201676</v>
      </c>
      <c r="I115">
        <v>2009</v>
      </c>
      <c r="J115">
        <v>2</v>
      </c>
      <c r="K115">
        <v>446.25</v>
      </c>
      <c r="L115">
        <v>8.6759000000000004</v>
      </c>
      <c r="M115">
        <v>2017</v>
      </c>
      <c r="N115">
        <v>7.2222222222222197</v>
      </c>
      <c r="O115">
        <v>2017</v>
      </c>
      <c r="P115" s="2">
        <v>39838</v>
      </c>
      <c r="Q115">
        <v>2020</v>
      </c>
      <c r="R115">
        <f>Q115-O115</f>
        <v>3</v>
      </c>
      <c r="S115">
        <v>25</v>
      </c>
      <c r="T115">
        <v>705</v>
      </c>
      <c r="U115">
        <v>8</v>
      </c>
    </row>
    <row r="116" spans="1:21" x14ac:dyDescent="0.35">
      <c r="A116" t="s">
        <v>13</v>
      </c>
      <c r="B116">
        <v>2011</v>
      </c>
      <c r="E116" t="s">
        <v>52</v>
      </c>
      <c r="F116">
        <v>411</v>
      </c>
      <c r="G116">
        <f>(F116-J116)/(K116-J116)</f>
        <v>0.92065278559369723</v>
      </c>
      <c r="H116">
        <f>F116/K116</f>
        <v>0.92100840336134449</v>
      </c>
      <c r="I116">
        <v>2011</v>
      </c>
      <c r="J116">
        <v>2</v>
      </c>
      <c r="K116">
        <v>446.25</v>
      </c>
      <c r="L116">
        <v>8.6759000000000004</v>
      </c>
      <c r="M116">
        <v>2017</v>
      </c>
      <c r="N116">
        <v>9.25</v>
      </c>
      <c r="O116">
        <v>2017</v>
      </c>
      <c r="P116" s="2">
        <v>40607</v>
      </c>
      <c r="Q116">
        <v>2020</v>
      </c>
      <c r="R116">
        <f>Q116-O116</f>
        <v>3</v>
      </c>
      <c r="S116">
        <v>25</v>
      </c>
      <c r="T116">
        <v>705</v>
      </c>
      <c r="U116">
        <v>8</v>
      </c>
    </row>
    <row r="117" spans="1:21" x14ac:dyDescent="0.35">
      <c r="A117" t="s">
        <v>13</v>
      </c>
      <c r="B117">
        <v>2012</v>
      </c>
      <c r="E117" t="s">
        <v>52</v>
      </c>
      <c r="F117">
        <v>293</v>
      </c>
      <c r="G117">
        <f>(F117-J117)/(K117-J117)</f>
        <v>0.65503657850309516</v>
      </c>
      <c r="H117">
        <f>F117/K117</f>
        <v>0.65658263305322129</v>
      </c>
      <c r="I117">
        <v>2012</v>
      </c>
      <c r="J117">
        <v>2</v>
      </c>
      <c r="K117">
        <v>446.25</v>
      </c>
      <c r="L117">
        <v>8.6759000000000004</v>
      </c>
      <c r="M117">
        <v>2017</v>
      </c>
      <c r="N117">
        <v>9</v>
      </c>
      <c r="O117">
        <v>2017</v>
      </c>
      <c r="P117" s="2">
        <v>40962</v>
      </c>
      <c r="Q117">
        <v>2020</v>
      </c>
      <c r="R117">
        <f>Q117-O117</f>
        <v>3</v>
      </c>
      <c r="S117">
        <v>25</v>
      </c>
      <c r="T117">
        <v>705</v>
      </c>
      <c r="U117">
        <v>8</v>
      </c>
    </row>
    <row r="118" spans="1:21" x14ac:dyDescent="0.35">
      <c r="A118" t="s">
        <v>13</v>
      </c>
      <c r="B118">
        <v>2013</v>
      </c>
      <c r="E118" t="s">
        <v>52</v>
      </c>
      <c r="F118">
        <v>314</v>
      </c>
      <c r="G118">
        <f>(F118-J118)/(K118-J118)</f>
        <v>0.70230725942599892</v>
      </c>
      <c r="H118">
        <f>F118/K118</f>
        <v>0.70364145658263311</v>
      </c>
      <c r="I118">
        <v>2013</v>
      </c>
      <c r="J118">
        <v>2</v>
      </c>
      <c r="K118">
        <v>446.25</v>
      </c>
      <c r="L118">
        <v>8.6759000000000004</v>
      </c>
      <c r="M118">
        <v>2017</v>
      </c>
      <c r="N118">
        <v>9</v>
      </c>
      <c r="O118">
        <v>2017</v>
      </c>
      <c r="P118" s="2">
        <v>41348</v>
      </c>
      <c r="Q118">
        <v>2020</v>
      </c>
      <c r="R118">
        <f>Q118-O118</f>
        <v>3</v>
      </c>
      <c r="S118">
        <v>25</v>
      </c>
      <c r="T118">
        <v>705</v>
      </c>
      <c r="U118">
        <v>8</v>
      </c>
    </row>
    <row r="119" spans="1:21" x14ac:dyDescent="0.35">
      <c r="A119" t="s">
        <v>13</v>
      </c>
      <c r="B119">
        <v>2014</v>
      </c>
      <c r="E119" t="s">
        <v>52</v>
      </c>
      <c r="F119">
        <v>435</v>
      </c>
      <c r="G119">
        <f>(F119-J119)/(K119-J119)</f>
        <v>0.97467642093415874</v>
      </c>
      <c r="H119">
        <f>F119/K119</f>
        <v>0.97478991596638653</v>
      </c>
      <c r="I119">
        <v>2014</v>
      </c>
      <c r="J119">
        <v>2</v>
      </c>
      <c r="K119">
        <v>446.25</v>
      </c>
      <c r="L119">
        <v>8.6759000000000004</v>
      </c>
      <c r="M119">
        <v>2017</v>
      </c>
      <c r="N119">
        <v>8.6388888888888893</v>
      </c>
      <c r="O119">
        <v>2017</v>
      </c>
      <c r="P119" s="2">
        <v>41692</v>
      </c>
      <c r="Q119">
        <v>2020</v>
      </c>
      <c r="R119">
        <f>Q119-O119</f>
        <v>3</v>
      </c>
      <c r="S119">
        <v>25</v>
      </c>
      <c r="T119">
        <v>705</v>
      </c>
      <c r="U119">
        <v>8</v>
      </c>
    </row>
    <row r="120" spans="1:21" x14ac:dyDescent="0.35">
      <c r="A120" t="s">
        <v>13</v>
      </c>
      <c r="B120">
        <v>2015</v>
      </c>
      <c r="E120" t="s">
        <v>52</v>
      </c>
      <c r="F120">
        <v>728</v>
      </c>
      <c r="G120">
        <f>(F120-J120)/(K120-J120)</f>
        <v>1.6342149690489589</v>
      </c>
      <c r="H120">
        <f>F120/K120</f>
        <v>1.6313725490196078</v>
      </c>
      <c r="I120">
        <v>2015</v>
      </c>
      <c r="J120">
        <v>2</v>
      </c>
      <c r="K120">
        <v>446.25</v>
      </c>
      <c r="L120">
        <v>8.6759000000000004</v>
      </c>
      <c r="M120">
        <v>2017</v>
      </c>
      <c r="N120">
        <v>8.6388888888888893</v>
      </c>
      <c r="O120">
        <v>2017</v>
      </c>
      <c r="P120" s="2">
        <v>42057</v>
      </c>
      <c r="Q120">
        <v>2020</v>
      </c>
      <c r="R120">
        <f>Q120-O120</f>
        <v>3</v>
      </c>
      <c r="S120">
        <v>25</v>
      </c>
      <c r="T120">
        <v>705</v>
      </c>
      <c r="U120">
        <v>8</v>
      </c>
    </row>
    <row r="121" spans="1:21" x14ac:dyDescent="0.35">
      <c r="A121" t="s">
        <v>13</v>
      </c>
      <c r="B121">
        <v>2016</v>
      </c>
      <c r="E121" t="s">
        <v>52</v>
      </c>
      <c r="F121">
        <v>694</v>
      </c>
      <c r="G121">
        <f>(F121-J121)/(K121-J121)</f>
        <v>1.5576814856499719</v>
      </c>
      <c r="H121">
        <f>F121/K121</f>
        <v>1.5551820728291317</v>
      </c>
      <c r="I121">
        <v>2016</v>
      </c>
      <c r="J121">
        <v>2</v>
      </c>
      <c r="K121">
        <v>446.25</v>
      </c>
      <c r="L121">
        <v>8.6759000000000004</v>
      </c>
      <c r="M121">
        <v>2017</v>
      </c>
      <c r="N121">
        <v>8.8888888888888893</v>
      </c>
      <c r="O121">
        <v>2017</v>
      </c>
      <c r="P121" s="2">
        <v>42420</v>
      </c>
      <c r="Q121">
        <v>2020</v>
      </c>
      <c r="R121">
        <f>Q121-O121</f>
        <v>3</v>
      </c>
      <c r="S121">
        <v>25</v>
      </c>
      <c r="T121">
        <v>705</v>
      </c>
      <c r="U121">
        <v>8</v>
      </c>
    </row>
    <row r="122" spans="1:21" x14ac:dyDescent="0.35">
      <c r="A122" t="s">
        <v>13</v>
      </c>
      <c r="B122">
        <v>2017</v>
      </c>
      <c r="C122">
        <v>0</v>
      </c>
      <c r="D122">
        <v>0</v>
      </c>
      <c r="E122" t="s">
        <v>53</v>
      </c>
      <c r="F122">
        <v>2</v>
      </c>
      <c r="G122">
        <f>(F122-J122)/(K122-J122)</f>
        <v>0</v>
      </c>
      <c r="H122">
        <f>F122/K122</f>
        <v>4.4817927170868344E-3</v>
      </c>
      <c r="I122">
        <v>2017</v>
      </c>
      <c r="J122">
        <v>2</v>
      </c>
      <c r="K122">
        <v>446.25</v>
      </c>
      <c r="L122">
        <v>8.6759000000000004</v>
      </c>
      <c r="M122">
        <v>2017</v>
      </c>
      <c r="N122">
        <v>8.75</v>
      </c>
      <c r="O122">
        <v>2017</v>
      </c>
      <c r="P122" s="2">
        <v>42777</v>
      </c>
      <c r="Q122">
        <v>2020</v>
      </c>
      <c r="R122">
        <f>Q122-O122</f>
        <v>3</v>
      </c>
      <c r="S122">
        <v>25</v>
      </c>
      <c r="T122">
        <v>705</v>
      </c>
      <c r="U122">
        <v>8</v>
      </c>
    </row>
    <row r="123" spans="1:21" x14ac:dyDescent="0.35">
      <c r="A123" t="s">
        <v>13</v>
      </c>
      <c r="B123">
        <v>2018</v>
      </c>
      <c r="C123">
        <v>1</v>
      </c>
      <c r="D123">
        <v>1</v>
      </c>
      <c r="E123" t="s">
        <v>53</v>
      </c>
      <c r="F123">
        <v>17</v>
      </c>
      <c r="G123">
        <f>(F123-J123)/(K123-J123)</f>
        <v>3.3764772087788407E-2</v>
      </c>
      <c r="H123">
        <f>F123/K123</f>
        <v>3.8095238095238099E-2</v>
      </c>
      <c r="I123">
        <v>2019</v>
      </c>
      <c r="J123">
        <v>2</v>
      </c>
      <c r="K123">
        <v>446.25</v>
      </c>
      <c r="L123">
        <v>8.6759000000000004</v>
      </c>
      <c r="M123">
        <v>2017</v>
      </c>
      <c r="N123">
        <v>8.5</v>
      </c>
      <c r="O123">
        <v>2017</v>
      </c>
      <c r="P123" s="2">
        <v>43448</v>
      </c>
      <c r="Q123">
        <v>2020</v>
      </c>
      <c r="R123">
        <f>Q123-O123</f>
        <v>3</v>
      </c>
      <c r="S123">
        <v>25</v>
      </c>
      <c r="T123">
        <v>705</v>
      </c>
      <c r="U123">
        <v>8</v>
      </c>
    </row>
    <row r="124" spans="1:21" x14ac:dyDescent="0.35">
      <c r="A124" t="s">
        <v>13</v>
      </c>
      <c r="B124">
        <v>2019</v>
      </c>
      <c r="C124">
        <v>2</v>
      </c>
      <c r="D124">
        <v>2</v>
      </c>
      <c r="E124" t="s">
        <v>53</v>
      </c>
      <c r="F124">
        <v>25</v>
      </c>
      <c r="G124">
        <f>(F124-J124)/(K124-J124)</f>
        <v>5.1772650534608888E-2</v>
      </c>
      <c r="H124">
        <f>F124/K124</f>
        <v>5.6022408963585436E-2</v>
      </c>
      <c r="I124">
        <v>2020</v>
      </c>
      <c r="J124">
        <v>2</v>
      </c>
      <c r="K124">
        <v>446.25</v>
      </c>
      <c r="L124">
        <v>8.6759000000000004</v>
      </c>
      <c r="M124">
        <v>2017</v>
      </c>
      <c r="N124">
        <v>8.5</v>
      </c>
      <c r="O124">
        <v>2017</v>
      </c>
      <c r="P124" s="2">
        <v>43827</v>
      </c>
      <c r="Q124">
        <v>2020</v>
      </c>
      <c r="R124">
        <f>Q124-O124</f>
        <v>3</v>
      </c>
      <c r="S124">
        <v>25</v>
      </c>
      <c r="T124">
        <v>705</v>
      </c>
      <c r="U124">
        <v>8</v>
      </c>
    </row>
    <row r="125" spans="1:21" x14ac:dyDescent="0.35">
      <c r="A125" t="s">
        <v>35</v>
      </c>
      <c r="B125">
        <v>1996</v>
      </c>
      <c r="E125" t="s">
        <v>52</v>
      </c>
      <c r="F125">
        <v>242</v>
      </c>
      <c r="G125">
        <f>(F125-J125)/(K125-J125)</f>
        <v>0.79762611275964401</v>
      </c>
      <c r="H125">
        <f>F125/K125</f>
        <v>0.8098159509202455</v>
      </c>
      <c r="I125">
        <v>1996</v>
      </c>
      <c r="J125">
        <v>18</v>
      </c>
      <c r="K125">
        <v>298.83333333333331</v>
      </c>
      <c r="L125">
        <v>7.9756944444444402</v>
      </c>
      <c r="M125">
        <v>2024</v>
      </c>
      <c r="N125">
        <v>7.2222222222222197</v>
      </c>
      <c r="O125">
        <v>2017</v>
      </c>
      <c r="P125" s="2">
        <v>35069</v>
      </c>
      <c r="Q125">
        <v>2024</v>
      </c>
      <c r="R125">
        <f>Q125-O125</f>
        <v>7</v>
      </c>
      <c r="S125">
        <v>18</v>
      </c>
      <c r="T125">
        <v>380</v>
      </c>
      <c r="U125">
        <v>8</v>
      </c>
    </row>
    <row r="126" spans="1:21" x14ac:dyDescent="0.35">
      <c r="A126" t="s">
        <v>35</v>
      </c>
      <c r="B126">
        <v>2004</v>
      </c>
      <c r="E126" t="s">
        <v>52</v>
      </c>
      <c r="F126">
        <v>393</v>
      </c>
      <c r="G126">
        <f>(F126-J126)/(K126-J126)</f>
        <v>1.3353115727002969</v>
      </c>
      <c r="H126">
        <f>F126/K126</f>
        <v>1.3151143335192417</v>
      </c>
      <c r="I126">
        <v>2005</v>
      </c>
      <c r="J126">
        <v>18</v>
      </c>
      <c r="K126">
        <v>298.83333333333331</v>
      </c>
      <c r="L126">
        <v>7.9756944444444402</v>
      </c>
      <c r="M126">
        <v>2024</v>
      </c>
      <c r="N126">
        <v>8.8888888888888893</v>
      </c>
      <c r="O126">
        <v>2017</v>
      </c>
      <c r="P126" s="2">
        <v>38350</v>
      </c>
      <c r="Q126">
        <v>2024</v>
      </c>
      <c r="R126">
        <f>Q126-O126</f>
        <v>7</v>
      </c>
      <c r="S126">
        <v>18</v>
      </c>
      <c r="T126">
        <v>380</v>
      </c>
      <c r="U126">
        <v>8</v>
      </c>
    </row>
    <row r="127" spans="1:21" x14ac:dyDescent="0.35">
      <c r="A127" t="s">
        <v>35</v>
      </c>
      <c r="B127">
        <v>2007</v>
      </c>
      <c r="E127" t="s">
        <v>52</v>
      </c>
      <c r="F127">
        <v>267</v>
      </c>
      <c r="G127">
        <f>(F127-J127)/(K127-J127)</f>
        <v>0.8866468842729982</v>
      </c>
      <c r="H127">
        <f>F127/K127</f>
        <v>0.89347462353597429</v>
      </c>
      <c r="I127">
        <v>2007</v>
      </c>
      <c r="J127">
        <v>18</v>
      </c>
      <c r="K127">
        <v>298.83333333333297</v>
      </c>
      <c r="L127">
        <v>7.9756944444444402</v>
      </c>
      <c r="M127">
        <v>2024</v>
      </c>
      <c r="N127">
        <v>7.5</v>
      </c>
      <c r="O127">
        <v>2017</v>
      </c>
      <c r="P127" s="2">
        <v>39165</v>
      </c>
      <c r="Q127">
        <v>2024</v>
      </c>
      <c r="R127">
        <f>Q127-O127</f>
        <v>7</v>
      </c>
      <c r="S127">
        <v>18</v>
      </c>
      <c r="T127">
        <v>380</v>
      </c>
      <c r="U127">
        <v>8</v>
      </c>
    </row>
    <row r="128" spans="1:21" x14ac:dyDescent="0.35">
      <c r="A128" t="s">
        <v>35</v>
      </c>
      <c r="B128">
        <v>2009</v>
      </c>
      <c r="E128" t="s">
        <v>52</v>
      </c>
      <c r="F128">
        <v>203</v>
      </c>
      <c r="G128">
        <f>(F128-J128)/(K128-J128)</f>
        <v>0.65875370919881393</v>
      </c>
      <c r="H128">
        <f>F128/K128</f>
        <v>0.67930842163971084</v>
      </c>
      <c r="I128">
        <v>2009</v>
      </c>
      <c r="J128">
        <v>18</v>
      </c>
      <c r="K128">
        <v>298.83333333333297</v>
      </c>
      <c r="L128">
        <v>7.9756944444444402</v>
      </c>
      <c r="M128">
        <v>2024</v>
      </c>
      <c r="N128">
        <v>7.9756944444444402</v>
      </c>
      <c r="O128">
        <v>2017</v>
      </c>
      <c r="P128" s="2">
        <v>39893</v>
      </c>
      <c r="Q128">
        <v>2024</v>
      </c>
      <c r="R128">
        <f>Q128-O128</f>
        <v>7</v>
      </c>
      <c r="S128">
        <v>18</v>
      </c>
      <c r="T128">
        <v>380</v>
      </c>
      <c r="U128">
        <v>8</v>
      </c>
    </row>
    <row r="129" spans="1:21" x14ac:dyDescent="0.35">
      <c r="A129" t="s">
        <v>35</v>
      </c>
      <c r="B129">
        <v>2009</v>
      </c>
      <c r="E129" t="s">
        <v>52</v>
      </c>
      <c r="F129">
        <v>275</v>
      </c>
      <c r="G129">
        <f>(F129-J129)/(K129-J129)</f>
        <v>0.91513353115727125</v>
      </c>
      <c r="H129">
        <f>F129/K129</f>
        <v>0.92024539877300726</v>
      </c>
      <c r="I129">
        <v>2010</v>
      </c>
      <c r="J129">
        <v>18</v>
      </c>
      <c r="K129">
        <v>298.83333333333297</v>
      </c>
      <c r="L129">
        <v>7.9756944444444402</v>
      </c>
      <c r="M129">
        <v>2024</v>
      </c>
      <c r="N129">
        <v>7.9756944444444402</v>
      </c>
      <c r="O129">
        <v>2017</v>
      </c>
      <c r="P129" s="2">
        <v>40131</v>
      </c>
      <c r="Q129">
        <v>2024</v>
      </c>
      <c r="R129">
        <f>Q129-O129</f>
        <v>7</v>
      </c>
      <c r="S129">
        <v>18</v>
      </c>
      <c r="T129">
        <v>380</v>
      </c>
      <c r="U129">
        <v>8</v>
      </c>
    </row>
    <row r="130" spans="1:21" x14ac:dyDescent="0.35">
      <c r="A130" t="s">
        <v>35</v>
      </c>
      <c r="B130">
        <v>2010</v>
      </c>
      <c r="E130" t="s">
        <v>52</v>
      </c>
      <c r="F130">
        <v>290</v>
      </c>
      <c r="G130">
        <f>(F130-J130)/(K130-J130)</f>
        <v>0.96854599406528319</v>
      </c>
      <c r="H130">
        <f>F130/K130</f>
        <v>0.970440602342444</v>
      </c>
      <c r="I130">
        <v>2010</v>
      </c>
      <c r="J130">
        <v>18</v>
      </c>
      <c r="K130">
        <v>298.83333333333297</v>
      </c>
      <c r="L130">
        <v>7.9756944444444402</v>
      </c>
      <c r="M130">
        <v>2024</v>
      </c>
      <c r="N130">
        <v>7.9756944444444402</v>
      </c>
      <c r="O130">
        <v>2017</v>
      </c>
      <c r="P130" s="2">
        <v>40264</v>
      </c>
      <c r="Q130">
        <v>2024</v>
      </c>
      <c r="R130">
        <f>Q130-O130</f>
        <v>7</v>
      </c>
      <c r="S130">
        <v>18</v>
      </c>
      <c r="T130">
        <v>380</v>
      </c>
      <c r="U130">
        <v>8</v>
      </c>
    </row>
    <row r="131" spans="1:21" x14ac:dyDescent="0.35">
      <c r="A131" t="s">
        <v>35</v>
      </c>
      <c r="B131">
        <v>2010</v>
      </c>
      <c r="E131" t="s">
        <v>52</v>
      </c>
      <c r="F131">
        <v>324</v>
      </c>
      <c r="G131">
        <f>(F131-J131)/(K131-J131)</f>
        <v>1.0896142433234435</v>
      </c>
      <c r="H131">
        <f>F131/K131</f>
        <v>1.084216397099834</v>
      </c>
      <c r="I131">
        <v>2011</v>
      </c>
      <c r="J131">
        <v>18</v>
      </c>
      <c r="K131">
        <v>298.83333333333297</v>
      </c>
      <c r="L131">
        <v>7.9756944444444402</v>
      </c>
      <c r="M131">
        <v>2024</v>
      </c>
      <c r="N131">
        <v>9</v>
      </c>
      <c r="O131">
        <v>2017</v>
      </c>
      <c r="P131" s="2">
        <v>40488</v>
      </c>
      <c r="Q131">
        <v>2024</v>
      </c>
      <c r="R131">
        <f>Q131-O131</f>
        <v>7</v>
      </c>
      <c r="S131">
        <v>18</v>
      </c>
      <c r="T131">
        <v>380</v>
      </c>
      <c r="U131">
        <v>8</v>
      </c>
    </row>
    <row r="132" spans="1:21" x14ac:dyDescent="0.35">
      <c r="A132" t="s">
        <v>35</v>
      </c>
      <c r="B132">
        <v>2011</v>
      </c>
      <c r="E132" t="s">
        <v>52</v>
      </c>
      <c r="F132">
        <v>262</v>
      </c>
      <c r="G132">
        <f>(F132-J132)/(K132-J132)</f>
        <v>0.86884272997032752</v>
      </c>
      <c r="H132">
        <f>F132/K132</f>
        <v>0.87674288901282871</v>
      </c>
      <c r="I132">
        <v>2011</v>
      </c>
      <c r="J132">
        <v>18</v>
      </c>
      <c r="K132">
        <v>298.83333333333297</v>
      </c>
      <c r="L132">
        <v>7.9756944444444402</v>
      </c>
      <c r="M132">
        <v>2024</v>
      </c>
      <c r="N132">
        <v>7.9756944444444402</v>
      </c>
      <c r="O132">
        <v>2017</v>
      </c>
      <c r="P132" s="2">
        <v>40628</v>
      </c>
      <c r="Q132">
        <v>2024</v>
      </c>
      <c r="R132">
        <f>Q132-O132</f>
        <v>7</v>
      </c>
      <c r="S132">
        <v>18</v>
      </c>
      <c r="T132">
        <v>380</v>
      </c>
      <c r="U132">
        <v>8</v>
      </c>
    </row>
    <row r="133" spans="1:21" x14ac:dyDescent="0.35">
      <c r="A133" t="s">
        <v>35</v>
      </c>
      <c r="B133">
        <v>2013</v>
      </c>
      <c r="E133" t="s">
        <v>52</v>
      </c>
      <c r="F133">
        <v>222</v>
      </c>
      <c r="G133">
        <f>(F133-J133)/(K133-J133)</f>
        <v>0.72640949554896239</v>
      </c>
      <c r="H133">
        <f>F133/K133</f>
        <v>0.74288901282766406</v>
      </c>
      <c r="I133">
        <v>2013</v>
      </c>
      <c r="J133">
        <v>18</v>
      </c>
      <c r="K133">
        <v>298.83333333333297</v>
      </c>
      <c r="L133">
        <v>7.9756944444444402</v>
      </c>
      <c r="M133">
        <v>2024</v>
      </c>
      <c r="N133">
        <v>8.6388888888888893</v>
      </c>
      <c r="O133">
        <v>2017</v>
      </c>
      <c r="P133" s="2">
        <v>41348</v>
      </c>
      <c r="Q133">
        <v>2024</v>
      </c>
      <c r="R133">
        <f>Q133-O133</f>
        <v>7</v>
      </c>
      <c r="S133">
        <v>18</v>
      </c>
      <c r="T133">
        <v>380</v>
      </c>
      <c r="U133">
        <v>8</v>
      </c>
    </row>
    <row r="134" spans="1:21" x14ac:dyDescent="0.35">
      <c r="A134" t="s">
        <v>35</v>
      </c>
      <c r="B134">
        <v>2014</v>
      </c>
      <c r="E134" t="s">
        <v>52</v>
      </c>
      <c r="F134">
        <v>300</v>
      </c>
      <c r="G134">
        <f>(F134-J134)/(K134-J134)</f>
        <v>1.0041543026706243</v>
      </c>
      <c r="H134">
        <f>F134/K134</f>
        <v>1.0039040713887353</v>
      </c>
      <c r="I134">
        <v>2014</v>
      </c>
      <c r="J134">
        <v>18</v>
      </c>
      <c r="K134">
        <v>298.83333333333297</v>
      </c>
      <c r="L134">
        <v>7.9756944444444402</v>
      </c>
      <c r="M134">
        <v>2024</v>
      </c>
      <c r="N134">
        <v>7.9756944444444402</v>
      </c>
      <c r="O134">
        <v>2017</v>
      </c>
      <c r="P134" s="2">
        <v>41694</v>
      </c>
      <c r="Q134">
        <v>2024</v>
      </c>
      <c r="R134">
        <f>Q134-O134</f>
        <v>7</v>
      </c>
      <c r="S134">
        <v>18</v>
      </c>
      <c r="T134">
        <v>380</v>
      </c>
      <c r="U134">
        <v>8</v>
      </c>
    </row>
    <row r="135" spans="1:21" x14ac:dyDescent="0.35">
      <c r="A135" t="s">
        <v>35</v>
      </c>
      <c r="B135">
        <v>2015</v>
      </c>
      <c r="E135" t="s">
        <v>52</v>
      </c>
      <c r="F135">
        <v>587</v>
      </c>
      <c r="G135">
        <f>(F135-J135)/(K135-J135)</f>
        <v>2.0261127596439197</v>
      </c>
      <c r="H135">
        <f>F135/K135</f>
        <v>1.9643056330172919</v>
      </c>
      <c r="I135">
        <v>2015</v>
      </c>
      <c r="J135">
        <v>18</v>
      </c>
      <c r="K135">
        <v>298.83333333333297</v>
      </c>
      <c r="L135">
        <v>7.9756944444444402</v>
      </c>
      <c r="M135">
        <v>2024</v>
      </c>
      <c r="N135">
        <v>7.9756944444444402</v>
      </c>
      <c r="O135">
        <v>2017</v>
      </c>
      <c r="P135" s="2">
        <v>42057</v>
      </c>
      <c r="Q135">
        <v>2024</v>
      </c>
      <c r="R135">
        <f>Q135-O135</f>
        <v>7</v>
      </c>
      <c r="S135">
        <v>18</v>
      </c>
      <c r="T135">
        <v>380</v>
      </c>
      <c r="U135">
        <v>8</v>
      </c>
    </row>
    <row r="136" spans="1:21" x14ac:dyDescent="0.35">
      <c r="A136" t="s">
        <v>35</v>
      </c>
      <c r="B136">
        <v>2016</v>
      </c>
      <c r="E136" t="s">
        <v>52</v>
      </c>
      <c r="F136">
        <v>221</v>
      </c>
      <c r="G136">
        <f>(F136-J136)/(K136-J136)</f>
        <v>0.72284866468842823</v>
      </c>
      <c r="H136">
        <f>F136/K136</f>
        <v>0.73954266592303486</v>
      </c>
      <c r="I136">
        <v>2016</v>
      </c>
      <c r="J136">
        <v>18</v>
      </c>
      <c r="K136">
        <v>298.83333333333297</v>
      </c>
      <c r="L136">
        <v>7.9756944444444402</v>
      </c>
      <c r="M136">
        <v>2024</v>
      </c>
      <c r="N136">
        <v>8.0555555555555607</v>
      </c>
      <c r="O136">
        <v>2017</v>
      </c>
      <c r="P136" s="2">
        <v>42420</v>
      </c>
      <c r="Q136">
        <v>2024</v>
      </c>
      <c r="R136">
        <f>Q136-O136</f>
        <v>7</v>
      </c>
      <c r="S136">
        <v>18</v>
      </c>
      <c r="T136">
        <v>380</v>
      </c>
      <c r="U136">
        <v>8</v>
      </c>
    </row>
    <row r="137" spans="1:21" x14ac:dyDescent="0.35">
      <c r="A137" t="s">
        <v>35</v>
      </c>
      <c r="B137">
        <v>2017</v>
      </c>
      <c r="C137">
        <v>0</v>
      </c>
      <c r="D137">
        <v>0</v>
      </c>
      <c r="E137" t="s">
        <v>53</v>
      </c>
      <c r="F137">
        <v>45</v>
      </c>
      <c r="G137">
        <f>(F137-J137)/(K137-J137)</f>
        <v>9.6142433234421482E-2</v>
      </c>
      <c r="H137">
        <f>F137/K137</f>
        <v>0.15058561070831028</v>
      </c>
      <c r="I137">
        <v>2017</v>
      </c>
      <c r="J137">
        <v>18</v>
      </c>
      <c r="K137">
        <v>298.83333333333297</v>
      </c>
      <c r="L137">
        <v>7.9756944444444402</v>
      </c>
      <c r="M137">
        <v>2024</v>
      </c>
      <c r="N137">
        <v>8.25</v>
      </c>
      <c r="O137">
        <v>2017</v>
      </c>
      <c r="P137" s="2">
        <v>42777</v>
      </c>
      <c r="Q137">
        <v>2024</v>
      </c>
      <c r="R137">
        <f>Q137-O137</f>
        <v>7</v>
      </c>
      <c r="S137">
        <v>18</v>
      </c>
      <c r="T137">
        <v>380</v>
      </c>
      <c r="U137">
        <v>8</v>
      </c>
    </row>
    <row r="138" spans="1:21" x14ac:dyDescent="0.35">
      <c r="A138" t="s">
        <v>35</v>
      </c>
      <c r="B138">
        <v>2019</v>
      </c>
      <c r="C138">
        <v>2</v>
      </c>
      <c r="D138">
        <v>2</v>
      </c>
      <c r="E138" t="s">
        <v>53</v>
      </c>
      <c r="F138">
        <v>103</v>
      </c>
      <c r="G138">
        <f>(F138-J138)/(K138-J138)</f>
        <v>0.302670623145401</v>
      </c>
      <c r="H138">
        <f>F138/K138</f>
        <v>0.34467373117679906</v>
      </c>
      <c r="I138">
        <v>2019</v>
      </c>
      <c r="J138">
        <v>18</v>
      </c>
      <c r="K138">
        <v>298.83333333333297</v>
      </c>
      <c r="L138">
        <v>7.9756944444444402</v>
      </c>
      <c r="M138">
        <v>2024</v>
      </c>
      <c r="N138">
        <v>7.9756944444444402</v>
      </c>
      <c r="O138">
        <v>2017</v>
      </c>
      <c r="P138" s="2">
        <v>43479</v>
      </c>
      <c r="Q138">
        <v>2024</v>
      </c>
      <c r="R138">
        <f>Q138-O138</f>
        <v>7</v>
      </c>
      <c r="S138">
        <v>18</v>
      </c>
      <c r="T138">
        <v>380</v>
      </c>
      <c r="U138">
        <v>8</v>
      </c>
    </row>
    <row r="139" spans="1:21" x14ac:dyDescent="0.35">
      <c r="A139" t="s">
        <v>35</v>
      </c>
      <c r="B139">
        <v>2021</v>
      </c>
      <c r="C139">
        <v>4</v>
      </c>
      <c r="D139">
        <v>4</v>
      </c>
      <c r="E139" t="s">
        <v>53</v>
      </c>
      <c r="F139">
        <v>107</v>
      </c>
      <c r="G139">
        <f>(F139-J139)/(K139-J139)</f>
        <v>0.31691394658753752</v>
      </c>
      <c r="H139">
        <f>F139/K139</f>
        <v>0.35805911879531555</v>
      </c>
      <c r="I139">
        <v>2021</v>
      </c>
      <c r="J139">
        <v>18</v>
      </c>
      <c r="K139">
        <v>298.83333333333297</v>
      </c>
      <c r="L139">
        <v>7.9756944444444402</v>
      </c>
      <c r="M139">
        <v>2024</v>
      </c>
      <c r="N139">
        <v>7.9756944444444402</v>
      </c>
      <c r="O139">
        <v>2017</v>
      </c>
      <c r="P139" s="2">
        <v>44258</v>
      </c>
      <c r="Q139">
        <v>2024</v>
      </c>
      <c r="R139">
        <f>Q139-O139</f>
        <v>7</v>
      </c>
      <c r="S139">
        <v>18</v>
      </c>
      <c r="T139">
        <v>380</v>
      </c>
      <c r="U139">
        <v>8</v>
      </c>
    </row>
    <row r="140" spans="1:21" x14ac:dyDescent="0.35">
      <c r="A140" t="s">
        <v>35</v>
      </c>
      <c r="B140">
        <v>2023</v>
      </c>
      <c r="C140">
        <v>6</v>
      </c>
      <c r="D140">
        <v>6</v>
      </c>
      <c r="E140" t="s">
        <v>53</v>
      </c>
      <c r="F140">
        <v>30</v>
      </c>
      <c r="G140">
        <f>(F140-J140)/(K140-J140)</f>
        <v>4.2729970326409551E-2</v>
      </c>
      <c r="H140">
        <f>F140/K140</f>
        <v>0.10039040713887351</v>
      </c>
      <c r="I140">
        <v>2023</v>
      </c>
      <c r="J140">
        <v>18</v>
      </c>
      <c r="K140">
        <v>298.83333333333297</v>
      </c>
      <c r="L140">
        <v>7.9756944444444402</v>
      </c>
      <c r="M140">
        <v>2024</v>
      </c>
      <c r="N140">
        <v>7.9756944444444402</v>
      </c>
      <c r="O140">
        <v>2017</v>
      </c>
      <c r="P140" s="2">
        <v>45028</v>
      </c>
      <c r="Q140">
        <v>2024</v>
      </c>
      <c r="R140">
        <f>Q140-O140</f>
        <v>7</v>
      </c>
      <c r="S140">
        <v>18</v>
      </c>
      <c r="T140">
        <v>380</v>
      </c>
      <c r="U140">
        <v>8</v>
      </c>
    </row>
    <row r="141" spans="1:21" x14ac:dyDescent="0.35">
      <c r="A141" t="s">
        <v>35</v>
      </c>
      <c r="B141">
        <v>2024</v>
      </c>
      <c r="C141">
        <v>7</v>
      </c>
      <c r="D141">
        <v>7</v>
      </c>
      <c r="E141" t="s">
        <v>53</v>
      </c>
      <c r="F141">
        <v>18</v>
      </c>
      <c r="G141">
        <f>(F141-J141)/(K141-J141)</f>
        <v>0</v>
      </c>
      <c r="H141">
        <f>F141/K141</f>
        <v>6.0234244283324113E-2</v>
      </c>
      <c r="I141">
        <v>2024</v>
      </c>
      <c r="J141">
        <v>18</v>
      </c>
      <c r="K141">
        <v>298.83333333333297</v>
      </c>
      <c r="L141">
        <v>7.9756944444444402</v>
      </c>
      <c r="M141">
        <v>2024</v>
      </c>
      <c r="N141">
        <v>6.25</v>
      </c>
      <c r="O141">
        <v>2017</v>
      </c>
      <c r="P141" s="2">
        <v>45394</v>
      </c>
      <c r="Q141">
        <v>2024</v>
      </c>
      <c r="R141">
        <f>Q141-O141</f>
        <v>7</v>
      </c>
      <c r="S141">
        <v>18</v>
      </c>
      <c r="T141">
        <v>380</v>
      </c>
      <c r="U141">
        <v>8</v>
      </c>
    </row>
    <row r="142" spans="1:21" x14ac:dyDescent="0.35">
      <c r="A142" t="s">
        <v>14</v>
      </c>
      <c r="B142">
        <v>2013</v>
      </c>
      <c r="E142" t="s">
        <v>52</v>
      </c>
      <c r="F142">
        <v>784</v>
      </c>
      <c r="G142">
        <f>(F142-J142)/(K142-J142)</f>
        <v>1.1505122143420017</v>
      </c>
      <c r="H142">
        <f>F142/K142</f>
        <v>1.1387073347857661</v>
      </c>
      <c r="I142">
        <v>2014</v>
      </c>
      <c r="J142">
        <v>54</v>
      </c>
      <c r="K142">
        <v>688.5</v>
      </c>
      <c r="L142">
        <v>5.9931000000000001</v>
      </c>
      <c r="M142">
        <v>2017</v>
      </c>
      <c r="N142">
        <v>10.7777777777778</v>
      </c>
      <c r="O142">
        <v>2017</v>
      </c>
      <c r="P142" s="2">
        <v>41606</v>
      </c>
      <c r="Q142">
        <v>2024</v>
      </c>
      <c r="R142">
        <f>Q142-O142</f>
        <v>7</v>
      </c>
      <c r="S142">
        <v>370</v>
      </c>
      <c r="T142">
        <v>492</v>
      </c>
      <c r="U142">
        <v>5</v>
      </c>
    </row>
    <row r="143" spans="1:21" x14ac:dyDescent="0.35">
      <c r="A143" t="s">
        <v>14</v>
      </c>
      <c r="B143">
        <v>2016</v>
      </c>
      <c r="E143" t="s">
        <v>52</v>
      </c>
      <c r="F143">
        <v>593</v>
      </c>
      <c r="G143">
        <f>(F143-J143)/(K143-J143)</f>
        <v>0.84948778565799843</v>
      </c>
      <c r="H143">
        <f>F143/K143</f>
        <v>0.86129266521423387</v>
      </c>
      <c r="I143">
        <v>2016</v>
      </c>
      <c r="J143">
        <v>54</v>
      </c>
      <c r="K143">
        <v>688.5</v>
      </c>
      <c r="L143">
        <v>5.9931000000000001</v>
      </c>
      <c r="M143">
        <v>2017</v>
      </c>
      <c r="N143">
        <v>3.3333333333333299</v>
      </c>
      <c r="O143">
        <v>2017</v>
      </c>
      <c r="P143" s="2">
        <v>42386</v>
      </c>
      <c r="Q143">
        <v>2024</v>
      </c>
      <c r="R143">
        <f>Q143-O143</f>
        <v>7</v>
      </c>
      <c r="S143">
        <v>370</v>
      </c>
      <c r="T143">
        <v>492</v>
      </c>
      <c r="U143">
        <v>5</v>
      </c>
    </row>
    <row r="144" spans="1:21" x14ac:dyDescent="0.35">
      <c r="A144" t="s">
        <v>14</v>
      </c>
      <c r="B144">
        <v>2017</v>
      </c>
      <c r="C144">
        <v>0</v>
      </c>
      <c r="D144">
        <v>0</v>
      </c>
      <c r="E144" t="s">
        <v>53</v>
      </c>
      <c r="F144">
        <v>54</v>
      </c>
      <c r="G144">
        <f>(F144-J144)/(K144-J144)</f>
        <v>0</v>
      </c>
      <c r="H144">
        <f>F144/K144</f>
        <v>7.8431372549019607E-2</v>
      </c>
      <c r="I144">
        <v>2017</v>
      </c>
      <c r="J144">
        <v>54</v>
      </c>
      <c r="K144">
        <v>688.5</v>
      </c>
      <c r="L144">
        <v>5.9931000000000001</v>
      </c>
      <c r="M144">
        <v>2017</v>
      </c>
      <c r="N144">
        <v>5</v>
      </c>
      <c r="O144">
        <v>2017</v>
      </c>
      <c r="P144" s="2">
        <v>42776</v>
      </c>
      <c r="Q144">
        <v>2024</v>
      </c>
      <c r="R144">
        <f>Q144-O144</f>
        <v>7</v>
      </c>
      <c r="S144">
        <v>370</v>
      </c>
      <c r="T144">
        <v>492</v>
      </c>
      <c r="U144">
        <v>5</v>
      </c>
    </row>
    <row r="145" spans="1:21" x14ac:dyDescent="0.35">
      <c r="A145" t="s">
        <v>14</v>
      </c>
      <c r="B145">
        <v>2018</v>
      </c>
      <c r="C145">
        <v>1</v>
      </c>
      <c r="D145">
        <v>1</v>
      </c>
      <c r="E145" t="s">
        <v>53</v>
      </c>
      <c r="F145">
        <v>112</v>
      </c>
      <c r="G145">
        <f>(F145-J145)/(K145-J145)</f>
        <v>9.1410559495665872E-2</v>
      </c>
      <c r="H145">
        <f>F145/K145</f>
        <v>0.16267247639796659</v>
      </c>
      <c r="I145">
        <v>2019</v>
      </c>
      <c r="J145">
        <v>54</v>
      </c>
      <c r="K145">
        <v>688.5</v>
      </c>
      <c r="L145">
        <v>5.9931000000000001</v>
      </c>
      <c r="M145">
        <v>2017</v>
      </c>
      <c r="N145">
        <v>9</v>
      </c>
      <c r="O145">
        <v>2017</v>
      </c>
      <c r="P145" s="2">
        <v>43448</v>
      </c>
      <c r="Q145">
        <v>2024</v>
      </c>
      <c r="R145">
        <f>Q145-O145</f>
        <v>7</v>
      </c>
      <c r="S145">
        <v>370</v>
      </c>
      <c r="T145">
        <v>492</v>
      </c>
      <c r="U145">
        <v>5</v>
      </c>
    </row>
    <row r="146" spans="1:21" x14ac:dyDescent="0.35">
      <c r="A146" t="s">
        <v>14</v>
      </c>
      <c r="B146">
        <v>2023</v>
      </c>
      <c r="C146">
        <v>6</v>
      </c>
      <c r="D146">
        <v>6</v>
      </c>
      <c r="E146" t="s">
        <v>53</v>
      </c>
      <c r="F146">
        <v>150</v>
      </c>
      <c r="G146">
        <f>(F146-J146)/(K146-J146)</f>
        <v>0.15130023640661938</v>
      </c>
      <c r="H146">
        <f>F146/K146</f>
        <v>0.2178649237472767</v>
      </c>
      <c r="I146">
        <v>2023</v>
      </c>
      <c r="J146">
        <v>54</v>
      </c>
      <c r="K146">
        <v>688.5</v>
      </c>
      <c r="L146">
        <v>5.9931000000000001</v>
      </c>
      <c r="M146">
        <v>2017</v>
      </c>
      <c r="N146">
        <v>6.37222222222222</v>
      </c>
      <c r="O146">
        <v>2017</v>
      </c>
      <c r="P146" s="2">
        <v>45028</v>
      </c>
      <c r="Q146">
        <v>2024</v>
      </c>
      <c r="R146">
        <f>Q146-O146</f>
        <v>7</v>
      </c>
      <c r="S146">
        <v>370</v>
      </c>
      <c r="T146">
        <v>492</v>
      </c>
      <c r="U146">
        <v>5</v>
      </c>
    </row>
    <row r="147" spans="1:21" x14ac:dyDescent="0.35">
      <c r="A147" t="s">
        <v>14</v>
      </c>
      <c r="B147">
        <v>2024</v>
      </c>
      <c r="C147">
        <v>7</v>
      </c>
      <c r="D147">
        <v>7</v>
      </c>
      <c r="E147" t="s">
        <v>53</v>
      </c>
      <c r="F147">
        <v>370</v>
      </c>
      <c r="G147">
        <f>(F147-J147)/(K147-J147)</f>
        <v>0.49802994483845547</v>
      </c>
      <c r="H147">
        <f>F147/K147</f>
        <v>0.5374001452432825</v>
      </c>
      <c r="I147">
        <v>2024</v>
      </c>
      <c r="J147">
        <v>54</v>
      </c>
      <c r="K147">
        <v>688.5</v>
      </c>
      <c r="L147">
        <v>5.9931000000000001</v>
      </c>
      <c r="M147">
        <v>2017</v>
      </c>
      <c r="N147">
        <v>3.75</v>
      </c>
      <c r="O147">
        <v>2017</v>
      </c>
      <c r="P147" s="2">
        <v>45394</v>
      </c>
      <c r="Q147">
        <v>2024</v>
      </c>
      <c r="R147">
        <f>Q147-O147</f>
        <v>7</v>
      </c>
      <c r="S147">
        <v>370</v>
      </c>
      <c r="T147">
        <v>492</v>
      </c>
      <c r="U147">
        <v>5</v>
      </c>
    </row>
    <row r="148" spans="1:21" x14ac:dyDescent="0.35">
      <c r="A148" t="s">
        <v>15</v>
      </c>
      <c r="B148">
        <v>2005</v>
      </c>
      <c r="E148" t="s">
        <v>52</v>
      </c>
      <c r="F148">
        <v>2259</v>
      </c>
      <c r="G148">
        <f>(F148-J148)/(K148-J148)</f>
        <v>0.86263662963073739</v>
      </c>
      <c r="H148">
        <f>F148/K148</f>
        <v>0.88646185565230284</v>
      </c>
      <c r="I148">
        <v>2006</v>
      </c>
      <c r="J148">
        <v>442</v>
      </c>
      <c r="K148">
        <v>2548.3330000000001</v>
      </c>
      <c r="L148">
        <v>7.8756000000000004</v>
      </c>
      <c r="M148">
        <v>2017</v>
      </c>
      <c r="N148">
        <v>7.5277777777777803</v>
      </c>
      <c r="O148">
        <v>2017</v>
      </c>
      <c r="P148" s="2">
        <v>38662</v>
      </c>
      <c r="Q148">
        <v>2024</v>
      </c>
      <c r="R148">
        <f>Q148-O148</f>
        <v>7</v>
      </c>
      <c r="S148">
        <v>1103</v>
      </c>
      <c r="T148">
        <v>420</v>
      </c>
      <c r="U148">
        <v>5</v>
      </c>
    </row>
    <row r="149" spans="1:21" x14ac:dyDescent="0.35">
      <c r="A149" t="s">
        <v>15</v>
      </c>
      <c r="B149">
        <v>2011</v>
      </c>
      <c r="E149" t="s">
        <v>52</v>
      </c>
      <c r="F149">
        <v>2804</v>
      </c>
      <c r="G149">
        <f>(F149-J149)/(K149-J149)</f>
        <v>1.1213801426460108</v>
      </c>
      <c r="H149">
        <f>F149/K149</f>
        <v>1.1003271550460634</v>
      </c>
      <c r="I149">
        <v>2012</v>
      </c>
      <c r="J149">
        <v>442</v>
      </c>
      <c r="K149">
        <v>2548.3330000000001</v>
      </c>
      <c r="L149">
        <v>7.8756000000000004</v>
      </c>
      <c r="M149">
        <v>2017</v>
      </c>
      <c r="N149">
        <v>8.5</v>
      </c>
      <c r="O149">
        <v>2017</v>
      </c>
      <c r="P149" s="2">
        <v>40859</v>
      </c>
      <c r="Q149">
        <v>2024</v>
      </c>
      <c r="R149">
        <f>Q149-O149</f>
        <v>7</v>
      </c>
      <c r="S149">
        <v>1103</v>
      </c>
      <c r="T149">
        <v>420</v>
      </c>
      <c r="U149">
        <v>5</v>
      </c>
    </row>
    <row r="150" spans="1:21" x14ac:dyDescent="0.35">
      <c r="A150" t="s">
        <v>15</v>
      </c>
      <c r="B150">
        <v>2015</v>
      </c>
      <c r="E150" t="s">
        <v>52</v>
      </c>
      <c r="F150">
        <v>2582</v>
      </c>
      <c r="G150">
        <f>(F150-J150)/(K150-J150)</f>
        <v>1.0159837024819911</v>
      </c>
      <c r="H150">
        <f>F150/K150</f>
        <v>1.013211381715027</v>
      </c>
      <c r="I150">
        <v>2016</v>
      </c>
      <c r="J150">
        <v>442</v>
      </c>
      <c r="K150">
        <v>2548.3330000000001</v>
      </c>
      <c r="L150">
        <v>7.8756000000000004</v>
      </c>
      <c r="M150">
        <v>2017</v>
      </c>
      <c r="N150">
        <v>8.5</v>
      </c>
      <c r="O150">
        <v>2017</v>
      </c>
      <c r="P150" s="2">
        <v>42322</v>
      </c>
      <c r="Q150">
        <v>2024</v>
      </c>
      <c r="R150">
        <f>Q150-O150</f>
        <v>7</v>
      </c>
      <c r="S150">
        <v>1103</v>
      </c>
      <c r="T150">
        <v>420</v>
      </c>
      <c r="U150">
        <v>5</v>
      </c>
    </row>
    <row r="151" spans="1:21" x14ac:dyDescent="0.35">
      <c r="A151" t="s">
        <v>15</v>
      </c>
      <c r="B151">
        <v>2017</v>
      </c>
      <c r="C151">
        <v>0</v>
      </c>
      <c r="D151">
        <v>0</v>
      </c>
      <c r="E151" t="s">
        <v>53</v>
      </c>
      <c r="F151">
        <v>442</v>
      </c>
      <c r="G151">
        <f>(F151-J151)/(K151-J151)</f>
        <v>0</v>
      </c>
      <c r="H151">
        <f>F151/K151</f>
        <v>0.17344671987530672</v>
      </c>
      <c r="I151">
        <v>2018</v>
      </c>
      <c r="J151">
        <v>442</v>
      </c>
      <c r="K151">
        <v>2548.3330000000001</v>
      </c>
      <c r="L151">
        <v>7.8756000000000004</v>
      </c>
      <c r="M151">
        <v>2017</v>
      </c>
      <c r="N151">
        <v>7.25</v>
      </c>
      <c r="O151">
        <v>2017</v>
      </c>
      <c r="P151" s="2">
        <v>43056</v>
      </c>
      <c r="Q151">
        <v>2024</v>
      </c>
      <c r="R151">
        <f>Q151-O151</f>
        <v>7</v>
      </c>
      <c r="S151">
        <v>1103</v>
      </c>
      <c r="T151">
        <v>420</v>
      </c>
      <c r="U151">
        <v>5</v>
      </c>
    </row>
    <row r="152" spans="1:21" x14ac:dyDescent="0.35">
      <c r="A152" t="s">
        <v>15</v>
      </c>
      <c r="B152">
        <v>2023</v>
      </c>
      <c r="C152">
        <v>6</v>
      </c>
      <c r="D152">
        <v>6</v>
      </c>
      <c r="E152" t="s">
        <v>53</v>
      </c>
      <c r="F152">
        <v>1103</v>
      </c>
      <c r="G152">
        <f>(F152-J152)/(K152-J152)</f>
        <v>0.31381552679467112</v>
      </c>
      <c r="H152">
        <f>F152/K152</f>
        <v>0.43283197290150072</v>
      </c>
      <c r="I152">
        <v>2024</v>
      </c>
      <c r="J152">
        <v>442</v>
      </c>
      <c r="K152">
        <v>2548.3330000000001</v>
      </c>
      <c r="L152">
        <v>7.8756000000000004</v>
      </c>
      <c r="M152">
        <v>2017</v>
      </c>
      <c r="N152">
        <v>7.6</v>
      </c>
      <c r="O152">
        <v>2017</v>
      </c>
      <c r="P152" s="2">
        <v>45250</v>
      </c>
      <c r="Q152">
        <v>2024</v>
      </c>
      <c r="R152">
        <f>Q152-O152</f>
        <v>7</v>
      </c>
      <c r="S152">
        <v>1103</v>
      </c>
      <c r="T152">
        <v>420</v>
      </c>
      <c r="U152">
        <v>5</v>
      </c>
    </row>
    <row r="153" spans="1:21" x14ac:dyDescent="0.35">
      <c r="A153" t="s">
        <v>34</v>
      </c>
      <c r="B153">
        <v>2005</v>
      </c>
      <c r="E153" t="s">
        <v>52</v>
      </c>
      <c r="F153">
        <v>172</v>
      </c>
      <c r="G153">
        <f>(F153-J153)/(K153-J153)</f>
        <v>1.2528301886792452</v>
      </c>
      <c r="H153">
        <f>F153/K153</f>
        <v>1.2418772563176896</v>
      </c>
      <c r="I153">
        <v>2006</v>
      </c>
      <c r="J153">
        <v>6</v>
      </c>
      <c r="K153">
        <v>138.5</v>
      </c>
      <c r="L153">
        <v>4.2592592592592604</v>
      </c>
      <c r="M153">
        <v>2021</v>
      </c>
      <c r="N153">
        <v>2.7777777777777799</v>
      </c>
      <c r="O153">
        <v>2020</v>
      </c>
      <c r="P153" s="2">
        <v>38704</v>
      </c>
      <c r="Q153">
        <v>2023</v>
      </c>
      <c r="R153">
        <f>Q153-O153</f>
        <v>3</v>
      </c>
      <c r="S153">
        <v>7</v>
      </c>
      <c r="T153">
        <v>158</v>
      </c>
      <c r="U153">
        <v>3</v>
      </c>
    </row>
    <row r="154" spans="1:21" x14ac:dyDescent="0.35">
      <c r="A154" t="s">
        <v>34</v>
      </c>
      <c r="B154">
        <v>2011</v>
      </c>
      <c r="E154" t="s">
        <v>52</v>
      </c>
      <c r="F154">
        <v>109</v>
      </c>
      <c r="G154">
        <f>(F154-J154)/(K154-J154)</f>
        <v>0.77735849056603779</v>
      </c>
      <c r="H154">
        <f>F154/K154</f>
        <v>0.78700361010830322</v>
      </c>
      <c r="I154">
        <v>2012</v>
      </c>
      <c r="J154">
        <v>6</v>
      </c>
      <c r="K154">
        <v>138.5</v>
      </c>
      <c r="L154">
        <v>4.2592592592592604</v>
      </c>
      <c r="M154">
        <v>2021</v>
      </c>
      <c r="N154">
        <v>5.5</v>
      </c>
      <c r="O154">
        <v>2020</v>
      </c>
      <c r="P154" s="2">
        <v>40898</v>
      </c>
      <c r="Q154">
        <v>2023</v>
      </c>
      <c r="R154">
        <f>Q154-O154</f>
        <v>3</v>
      </c>
      <c r="S154">
        <v>7</v>
      </c>
      <c r="T154">
        <v>158</v>
      </c>
      <c r="U154">
        <v>3</v>
      </c>
    </row>
    <row r="155" spans="1:21" x14ac:dyDescent="0.35">
      <c r="A155" t="s">
        <v>34</v>
      </c>
      <c r="B155">
        <v>2013</v>
      </c>
      <c r="E155" t="s">
        <v>52</v>
      </c>
      <c r="F155">
        <v>113</v>
      </c>
      <c r="G155">
        <f>(F155-J155)/(K155-J155)</f>
        <v>0.8075471698113208</v>
      </c>
      <c r="H155">
        <f>F155/K155</f>
        <v>0.81588447653429608</v>
      </c>
      <c r="I155">
        <v>2013</v>
      </c>
      <c r="J155">
        <v>6</v>
      </c>
      <c r="K155">
        <v>138.5</v>
      </c>
      <c r="L155">
        <v>4.2592592592592604</v>
      </c>
      <c r="M155">
        <v>2021</v>
      </c>
      <c r="N155">
        <v>4.5</v>
      </c>
      <c r="O155">
        <v>2020</v>
      </c>
      <c r="P155" s="2">
        <v>41337</v>
      </c>
      <c r="Q155">
        <v>2023</v>
      </c>
      <c r="R155">
        <f>Q155-O155</f>
        <v>3</v>
      </c>
      <c r="S155">
        <v>7</v>
      </c>
      <c r="T155">
        <v>158</v>
      </c>
      <c r="U155">
        <v>3</v>
      </c>
    </row>
    <row r="156" spans="1:21" x14ac:dyDescent="0.35">
      <c r="A156" t="s">
        <v>34</v>
      </c>
      <c r="B156">
        <v>2014</v>
      </c>
      <c r="E156" t="s">
        <v>52</v>
      </c>
      <c r="F156">
        <v>160</v>
      </c>
      <c r="G156">
        <f>(F156-J156)/(K156-J156)</f>
        <v>1.1622641509433962</v>
      </c>
      <c r="H156">
        <f>F156/K156</f>
        <v>1.1552346570397112</v>
      </c>
      <c r="I156">
        <v>2015</v>
      </c>
      <c r="J156">
        <v>6</v>
      </c>
      <c r="K156">
        <v>138.5</v>
      </c>
      <c r="L156">
        <v>4.2592592592592604</v>
      </c>
      <c r="M156">
        <v>2021</v>
      </c>
      <c r="N156">
        <v>4.2592592592592604</v>
      </c>
      <c r="O156">
        <v>2020</v>
      </c>
      <c r="P156" s="2">
        <v>41972</v>
      </c>
      <c r="Q156">
        <v>2023</v>
      </c>
      <c r="R156">
        <f>Q156-O156</f>
        <v>3</v>
      </c>
      <c r="S156">
        <v>7</v>
      </c>
      <c r="T156">
        <v>158</v>
      </c>
      <c r="U156">
        <v>3</v>
      </c>
    </row>
    <row r="157" spans="1:21" x14ac:dyDescent="0.35">
      <c r="A157" t="s">
        <v>34</v>
      </c>
      <c r="B157">
        <v>2020</v>
      </c>
      <c r="C157">
        <v>0</v>
      </c>
      <c r="D157">
        <v>0</v>
      </c>
      <c r="E157" t="s">
        <v>53</v>
      </c>
      <c r="F157">
        <v>11</v>
      </c>
      <c r="G157">
        <f>(F157-J157)/(K157-J157)</f>
        <v>3.7735849056603772E-2</v>
      </c>
      <c r="H157">
        <f>F157/K157</f>
        <v>7.9422382671480149E-2</v>
      </c>
      <c r="I157">
        <v>2021</v>
      </c>
      <c r="J157">
        <v>6</v>
      </c>
      <c r="K157">
        <v>138.5</v>
      </c>
      <c r="L157">
        <v>4.2592592592592604</v>
      </c>
      <c r="M157">
        <v>2021</v>
      </c>
      <c r="N157">
        <v>4.2592592592592604</v>
      </c>
      <c r="O157">
        <v>2020</v>
      </c>
      <c r="P157" s="2">
        <v>44148</v>
      </c>
      <c r="Q157">
        <v>2023</v>
      </c>
      <c r="R157">
        <f>Q157-O157</f>
        <v>3</v>
      </c>
      <c r="S157">
        <v>7</v>
      </c>
      <c r="T157">
        <v>158</v>
      </c>
      <c r="U157">
        <v>3</v>
      </c>
    </row>
    <row r="158" spans="1:21" x14ac:dyDescent="0.35">
      <c r="A158" t="s">
        <v>34</v>
      </c>
      <c r="B158">
        <v>2021</v>
      </c>
      <c r="C158">
        <v>0</v>
      </c>
      <c r="D158">
        <v>0</v>
      </c>
      <c r="E158" t="s">
        <v>53</v>
      </c>
      <c r="F158">
        <v>11</v>
      </c>
      <c r="G158">
        <f>(F158-J158)/(K158-J158)</f>
        <v>3.7735849056603772E-2</v>
      </c>
      <c r="H158">
        <f>F158/K158</f>
        <v>7.9422382671480149E-2</v>
      </c>
      <c r="I158">
        <v>2021</v>
      </c>
      <c r="J158">
        <v>6</v>
      </c>
      <c r="K158">
        <v>138.5</v>
      </c>
      <c r="L158">
        <v>4.2592592592592604</v>
      </c>
      <c r="M158">
        <v>2021</v>
      </c>
      <c r="N158">
        <v>4.2592592592592604</v>
      </c>
      <c r="O158">
        <v>2020</v>
      </c>
      <c r="P158" s="2">
        <v>44259</v>
      </c>
      <c r="Q158">
        <v>2023</v>
      </c>
      <c r="R158">
        <f>Q158-O158</f>
        <v>3</v>
      </c>
      <c r="S158">
        <v>7</v>
      </c>
      <c r="T158">
        <v>158</v>
      </c>
      <c r="U158">
        <v>3</v>
      </c>
    </row>
    <row r="159" spans="1:21" x14ac:dyDescent="0.35">
      <c r="A159" t="s">
        <v>34</v>
      </c>
      <c r="B159">
        <v>2021</v>
      </c>
      <c r="C159">
        <v>1</v>
      </c>
      <c r="D159">
        <v>1</v>
      </c>
      <c r="E159" t="s">
        <v>53</v>
      </c>
      <c r="F159">
        <v>9</v>
      </c>
      <c r="G159">
        <f>(F159-J159)/(K159-J159)</f>
        <v>2.2641509433962263E-2</v>
      </c>
      <c r="H159">
        <f>F159/K159</f>
        <v>6.4981949458483748E-2</v>
      </c>
      <c r="I159">
        <v>2022</v>
      </c>
      <c r="J159">
        <v>6</v>
      </c>
      <c r="K159">
        <v>138.5</v>
      </c>
      <c r="L159">
        <v>4.2592592592592604</v>
      </c>
      <c r="M159">
        <v>2021</v>
      </c>
      <c r="N159">
        <v>4.2592592592592604</v>
      </c>
      <c r="O159">
        <v>2020</v>
      </c>
      <c r="P159" s="2">
        <v>44510</v>
      </c>
      <c r="Q159">
        <v>2023</v>
      </c>
      <c r="R159">
        <f>Q159-O159</f>
        <v>3</v>
      </c>
      <c r="S159">
        <v>7</v>
      </c>
      <c r="T159">
        <v>158</v>
      </c>
      <c r="U159">
        <v>3</v>
      </c>
    </row>
    <row r="160" spans="1:21" x14ac:dyDescent="0.35">
      <c r="A160" t="s">
        <v>34</v>
      </c>
      <c r="B160">
        <v>2022</v>
      </c>
      <c r="C160">
        <v>1</v>
      </c>
      <c r="D160">
        <v>1</v>
      </c>
      <c r="E160" t="s">
        <v>53</v>
      </c>
      <c r="F160">
        <v>6</v>
      </c>
      <c r="G160">
        <f>(F160-J160)/(K160-J160)</f>
        <v>0</v>
      </c>
      <c r="H160">
        <f>F160/K160</f>
        <v>4.3321299638989168E-2</v>
      </c>
      <c r="I160">
        <v>2022</v>
      </c>
      <c r="J160">
        <v>6</v>
      </c>
      <c r="K160">
        <v>138.5</v>
      </c>
      <c r="L160">
        <v>4.2592592592592604</v>
      </c>
      <c r="M160">
        <v>2021</v>
      </c>
      <c r="N160">
        <v>4.2592592592592604</v>
      </c>
      <c r="O160">
        <v>2020</v>
      </c>
      <c r="P160" s="2">
        <v>44626</v>
      </c>
      <c r="Q160">
        <v>2023</v>
      </c>
      <c r="R160">
        <f>Q160-O160</f>
        <v>3</v>
      </c>
      <c r="S160">
        <v>7</v>
      </c>
      <c r="T160">
        <v>158</v>
      </c>
      <c r="U160">
        <v>3</v>
      </c>
    </row>
    <row r="161" spans="1:21" x14ac:dyDescent="0.35">
      <c r="A161" t="s">
        <v>34</v>
      </c>
      <c r="B161">
        <v>2022</v>
      </c>
      <c r="C161">
        <v>2</v>
      </c>
      <c r="D161">
        <v>2</v>
      </c>
      <c r="E161" t="s">
        <v>53</v>
      </c>
      <c r="F161">
        <v>8</v>
      </c>
      <c r="G161">
        <f>(F161-J161)/(K161-J161)</f>
        <v>1.509433962264151E-2</v>
      </c>
      <c r="H161">
        <f>F161/K161</f>
        <v>5.7761732851985562E-2</v>
      </c>
      <c r="I161">
        <v>2023</v>
      </c>
      <c r="J161">
        <v>6</v>
      </c>
      <c r="K161">
        <v>138.5</v>
      </c>
      <c r="L161">
        <v>4.2592592592592604</v>
      </c>
      <c r="M161">
        <v>2021</v>
      </c>
      <c r="N161">
        <v>4.2592592592592604</v>
      </c>
      <c r="O161">
        <v>2020</v>
      </c>
      <c r="P161" s="2">
        <v>44876</v>
      </c>
      <c r="Q161">
        <v>2023</v>
      </c>
      <c r="R161">
        <f>Q161-O161</f>
        <v>3</v>
      </c>
      <c r="S161">
        <v>7</v>
      </c>
      <c r="T161">
        <v>158</v>
      </c>
      <c r="U161">
        <v>3</v>
      </c>
    </row>
    <row r="162" spans="1:21" x14ac:dyDescent="0.35">
      <c r="A162" t="s">
        <v>34</v>
      </c>
      <c r="B162">
        <v>2023</v>
      </c>
      <c r="C162">
        <v>2</v>
      </c>
      <c r="D162">
        <v>2</v>
      </c>
      <c r="E162" t="s">
        <v>53</v>
      </c>
      <c r="F162">
        <v>7</v>
      </c>
      <c r="G162">
        <f>(F162-J162)/(K162-J162)</f>
        <v>7.5471698113207548E-3</v>
      </c>
      <c r="H162">
        <f>F162/K162</f>
        <v>5.0541516245487361E-2</v>
      </c>
      <c r="I162">
        <v>2023</v>
      </c>
      <c r="J162">
        <v>6</v>
      </c>
      <c r="K162">
        <v>138.5</v>
      </c>
      <c r="L162">
        <v>4.2592592592592604</v>
      </c>
      <c r="M162">
        <v>2021</v>
      </c>
      <c r="N162">
        <v>4.2592592592592604</v>
      </c>
      <c r="O162">
        <v>2020</v>
      </c>
      <c r="P162" s="2">
        <v>44986</v>
      </c>
      <c r="Q162">
        <v>2023</v>
      </c>
      <c r="R162">
        <f>Q162-O162</f>
        <v>3</v>
      </c>
      <c r="S162">
        <v>7</v>
      </c>
      <c r="T162">
        <v>158</v>
      </c>
      <c r="U162">
        <v>3</v>
      </c>
    </row>
    <row r="163" spans="1:21" x14ac:dyDescent="0.35">
      <c r="A163" t="s">
        <v>16</v>
      </c>
      <c r="B163">
        <v>1996</v>
      </c>
      <c r="E163" t="s">
        <v>52</v>
      </c>
      <c r="F163">
        <v>13539</v>
      </c>
      <c r="G163">
        <f>(F163-J163)/(K163-J163)</f>
        <v>0.84460775076942407</v>
      </c>
      <c r="H163">
        <f>F163/K163</f>
        <v>0.84550053081870979</v>
      </c>
      <c r="I163">
        <v>1996</v>
      </c>
      <c r="J163">
        <v>92</v>
      </c>
      <c r="K163">
        <v>16013</v>
      </c>
      <c r="L163">
        <v>7.94</v>
      </c>
      <c r="M163">
        <v>2017</v>
      </c>
      <c r="N163">
        <v>9.4444444444444393</v>
      </c>
      <c r="O163">
        <v>2017</v>
      </c>
      <c r="P163" s="2">
        <v>35122</v>
      </c>
      <c r="Q163">
        <v>2024</v>
      </c>
      <c r="R163">
        <f>Q163-O163</f>
        <v>7</v>
      </c>
      <c r="S163">
        <v>700</v>
      </c>
      <c r="T163">
        <v>2725</v>
      </c>
      <c r="U163">
        <v>9</v>
      </c>
    </row>
    <row r="164" spans="1:21" x14ac:dyDescent="0.35">
      <c r="A164" t="s">
        <v>16</v>
      </c>
      <c r="B164">
        <v>1998</v>
      </c>
      <c r="E164" t="s">
        <v>52</v>
      </c>
      <c r="F164">
        <v>14046</v>
      </c>
      <c r="G164">
        <f>(F164-J164)/(K164-J164)</f>
        <v>0.87645248414044341</v>
      </c>
      <c r="H164">
        <f>F164/K164</f>
        <v>0.8771623056266783</v>
      </c>
      <c r="I164">
        <v>1998</v>
      </c>
      <c r="J164">
        <v>92</v>
      </c>
      <c r="K164">
        <v>16013</v>
      </c>
      <c r="L164">
        <v>7.94</v>
      </c>
      <c r="M164">
        <v>2017</v>
      </c>
      <c r="N164">
        <v>7.5555555555555598</v>
      </c>
      <c r="O164">
        <v>2017</v>
      </c>
      <c r="P164" s="2">
        <v>35884</v>
      </c>
      <c r="Q164">
        <v>2024</v>
      </c>
      <c r="R164">
        <f>Q164-O164</f>
        <v>7</v>
      </c>
      <c r="S164">
        <v>700</v>
      </c>
      <c r="T164">
        <v>2725</v>
      </c>
      <c r="U164">
        <v>9</v>
      </c>
    </row>
    <row r="165" spans="1:21" x14ac:dyDescent="0.35">
      <c r="A165" t="s">
        <v>16</v>
      </c>
      <c r="B165">
        <v>2000</v>
      </c>
      <c r="E165" t="s">
        <v>52</v>
      </c>
      <c r="F165">
        <v>16735</v>
      </c>
      <c r="G165">
        <f>(F165-J165)/(K165-J165)</f>
        <v>1.0453489102443314</v>
      </c>
      <c r="H165">
        <f>F165/K165</f>
        <v>1.0450883657028665</v>
      </c>
      <c r="I165">
        <v>2001</v>
      </c>
      <c r="J165">
        <v>92</v>
      </c>
      <c r="K165">
        <v>16013</v>
      </c>
      <c r="L165">
        <v>7.94</v>
      </c>
      <c r="M165">
        <v>2017</v>
      </c>
      <c r="N165">
        <v>7.99012345679012</v>
      </c>
      <c r="O165">
        <v>2017</v>
      </c>
      <c r="P165" s="2">
        <v>36875</v>
      </c>
      <c r="Q165">
        <v>2024</v>
      </c>
      <c r="R165">
        <f>Q165-O165</f>
        <v>7</v>
      </c>
      <c r="S165">
        <v>700</v>
      </c>
      <c r="T165">
        <v>2725</v>
      </c>
      <c r="U165">
        <v>9</v>
      </c>
    </row>
    <row r="166" spans="1:21" x14ac:dyDescent="0.35">
      <c r="A166" t="s">
        <v>16</v>
      </c>
      <c r="B166">
        <v>2004</v>
      </c>
      <c r="E166" t="s">
        <v>52</v>
      </c>
      <c r="F166">
        <v>13342</v>
      </c>
      <c r="G166">
        <f>(F166-J166)/(K166-J166)</f>
        <v>0.83223415614597074</v>
      </c>
      <c r="H166">
        <f>F166/K166</f>
        <v>0.83319802660338471</v>
      </c>
      <c r="I166">
        <v>2005</v>
      </c>
      <c r="J166">
        <v>92</v>
      </c>
      <c r="K166">
        <v>16013</v>
      </c>
      <c r="L166">
        <v>7.94</v>
      </c>
      <c r="M166">
        <v>2017</v>
      </c>
      <c r="N166">
        <v>6.7777777777777803</v>
      </c>
      <c r="O166">
        <v>2017</v>
      </c>
      <c r="P166" s="2">
        <v>38352</v>
      </c>
      <c r="Q166">
        <v>2024</v>
      </c>
      <c r="R166">
        <f>Q166-O166</f>
        <v>7</v>
      </c>
      <c r="S166">
        <v>700</v>
      </c>
      <c r="T166">
        <v>2725</v>
      </c>
      <c r="U166">
        <v>9</v>
      </c>
    </row>
    <row r="167" spans="1:21" x14ac:dyDescent="0.35">
      <c r="A167" t="s">
        <v>16</v>
      </c>
      <c r="B167">
        <v>2009</v>
      </c>
      <c r="E167" t="s">
        <v>52</v>
      </c>
      <c r="F167">
        <v>17508</v>
      </c>
      <c r="G167">
        <f>(F167-J167)/(K167-J167)</f>
        <v>1.0939011368632623</v>
      </c>
      <c r="H167">
        <f>F167/K167</f>
        <v>1.0933616436645226</v>
      </c>
      <c r="I167">
        <v>2009</v>
      </c>
      <c r="J167">
        <v>92</v>
      </c>
      <c r="K167">
        <v>16013</v>
      </c>
      <c r="L167">
        <v>7.94</v>
      </c>
      <c r="M167">
        <v>2017</v>
      </c>
      <c r="N167">
        <v>8.8888888888888893</v>
      </c>
      <c r="O167">
        <v>2017</v>
      </c>
      <c r="P167" s="2">
        <v>39892</v>
      </c>
      <c r="Q167">
        <v>2024</v>
      </c>
      <c r="R167">
        <f>Q167-O167</f>
        <v>7</v>
      </c>
      <c r="S167">
        <v>700</v>
      </c>
      <c r="T167">
        <v>2725</v>
      </c>
      <c r="U167">
        <v>9</v>
      </c>
    </row>
    <row r="168" spans="1:21" x14ac:dyDescent="0.35">
      <c r="A168" t="s">
        <v>16</v>
      </c>
      <c r="B168">
        <v>2011</v>
      </c>
      <c r="E168" t="s">
        <v>52</v>
      </c>
      <c r="F168">
        <v>19263</v>
      </c>
      <c r="G168">
        <f>(F168-J168)/(K168-J168)</f>
        <v>1.2041329062244834</v>
      </c>
      <c r="H168">
        <f>F168/K168</f>
        <v>1.2029600949228751</v>
      </c>
      <c r="I168">
        <v>2011</v>
      </c>
      <c r="J168">
        <v>92</v>
      </c>
      <c r="K168">
        <v>16013</v>
      </c>
      <c r="L168">
        <v>7.94</v>
      </c>
      <c r="M168">
        <v>2017</v>
      </c>
      <c r="N168">
        <v>8.25</v>
      </c>
      <c r="O168">
        <v>2017</v>
      </c>
      <c r="P168" s="2">
        <v>40605</v>
      </c>
      <c r="Q168">
        <v>2024</v>
      </c>
      <c r="R168">
        <f>Q168-O168</f>
        <v>7</v>
      </c>
      <c r="S168">
        <v>700</v>
      </c>
      <c r="T168">
        <v>2725</v>
      </c>
      <c r="U168">
        <v>9</v>
      </c>
    </row>
    <row r="169" spans="1:21" x14ac:dyDescent="0.35">
      <c r="A169" t="s">
        <v>16</v>
      </c>
      <c r="B169">
        <v>2013</v>
      </c>
      <c r="E169" t="s">
        <v>52</v>
      </c>
      <c r="F169">
        <v>17700</v>
      </c>
      <c r="G169">
        <f>(F169-J169)/(K169-J169)</f>
        <v>1.1059606808617548</v>
      </c>
      <c r="H169">
        <f>F169/K169</f>
        <v>1.1053519015799662</v>
      </c>
      <c r="I169">
        <v>2013</v>
      </c>
      <c r="J169">
        <v>92</v>
      </c>
      <c r="K169">
        <v>16013</v>
      </c>
      <c r="L169">
        <v>7.94</v>
      </c>
      <c r="M169">
        <v>2017</v>
      </c>
      <c r="N169">
        <v>8.2777777777777803</v>
      </c>
      <c r="O169">
        <v>2017</v>
      </c>
      <c r="P169" s="2">
        <v>41338</v>
      </c>
      <c r="Q169">
        <v>2024</v>
      </c>
      <c r="R169">
        <f>Q169-O169</f>
        <v>7</v>
      </c>
      <c r="S169">
        <v>700</v>
      </c>
      <c r="T169">
        <v>2725</v>
      </c>
      <c r="U169">
        <v>9</v>
      </c>
    </row>
    <row r="170" spans="1:21" x14ac:dyDescent="0.35">
      <c r="A170" t="s">
        <v>16</v>
      </c>
      <c r="B170">
        <v>2015</v>
      </c>
      <c r="E170" t="s">
        <v>52</v>
      </c>
      <c r="F170">
        <v>15971</v>
      </c>
      <c r="G170">
        <f>(F170-J170)/(K170-J170)</f>
        <v>0.99736197475032973</v>
      </c>
      <c r="H170">
        <f>F170/K170</f>
        <v>0.99737713108099668</v>
      </c>
      <c r="I170">
        <v>2015</v>
      </c>
      <c r="J170">
        <v>92</v>
      </c>
      <c r="K170">
        <v>16013</v>
      </c>
      <c r="L170">
        <v>7.94</v>
      </c>
      <c r="M170">
        <v>2017</v>
      </c>
      <c r="N170">
        <v>7.99012345679012</v>
      </c>
      <c r="O170">
        <v>2017</v>
      </c>
      <c r="P170" s="2">
        <v>42060</v>
      </c>
      <c r="Q170">
        <v>2024</v>
      </c>
      <c r="R170">
        <f>Q170-O170</f>
        <v>7</v>
      </c>
      <c r="S170">
        <v>700</v>
      </c>
      <c r="T170">
        <v>2725</v>
      </c>
      <c r="U170">
        <v>9</v>
      </c>
    </row>
    <row r="171" spans="1:21" x14ac:dyDescent="0.35">
      <c r="A171" t="s">
        <v>16</v>
      </c>
      <c r="B171">
        <v>2017</v>
      </c>
      <c r="C171">
        <v>0</v>
      </c>
      <c r="D171">
        <v>0</v>
      </c>
      <c r="E171" t="s">
        <v>53</v>
      </c>
      <c r="F171">
        <v>92</v>
      </c>
      <c r="G171">
        <f>(F171-J171)/(K171-J171)</f>
        <v>0</v>
      </c>
      <c r="H171">
        <f>F171/K171</f>
        <v>5.7453319178167742E-3</v>
      </c>
      <c r="I171">
        <v>2017</v>
      </c>
      <c r="J171">
        <v>92</v>
      </c>
      <c r="K171">
        <v>16013</v>
      </c>
      <c r="L171">
        <v>7.94</v>
      </c>
      <c r="M171">
        <v>2017</v>
      </c>
      <c r="N171">
        <v>8.25</v>
      </c>
      <c r="O171">
        <v>2017</v>
      </c>
      <c r="P171" s="2">
        <v>42781</v>
      </c>
      <c r="Q171">
        <v>2024</v>
      </c>
      <c r="R171">
        <f>Q171-O171</f>
        <v>7</v>
      </c>
      <c r="S171">
        <v>700</v>
      </c>
      <c r="T171">
        <v>2725</v>
      </c>
      <c r="U171">
        <v>9</v>
      </c>
    </row>
    <row r="172" spans="1:21" x14ac:dyDescent="0.35">
      <c r="A172" t="s">
        <v>16</v>
      </c>
      <c r="B172">
        <v>2019</v>
      </c>
      <c r="C172">
        <v>2</v>
      </c>
      <c r="D172">
        <v>2</v>
      </c>
      <c r="E172" t="s">
        <v>53</v>
      </c>
      <c r="F172">
        <v>208</v>
      </c>
      <c r="G172">
        <f>(F172-J172)/(K172-J172)</f>
        <v>7.2859744990892532E-3</v>
      </c>
      <c r="H172">
        <f>F172/K172</f>
        <v>1.2989446075064011E-2</v>
      </c>
      <c r="I172">
        <v>2019</v>
      </c>
      <c r="J172">
        <v>92</v>
      </c>
      <c r="K172">
        <v>16013</v>
      </c>
      <c r="L172">
        <v>7.94</v>
      </c>
      <c r="M172">
        <v>2017</v>
      </c>
      <c r="N172">
        <v>8.6666666666666696</v>
      </c>
      <c r="O172">
        <v>2017</v>
      </c>
      <c r="P172" s="2">
        <v>43523</v>
      </c>
      <c r="Q172">
        <v>2024</v>
      </c>
      <c r="R172">
        <f>Q172-O172</f>
        <v>7</v>
      </c>
      <c r="S172">
        <v>700</v>
      </c>
      <c r="T172">
        <v>2725</v>
      </c>
      <c r="U172">
        <v>9</v>
      </c>
    </row>
    <row r="173" spans="1:21" x14ac:dyDescent="0.35">
      <c r="A173" t="s">
        <v>16</v>
      </c>
      <c r="B173">
        <v>2019</v>
      </c>
      <c r="C173">
        <v>3</v>
      </c>
      <c r="D173">
        <v>3</v>
      </c>
      <c r="E173" t="s">
        <v>53</v>
      </c>
      <c r="F173">
        <v>312</v>
      </c>
      <c r="G173">
        <f>(F173-J173)/(K173-J173)</f>
        <v>1.3818227498272722E-2</v>
      </c>
      <c r="H173">
        <f>F173/K173</f>
        <v>1.9484169112596015E-2</v>
      </c>
      <c r="I173">
        <v>2020</v>
      </c>
      <c r="J173">
        <v>92</v>
      </c>
      <c r="K173">
        <v>16013</v>
      </c>
      <c r="L173">
        <v>7.94</v>
      </c>
      <c r="M173">
        <v>2017</v>
      </c>
      <c r="N173">
        <v>7.99012345679012</v>
      </c>
      <c r="O173">
        <v>2017</v>
      </c>
      <c r="P173" s="2">
        <v>43808</v>
      </c>
      <c r="Q173">
        <v>2024</v>
      </c>
      <c r="R173">
        <f>Q173-O173</f>
        <v>7</v>
      </c>
      <c r="S173">
        <v>700</v>
      </c>
      <c r="T173">
        <v>2725</v>
      </c>
      <c r="U173">
        <v>9</v>
      </c>
    </row>
    <row r="174" spans="1:21" x14ac:dyDescent="0.35">
      <c r="A174" t="s">
        <v>16</v>
      </c>
      <c r="B174">
        <v>2021</v>
      </c>
      <c r="C174">
        <v>4</v>
      </c>
      <c r="D174">
        <v>4</v>
      </c>
      <c r="E174" t="s">
        <v>53</v>
      </c>
      <c r="F174">
        <v>513</v>
      </c>
      <c r="G174">
        <f>(F174-J174)/(K174-J174)</f>
        <v>2.6443062621694616E-2</v>
      </c>
      <c r="H174">
        <f>F174/K174</f>
        <v>3.2036470367826142E-2</v>
      </c>
      <c r="I174">
        <v>2022</v>
      </c>
      <c r="J174">
        <v>92</v>
      </c>
      <c r="K174">
        <v>16013</v>
      </c>
      <c r="L174">
        <v>7.94</v>
      </c>
      <c r="M174">
        <v>2017</v>
      </c>
      <c r="N174">
        <v>7.99012345679012</v>
      </c>
      <c r="O174">
        <v>2017</v>
      </c>
      <c r="P174" s="2">
        <v>44513</v>
      </c>
      <c r="Q174">
        <v>2024</v>
      </c>
      <c r="R174">
        <f>Q174-O174</f>
        <v>7</v>
      </c>
      <c r="S174">
        <v>700</v>
      </c>
      <c r="T174">
        <v>2725</v>
      </c>
      <c r="U174">
        <v>9</v>
      </c>
    </row>
    <row r="175" spans="1:21" x14ac:dyDescent="0.35">
      <c r="A175" t="s">
        <v>16</v>
      </c>
      <c r="B175">
        <v>2022</v>
      </c>
      <c r="C175">
        <v>5</v>
      </c>
      <c r="D175">
        <v>5</v>
      </c>
      <c r="E175" t="s">
        <v>53</v>
      </c>
      <c r="F175">
        <v>486</v>
      </c>
      <c r="G175">
        <f>(F175-J175)/(K175-J175)</f>
        <v>2.4747189246906602E-2</v>
      </c>
      <c r="H175">
        <f>F175/K175</f>
        <v>3.035034034846687E-2</v>
      </c>
      <c r="I175">
        <v>2022</v>
      </c>
      <c r="J175">
        <v>92</v>
      </c>
      <c r="K175">
        <v>16013</v>
      </c>
      <c r="L175">
        <v>7.94</v>
      </c>
      <c r="M175">
        <v>2017</v>
      </c>
      <c r="N175">
        <v>7.99012345679012</v>
      </c>
      <c r="O175">
        <v>2017</v>
      </c>
      <c r="P175" s="2">
        <v>44628</v>
      </c>
      <c r="Q175">
        <v>2024</v>
      </c>
      <c r="R175">
        <f>Q175-O175</f>
        <v>7</v>
      </c>
      <c r="S175">
        <v>700</v>
      </c>
      <c r="T175">
        <v>2725</v>
      </c>
      <c r="U175">
        <v>9</v>
      </c>
    </row>
    <row r="176" spans="1:21" x14ac:dyDescent="0.35">
      <c r="A176" t="s">
        <v>16</v>
      </c>
      <c r="B176">
        <v>2023</v>
      </c>
      <c r="C176">
        <v>6</v>
      </c>
      <c r="D176">
        <v>6</v>
      </c>
      <c r="E176" t="s">
        <v>53</v>
      </c>
      <c r="F176">
        <v>546</v>
      </c>
      <c r="G176">
        <f>(F176-J176)/(K176-J176)</f>
        <v>2.8515796746435524E-2</v>
      </c>
      <c r="H176">
        <f>F176/K176</f>
        <v>3.4097295947043027E-2</v>
      </c>
      <c r="I176">
        <v>2023</v>
      </c>
      <c r="J176">
        <v>92</v>
      </c>
      <c r="K176">
        <v>16013</v>
      </c>
      <c r="L176">
        <v>7.94</v>
      </c>
      <c r="M176">
        <v>2017</v>
      </c>
      <c r="N176">
        <v>7.99012345679012</v>
      </c>
      <c r="O176">
        <v>2017</v>
      </c>
      <c r="P176" s="2">
        <v>45027</v>
      </c>
      <c r="Q176">
        <v>2024</v>
      </c>
      <c r="R176">
        <f>Q176-O176</f>
        <v>7</v>
      </c>
      <c r="S176">
        <v>700</v>
      </c>
      <c r="T176">
        <v>2725</v>
      </c>
      <c r="U176">
        <v>9</v>
      </c>
    </row>
    <row r="177" spans="1:21" x14ac:dyDescent="0.35">
      <c r="A177" t="s">
        <v>16</v>
      </c>
      <c r="B177">
        <v>2023</v>
      </c>
      <c r="C177">
        <v>7</v>
      </c>
      <c r="D177">
        <v>7</v>
      </c>
      <c r="E177" t="s">
        <v>53</v>
      </c>
      <c r="F177">
        <v>992</v>
      </c>
      <c r="G177">
        <f>(F177-J177)/(K177-J177)</f>
        <v>5.652911249293386E-2</v>
      </c>
      <c r="H177">
        <f>F177/K177</f>
        <v>6.194966589645913E-2</v>
      </c>
      <c r="I177">
        <v>2024</v>
      </c>
      <c r="J177">
        <v>92</v>
      </c>
      <c r="K177">
        <v>16013</v>
      </c>
      <c r="L177">
        <v>7.94</v>
      </c>
      <c r="M177">
        <v>2017</v>
      </c>
      <c r="N177">
        <v>7.99012345679012</v>
      </c>
      <c r="O177">
        <v>2017</v>
      </c>
      <c r="P177" s="2">
        <v>45239</v>
      </c>
      <c r="Q177">
        <v>2024</v>
      </c>
      <c r="R177">
        <f>Q177-O177</f>
        <v>7</v>
      </c>
      <c r="S177">
        <v>700</v>
      </c>
      <c r="T177">
        <v>2725</v>
      </c>
      <c r="U177">
        <v>9</v>
      </c>
    </row>
    <row r="178" spans="1:21" x14ac:dyDescent="0.35">
      <c r="A178" t="s">
        <v>16</v>
      </c>
      <c r="B178">
        <v>2024</v>
      </c>
      <c r="C178">
        <v>7</v>
      </c>
      <c r="D178">
        <v>7</v>
      </c>
      <c r="E178" t="s">
        <v>53</v>
      </c>
      <c r="F178">
        <v>700</v>
      </c>
      <c r="G178">
        <f>(F178-J178)/(K178-J178)</f>
        <v>3.8188555995226428E-2</v>
      </c>
      <c r="H178">
        <f>F178/K178</f>
        <v>4.3714481983388495E-2</v>
      </c>
      <c r="I178">
        <v>2024</v>
      </c>
      <c r="J178">
        <v>92</v>
      </c>
      <c r="K178">
        <v>16013</v>
      </c>
      <c r="L178">
        <v>7.94</v>
      </c>
      <c r="M178">
        <v>2017</v>
      </c>
      <c r="N178">
        <v>5.8</v>
      </c>
      <c r="O178">
        <v>2017</v>
      </c>
      <c r="P178" s="2">
        <v>45404</v>
      </c>
      <c r="Q178">
        <v>2024</v>
      </c>
      <c r="R178">
        <f>Q178-O178</f>
        <v>7</v>
      </c>
      <c r="S178">
        <v>700</v>
      </c>
      <c r="T178">
        <v>2725</v>
      </c>
      <c r="U178">
        <v>9</v>
      </c>
    </row>
    <row r="179" spans="1:21" x14ac:dyDescent="0.35">
      <c r="A179" t="s">
        <v>17</v>
      </c>
      <c r="B179">
        <v>2009</v>
      </c>
      <c r="E179" t="s">
        <v>52</v>
      </c>
      <c r="F179">
        <v>208</v>
      </c>
      <c r="G179">
        <f>(F179-J179)/(K179-J179)</f>
        <v>0.97512437810945274</v>
      </c>
      <c r="H179">
        <f>F179/K179</f>
        <v>0.97652582159624413</v>
      </c>
      <c r="I179">
        <v>2009</v>
      </c>
      <c r="J179">
        <v>12</v>
      </c>
      <c r="K179">
        <v>213</v>
      </c>
      <c r="L179">
        <v>5.3333000000000004</v>
      </c>
      <c r="M179">
        <v>2018</v>
      </c>
      <c r="N179">
        <v>5.375</v>
      </c>
      <c r="O179">
        <v>2018</v>
      </c>
      <c r="P179" s="2">
        <v>39878</v>
      </c>
      <c r="Q179">
        <v>2024</v>
      </c>
      <c r="R179">
        <f>Q179-O179</f>
        <v>6</v>
      </c>
      <c r="S179">
        <v>38</v>
      </c>
      <c r="T179">
        <v>641</v>
      </c>
      <c r="U179">
        <v>2</v>
      </c>
    </row>
    <row r="180" spans="1:21" x14ac:dyDescent="0.35">
      <c r="A180" t="s">
        <v>17</v>
      </c>
      <c r="B180">
        <v>2011</v>
      </c>
      <c r="E180" t="s">
        <v>52</v>
      </c>
      <c r="F180">
        <v>217</v>
      </c>
      <c r="G180">
        <f>(F180-J180)/(K180-J180)</f>
        <v>1.0199004975124377</v>
      </c>
      <c r="H180">
        <f>F180/K180</f>
        <v>1.0187793427230047</v>
      </c>
      <c r="I180">
        <v>2011</v>
      </c>
      <c r="J180">
        <v>12</v>
      </c>
      <c r="K180">
        <v>213</v>
      </c>
      <c r="L180">
        <v>5.3333000000000004</v>
      </c>
      <c r="M180">
        <v>2018</v>
      </c>
      <c r="N180">
        <v>5.375</v>
      </c>
      <c r="O180">
        <v>2018</v>
      </c>
      <c r="P180" s="2">
        <v>40627</v>
      </c>
      <c r="Q180">
        <v>2024</v>
      </c>
      <c r="R180">
        <f>Q180-O180</f>
        <v>6</v>
      </c>
      <c r="S180">
        <v>38</v>
      </c>
      <c r="T180">
        <v>641</v>
      </c>
      <c r="U180">
        <v>2</v>
      </c>
    </row>
    <row r="181" spans="1:21" x14ac:dyDescent="0.35">
      <c r="A181" t="s">
        <v>17</v>
      </c>
      <c r="B181">
        <v>2012</v>
      </c>
      <c r="E181" t="s">
        <v>52</v>
      </c>
      <c r="F181">
        <v>214</v>
      </c>
      <c r="G181">
        <f>(F181-J181)/(K181-J181)</f>
        <v>1.0049751243781095</v>
      </c>
      <c r="H181">
        <f>F181/K181</f>
        <v>1.0046948356807512</v>
      </c>
      <c r="I181">
        <v>2013</v>
      </c>
      <c r="J181">
        <v>12</v>
      </c>
      <c r="K181">
        <v>213</v>
      </c>
      <c r="L181">
        <v>5.3333000000000004</v>
      </c>
      <c r="M181">
        <v>2018</v>
      </c>
      <c r="N181">
        <v>5.375</v>
      </c>
      <c r="O181">
        <v>2018</v>
      </c>
      <c r="P181" s="2">
        <v>41244</v>
      </c>
      <c r="Q181">
        <v>2024</v>
      </c>
      <c r="R181">
        <f>Q181-O181</f>
        <v>6</v>
      </c>
      <c r="S181">
        <v>38</v>
      </c>
      <c r="T181">
        <v>641</v>
      </c>
      <c r="U181">
        <v>2</v>
      </c>
    </row>
    <row r="182" spans="1:21" x14ac:dyDescent="0.35">
      <c r="A182" t="s">
        <v>17</v>
      </c>
      <c r="B182">
        <v>2017</v>
      </c>
      <c r="C182">
        <v>0</v>
      </c>
      <c r="E182" t="s">
        <v>52</v>
      </c>
      <c r="F182">
        <v>48</v>
      </c>
      <c r="G182">
        <f>(F182-J182)/(K182-J182)</f>
        <v>0.17910447761194029</v>
      </c>
      <c r="H182">
        <f>F182/K182</f>
        <v>0.22535211267605634</v>
      </c>
      <c r="I182">
        <v>2017</v>
      </c>
      <c r="J182">
        <v>12</v>
      </c>
      <c r="K182">
        <v>213</v>
      </c>
      <c r="L182">
        <v>5.3333000000000004</v>
      </c>
      <c r="M182">
        <v>2018</v>
      </c>
      <c r="N182">
        <v>5.5</v>
      </c>
      <c r="O182">
        <v>2018</v>
      </c>
      <c r="P182" s="2">
        <v>42778</v>
      </c>
      <c r="Q182">
        <v>2024</v>
      </c>
      <c r="R182">
        <f>Q182-O182</f>
        <v>6</v>
      </c>
      <c r="S182">
        <v>38</v>
      </c>
      <c r="T182">
        <v>641</v>
      </c>
      <c r="U182">
        <v>2</v>
      </c>
    </row>
    <row r="183" spans="1:21" x14ac:dyDescent="0.35">
      <c r="A183" t="s">
        <v>17</v>
      </c>
      <c r="B183">
        <v>2018</v>
      </c>
      <c r="C183">
        <v>1</v>
      </c>
      <c r="D183">
        <v>0</v>
      </c>
      <c r="E183" t="s">
        <v>53</v>
      </c>
      <c r="F183">
        <v>12</v>
      </c>
      <c r="G183">
        <f>(F183-J183)/(K183-J183)</f>
        <v>0</v>
      </c>
      <c r="H183">
        <f>F183/K183</f>
        <v>5.6338028169014086E-2</v>
      </c>
      <c r="I183">
        <v>2019</v>
      </c>
      <c r="J183">
        <v>12</v>
      </c>
      <c r="K183">
        <v>213</v>
      </c>
      <c r="L183">
        <v>5.3333000000000004</v>
      </c>
      <c r="M183">
        <v>2018</v>
      </c>
      <c r="N183">
        <v>5.25</v>
      </c>
      <c r="O183">
        <v>2018</v>
      </c>
      <c r="P183" s="2">
        <v>43449</v>
      </c>
      <c r="Q183">
        <v>2024</v>
      </c>
      <c r="R183">
        <f>Q183-O183</f>
        <v>6</v>
      </c>
      <c r="S183">
        <v>38</v>
      </c>
      <c r="T183">
        <v>641</v>
      </c>
      <c r="U183">
        <v>2</v>
      </c>
    </row>
    <row r="184" spans="1:21" x14ac:dyDescent="0.35">
      <c r="A184" t="s">
        <v>17</v>
      </c>
      <c r="B184">
        <v>2022</v>
      </c>
      <c r="C184">
        <v>5</v>
      </c>
      <c r="D184">
        <v>4</v>
      </c>
      <c r="E184" t="s">
        <v>53</v>
      </c>
      <c r="F184">
        <v>38</v>
      </c>
      <c r="G184">
        <f>(F184-J184)/(K184-J184)</f>
        <v>0.12935323383084577</v>
      </c>
      <c r="H184">
        <f>F184/K184</f>
        <v>0.17840375586854459</v>
      </c>
      <c r="I184">
        <v>2022</v>
      </c>
      <c r="J184">
        <v>12</v>
      </c>
      <c r="K184">
        <v>213</v>
      </c>
      <c r="L184">
        <v>5.3333000000000004</v>
      </c>
      <c r="M184">
        <v>2018</v>
      </c>
      <c r="N184">
        <v>5.375</v>
      </c>
      <c r="O184">
        <v>2018</v>
      </c>
      <c r="P184" s="2">
        <v>44665</v>
      </c>
      <c r="Q184">
        <v>2024</v>
      </c>
      <c r="R184">
        <f>Q184-O184</f>
        <v>6</v>
      </c>
      <c r="S184">
        <v>38</v>
      </c>
      <c r="T184">
        <v>641</v>
      </c>
      <c r="U184">
        <v>2</v>
      </c>
    </row>
    <row r="185" spans="1:21" x14ac:dyDescent="0.35">
      <c r="A185" t="s">
        <v>17</v>
      </c>
      <c r="B185">
        <v>2023</v>
      </c>
      <c r="C185">
        <v>6</v>
      </c>
      <c r="D185">
        <v>5</v>
      </c>
      <c r="E185" t="s">
        <v>53</v>
      </c>
      <c r="F185">
        <v>33</v>
      </c>
      <c r="G185">
        <f>(F185-J185)/(K185-J185)</f>
        <v>0.1044776119402985</v>
      </c>
      <c r="H185">
        <f>F185/K185</f>
        <v>0.15492957746478872</v>
      </c>
      <c r="I185">
        <v>2023</v>
      </c>
      <c r="J185">
        <v>12</v>
      </c>
      <c r="K185">
        <v>213</v>
      </c>
      <c r="L185">
        <v>5.3333000000000004</v>
      </c>
      <c r="M185">
        <v>2018</v>
      </c>
      <c r="N185">
        <v>5.375</v>
      </c>
      <c r="O185">
        <v>2018</v>
      </c>
      <c r="P185" s="2">
        <v>45030</v>
      </c>
      <c r="Q185">
        <v>2024</v>
      </c>
      <c r="R185">
        <f>Q185-O185</f>
        <v>6</v>
      </c>
      <c r="S185">
        <v>38</v>
      </c>
      <c r="T185">
        <v>641</v>
      </c>
      <c r="U185">
        <v>2</v>
      </c>
    </row>
    <row r="186" spans="1:21" x14ac:dyDescent="0.35">
      <c r="A186" t="s">
        <v>17</v>
      </c>
      <c r="B186">
        <v>2024</v>
      </c>
      <c r="C186">
        <v>7</v>
      </c>
      <c r="D186">
        <v>6</v>
      </c>
      <c r="E186" t="s">
        <v>53</v>
      </c>
      <c r="F186">
        <v>38</v>
      </c>
      <c r="G186">
        <f>(F186-J186)/(K186-J186)</f>
        <v>0.12935323383084577</v>
      </c>
      <c r="H186">
        <f>F186/K186</f>
        <v>0.17840375586854459</v>
      </c>
      <c r="I186">
        <v>2024</v>
      </c>
      <c r="J186">
        <v>12</v>
      </c>
      <c r="K186">
        <v>213</v>
      </c>
      <c r="L186">
        <v>5.3333000000000004</v>
      </c>
      <c r="M186">
        <v>2018</v>
      </c>
      <c r="N186">
        <v>5.375</v>
      </c>
      <c r="O186">
        <v>2018</v>
      </c>
      <c r="P186" s="2">
        <v>45376</v>
      </c>
      <c r="Q186">
        <v>2024</v>
      </c>
      <c r="R186">
        <f>Q186-O186</f>
        <v>6</v>
      </c>
      <c r="S186">
        <v>38</v>
      </c>
      <c r="T186">
        <v>641</v>
      </c>
      <c r="U186">
        <v>2</v>
      </c>
    </row>
    <row r="187" spans="1:21" x14ac:dyDescent="0.35">
      <c r="A187" t="s">
        <v>56</v>
      </c>
      <c r="B187">
        <v>1998</v>
      </c>
      <c r="E187" t="s">
        <v>52</v>
      </c>
      <c r="F187">
        <v>969</v>
      </c>
      <c r="G187">
        <f>(F187-J187)/(K187-J187)</f>
        <v>1</v>
      </c>
      <c r="H187">
        <f>F187/K187</f>
        <v>1</v>
      </c>
      <c r="I187">
        <v>1999</v>
      </c>
      <c r="J187">
        <v>194</v>
      </c>
      <c r="K187">
        <v>969</v>
      </c>
      <c r="L187">
        <v>5.2916666666666696</v>
      </c>
      <c r="M187">
        <v>2019</v>
      </c>
      <c r="N187">
        <v>4.75</v>
      </c>
      <c r="O187">
        <v>2020</v>
      </c>
      <c r="P187" s="2">
        <v>36146</v>
      </c>
      <c r="Q187">
        <v>2020</v>
      </c>
      <c r="R187">
        <f>Q187-O187</f>
        <v>0</v>
      </c>
      <c r="S187">
        <v>194</v>
      </c>
      <c r="U187">
        <v>2</v>
      </c>
    </row>
    <row r="188" spans="1:21" x14ac:dyDescent="0.35">
      <c r="A188" t="s">
        <v>56</v>
      </c>
      <c r="B188">
        <v>2019</v>
      </c>
      <c r="C188">
        <v>0</v>
      </c>
      <c r="D188">
        <v>0</v>
      </c>
      <c r="E188" t="s">
        <v>53</v>
      </c>
      <c r="F188">
        <v>194</v>
      </c>
      <c r="G188">
        <f>(F188-J188)/(K188-J188)</f>
        <v>0</v>
      </c>
      <c r="H188">
        <f>F188/K188</f>
        <v>0.20020639834881321</v>
      </c>
      <c r="I188">
        <v>2020</v>
      </c>
      <c r="J188">
        <v>194</v>
      </c>
      <c r="K188">
        <v>969</v>
      </c>
      <c r="L188">
        <v>5.2916666666666696</v>
      </c>
      <c r="M188">
        <v>2019</v>
      </c>
      <c r="N188">
        <v>5.8333333333333304</v>
      </c>
      <c r="O188">
        <v>2020</v>
      </c>
      <c r="P188" s="2">
        <v>43784</v>
      </c>
      <c r="Q188">
        <v>2020</v>
      </c>
      <c r="R188">
        <f>Q188-O188</f>
        <v>0</v>
      </c>
      <c r="S188">
        <v>194</v>
      </c>
      <c r="U188">
        <v>2</v>
      </c>
    </row>
    <row r="189" spans="1:21" x14ac:dyDescent="0.35">
      <c r="A189" t="s">
        <v>57</v>
      </c>
      <c r="B189">
        <v>1996</v>
      </c>
      <c r="E189" t="s">
        <v>52</v>
      </c>
      <c r="F189">
        <v>2958</v>
      </c>
      <c r="G189">
        <f>(F189-J189)/(K189-J189)</f>
        <v>1</v>
      </c>
      <c r="H189">
        <f>F189/K189</f>
        <v>1</v>
      </c>
      <c r="I189">
        <v>1997</v>
      </c>
      <c r="J189">
        <v>26</v>
      </c>
      <c r="K189">
        <v>2958</v>
      </c>
      <c r="L189">
        <v>6.37777777777778</v>
      </c>
      <c r="M189">
        <v>2024</v>
      </c>
      <c r="N189">
        <v>8.0555555555555607</v>
      </c>
      <c r="O189">
        <v>2016</v>
      </c>
      <c r="P189" s="2">
        <v>35426</v>
      </c>
      <c r="Q189">
        <v>2024</v>
      </c>
      <c r="R189">
        <f>Q189-O189</f>
        <v>8</v>
      </c>
      <c r="S189">
        <v>26</v>
      </c>
      <c r="U189">
        <v>2</v>
      </c>
    </row>
    <row r="190" spans="1:21" x14ac:dyDescent="0.35">
      <c r="A190" t="s">
        <v>57</v>
      </c>
      <c r="B190">
        <v>2016</v>
      </c>
      <c r="C190">
        <v>0</v>
      </c>
      <c r="D190">
        <v>0</v>
      </c>
      <c r="E190" t="s">
        <v>53</v>
      </c>
      <c r="F190">
        <v>29</v>
      </c>
      <c r="G190">
        <f>(F190-J190)/(K190-J190)</f>
        <v>1.0231923601637107E-3</v>
      </c>
      <c r="H190">
        <f>F190/K190</f>
        <v>9.8039215686274508E-3</v>
      </c>
      <c r="I190">
        <v>2016</v>
      </c>
      <c r="J190">
        <v>26</v>
      </c>
      <c r="K190">
        <v>2958</v>
      </c>
      <c r="L190">
        <v>6.37777777777778</v>
      </c>
      <c r="M190">
        <v>2024</v>
      </c>
      <c r="N190">
        <v>6.37777777777778</v>
      </c>
      <c r="O190">
        <v>2016</v>
      </c>
      <c r="P190" s="2">
        <v>42424</v>
      </c>
      <c r="Q190">
        <v>2024</v>
      </c>
      <c r="R190">
        <f>Q190-O190</f>
        <v>8</v>
      </c>
      <c r="S190">
        <v>26</v>
      </c>
      <c r="U190">
        <v>2</v>
      </c>
    </row>
    <row r="191" spans="1:21" x14ac:dyDescent="0.35">
      <c r="A191" t="s">
        <v>57</v>
      </c>
      <c r="B191">
        <v>2024</v>
      </c>
      <c r="C191">
        <v>8</v>
      </c>
      <c r="D191">
        <v>8</v>
      </c>
      <c r="E191" t="s">
        <v>53</v>
      </c>
      <c r="F191">
        <v>26</v>
      </c>
      <c r="G191">
        <f>(F191-J191)/(K191-J191)</f>
        <v>0</v>
      </c>
      <c r="H191">
        <f>F191/K191</f>
        <v>8.7897227856659904E-3</v>
      </c>
      <c r="I191">
        <v>2024</v>
      </c>
      <c r="J191">
        <v>26</v>
      </c>
      <c r="K191">
        <v>2958</v>
      </c>
      <c r="L191">
        <v>6.37777777777778</v>
      </c>
      <c r="M191">
        <v>2024</v>
      </c>
      <c r="N191">
        <v>4.7</v>
      </c>
      <c r="O191">
        <v>2016</v>
      </c>
      <c r="P191" s="2">
        <v>45338</v>
      </c>
      <c r="Q191">
        <v>2024</v>
      </c>
      <c r="R191">
        <f>Q191-O191</f>
        <v>8</v>
      </c>
      <c r="S191">
        <v>26</v>
      </c>
      <c r="U191">
        <v>2</v>
      </c>
    </row>
    <row r="192" spans="1:21" x14ac:dyDescent="0.35">
      <c r="A192" t="s">
        <v>18</v>
      </c>
      <c r="B192">
        <v>1996</v>
      </c>
      <c r="E192" t="s">
        <v>52</v>
      </c>
      <c r="F192">
        <v>23855</v>
      </c>
      <c r="G192">
        <f>(F192-J192)/(K192-J192)</f>
        <v>1.2748233682296211</v>
      </c>
      <c r="H192">
        <f>F192/K192</f>
        <v>1.2065855118583328</v>
      </c>
      <c r="I192">
        <v>1996</v>
      </c>
      <c r="J192">
        <v>4909</v>
      </c>
      <c r="K192">
        <v>19770.666700000002</v>
      </c>
      <c r="L192">
        <v>2.4342999999999999</v>
      </c>
      <c r="M192">
        <v>2019</v>
      </c>
      <c r="N192">
        <v>-0.55555555555555602</v>
      </c>
      <c r="O192">
        <v>2019</v>
      </c>
      <c r="P192" s="2">
        <v>35067</v>
      </c>
      <c r="Q192">
        <v>2024</v>
      </c>
      <c r="R192">
        <f>Q192-O192</f>
        <v>5</v>
      </c>
      <c r="S192">
        <v>9535</v>
      </c>
      <c r="T192">
        <v>274</v>
      </c>
      <c r="U192">
        <v>6</v>
      </c>
    </row>
    <row r="193" spans="1:21" x14ac:dyDescent="0.35">
      <c r="A193" t="s">
        <v>18</v>
      </c>
      <c r="B193">
        <v>1998</v>
      </c>
      <c r="E193" t="s">
        <v>52</v>
      </c>
      <c r="F193">
        <v>18781</v>
      </c>
      <c r="G193">
        <f>(F193-J193)/(K193-J193)</f>
        <v>0.93340809480002662</v>
      </c>
      <c r="H193">
        <f>F193/K193</f>
        <v>0.94994267441674074</v>
      </c>
      <c r="I193">
        <v>1998</v>
      </c>
      <c r="J193">
        <v>4909</v>
      </c>
      <c r="K193">
        <v>19770.666700000002</v>
      </c>
      <c r="L193">
        <v>2.4342999999999999</v>
      </c>
      <c r="M193">
        <v>2019</v>
      </c>
      <c r="N193">
        <v>-0.86111111111111205</v>
      </c>
      <c r="O193">
        <v>2019</v>
      </c>
      <c r="P193" s="2">
        <v>35796</v>
      </c>
      <c r="Q193">
        <v>2024</v>
      </c>
      <c r="R193">
        <f>Q193-O193</f>
        <v>5</v>
      </c>
      <c r="S193">
        <v>9535</v>
      </c>
      <c r="T193">
        <v>274</v>
      </c>
      <c r="U193">
        <v>6</v>
      </c>
    </row>
    <row r="194" spans="1:21" x14ac:dyDescent="0.35">
      <c r="A194" t="s">
        <v>18</v>
      </c>
      <c r="B194">
        <v>2004</v>
      </c>
      <c r="E194" t="s">
        <v>52</v>
      </c>
      <c r="F194">
        <v>16676</v>
      </c>
      <c r="G194">
        <f>(F194-J194)/(K194-J194)</f>
        <v>0.79176853024163152</v>
      </c>
      <c r="H194">
        <f>F194/K194</f>
        <v>0.84347180866692772</v>
      </c>
      <c r="I194">
        <v>2005</v>
      </c>
      <c r="J194">
        <v>4909</v>
      </c>
      <c r="K194">
        <v>19770.666700000002</v>
      </c>
      <c r="L194">
        <v>2.4342999999999999</v>
      </c>
      <c r="M194">
        <v>2019</v>
      </c>
      <c r="N194">
        <v>4.9722222222222197</v>
      </c>
      <c r="O194">
        <v>2019</v>
      </c>
      <c r="P194" s="2">
        <v>38350</v>
      </c>
      <c r="Q194">
        <v>2024</v>
      </c>
      <c r="R194">
        <f>Q194-O194</f>
        <v>5</v>
      </c>
      <c r="S194">
        <v>9535</v>
      </c>
      <c r="T194">
        <v>274</v>
      </c>
      <c r="U194">
        <v>6</v>
      </c>
    </row>
    <row r="195" spans="1:21" x14ac:dyDescent="0.35">
      <c r="A195" t="s">
        <v>18</v>
      </c>
      <c r="B195">
        <v>2017</v>
      </c>
      <c r="E195" t="s">
        <v>52</v>
      </c>
      <c r="F195">
        <v>8459</v>
      </c>
      <c r="G195">
        <f>(F195-J195)/(K195-J195)</f>
        <v>0.23886957443339782</v>
      </c>
      <c r="H195">
        <f>F195/K195</f>
        <v>0.42785608236468825</v>
      </c>
      <c r="I195">
        <v>2017</v>
      </c>
      <c r="J195">
        <v>4909</v>
      </c>
      <c r="K195">
        <v>19770.666700000002</v>
      </c>
      <c r="L195">
        <v>2.4342999999999999</v>
      </c>
      <c r="M195">
        <v>2019</v>
      </c>
      <c r="N195">
        <v>3.5</v>
      </c>
      <c r="O195">
        <v>2019</v>
      </c>
      <c r="P195" s="2">
        <v>42776</v>
      </c>
      <c r="Q195">
        <v>2024</v>
      </c>
      <c r="R195">
        <f>Q195-O195</f>
        <v>5</v>
      </c>
      <c r="S195">
        <v>9535</v>
      </c>
      <c r="T195">
        <v>274</v>
      </c>
      <c r="U195">
        <v>6</v>
      </c>
    </row>
    <row r="196" spans="1:21" x14ac:dyDescent="0.35">
      <c r="A196" t="s">
        <v>18</v>
      </c>
      <c r="B196">
        <v>2019</v>
      </c>
      <c r="C196">
        <v>0</v>
      </c>
      <c r="D196">
        <v>0</v>
      </c>
      <c r="E196" t="s">
        <v>53</v>
      </c>
      <c r="F196">
        <v>4909</v>
      </c>
      <c r="G196">
        <f>(F196-J196)/(K196-J196)</f>
        <v>0</v>
      </c>
      <c r="H196">
        <f>F196/K196</f>
        <v>0.24829714012628615</v>
      </c>
      <c r="I196">
        <v>2020</v>
      </c>
      <c r="J196">
        <v>4909</v>
      </c>
      <c r="K196">
        <v>19770.666700000002</v>
      </c>
      <c r="L196">
        <v>2.4342999999999999</v>
      </c>
      <c r="M196">
        <v>2019</v>
      </c>
      <c r="N196">
        <v>4.25</v>
      </c>
      <c r="O196">
        <v>2019</v>
      </c>
      <c r="P196" s="2">
        <v>43827</v>
      </c>
      <c r="Q196">
        <v>2024</v>
      </c>
      <c r="R196">
        <f>Q196-O196</f>
        <v>5</v>
      </c>
      <c r="S196">
        <v>9535</v>
      </c>
      <c r="T196">
        <v>274</v>
      </c>
      <c r="U196">
        <v>6</v>
      </c>
    </row>
    <row r="197" spans="1:21" x14ac:dyDescent="0.35">
      <c r="A197" t="s">
        <v>18</v>
      </c>
      <c r="B197">
        <v>2023</v>
      </c>
      <c r="C197">
        <v>4</v>
      </c>
      <c r="D197">
        <v>4</v>
      </c>
      <c r="E197" t="s">
        <v>53</v>
      </c>
      <c r="F197">
        <v>9535</v>
      </c>
      <c r="G197">
        <f>(F197-J197)/(K197-J197)</f>
        <v>0.31127060600814038</v>
      </c>
      <c r="H197">
        <f>F197/K197</f>
        <v>0.48228014485722931</v>
      </c>
      <c r="I197">
        <v>2024</v>
      </c>
      <c r="J197">
        <v>4909</v>
      </c>
      <c r="K197">
        <v>19770.666700000002</v>
      </c>
      <c r="L197">
        <v>2.4342999999999999</v>
      </c>
      <c r="M197">
        <v>2019</v>
      </c>
      <c r="N197">
        <v>3.3</v>
      </c>
      <c r="O197">
        <v>2019</v>
      </c>
      <c r="P197" s="2">
        <v>45274</v>
      </c>
      <c r="Q197">
        <v>2024</v>
      </c>
      <c r="R197">
        <f>Q197-O197</f>
        <v>5</v>
      </c>
      <c r="S197">
        <v>9535</v>
      </c>
      <c r="T197">
        <v>274</v>
      </c>
      <c r="U197">
        <v>6</v>
      </c>
    </row>
    <row r="198" spans="1:21" x14ac:dyDescent="0.35">
      <c r="A198" t="s">
        <v>61</v>
      </c>
      <c r="B198">
        <v>1998</v>
      </c>
      <c r="E198" t="s">
        <v>52</v>
      </c>
      <c r="F198">
        <v>149</v>
      </c>
      <c r="G198">
        <f>(F198-J198)/(K198-J198)</f>
        <v>1</v>
      </c>
      <c r="H198">
        <f>F198/K198</f>
        <v>1</v>
      </c>
      <c r="I198">
        <v>1999</v>
      </c>
      <c r="J198">
        <v>74</v>
      </c>
      <c r="K198">
        <v>149</v>
      </c>
      <c r="L198">
        <v>5.25</v>
      </c>
      <c r="M198">
        <v>2018</v>
      </c>
      <c r="N198">
        <v>6.5</v>
      </c>
      <c r="O198">
        <v>2018</v>
      </c>
      <c r="P198" s="2">
        <v>36146</v>
      </c>
      <c r="Q198">
        <v>2018</v>
      </c>
      <c r="R198">
        <f>Q198-O198</f>
        <v>0</v>
      </c>
      <c r="S198">
        <v>74</v>
      </c>
      <c r="U198">
        <v>2</v>
      </c>
    </row>
    <row r="199" spans="1:21" x14ac:dyDescent="0.35">
      <c r="A199" t="s">
        <v>61</v>
      </c>
      <c r="B199">
        <v>2018</v>
      </c>
      <c r="C199">
        <v>0</v>
      </c>
      <c r="D199">
        <v>0</v>
      </c>
      <c r="E199" t="s">
        <v>53</v>
      </c>
      <c r="F199">
        <v>74</v>
      </c>
      <c r="G199">
        <f>(F199-J199)/(K199-J199)</f>
        <v>0</v>
      </c>
      <c r="H199">
        <f>F199/K199</f>
        <v>0.49664429530201343</v>
      </c>
      <c r="I199">
        <v>2018</v>
      </c>
      <c r="J199">
        <v>74</v>
      </c>
      <c r="K199">
        <v>149</v>
      </c>
      <c r="L199">
        <v>5.25</v>
      </c>
      <c r="M199">
        <v>2018</v>
      </c>
      <c r="N199">
        <v>4</v>
      </c>
      <c r="O199">
        <v>2018</v>
      </c>
      <c r="P199" s="2">
        <v>43152</v>
      </c>
      <c r="Q199">
        <v>2018</v>
      </c>
      <c r="R199">
        <f>Q199-O199</f>
        <v>0</v>
      </c>
      <c r="S199">
        <v>74</v>
      </c>
      <c r="U199">
        <v>2</v>
      </c>
    </row>
    <row r="200" spans="1:21" x14ac:dyDescent="0.35">
      <c r="A200" t="s">
        <v>62</v>
      </c>
      <c r="B200">
        <v>1998</v>
      </c>
      <c r="E200" t="s">
        <v>52</v>
      </c>
      <c r="F200">
        <v>654</v>
      </c>
      <c r="G200">
        <f>(F200-J200)/(K200-J200)</f>
        <v>1.4578313253012047</v>
      </c>
      <c r="H200">
        <f>F200/K200</f>
        <v>1.4094827586206897</v>
      </c>
      <c r="I200">
        <v>1999</v>
      </c>
      <c r="J200">
        <v>49</v>
      </c>
      <c r="K200">
        <v>464</v>
      </c>
      <c r="L200">
        <v>8.6111111111111107</v>
      </c>
      <c r="M200">
        <v>2018</v>
      </c>
      <c r="N200">
        <v>9.2222222222222197</v>
      </c>
      <c r="O200">
        <v>2018</v>
      </c>
      <c r="P200" s="2">
        <v>36146</v>
      </c>
      <c r="Q200">
        <v>2018</v>
      </c>
      <c r="R200">
        <f>Q200-O200</f>
        <v>0</v>
      </c>
      <c r="S200">
        <v>49</v>
      </c>
      <c r="U200">
        <v>2</v>
      </c>
    </row>
    <row r="201" spans="1:21" x14ac:dyDescent="0.35">
      <c r="A201" t="s">
        <v>62</v>
      </c>
      <c r="B201">
        <v>2014</v>
      </c>
      <c r="E201" t="s">
        <v>52</v>
      </c>
      <c r="F201">
        <v>274</v>
      </c>
      <c r="G201">
        <f>(F201-J201)/(K201-J201)</f>
        <v>0.54216867469879515</v>
      </c>
      <c r="H201">
        <f>F201/K201</f>
        <v>0.59051724137931039</v>
      </c>
      <c r="I201">
        <v>2015</v>
      </c>
      <c r="J201">
        <v>49</v>
      </c>
      <c r="K201">
        <v>464</v>
      </c>
      <c r="L201">
        <v>8.6111111111111107</v>
      </c>
      <c r="M201">
        <v>2018</v>
      </c>
      <c r="N201">
        <v>8.6111111111111107</v>
      </c>
      <c r="O201">
        <v>2018</v>
      </c>
      <c r="P201" s="2">
        <v>41993</v>
      </c>
      <c r="Q201">
        <v>2018</v>
      </c>
      <c r="R201">
        <f>Q201-O201</f>
        <v>0</v>
      </c>
      <c r="S201">
        <v>49</v>
      </c>
      <c r="U201">
        <v>2</v>
      </c>
    </row>
    <row r="202" spans="1:21" x14ac:dyDescent="0.35">
      <c r="A202" t="s">
        <v>62</v>
      </c>
      <c r="B202">
        <v>2018</v>
      </c>
      <c r="C202">
        <v>0</v>
      </c>
      <c r="D202">
        <v>0</v>
      </c>
      <c r="E202" t="s">
        <v>53</v>
      </c>
      <c r="F202">
        <v>49</v>
      </c>
      <c r="G202">
        <f>(F202-J202)/(K202-J202)</f>
        <v>0</v>
      </c>
      <c r="H202">
        <f>F202/K202</f>
        <v>0.10560344827586207</v>
      </c>
      <c r="I202">
        <v>2018</v>
      </c>
      <c r="J202">
        <v>49</v>
      </c>
      <c r="K202">
        <v>464</v>
      </c>
      <c r="L202">
        <v>8.6111111111111107</v>
      </c>
      <c r="M202">
        <v>2018</v>
      </c>
      <c r="N202">
        <v>8</v>
      </c>
      <c r="O202">
        <v>2018</v>
      </c>
      <c r="P202" s="2">
        <v>43152</v>
      </c>
      <c r="Q202">
        <v>2018</v>
      </c>
      <c r="R202">
        <f>Q202-O202</f>
        <v>0</v>
      </c>
      <c r="S202">
        <v>49</v>
      </c>
      <c r="U202">
        <v>2</v>
      </c>
    </row>
    <row r="203" spans="1:21" x14ac:dyDescent="0.35">
      <c r="A203" t="s">
        <v>43</v>
      </c>
      <c r="B203">
        <v>1996</v>
      </c>
      <c r="E203" t="s">
        <v>52</v>
      </c>
      <c r="F203">
        <v>291</v>
      </c>
      <c r="G203">
        <f>(F203-J203)/(K203-J203)</f>
        <v>1.1059506531204644</v>
      </c>
      <c r="H203">
        <f>F203/K203</f>
        <v>1.0912499999999998</v>
      </c>
      <c r="I203">
        <v>1996</v>
      </c>
      <c r="J203">
        <v>37</v>
      </c>
      <c r="K203">
        <v>266.66666666666669</v>
      </c>
      <c r="L203">
        <v>7.7817460317460299</v>
      </c>
      <c r="M203">
        <v>2016</v>
      </c>
      <c r="N203">
        <v>7.7222222222222197</v>
      </c>
      <c r="O203">
        <v>2016</v>
      </c>
      <c r="P203" s="2">
        <v>35131</v>
      </c>
      <c r="Q203">
        <v>2020</v>
      </c>
      <c r="R203">
        <f>Q203-O203</f>
        <v>4</v>
      </c>
      <c r="S203">
        <v>37</v>
      </c>
      <c r="T203">
        <v>236</v>
      </c>
      <c r="U203">
        <v>7</v>
      </c>
    </row>
    <row r="204" spans="1:21" x14ac:dyDescent="0.35">
      <c r="A204" t="s">
        <v>43</v>
      </c>
      <c r="B204">
        <v>2009</v>
      </c>
      <c r="E204" t="s">
        <v>52</v>
      </c>
      <c r="F204">
        <v>247</v>
      </c>
      <c r="G204">
        <f>(F204-J204)/(K204-J204)</f>
        <v>0.91436865021770675</v>
      </c>
      <c r="H204">
        <f>F204/K204</f>
        <v>0.92624999999999991</v>
      </c>
      <c r="I204">
        <v>2009</v>
      </c>
      <c r="J204">
        <v>37</v>
      </c>
      <c r="K204">
        <v>266.66666666666669</v>
      </c>
      <c r="L204">
        <v>7.7817460317460299</v>
      </c>
      <c r="M204">
        <v>2016</v>
      </c>
      <c r="N204">
        <v>8.4722222222222197</v>
      </c>
      <c r="O204">
        <v>2016</v>
      </c>
      <c r="P204" s="2">
        <v>39880</v>
      </c>
      <c r="Q204">
        <v>2020</v>
      </c>
      <c r="R204">
        <f>Q204-O204</f>
        <v>4</v>
      </c>
      <c r="S204">
        <v>37</v>
      </c>
      <c r="T204">
        <v>236</v>
      </c>
      <c r="U204">
        <v>7</v>
      </c>
    </row>
    <row r="205" spans="1:21" x14ac:dyDescent="0.35">
      <c r="A205" t="s">
        <v>43</v>
      </c>
      <c r="B205">
        <v>2010</v>
      </c>
      <c r="E205" t="s">
        <v>52</v>
      </c>
      <c r="F205">
        <v>305</v>
      </c>
      <c r="G205">
        <f>(F205-J205)/(K205-J205)</f>
        <v>1.1669085631349765</v>
      </c>
      <c r="H205">
        <f>F205/K205</f>
        <v>1.1437499999999985</v>
      </c>
      <c r="I205">
        <v>2011</v>
      </c>
      <c r="J205">
        <v>37</v>
      </c>
      <c r="K205">
        <v>266.66666666666703</v>
      </c>
      <c r="L205">
        <v>7.7817460317460299</v>
      </c>
      <c r="M205">
        <v>2016</v>
      </c>
      <c r="N205">
        <v>7.6111111111111098</v>
      </c>
      <c r="O205">
        <v>2016</v>
      </c>
      <c r="P205" s="2">
        <v>40509</v>
      </c>
      <c r="Q205">
        <v>2020</v>
      </c>
      <c r="R205">
        <f>Q205-O205</f>
        <v>4</v>
      </c>
      <c r="S205">
        <v>37</v>
      </c>
      <c r="T205">
        <v>236</v>
      </c>
      <c r="U205">
        <v>7</v>
      </c>
    </row>
    <row r="206" spans="1:21" x14ac:dyDescent="0.35">
      <c r="A206" t="s">
        <v>43</v>
      </c>
      <c r="B206">
        <v>2013</v>
      </c>
      <c r="E206" t="s">
        <v>52</v>
      </c>
      <c r="F206">
        <v>270</v>
      </c>
      <c r="G206">
        <f>(F206-J206)/(K206-J206)</f>
        <v>1.0145137880986921</v>
      </c>
      <c r="H206">
        <f>F206/K206</f>
        <v>1.0124999999999986</v>
      </c>
      <c r="I206">
        <v>2013</v>
      </c>
      <c r="J206">
        <v>37</v>
      </c>
      <c r="K206">
        <v>266.66666666666703</v>
      </c>
      <c r="L206">
        <v>7.7817460317460299</v>
      </c>
      <c r="M206">
        <v>2016</v>
      </c>
      <c r="N206">
        <v>7.8888888888888902</v>
      </c>
      <c r="O206">
        <v>2016</v>
      </c>
      <c r="P206" s="2">
        <v>41278</v>
      </c>
      <c r="Q206">
        <v>2020</v>
      </c>
      <c r="R206">
        <f>Q206-O206</f>
        <v>4</v>
      </c>
      <c r="S206">
        <v>37</v>
      </c>
      <c r="T206">
        <v>236</v>
      </c>
      <c r="U206">
        <v>7</v>
      </c>
    </row>
    <row r="207" spans="1:21" x14ac:dyDescent="0.35">
      <c r="A207" t="s">
        <v>43</v>
      </c>
      <c r="B207">
        <v>2014</v>
      </c>
      <c r="E207" t="s">
        <v>52</v>
      </c>
      <c r="F207">
        <v>299</v>
      </c>
      <c r="G207">
        <f>(F207-J207)/(K207-J207)</f>
        <v>1.1407837445573277</v>
      </c>
      <c r="H207">
        <f>F207/K207</f>
        <v>1.1212499999999985</v>
      </c>
      <c r="I207">
        <v>2015</v>
      </c>
      <c r="J207">
        <v>37</v>
      </c>
      <c r="K207">
        <v>266.66666666666703</v>
      </c>
      <c r="L207">
        <v>7.7817460317460299</v>
      </c>
      <c r="M207">
        <v>2016</v>
      </c>
      <c r="N207">
        <v>6.2777777777777803</v>
      </c>
      <c r="O207">
        <v>2016</v>
      </c>
      <c r="P207" s="2">
        <v>41991</v>
      </c>
      <c r="Q207">
        <v>2020</v>
      </c>
      <c r="R207">
        <f>Q207-O207</f>
        <v>4</v>
      </c>
      <c r="S207">
        <v>37</v>
      </c>
      <c r="T207">
        <v>236</v>
      </c>
      <c r="U207">
        <v>7</v>
      </c>
    </row>
    <row r="208" spans="1:21" x14ac:dyDescent="0.35">
      <c r="A208" t="s">
        <v>43</v>
      </c>
      <c r="B208">
        <v>2015</v>
      </c>
      <c r="E208" t="s">
        <v>52</v>
      </c>
      <c r="F208">
        <v>188</v>
      </c>
      <c r="G208">
        <f>(F208-J208)/(K208-J208)</f>
        <v>0.65747460087082621</v>
      </c>
      <c r="H208">
        <f>F208/K208</f>
        <v>0.70499999999999907</v>
      </c>
      <c r="I208">
        <v>2016</v>
      </c>
      <c r="J208">
        <v>37</v>
      </c>
      <c r="K208">
        <v>266.66666666666703</v>
      </c>
      <c r="L208">
        <v>7.7817460317460299</v>
      </c>
      <c r="M208">
        <v>2016</v>
      </c>
      <c r="N208">
        <v>8</v>
      </c>
      <c r="O208">
        <v>2016</v>
      </c>
      <c r="P208" s="2">
        <v>42333</v>
      </c>
      <c r="Q208">
        <v>2020</v>
      </c>
      <c r="R208">
        <f>Q208-O208</f>
        <v>4</v>
      </c>
      <c r="S208">
        <v>37</v>
      </c>
      <c r="T208">
        <v>236</v>
      </c>
      <c r="U208">
        <v>7</v>
      </c>
    </row>
    <row r="209" spans="1:21" x14ac:dyDescent="0.35">
      <c r="A209" t="s">
        <v>43</v>
      </c>
      <c r="B209">
        <v>2016</v>
      </c>
      <c r="C209">
        <v>0</v>
      </c>
      <c r="D209">
        <v>0</v>
      </c>
      <c r="E209" t="s">
        <v>53</v>
      </c>
      <c r="F209">
        <v>74</v>
      </c>
      <c r="G209">
        <f>(F209-J209)/(K209-J209)</f>
        <v>0.16110304789550048</v>
      </c>
      <c r="H209">
        <f>F209/K209</f>
        <v>0.27749999999999964</v>
      </c>
      <c r="I209">
        <v>2017</v>
      </c>
      <c r="J209">
        <v>37</v>
      </c>
      <c r="K209">
        <v>266.66666666666703</v>
      </c>
      <c r="L209">
        <v>7.7817460317460299</v>
      </c>
      <c r="M209">
        <v>2016</v>
      </c>
      <c r="N209">
        <v>7.7817460317460299</v>
      </c>
      <c r="O209">
        <v>2016</v>
      </c>
      <c r="P209" s="2">
        <v>42692</v>
      </c>
      <c r="Q209">
        <v>2020</v>
      </c>
      <c r="R209">
        <f>Q209-O209</f>
        <v>4</v>
      </c>
      <c r="S209">
        <v>37</v>
      </c>
      <c r="T209">
        <v>236</v>
      </c>
      <c r="U209">
        <v>7</v>
      </c>
    </row>
    <row r="210" spans="1:21" x14ac:dyDescent="0.35">
      <c r="A210" t="s">
        <v>43</v>
      </c>
      <c r="B210">
        <v>2017</v>
      </c>
      <c r="C210">
        <v>1</v>
      </c>
      <c r="D210">
        <v>1</v>
      </c>
      <c r="E210" t="s">
        <v>53</v>
      </c>
      <c r="F210">
        <v>50</v>
      </c>
      <c r="G210">
        <f>(F210-J210)/(K210-J210)</f>
        <v>5.6603773584905571E-2</v>
      </c>
      <c r="H210">
        <f>F210/K210</f>
        <v>0.18749999999999975</v>
      </c>
      <c r="I210">
        <v>2018</v>
      </c>
      <c r="J210">
        <v>37</v>
      </c>
      <c r="K210">
        <v>266.66666666666703</v>
      </c>
      <c r="L210">
        <v>7.7817460317460299</v>
      </c>
      <c r="M210">
        <v>2016</v>
      </c>
      <c r="N210">
        <v>8.5</v>
      </c>
      <c r="O210">
        <v>2016</v>
      </c>
      <c r="P210" s="2">
        <v>43057</v>
      </c>
      <c r="Q210">
        <v>2020</v>
      </c>
      <c r="R210">
        <f>Q210-O210</f>
        <v>4</v>
      </c>
      <c r="S210">
        <v>37</v>
      </c>
      <c r="T210">
        <v>236</v>
      </c>
      <c r="U210">
        <v>7</v>
      </c>
    </row>
    <row r="211" spans="1:21" x14ac:dyDescent="0.35">
      <c r="A211" t="s">
        <v>43</v>
      </c>
      <c r="B211">
        <v>2019</v>
      </c>
      <c r="C211">
        <v>3</v>
      </c>
      <c r="D211">
        <v>3</v>
      </c>
      <c r="E211" t="s">
        <v>53</v>
      </c>
      <c r="F211">
        <v>37</v>
      </c>
      <c r="G211">
        <f>(F211-J211)/(K211-J211)</f>
        <v>0</v>
      </c>
      <c r="H211">
        <f>F211/K211</f>
        <v>0.13874999999999982</v>
      </c>
      <c r="I211">
        <v>2020</v>
      </c>
      <c r="J211">
        <v>37</v>
      </c>
      <c r="K211">
        <v>266.66666666666703</v>
      </c>
      <c r="L211">
        <v>7.7817460317460299</v>
      </c>
      <c r="M211">
        <v>2016</v>
      </c>
      <c r="N211">
        <v>7.7817460317460299</v>
      </c>
      <c r="O211">
        <v>2016</v>
      </c>
      <c r="P211" s="2">
        <v>43785</v>
      </c>
      <c r="Q211">
        <v>2020</v>
      </c>
      <c r="R211">
        <f>Q211-O211</f>
        <v>4</v>
      </c>
      <c r="S211">
        <v>37</v>
      </c>
      <c r="T211">
        <v>236</v>
      </c>
      <c r="U211">
        <v>7</v>
      </c>
    </row>
    <row r="212" spans="1:21" x14ac:dyDescent="0.35">
      <c r="A212" t="s">
        <v>44</v>
      </c>
      <c r="B212">
        <v>2006</v>
      </c>
      <c r="E212" t="s">
        <v>52</v>
      </c>
      <c r="F212">
        <v>214</v>
      </c>
      <c r="G212">
        <f>(F212-J212)/(K212-J212)</f>
        <v>0.88088642659279781</v>
      </c>
      <c r="H212">
        <f>F212/K212</f>
        <v>0.88186813186813195</v>
      </c>
      <c r="I212">
        <v>2006</v>
      </c>
      <c r="J212">
        <v>2</v>
      </c>
      <c r="K212">
        <v>242.66666666666666</v>
      </c>
      <c r="L212">
        <v>6.6458333333333304</v>
      </c>
      <c r="M212">
        <v>2020</v>
      </c>
      <c r="N212">
        <v>4.0833333333333304</v>
      </c>
      <c r="O212">
        <v>2018</v>
      </c>
      <c r="P212" s="2">
        <v>38773</v>
      </c>
      <c r="Q212">
        <v>2020</v>
      </c>
      <c r="R212">
        <f>Q212-O212</f>
        <v>2</v>
      </c>
      <c r="S212">
        <v>2</v>
      </c>
      <c r="T212">
        <v>225</v>
      </c>
      <c r="U212">
        <v>4</v>
      </c>
    </row>
    <row r="213" spans="1:21" x14ac:dyDescent="0.35">
      <c r="A213" t="s">
        <v>44</v>
      </c>
      <c r="B213">
        <v>2010</v>
      </c>
      <c r="E213" t="s">
        <v>52</v>
      </c>
      <c r="F213">
        <v>250</v>
      </c>
      <c r="G213">
        <f>(F213-J213)/(K213-J213)</f>
        <v>1.0304709141274238</v>
      </c>
      <c r="H213">
        <f>F213/K213</f>
        <v>1.0302197802197803</v>
      </c>
      <c r="I213">
        <v>2010</v>
      </c>
      <c r="J213">
        <v>2</v>
      </c>
      <c r="K213">
        <v>242.66666666666666</v>
      </c>
      <c r="L213">
        <v>6.6458333333333304</v>
      </c>
      <c r="M213">
        <v>2020</v>
      </c>
      <c r="N213">
        <v>6.6458333333333304</v>
      </c>
      <c r="O213">
        <v>2018</v>
      </c>
      <c r="P213" s="2">
        <v>40240</v>
      </c>
      <c r="Q213">
        <v>2020</v>
      </c>
      <c r="R213">
        <f>Q213-O213</f>
        <v>2</v>
      </c>
      <c r="S213">
        <v>2</v>
      </c>
      <c r="T213">
        <v>225</v>
      </c>
      <c r="U213">
        <v>4</v>
      </c>
    </row>
    <row r="214" spans="1:21" x14ac:dyDescent="0.35">
      <c r="A214" t="s">
        <v>44</v>
      </c>
      <c r="B214">
        <v>2011</v>
      </c>
      <c r="E214" t="s">
        <v>52</v>
      </c>
      <c r="F214">
        <v>264</v>
      </c>
      <c r="G214">
        <f>(F214-J214)/(K214-J214)</f>
        <v>1.0886426592797769</v>
      </c>
      <c r="H214">
        <f>F214/K214</f>
        <v>1.0879120879120865</v>
      </c>
      <c r="I214">
        <v>2012</v>
      </c>
      <c r="J214">
        <v>2</v>
      </c>
      <c r="K214">
        <v>242.666666666667</v>
      </c>
      <c r="L214">
        <v>6.6458333333333304</v>
      </c>
      <c r="M214">
        <v>2020</v>
      </c>
      <c r="N214">
        <v>7.5</v>
      </c>
      <c r="O214">
        <v>2018</v>
      </c>
      <c r="P214" s="2">
        <v>40898</v>
      </c>
      <c r="Q214">
        <v>2020</v>
      </c>
      <c r="R214">
        <f>Q214-O214</f>
        <v>2</v>
      </c>
      <c r="S214">
        <v>2</v>
      </c>
      <c r="T214">
        <v>225</v>
      </c>
      <c r="U214">
        <v>4</v>
      </c>
    </row>
    <row r="215" spans="1:21" x14ac:dyDescent="0.35">
      <c r="A215" t="s">
        <v>44</v>
      </c>
      <c r="B215">
        <v>2018</v>
      </c>
      <c r="C215">
        <v>0</v>
      </c>
      <c r="D215">
        <v>0</v>
      </c>
      <c r="E215" t="s">
        <v>53</v>
      </c>
      <c r="F215">
        <v>3</v>
      </c>
      <c r="G215">
        <f>(F215-J215)/(K215-J215)</f>
        <v>4.1551246537396063E-3</v>
      </c>
      <c r="H215">
        <f>F215/K215</f>
        <v>1.2362637362637346E-2</v>
      </c>
      <c r="I215">
        <v>2018</v>
      </c>
      <c r="J215">
        <v>2</v>
      </c>
      <c r="K215">
        <v>242.666666666667</v>
      </c>
      <c r="L215">
        <v>6.6458333333333304</v>
      </c>
      <c r="M215">
        <v>2020</v>
      </c>
      <c r="N215">
        <v>8</v>
      </c>
      <c r="O215">
        <v>2018</v>
      </c>
      <c r="P215" s="2">
        <v>43152</v>
      </c>
      <c r="Q215">
        <v>2020</v>
      </c>
      <c r="R215">
        <f>Q215-O215</f>
        <v>2</v>
      </c>
      <c r="S215">
        <v>2</v>
      </c>
      <c r="T215">
        <v>225</v>
      </c>
      <c r="U215">
        <v>4</v>
      </c>
    </row>
    <row r="216" spans="1:21" x14ac:dyDescent="0.35">
      <c r="A216" t="s">
        <v>44</v>
      </c>
      <c r="B216">
        <v>2019</v>
      </c>
      <c r="C216">
        <v>2</v>
      </c>
      <c r="D216">
        <v>2</v>
      </c>
      <c r="E216" t="s">
        <v>53</v>
      </c>
      <c r="F216">
        <v>2</v>
      </c>
      <c r="G216">
        <f>(F216-J216)/(K216-J216)</f>
        <v>0</v>
      </c>
      <c r="H216">
        <f>F216/K216</f>
        <v>8.2417582417582298E-3</v>
      </c>
      <c r="I216">
        <v>2020</v>
      </c>
      <c r="J216">
        <v>2</v>
      </c>
      <c r="K216">
        <v>242.666666666667</v>
      </c>
      <c r="L216">
        <v>6.6458333333333304</v>
      </c>
      <c r="M216">
        <v>2020</v>
      </c>
      <c r="N216">
        <v>7</v>
      </c>
      <c r="O216">
        <v>2018</v>
      </c>
      <c r="P216" s="2">
        <v>43820</v>
      </c>
      <c r="Q216">
        <v>2020</v>
      </c>
      <c r="R216">
        <f>Q216-O216</f>
        <v>2</v>
      </c>
      <c r="S216">
        <v>2</v>
      </c>
      <c r="T216">
        <v>225</v>
      </c>
      <c r="U216">
        <v>4</v>
      </c>
    </row>
    <row r="217" spans="1:21" x14ac:dyDescent="0.35">
      <c r="A217" t="s">
        <v>36</v>
      </c>
      <c r="B217">
        <v>1997</v>
      </c>
      <c r="E217" t="s">
        <v>52</v>
      </c>
      <c r="F217">
        <v>0</v>
      </c>
      <c r="G217">
        <f>(F217-J217)/(K217-J217)</f>
        <v>0</v>
      </c>
      <c r="H217">
        <f>F217/K217</f>
        <v>0</v>
      </c>
      <c r="I217">
        <v>1997</v>
      </c>
      <c r="J217">
        <v>0</v>
      </c>
      <c r="K217">
        <v>1230.6666666666667</v>
      </c>
      <c r="L217">
        <v>8.1422222222222196</v>
      </c>
      <c r="M217">
        <v>2024</v>
      </c>
      <c r="N217">
        <v>5.8333333333333304</v>
      </c>
      <c r="O217">
        <v>2017</v>
      </c>
      <c r="P217" s="2">
        <v>35475</v>
      </c>
      <c r="Q217">
        <v>2024</v>
      </c>
      <c r="R217">
        <f>Q217-O217</f>
        <v>7</v>
      </c>
      <c r="S217">
        <v>9</v>
      </c>
      <c r="T217">
        <v>2000</v>
      </c>
      <c r="U217">
        <v>5</v>
      </c>
    </row>
    <row r="218" spans="1:21" x14ac:dyDescent="0.35">
      <c r="A218" t="s">
        <v>36</v>
      </c>
      <c r="B218">
        <v>1998</v>
      </c>
      <c r="E218" t="s">
        <v>52</v>
      </c>
      <c r="F218">
        <v>1</v>
      </c>
      <c r="G218">
        <f>(F218-J218)/(K218-J218)</f>
        <v>8.1256771397616458E-4</v>
      </c>
      <c r="H218">
        <f>F218/K218</f>
        <v>8.1256771397616458E-4</v>
      </c>
      <c r="I218">
        <v>1999</v>
      </c>
      <c r="J218">
        <v>0</v>
      </c>
      <c r="K218">
        <v>1230.6666666666667</v>
      </c>
      <c r="L218">
        <v>8.1422222222222196</v>
      </c>
      <c r="M218">
        <v>2024</v>
      </c>
      <c r="N218">
        <v>8.2777777777777803</v>
      </c>
      <c r="O218">
        <v>2017</v>
      </c>
      <c r="P218" s="2">
        <v>36114</v>
      </c>
      <c r="Q218">
        <v>2024</v>
      </c>
      <c r="R218">
        <f>Q218-O218</f>
        <v>7</v>
      </c>
      <c r="S218">
        <v>9</v>
      </c>
      <c r="T218">
        <v>2000</v>
      </c>
      <c r="U218">
        <v>5</v>
      </c>
    </row>
    <row r="219" spans="1:21" x14ac:dyDescent="0.35">
      <c r="A219" t="s">
        <v>36</v>
      </c>
      <c r="B219">
        <v>2011</v>
      </c>
      <c r="E219" t="s">
        <v>52</v>
      </c>
      <c r="F219">
        <v>3691</v>
      </c>
      <c r="G219">
        <f>(F219-J219)/(K219-J219)</f>
        <v>2.9991874322860159</v>
      </c>
      <c r="H219">
        <f>F219/K219</f>
        <v>2.9991874322860159</v>
      </c>
      <c r="I219">
        <v>2011</v>
      </c>
      <c r="J219">
        <v>0</v>
      </c>
      <c r="K219">
        <v>1230.6666666666699</v>
      </c>
      <c r="L219">
        <v>8.1422222222222196</v>
      </c>
      <c r="M219">
        <v>2024</v>
      </c>
      <c r="N219">
        <v>8.5</v>
      </c>
      <c r="O219">
        <v>2017</v>
      </c>
      <c r="P219" s="2">
        <v>40603</v>
      </c>
      <c r="Q219">
        <v>2024</v>
      </c>
      <c r="R219">
        <f>Q219-O219</f>
        <v>7</v>
      </c>
      <c r="S219">
        <v>9</v>
      </c>
      <c r="T219">
        <v>2000</v>
      </c>
      <c r="U219">
        <v>5</v>
      </c>
    </row>
    <row r="220" spans="1:21" x14ac:dyDescent="0.35">
      <c r="A220" t="s">
        <v>36</v>
      </c>
      <c r="B220">
        <v>2017</v>
      </c>
      <c r="C220">
        <v>0</v>
      </c>
      <c r="D220">
        <v>0</v>
      </c>
      <c r="E220" t="s">
        <v>53</v>
      </c>
      <c r="F220">
        <v>30</v>
      </c>
      <c r="G220">
        <f>(F220-J220)/(K220-J220)</f>
        <v>2.4377031419284875E-2</v>
      </c>
      <c r="H220">
        <f>F220/K220</f>
        <v>2.4377031419284875E-2</v>
      </c>
      <c r="I220">
        <v>2017</v>
      </c>
      <c r="J220">
        <v>0</v>
      </c>
      <c r="K220">
        <v>1230.6666666666699</v>
      </c>
      <c r="L220">
        <v>8.1422222222222196</v>
      </c>
      <c r="M220">
        <v>2024</v>
      </c>
      <c r="N220">
        <v>9</v>
      </c>
      <c r="O220">
        <v>2017</v>
      </c>
      <c r="P220" s="2">
        <v>42783</v>
      </c>
      <c r="Q220">
        <v>2024</v>
      </c>
      <c r="R220">
        <f>Q220-O220</f>
        <v>7</v>
      </c>
      <c r="S220">
        <v>9</v>
      </c>
      <c r="T220">
        <v>2000</v>
      </c>
      <c r="U220">
        <v>5</v>
      </c>
    </row>
    <row r="221" spans="1:21" x14ac:dyDescent="0.35">
      <c r="A221" t="s">
        <v>36</v>
      </c>
      <c r="B221">
        <v>2024</v>
      </c>
      <c r="C221">
        <v>7</v>
      </c>
      <c r="D221">
        <v>7</v>
      </c>
      <c r="E221" t="s">
        <v>53</v>
      </c>
      <c r="F221">
        <v>9</v>
      </c>
      <c r="G221">
        <f>(F221-J221)/(K221-J221)</f>
        <v>7.3131094257854624E-3</v>
      </c>
      <c r="H221">
        <f>F221/K221</f>
        <v>7.3131094257854624E-3</v>
      </c>
      <c r="I221">
        <v>2024</v>
      </c>
      <c r="J221">
        <v>0</v>
      </c>
      <c r="K221">
        <v>1230.6666666666699</v>
      </c>
      <c r="L221">
        <v>8.1422222222222196</v>
      </c>
      <c r="M221">
        <v>2024</v>
      </c>
      <c r="N221">
        <v>9.1</v>
      </c>
      <c r="O221">
        <v>2017</v>
      </c>
      <c r="P221" s="2">
        <v>45373</v>
      </c>
      <c r="Q221">
        <v>2024</v>
      </c>
      <c r="R221">
        <f>Q221-O221</f>
        <v>7</v>
      </c>
      <c r="S221">
        <v>9</v>
      </c>
      <c r="T221">
        <v>2000</v>
      </c>
      <c r="U221">
        <v>5</v>
      </c>
    </row>
    <row r="222" spans="1:21" x14ac:dyDescent="0.35">
      <c r="A222" t="s">
        <v>19</v>
      </c>
      <c r="B222">
        <v>2010</v>
      </c>
      <c r="E222" t="s">
        <v>52</v>
      </c>
      <c r="F222">
        <v>2572</v>
      </c>
      <c r="G222">
        <f>(F222-J222)/(K222-J222)</f>
        <v>1.0035502958579883</v>
      </c>
      <c r="H222">
        <f>F222/K222</f>
        <v>1.0035115099492782</v>
      </c>
      <c r="I222">
        <v>2011</v>
      </c>
      <c r="J222">
        <v>28</v>
      </c>
      <c r="K222">
        <v>2563</v>
      </c>
      <c r="L222">
        <v>8.7870000000000008</v>
      </c>
      <c r="M222">
        <v>2017</v>
      </c>
      <c r="N222">
        <v>8.5277777777777803</v>
      </c>
      <c r="O222">
        <v>2017</v>
      </c>
      <c r="P222" s="2">
        <v>40487</v>
      </c>
      <c r="Q222">
        <v>2020</v>
      </c>
      <c r="R222">
        <f>Q222-O222</f>
        <v>3</v>
      </c>
      <c r="S222">
        <v>29</v>
      </c>
      <c r="T222">
        <v>477</v>
      </c>
      <c r="U222">
        <v>5</v>
      </c>
    </row>
    <row r="223" spans="1:21" x14ac:dyDescent="0.35">
      <c r="A223" t="s">
        <v>19</v>
      </c>
      <c r="B223">
        <v>2013</v>
      </c>
      <c r="E223" t="s">
        <v>52</v>
      </c>
      <c r="F223">
        <v>2554</v>
      </c>
      <c r="G223">
        <f>(F223-J223)/(K223-J223)</f>
        <v>0.99644970414201184</v>
      </c>
      <c r="H223">
        <f>F223/K223</f>
        <v>0.99648849005072182</v>
      </c>
      <c r="I223">
        <v>2013</v>
      </c>
      <c r="J223">
        <v>28</v>
      </c>
      <c r="K223">
        <v>2563</v>
      </c>
      <c r="L223">
        <v>8.7870000000000008</v>
      </c>
      <c r="M223">
        <v>2017</v>
      </c>
      <c r="N223">
        <v>8.5</v>
      </c>
      <c r="O223">
        <v>2017</v>
      </c>
      <c r="P223" s="2">
        <v>41338</v>
      </c>
      <c r="Q223">
        <v>2020</v>
      </c>
      <c r="R223">
        <f>Q223-O223</f>
        <v>3</v>
      </c>
      <c r="S223">
        <v>29</v>
      </c>
      <c r="T223">
        <v>477</v>
      </c>
      <c r="U223">
        <v>5</v>
      </c>
    </row>
    <row r="224" spans="1:21" x14ac:dyDescent="0.35">
      <c r="A224" t="s">
        <v>19</v>
      </c>
      <c r="B224">
        <v>2017</v>
      </c>
      <c r="C224">
        <v>0</v>
      </c>
      <c r="D224">
        <v>0</v>
      </c>
      <c r="E224" t="s">
        <v>53</v>
      </c>
      <c r="F224">
        <v>28</v>
      </c>
      <c r="G224">
        <f>(F224-J224)/(K224-J224)</f>
        <v>0</v>
      </c>
      <c r="H224">
        <f>F224/K224</f>
        <v>1.092469761997659E-2</v>
      </c>
      <c r="I224">
        <v>2017</v>
      </c>
      <c r="J224">
        <v>28</v>
      </c>
      <c r="K224">
        <v>2563</v>
      </c>
      <c r="L224">
        <v>8.7870000000000008</v>
      </c>
      <c r="M224">
        <v>2017</v>
      </c>
      <c r="N224">
        <v>8.7777777777777803</v>
      </c>
      <c r="O224">
        <v>2017</v>
      </c>
      <c r="P224" s="2">
        <v>42776</v>
      </c>
      <c r="Q224">
        <v>2020</v>
      </c>
      <c r="R224">
        <f>Q224-O224</f>
        <v>3</v>
      </c>
      <c r="S224">
        <v>29</v>
      </c>
      <c r="T224">
        <v>477</v>
      </c>
      <c r="U224">
        <v>5</v>
      </c>
    </row>
    <row r="225" spans="1:21" x14ac:dyDescent="0.35">
      <c r="A225" t="s">
        <v>19</v>
      </c>
      <c r="B225">
        <v>2018</v>
      </c>
      <c r="C225">
        <v>1</v>
      </c>
      <c r="D225">
        <v>1</v>
      </c>
      <c r="E225" t="s">
        <v>53</v>
      </c>
      <c r="F225">
        <v>36</v>
      </c>
      <c r="G225">
        <f>(F225-J225)/(K225-J225)</f>
        <v>3.1558185404339249E-3</v>
      </c>
      <c r="H225">
        <f>F225/K225</f>
        <v>1.4046039797112759E-2</v>
      </c>
      <c r="I225">
        <v>2019</v>
      </c>
      <c r="J225">
        <v>28</v>
      </c>
      <c r="K225">
        <v>2563</v>
      </c>
      <c r="L225">
        <v>8.7870000000000008</v>
      </c>
      <c r="M225">
        <v>2017</v>
      </c>
      <c r="N225">
        <v>9.5</v>
      </c>
      <c r="O225">
        <v>2017</v>
      </c>
      <c r="P225" s="2">
        <v>43448</v>
      </c>
      <c r="Q225">
        <v>2020</v>
      </c>
      <c r="R225">
        <f>Q225-O225</f>
        <v>3</v>
      </c>
      <c r="S225">
        <v>29</v>
      </c>
      <c r="T225">
        <v>477</v>
      </c>
      <c r="U225">
        <v>5</v>
      </c>
    </row>
    <row r="226" spans="1:21" x14ac:dyDescent="0.35">
      <c r="A226" t="s">
        <v>19</v>
      </c>
      <c r="B226">
        <v>2019</v>
      </c>
      <c r="C226">
        <v>2</v>
      </c>
      <c r="D226">
        <v>2</v>
      </c>
      <c r="E226" t="s">
        <v>53</v>
      </c>
      <c r="F226">
        <v>29</v>
      </c>
      <c r="G226">
        <f>(F226-J226)/(K226-J226)</f>
        <v>3.9447731755424062E-4</v>
      </c>
      <c r="H226">
        <f>F226/K226</f>
        <v>1.131486539211861E-2</v>
      </c>
      <c r="I226">
        <v>2020</v>
      </c>
      <c r="J226">
        <v>28</v>
      </c>
      <c r="K226">
        <v>2563</v>
      </c>
      <c r="L226">
        <v>8.7870000000000008</v>
      </c>
      <c r="M226">
        <v>2017</v>
      </c>
      <c r="N226">
        <v>8.8888888888888893</v>
      </c>
      <c r="O226">
        <v>2017</v>
      </c>
      <c r="P226" s="2">
        <v>43826</v>
      </c>
      <c r="Q226">
        <v>2020</v>
      </c>
      <c r="R226">
        <f>Q226-O226</f>
        <v>3</v>
      </c>
      <c r="S226">
        <v>29</v>
      </c>
      <c r="T226">
        <v>477</v>
      </c>
      <c r="U226">
        <v>5</v>
      </c>
    </row>
    <row r="227" spans="1:21" x14ac:dyDescent="0.35">
      <c r="A227" t="s">
        <v>37</v>
      </c>
      <c r="B227">
        <v>1996</v>
      </c>
      <c r="E227" t="s">
        <v>52</v>
      </c>
      <c r="F227">
        <v>1036</v>
      </c>
      <c r="G227">
        <f>(F227-J227)/(K227-J227)</f>
        <v>0.76113788644645586</v>
      </c>
      <c r="H227">
        <f>F227/K227</f>
        <v>0.78112882378285231</v>
      </c>
      <c r="I227">
        <v>1997</v>
      </c>
      <c r="J227">
        <v>111</v>
      </c>
      <c r="K227">
        <v>1326.2857142857142</v>
      </c>
      <c r="L227">
        <v>7.65625</v>
      </c>
      <c r="M227">
        <v>2020</v>
      </c>
      <c r="N227">
        <v>6.5833333333333304</v>
      </c>
      <c r="O227">
        <v>2016</v>
      </c>
      <c r="P227" s="2">
        <v>35399</v>
      </c>
      <c r="Q227">
        <v>2020</v>
      </c>
      <c r="R227">
        <f>Q227-O227</f>
        <v>4</v>
      </c>
      <c r="S227">
        <v>111</v>
      </c>
      <c r="T227">
        <v>147</v>
      </c>
      <c r="U227">
        <v>8</v>
      </c>
    </row>
    <row r="228" spans="1:21" x14ac:dyDescent="0.35">
      <c r="A228" t="s">
        <v>37</v>
      </c>
      <c r="B228">
        <v>2001</v>
      </c>
      <c r="E228" t="s">
        <v>52</v>
      </c>
      <c r="F228">
        <v>1131</v>
      </c>
      <c r="G228">
        <f>(F228-J228)/(K228-J228)</f>
        <v>0.83930880451392975</v>
      </c>
      <c r="H228">
        <f>F228/K228</f>
        <v>0.85275743214131849</v>
      </c>
      <c r="I228">
        <v>2002</v>
      </c>
      <c r="J228">
        <v>111</v>
      </c>
      <c r="K228">
        <v>1326.2857142857142</v>
      </c>
      <c r="L228">
        <v>7.65625</v>
      </c>
      <c r="M228">
        <v>2020</v>
      </c>
      <c r="N228">
        <v>7.65625</v>
      </c>
      <c r="O228">
        <v>2016</v>
      </c>
      <c r="P228" s="2">
        <v>37216</v>
      </c>
      <c r="Q228">
        <v>2020</v>
      </c>
      <c r="R228">
        <f>Q228-O228</f>
        <v>4</v>
      </c>
      <c r="S228">
        <v>111</v>
      </c>
      <c r="T228">
        <v>147</v>
      </c>
      <c r="U228">
        <v>8</v>
      </c>
    </row>
    <row r="229" spans="1:21" x14ac:dyDescent="0.35">
      <c r="A229" t="s">
        <v>37</v>
      </c>
      <c r="B229">
        <v>2009</v>
      </c>
      <c r="E229" t="s">
        <v>52</v>
      </c>
      <c r="F229">
        <v>1401</v>
      </c>
      <c r="G229">
        <f>(F229-J229)/(K229-J229)</f>
        <v>1.0614787821793854</v>
      </c>
      <c r="H229">
        <f>F229/K229</f>
        <v>1.0563334769495942</v>
      </c>
      <c r="I229">
        <v>2010</v>
      </c>
      <c r="J229">
        <v>111</v>
      </c>
      <c r="K229">
        <v>1326.2857142857099</v>
      </c>
      <c r="L229">
        <v>7.65625</v>
      </c>
      <c r="M229">
        <v>2020</v>
      </c>
      <c r="N229">
        <v>8.3888888888888893</v>
      </c>
      <c r="O229">
        <v>2016</v>
      </c>
      <c r="P229" s="2">
        <v>40130</v>
      </c>
      <c r="Q229">
        <v>2020</v>
      </c>
      <c r="R229">
        <f>Q229-O229</f>
        <v>4</v>
      </c>
      <c r="S229">
        <v>111</v>
      </c>
      <c r="T229">
        <v>147</v>
      </c>
      <c r="U229">
        <v>8</v>
      </c>
    </row>
    <row r="230" spans="1:21" x14ac:dyDescent="0.35">
      <c r="A230" t="s">
        <v>37</v>
      </c>
      <c r="B230">
        <v>2010</v>
      </c>
      <c r="E230" t="s">
        <v>52</v>
      </c>
      <c r="F230">
        <v>1524</v>
      </c>
      <c r="G230">
        <f>(F230-J230)/(K230-J230)</f>
        <v>1.1626895497825362</v>
      </c>
      <c r="H230">
        <f>F230/K230</f>
        <v>1.1490736751400297</v>
      </c>
      <c r="I230">
        <v>2011</v>
      </c>
      <c r="J230">
        <v>111</v>
      </c>
      <c r="K230">
        <v>1326.2857142857099</v>
      </c>
      <c r="L230">
        <v>7.65625</v>
      </c>
      <c r="M230">
        <v>2020</v>
      </c>
      <c r="N230">
        <v>7</v>
      </c>
      <c r="O230">
        <v>2016</v>
      </c>
      <c r="P230" s="2">
        <v>40508</v>
      </c>
      <c r="Q230">
        <v>2020</v>
      </c>
      <c r="R230">
        <f>Q230-O230</f>
        <v>4</v>
      </c>
      <c r="S230">
        <v>111</v>
      </c>
      <c r="T230">
        <v>147</v>
      </c>
      <c r="U230">
        <v>8</v>
      </c>
    </row>
    <row r="231" spans="1:21" x14ac:dyDescent="0.35">
      <c r="A231" t="s">
        <v>37</v>
      </c>
      <c r="B231">
        <v>2013</v>
      </c>
      <c r="E231" t="s">
        <v>52</v>
      </c>
      <c r="F231">
        <v>1280</v>
      </c>
      <c r="G231">
        <f>(F231-J231)/(K231-J231)</f>
        <v>0.96191371811449744</v>
      </c>
      <c r="H231">
        <f>F231/K231</f>
        <v>0.96510124946144227</v>
      </c>
      <c r="I231">
        <v>2013</v>
      </c>
      <c r="J231">
        <v>111</v>
      </c>
      <c r="K231">
        <v>1326.2857142857099</v>
      </c>
      <c r="L231">
        <v>7.65625</v>
      </c>
      <c r="M231">
        <v>2020</v>
      </c>
      <c r="N231">
        <v>7</v>
      </c>
      <c r="O231">
        <v>2016</v>
      </c>
      <c r="P231" s="2">
        <v>41277</v>
      </c>
      <c r="Q231">
        <v>2020</v>
      </c>
      <c r="R231">
        <f>Q231-O231</f>
        <v>4</v>
      </c>
      <c r="S231">
        <v>111</v>
      </c>
      <c r="T231">
        <v>147</v>
      </c>
      <c r="U231">
        <v>8</v>
      </c>
    </row>
    <row r="232" spans="1:21" x14ac:dyDescent="0.35">
      <c r="A232" t="s">
        <v>37</v>
      </c>
      <c r="B232">
        <v>2014</v>
      </c>
      <c r="E232" t="s">
        <v>52</v>
      </c>
      <c r="F232">
        <v>1572</v>
      </c>
      <c r="G232">
        <f>(F232-J232)/(K232-J232)</f>
        <v>1.2021864347008389</v>
      </c>
      <c r="H232">
        <f>F232/K232</f>
        <v>1.1852649719948338</v>
      </c>
      <c r="I232">
        <v>2015</v>
      </c>
      <c r="J232">
        <v>111</v>
      </c>
      <c r="K232">
        <v>1326.2857142857099</v>
      </c>
      <c r="L232">
        <v>7.65625</v>
      </c>
      <c r="M232">
        <v>2020</v>
      </c>
      <c r="N232">
        <v>8</v>
      </c>
      <c r="O232">
        <v>2016</v>
      </c>
      <c r="P232" s="2">
        <v>41992</v>
      </c>
      <c r="Q232">
        <v>2020</v>
      </c>
      <c r="R232">
        <f>Q232-O232</f>
        <v>4</v>
      </c>
      <c r="S232">
        <v>111</v>
      </c>
      <c r="T232">
        <v>147</v>
      </c>
      <c r="U232">
        <v>8</v>
      </c>
    </row>
    <row r="233" spans="1:21" x14ac:dyDescent="0.35">
      <c r="A233" t="s">
        <v>37</v>
      </c>
      <c r="B233">
        <v>2015</v>
      </c>
      <c r="E233" t="s">
        <v>52</v>
      </c>
      <c r="F233">
        <v>1340</v>
      </c>
      <c r="G233">
        <f>(F233-J233)/(K233-J233)</f>
        <v>1.0112848242623758</v>
      </c>
      <c r="H233">
        <f>F233/K233</f>
        <v>1.0103403705299474</v>
      </c>
      <c r="I233">
        <v>2016</v>
      </c>
      <c r="J233">
        <v>111</v>
      </c>
      <c r="K233">
        <v>1326.2857142857099</v>
      </c>
      <c r="L233">
        <v>7.65625</v>
      </c>
      <c r="M233">
        <v>2020</v>
      </c>
      <c r="N233">
        <v>8</v>
      </c>
      <c r="O233">
        <v>2016</v>
      </c>
      <c r="P233" s="2">
        <v>42334</v>
      </c>
      <c r="Q233">
        <v>2020</v>
      </c>
      <c r="R233">
        <f>Q233-O233</f>
        <v>4</v>
      </c>
      <c r="S233">
        <v>111</v>
      </c>
      <c r="T233">
        <v>147</v>
      </c>
      <c r="U233">
        <v>8</v>
      </c>
    </row>
    <row r="234" spans="1:21" x14ac:dyDescent="0.35">
      <c r="A234" t="s">
        <v>37</v>
      </c>
      <c r="B234">
        <v>2016</v>
      </c>
      <c r="C234">
        <v>0</v>
      </c>
      <c r="D234">
        <v>0</v>
      </c>
      <c r="E234" t="s">
        <v>53</v>
      </c>
      <c r="F234">
        <v>247</v>
      </c>
      <c r="G234">
        <f>(F234-J234)/(K234-J234)</f>
        <v>0.1119078406018577</v>
      </c>
      <c r="H234">
        <f>F234/K234</f>
        <v>0.18623438173201268</v>
      </c>
      <c r="I234">
        <v>2017</v>
      </c>
      <c r="J234">
        <v>111</v>
      </c>
      <c r="K234">
        <v>1326.2857142857099</v>
      </c>
      <c r="L234">
        <v>7.65625</v>
      </c>
      <c r="M234">
        <v>2020</v>
      </c>
      <c r="N234">
        <v>8.5</v>
      </c>
      <c r="O234">
        <v>2016</v>
      </c>
      <c r="P234" s="2">
        <v>42693</v>
      </c>
      <c r="Q234">
        <v>2020</v>
      </c>
      <c r="R234">
        <f>Q234-O234</f>
        <v>4</v>
      </c>
      <c r="S234">
        <v>111</v>
      </c>
      <c r="T234">
        <v>147</v>
      </c>
      <c r="U234">
        <v>8</v>
      </c>
    </row>
    <row r="235" spans="1:21" x14ac:dyDescent="0.35">
      <c r="A235" t="s">
        <v>37</v>
      </c>
      <c r="B235">
        <v>2017</v>
      </c>
      <c r="C235">
        <v>1</v>
      </c>
      <c r="D235">
        <v>1</v>
      </c>
      <c r="E235" t="s">
        <v>53</v>
      </c>
      <c r="F235">
        <v>269</v>
      </c>
      <c r="G235">
        <f>(F235-J235)/(K235-J235)</f>
        <v>0.13001057952274644</v>
      </c>
      <c r="H235">
        <f>F235/K235</f>
        <v>0.20282205945713122</v>
      </c>
      <c r="I235">
        <v>2018</v>
      </c>
      <c r="J235">
        <v>111</v>
      </c>
      <c r="K235">
        <v>1326.2857142857099</v>
      </c>
      <c r="L235">
        <v>7.65625</v>
      </c>
      <c r="M235">
        <v>2020</v>
      </c>
      <c r="N235">
        <v>7.65625</v>
      </c>
      <c r="O235">
        <v>2016</v>
      </c>
      <c r="P235" s="2">
        <v>43068</v>
      </c>
      <c r="Q235">
        <v>2020</v>
      </c>
      <c r="R235">
        <f>Q235-O235</f>
        <v>4</v>
      </c>
      <c r="S235">
        <v>111</v>
      </c>
      <c r="T235">
        <v>147</v>
      </c>
      <c r="U235">
        <v>8</v>
      </c>
    </row>
    <row r="236" spans="1:21" x14ac:dyDescent="0.35">
      <c r="A236" t="s">
        <v>37</v>
      </c>
      <c r="B236">
        <v>2019</v>
      </c>
      <c r="C236">
        <v>3</v>
      </c>
      <c r="D236">
        <v>3</v>
      </c>
      <c r="E236" t="s">
        <v>53</v>
      </c>
      <c r="F236">
        <v>111</v>
      </c>
      <c r="G236">
        <f>(F236-J236)/(K236-J236)</f>
        <v>0</v>
      </c>
      <c r="H236">
        <f>F236/K236</f>
        <v>8.3692373976734444E-2</v>
      </c>
      <c r="I236">
        <v>2020</v>
      </c>
      <c r="J236">
        <v>111</v>
      </c>
      <c r="K236">
        <v>1326.2857142857099</v>
      </c>
      <c r="L236">
        <v>7.65625</v>
      </c>
      <c r="M236">
        <v>2020</v>
      </c>
      <c r="N236">
        <v>7.7777777777777803</v>
      </c>
      <c r="O236">
        <v>2016</v>
      </c>
      <c r="P236" s="2">
        <v>43785</v>
      </c>
      <c r="Q236">
        <v>2020</v>
      </c>
      <c r="R236">
        <f>Q236-O236</f>
        <v>4</v>
      </c>
      <c r="S236">
        <v>111</v>
      </c>
      <c r="T236">
        <v>147</v>
      </c>
      <c r="U236">
        <v>8</v>
      </c>
    </row>
    <row r="237" spans="1:21" x14ac:dyDescent="0.35">
      <c r="A237" t="s">
        <v>20</v>
      </c>
      <c r="B237">
        <v>1998</v>
      </c>
      <c r="E237" t="s">
        <v>52</v>
      </c>
      <c r="F237">
        <v>234</v>
      </c>
      <c r="G237">
        <f>(F237-J237)/(K237-J237)</f>
        <v>1.7509727626459144</v>
      </c>
      <c r="H237">
        <f>F237/K237</f>
        <v>1.7018181818181819</v>
      </c>
      <c r="I237">
        <v>1999</v>
      </c>
      <c r="J237">
        <v>9</v>
      </c>
      <c r="K237">
        <v>137.5</v>
      </c>
      <c r="L237">
        <v>8.0925999999999991</v>
      </c>
      <c r="M237">
        <v>2017</v>
      </c>
      <c r="N237">
        <v>8.0833333333333304</v>
      </c>
      <c r="O237">
        <v>2017</v>
      </c>
      <c r="P237" s="2">
        <v>36145</v>
      </c>
      <c r="Q237">
        <v>2019</v>
      </c>
      <c r="R237">
        <f>Q237-O237</f>
        <v>2</v>
      </c>
      <c r="S237">
        <v>13</v>
      </c>
      <c r="T237">
        <v>145</v>
      </c>
      <c r="U237">
        <v>4</v>
      </c>
    </row>
    <row r="238" spans="1:21" x14ac:dyDescent="0.35">
      <c r="A238" t="s">
        <v>20</v>
      </c>
      <c r="B238">
        <v>2010</v>
      </c>
      <c r="E238" t="s">
        <v>52</v>
      </c>
      <c r="F238">
        <v>113</v>
      </c>
      <c r="G238">
        <f>(F238-J238)/(K238-J238)</f>
        <v>0.80933852140077822</v>
      </c>
      <c r="H238">
        <f>F238/K238</f>
        <v>0.82181818181818178</v>
      </c>
      <c r="I238">
        <v>2010</v>
      </c>
      <c r="J238">
        <v>9</v>
      </c>
      <c r="K238">
        <v>137.5</v>
      </c>
      <c r="L238">
        <v>8.0925999999999991</v>
      </c>
      <c r="M238">
        <v>2017</v>
      </c>
      <c r="N238">
        <v>8.0694444444444393</v>
      </c>
      <c r="O238">
        <v>2017</v>
      </c>
      <c r="P238" s="2">
        <v>40242</v>
      </c>
      <c r="Q238">
        <v>2019</v>
      </c>
      <c r="R238">
        <f>Q238-O238</f>
        <v>2</v>
      </c>
      <c r="S238">
        <v>13</v>
      </c>
      <c r="T238">
        <v>145</v>
      </c>
      <c r="U238">
        <v>4</v>
      </c>
    </row>
    <row r="239" spans="1:21" x14ac:dyDescent="0.35">
      <c r="A239" t="s">
        <v>20</v>
      </c>
      <c r="B239">
        <v>2011</v>
      </c>
      <c r="E239" t="s">
        <v>52</v>
      </c>
      <c r="F239">
        <v>140</v>
      </c>
      <c r="G239">
        <f>(F239-J239)/(K239-J239)</f>
        <v>1.0194552529182879</v>
      </c>
      <c r="H239">
        <f>F239/K239</f>
        <v>1.0181818181818181</v>
      </c>
      <c r="I239">
        <v>2012</v>
      </c>
      <c r="J239">
        <v>9</v>
      </c>
      <c r="K239">
        <v>137.5</v>
      </c>
      <c r="L239">
        <v>8.0925999999999991</v>
      </c>
      <c r="M239">
        <v>2017</v>
      </c>
      <c r="N239">
        <v>8.1944444444444393</v>
      </c>
      <c r="O239">
        <v>2017</v>
      </c>
      <c r="P239" s="2">
        <v>40860</v>
      </c>
      <c r="Q239">
        <v>2019</v>
      </c>
      <c r="R239">
        <f>Q239-O239</f>
        <v>2</v>
      </c>
      <c r="S239">
        <v>13</v>
      </c>
      <c r="T239">
        <v>145</v>
      </c>
      <c r="U239">
        <v>4</v>
      </c>
    </row>
    <row r="240" spans="1:21" x14ac:dyDescent="0.35">
      <c r="A240" t="s">
        <v>20</v>
      </c>
      <c r="B240">
        <v>2012</v>
      </c>
      <c r="E240" t="s">
        <v>52</v>
      </c>
      <c r="F240">
        <v>105</v>
      </c>
      <c r="G240">
        <f>(F240-J240)/(K240-J240)</f>
        <v>0.74708171206225682</v>
      </c>
      <c r="H240">
        <f>F240/K240</f>
        <v>0.76363636363636367</v>
      </c>
      <c r="I240">
        <v>2012</v>
      </c>
      <c r="J240">
        <v>9</v>
      </c>
      <c r="K240">
        <v>137.5</v>
      </c>
      <c r="L240">
        <v>8.0925999999999991</v>
      </c>
      <c r="M240">
        <v>2017</v>
      </c>
      <c r="N240">
        <v>8.0694444444444393</v>
      </c>
      <c r="O240">
        <v>2017</v>
      </c>
      <c r="P240" s="2">
        <v>40963</v>
      </c>
      <c r="Q240">
        <v>2019</v>
      </c>
      <c r="R240">
        <f>Q240-O240</f>
        <v>2</v>
      </c>
      <c r="S240">
        <v>13</v>
      </c>
      <c r="T240">
        <v>145</v>
      </c>
      <c r="U240">
        <v>4</v>
      </c>
    </row>
    <row r="241" spans="1:21" x14ac:dyDescent="0.35">
      <c r="A241" t="s">
        <v>20</v>
      </c>
      <c r="B241">
        <v>2015</v>
      </c>
      <c r="E241" t="s">
        <v>52</v>
      </c>
      <c r="F241">
        <v>98</v>
      </c>
      <c r="G241">
        <f>(F241-J241)/(K241-J241)</f>
        <v>0.69260700389105057</v>
      </c>
      <c r="H241">
        <f>F241/K241</f>
        <v>0.71272727272727276</v>
      </c>
      <c r="I241">
        <v>2016</v>
      </c>
      <c r="J241">
        <v>9</v>
      </c>
      <c r="K241">
        <v>137.5</v>
      </c>
      <c r="L241">
        <v>8.0925999999999991</v>
      </c>
      <c r="M241">
        <v>2017</v>
      </c>
      <c r="N241">
        <v>8.0694444444444393</v>
      </c>
      <c r="O241">
        <v>2017</v>
      </c>
      <c r="P241" s="2">
        <v>42321</v>
      </c>
      <c r="Q241">
        <v>2019</v>
      </c>
      <c r="R241">
        <f>Q241-O241</f>
        <v>2</v>
      </c>
      <c r="S241">
        <v>13</v>
      </c>
      <c r="T241">
        <v>145</v>
      </c>
      <c r="U241">
        <v>4</v>
      </c>
    </row>
    <row r="242" spans="1:21" x14ac:dyDescent="0.35">
      <c r="A242" t="s">
        <v>20</v>
      </c>
      <c r="B242">
        <v>2017</v>
      </c>
      <c r="C242">
        <v>0</v>
      </c>
      <c r="D242">
        <v>0</v>
      </c>
      <c r="E242" t="s">
        <v>53</v>
      </c>
      <c r="F242">
        <v>9</v>
      </c>
      <c r="G242">
        <f>(F242-J242)/(K242-J242)</f>
        <v>0</v>
      </c>
      <c r="H242">
        <f>F242/K242</f>
        <v>6.545454545454546E-2</v>
      </c>
      <c r="I242">
        <v>2017</v>
      </c>
      <c r="J242">
        <v>9</v>
      </c>
      <c r="K242">
        <v>137.5</v>
      </c>
      <c r="L242">
        <v>8.0925999999999991</v>
      </c>
      <c r="M242">
        <v>2017</v>
      </c>
      <c r="N242">
        <v>8</v>
      </c>
      <c r="O242">
        <v>2017</v>
      </c>
      <c r="P242" s="2">
        <v>42780</v>
      </c>
      <c r="Q242">
        <v>2019</v>
      </c>
      <c r="R242">
        <f>Q242-O242</f>
        <v>2</v>
      </c>
      <c r="S242">
        <v>13</v>
      </c>
      <c r="T242">
        <v>145</v>
      </c>
      <c r="U242">
        <v>4</v>
      </c>
    </row>
    <row r="243" spans="1:21" x14ac:dyDescent="0.35">
      <c r="A243" t="s">
        <v>20</v>
      </c>
      <c r="B243">
        <v>2018</v>
      </c>
      <c r="C243">
        <v>1</v>
      </c>
      <c r="D243">
        <v>1</v>
      </c>
      <c r="E243" t="s">
        <v>53</v>
      </c>
      <c r="F243">
        <v>13</v>
      </c>
      <c r="G243">
        <f>(F243-J243)/(K243-J243)</f>
        <v>3.1128404669260701E-2</v>
      </c>
      <c r="H243">
        <f>F243/K243</f>
        <v>9.4545454545454544E-2</v>
      </c>
      <c r="I243">
        <v>2019</v>
      </c>
      <c r="J243">
        <v>9</v>
      </c>
      <c r="K243">
        <v>137.5</v>
      </c>
      <c r="L243">
        <v>8.0925999999999991</v>
      </c>
      <c r="M243">
        <v>2017</v>
      </c>
      <c r="N243">
        <v>8</v>
      </c>
      <c r="O243">
        <v>2017</v>
      </c>
      <c r="P243" s="2">
        <v>43451</v>
      </c>
      <c r="Q243">
        <v>2019</v>
      </c>
      <c r="R243">
        <f>Q243-O243</f>
        <v>2</v>
      </c>
      <c r="S243">
        <v>13</v>
      </c>
      <c r="T243">
        <v>145</v>
      </c>
      <c r="U243">
        <v>4</v>
      </c>
    </row>
    <row r="244" spans="1:21" x14ac:dyDescent="0.35">
      <c r="A244" t="s">
        <v>38</v>
      </c>
      <c r="B244">
        <v>2006</v>
      </c>
      <c r="E244" t="s">
        <v>52</v>
      </c>
      <c r="F244">
        <v>2381</v>
      </c>
      <c r="G244">
        <f>(F244-J244)/(K244-J244)</f>
        <v>1.2338229456133387</v>
      </c>
      <c r="H244">
        <f>F244/K244</f>
        <v>1.2277942503545185</v>
      </c>
      <c r="I244">
        <v>2007</v>
      </c>
      <c r="J244">
        <v>50</v>
      </c>
      <c r="K244">
        <v>1939.25</v>
      </c>
      <c r="L244">
        <v>8.2083333333333304</v>
      </c>
      <c r="M244">
        <v>2019</v>
      </c>
      <c r="N244">
        <v>8.1944444444444393</v>
      </c>
      <c r="O244">
        <v>2016</v>
      </c>
      <c r="P244" s="2">
        <v>39024</v>
      </c>
      <c r="Q244">
        <v>2019</v>
      </c>
      <c r="R244">
        <f>Q244-O244</f>
        <v>3</v>
      </c>
      <c r="S244">
        <v>50</v>
      </c>
      <c r="T244">
        <v>316</v>
      </c>
      <c r="U244">
        <v>4</v>
      </c>
    </row>
    <row r="245" spans="1:21" x14ac:dyDescent="0.35">
      <c r="A245" t="s">
        <v>38</v>
      </c>
      <c r="B245">
        <v>2009</v>
      </c>
      <c r="E245" t="s">
        <v>52</v>
      </c>
      <c r="F245">
        <v>2063</v>
      </c>
      <c r="G245">
        <f>(F245-J245)/(K245-J245)</f>
        <v>1.0655021834061136</v>
      </c>
      <c r="H245">
        <f>F245/K245</f>
        <v>1.0638133298955781</v>
      </c>
      <c r="I245">
        <v>2010</v>
      </c>
      <c r="J245">
        <v>50</v>
      </c>
      <c r="K245">
        <v>1939.25</v>
      </c>
      <c r="L245">
        <v>8.2083333333333304</v>
      </c>
      <c r="M245">
        <v>2019</v>
      </c>
      <c r="N245">
        <v>8.2083333333333304</v>
      </c>
      <c r="O245">
        <v>2016</v>
      </c>
      <c r="P245" s="2">
        <v>40130</v>
      </c>
      <c r="Q245">
        <v>2019</v>
      </c>
      <c r="R245">
        <f>Q245-O245</f>
        <v>3</v>
      </c>
      <c r="S245">
        <v>50</v>
      </c>
      <c r="T245">
        <v>316</v>
      </c>
      <c r="U245">
        <v>4</v>
      </c>
    </row>
    <row r="246" spans="1:21" x14ac:dyDescent="0.35">
      <c r="A246" t="s">
        <v>38</v>
      </c>
      <c r="B246">
        <v>2011</v>
      </c>
      <c r="E246" t="s">
        <v>52</v>
      </c>
      <c r="F246">
        <v>1996</v>
      </c>
      <c r="G246">
        <f>(F246-J246)/(K246-J246)</f>
        <v>1.0300383750165409</v>
      </c>
      <c r="H246">
        <f>F246/K246</f>
        <v>1.0292638906793863</v>
      </c>
      <c r="I246">
        <v>2012</v>
      </c>
      <c r="J246">
        <v>50</v>
      </c>
      <c r="K246">
        <v>1939.25</v>
      </c>
      <c r="L246">
        <v>8.2083333333333304</v>
      </c>
      <c r="M246">
        <v>2019</v>
      </c>
      <c r="N246">
        <v>8.25</v>
      </c>
      <c r="O246">
        <v>2016</v>
      </c>
      <c r="P246" s="2">
        <v>40860</v>
      </c>
      <c r="Q246">
        <v>2019</v>
      </c>
      <c r="R246">
        <f>Q246-O246</f>
        <v>3</v>
      </c>
      <c r="S246">
        <v>50</v>
      </c>
      <c r="T246">
        <v>316</v>
      </c>
      <c r="U246">
        <v>4</v>
      </c>
    </row>
    <row r="247" spans="1:21" x14ac:dyDescent="0.35">
      <c r="A247" t="s">
        <v>38</v>
      </c>
      <c r="B247">
        <v>2015</v>
      </c>
      <c r="E247" t="s">
        <v>52</v>
      </c>
      <c r="F247">
        <v>1317</v>
      </c>
      <c r="G247">
        <f>(F247-J247)/(K247-J247)</f>
        <v>0.67063649596400687</v>
      </c>
      <c r="H247">
        <f>F247/K247</f>
        <v>0.67912852907051691</v>
      </c>
      <c r="I247">
        <v>2016</v>
      </c>
      <c r="J247">
        <v>50</v>
      </c>
      <c r="K247">
        <v>1939.25</v>
      </c>
      <c r="L247">
        <v>8.2083333333333304</v>
      </c>
      <c r="M247">
        <v>2019</v>
      </c>
      <c r="N247">
        <v>8.2083333333333304</v>
      </c>
      <c r="O247">
        <v>2016</v>
      </c>
      <c r="P247" s="2">
        <v>42321</v>
      </c>
      <c r="Q247">
        <v>2019</v>
      </c>
      <c r="R247">
        <f>Q247-O247</f>
        <v>3</v>
      </c>
      <c r="S247">
        <v>50</v>
      </c>
      <c r="T247">
        <v>316</v>
      </c>
      <c r="U247">
        <v>4</v>
      </c>
    </row>
    <row r="248" spans="1:21" x14ac:dyDescent="0.35">
      <c r="A248" t="s">
        <v>38</v>
      </c>
      <c r="B248">
        <v>2016</v>
      </c>
      <c r="C248">
        <v>0</v>
      </c>
      <c r="D248">
        <v>0</v>
      </c>
      <c r="E248" t="s">
        <v>53</v>
      </c>
      <c r="F248">
        <v>115</v>
      </c>
      <c r="G248">
        <f>(F248-J248)/(K248-J248)</f>
        <v>3.4405187243615194E-2</v>
      </c>
      <c r="H248">
        <f>F248/K248</f>
        <v>5.930127626659791E-2</v>
      </c>
      <c r="I248">
        <v>2017</v>
      </c>
      <c r="J248">
        <v>50</v>
      </c>
      <c r="K248">
        <v>1939.25</v>
      </c>
      <c r="L248">
        <v>8.2083333333333304</v>
      </c>
      <c r="M248">
        <v>2019</v>
      </c>
      <c r="N248">
        <v>8.1388888888888893</v>
      </c>
      <c r="O248">
        <v>2016</v>
      </c>
      <c r="P248" s="2">
        <v>42693</v>
      </c>
      <c r="Q248">
        <v>2019</v>
      </c>
      <c r="R248">
        <f>Q248-O248</f>
        <v>3</v>
      </c>
      <c r="S248">
        <v>50</v>
      </c>
      <c r="T248">
        <v>316</v>
      </c>
      <c r="U248">
        <v>4</v>
      </c>
    </row>
    <row r="249" spans="1:21" x14ac:dyDescent="0.35">
      <c r="A249" t="s">
        <v>38</v>
      </c>
      <c r="B249">
        <v>2018</v>
      </c>
      <c r="C249">
        <v>2</v>
      </c>
      <c r="D249">
        <v>2</v>
      </c>
      <c r="E249" t="s">
        <v>53</v>
      </c>
      <c r="F249">
        <v>50</v>
      </c>
      <c r="G249">
        <f>(F249-J249)/(K249-J249)</f>
        <v>0</v>
      </c>
      <c r="H249">
        <f>F249/K249</f>
        <v>2.5783163594173004E-2</v>
      </c>
      <c r="I249">
        <v>2019</v>
      </c>
      <c r="J249">
        <v>50</v>
      </c>
      <c r="K249">
        <v>1939.25</v>
      </c>
      <c r="L249">
        <v>8.2083333333333304</v>
      </c>
      <c r="M249">
        <v>2019</v>
      </c>
      <c r="N249">
        <v>8.25</v>
      </c>
      <c r="O249">
        <v>2016</v>
      </c>
      <c r="P249" s="2">
        <v>43420</v>
      </c>
      <c r="Q249">
        <v>2019</v>
      </c>
      <c r="R249">
        <f>Q249-O249</f>
        <v>3</v>
      </c>
      <c r="S249">
        <v>50</v>
      </c>
      <c r="T249">
        <v>316</v>
      </c>
      <c r="U249">
        <v>4</v>
      </c>
    </row>
    <row r="250" spans="1:21" x14ac:dyDescent="0.35">
      <c r="A250" t="s">
        <v>21</v>
      </c>
      <c r="B250">
        <v>1996</v>
      </c>
      <c r="E250" t="s">
        <v>52</v>
      </c>
      <c r="F250">
        <v>1568</v>
      </c>
      <c r="G250">
        <f>(F250-J250)/(K250-J250)</f>
        <v>0.64878860736082855</v>
      </c>
      <c r="H250">
        <f>F250/K250</f>
        <v>0.76759270591114914</v>
      </c>
      <c r="I250">
        <v>1996</v>
      </c>
      <c r="J250">
        <v>691</v>
      </c>
      <c r="K250">
        <v>2042.75</v>
      </c>
      <c r="L250">
        <v>3.5667</v>
      </c>
      <c r="M250">
        <v>2021</v>
      </c>
      <c r="N250">
        <v>3.75</v>
      </c>
      <c r="O250">
        <v>2021</v>
      </c>
      <c r="P250" s="2">
        <v>35109</v>
      </c>
      <c r="Q250">
        <v>2024</v>
      </c>
      <c r="R250">
        <f>Q250-O250</f>
        <v>3</v>
      </c>
      <c r="S250">
        <v>882</v>
      </c>
      <c r="T250">
        <v>1402</v>
      </c>
      <c r="U250">
        <v>5</v>
      </c>
    </row>
    <row r="251" spans="1:21" x14ac:dyDescent="0.35">
      <c r="A251" t="s">
        <v>21</v>
      </c>
      <c r="B251">
        <v>2002</v>
      </c>
      <c r="E251" t="s">
        <v>52</v>
      </c>
      <c r="F251">
        <v>1831</v>
      </c>
      <c r="G251">
        <f>(F251-J251)/(K251-J251)</f>
        <v>0.84335121139263913</v>
      </c>
      <c r="H251">
        <f>F251/K251</f>
        <v>0.89634071717048092</v>
      </c>
      <c r="I251">
        <v>2002</v>
      </c>
      <c r="J251">
        <v>691</v>
      </c>
      <c r="K251">
        <v>2042.75</v>
      </c>
      <c r="L251">
        <v>3.5667</v>
      </c>
      <c r="M251">
        <v>2021</v>
      </c>
      <c r="N251">
        <v>5</v>
      </c>
      <c r="O251">
        <v>2021</v>
      </c>
      <c r="P251" s="2">
        <v>37314</v>
      </c>
      <c r="Q251">
        <v>2024</v>
      </c>
      <c r="R251">
        <f>Q251-O251</f>
        <v>3</v>
      </c>
      <c r="S251">
        <v>882</v>
      </c>
      <c r="T251">
        <v>1402</v>
      </c>
      <c r="U251">
        <v>5</v>
      </c>
    </row>
    <row r="252" spans="1:21" x14ac:dyDescent="0.35">
      <c r="A252" t="s">
        <v>21</v>
      </c>
      <c r="B252">
        <v>2009</v>
      </c>
      <c r="E252" t="s">
        <v>52</v>
      </c>
      <c r="F252">
        <v>1536</v>
      </c>
      <c r="G252">
        <f>(F252-J252)/(K252-J252)</f>
        <v>0.62511559090068425</v>
      </c>
      <c r="H252">
        <f>F252/K252</f>
        <v>0.75192754864765632</v>
      </c>
      <c r="I252">
        <v>2009</v>
      </c>
      <c r="J252">
        <v>691</v>
      </c>
      <c r="K252">
        <v>2042.75</v>
      </c>
      <c r="L252">
        <v>3.5667</v>
      </c>
      <c r="M252">
        <v>2021</v>
      </c>
      <c r="N252">
        <v>3.61</v>
      </c>
      <c r="O252">
        <v>2021</v>
      </c>
      <c r="P252" s="2">
        <v>39858</v>
      </c>
      <c r="Q252">
        <v>2024</v>
      </c>
      <c r="R252">
        <f>Q252-O252</f>
        <v>3</v>
      </c>
      <c r="S252">
        <v>882</v>
      </c>
      <c r="T252">
        <v>1402</v>
      </c>
      <c r="U252">
        <v>5</v>
      </c>
    </row>
    <row r="253" spans="1:21" x14ac:dyDescent="0.35">
      <c r="A253" t="s">
        <v>21</v>
      </c>
      <c r="B253">
        <v>2011</v>
      </c>
      <c r="E253" t="s">
        <v>52</v>
      </c>
      <c r="F253">
        <v>2520</v>
      </c>
      <c r="G253">
        <f>(F253-J253)/(K253-J253)</f>
        <v>1.3530608470501202</v>
      </c>
      <c r="H253">
        <f>F253/K253</f>
        <v>1.2336311345000612</v>
      </c>
      <c r="I253">
        <v>2011</v>
      </c>
      <c r="J253">
        <v>691</v>
      </c>
      <c r="K253">
        <v>2042.75</v>
      </c>
      <c r="L253">
        <v>3.5667</v>
      </c>
      <c r="M253">
        <v>2021</v>
      </c>
      <c r="N253">
        <v>4</v>
      </c>
      <c r="O253">
        <v>2021</v>
      </c>
      <c r="P253" s="2">
        <v>40606</v>
      </c>
      <c r="Q253">
        <v>2024</v>
      </c>
      <c r="R253">
        <f>Q253-O253</f>
        <v>3</v>
      </c>
      <c r="S253">
        <v>882</v>
      </c>
      <c r="T253">
        <v>1402</v>
      </c>
      <c r="U253">
        <v>5</v>
      </c>
    </row>
    <row r="254" spans="1:21" x14ac:dyDescent="0.35">
      <c r="A254" t="s">
        <v>21</v>
      </c>
      <c r="B254">
        <v>2013</v>
      </c>
      <c r="E254" t="s">
        <v>52</v>
      </c>
      <c r="F254">
        <v>2982</v>
      </c>
      <c r="G254">
        <f>(F254-J254)/(K254-J254)</f>
        <v>1.694840022193453</v>
      </c>
      <c r="H254">
        <f>F254/K254</f>
        <v>1.4597968424917391</v>
      </c>
      <c r="I254">
        <v>2013</v>
      </c>
      <c r="J254">
        <v>691</v>
      </c>
      <c r="K254">
        <v>2042.75</v>
      </c>
      <c r="L254">
        <v>3.5667</v>
      </c>
      <c r="M254">
        <v>2021</v>
      </c>
      <c r="N254">
        <v>3.61</v>
      </c>
      <c r="O254">
        <v>2021</v>
      </c>
      <c r="P254" s="2">
        <v>41337</v>
      </c>
      <c r="Q254">
        <v>2024</v>
      </c>
      <c r="R254">
        <f>Q254-O254</f>
        <v>3</v>
      </c>
      <c r="S254">
        <v>882</v>
      </c>
      <c r="T254">
        <v>1402</v>
      </c>
      <c r="U254">
        <v>5</v>
      </c>
    </row>
    <row r="255" spans="1:21" x14ac:dyDescent="0.35">
      <c r="A255" t="s">
        <v>21</v>
      </c>
      <c r="B255">
        <v>2015</v>
      </c>
      <c r="E255" t="s">
        <v>52</v>
      </c>
      <c r="F255">
        <v>2782</v>
      </c>
      <c r="G255">
        <f>(F255-J255)/(K255-J255)</f>
        <v>1.5468836693175514</v>
      </c>
      <c r="H255">
        <f>F255/K255</f>
        <v>1.3618896095949089</v>
      </c>
      <c r="I255">
        <v>2015</v>
      </c>
      <c r="J255">
        <v>691</v>
      </c>
      <c r="K255">
        <v>2042.75</v>
      </c>
      <c r="L255">
        <v>3.5667</v>
      </c>
      <c r="M255">
        <v>2021</v>
      </c>
      <c r="N255">
        <v>3.61</v>
      </c>
      <c r="O255">
        <v>2021</v>
      </c>
      <c r="P255" s="2">
        <v>42061</v>
      </c>
      <c r="Q255">
        <v>2024</v>
      </c>
      <c r="R255">
        <f>Q255-O255</f>
        <v>3</v>
      </c>
      <c r="S255">
        <v>882</v>
      </c>
      <c r="T255">
        <v>1402</v>
      </c>
      <c r="U255">
        <v>5</v>
      </c>
    </row>
    <row r="256" spans="1:21" x14ac:dyDescent="0.35">
      <c r="A256" t="s">
        <v>21</v>
      </c>
      <c r="B256">
        <v>2017</v>
      </c>
      <c r="E256" t="s">
        <v>52</v>
      </c>
      <c r="F256">
        <v>1798</v>
      </c>
      <c r="G256">
        <f>(F256-J256)/(K256-J256)</f>
        <v>0.81893841316811544</v>
      </c>
      <c r="H256">
        <f>F256/K256</f>
        <v>0.88018602374250399</v>
      </c>
      <c r="I256">
        <v>2017</v>
      </c>
      <c r="J256">
        <v>691</v>
      </c>
      <c r="K256">
        <v>2042.75</v>
      </c>
      <c r="L256">
        <v>3.5667</v>
      </c>
      <c r="M256">
        <v>2021</v>
      </c>
      <c r="N256">
        <v>3</v>
      </c>
      <c r="O256">
        <v>2021</v>
      </c>
      <c r="P256" s="2">
        <v>42779</v>
      </c>
      <c r="Q256">
        <v>2024</v>
      </c>
      <c r="R256">
        <f>Q256-O256</f>
        <v>3</v>
      </c>
      <c r="S256">
        <v>882</v>
      </c>
      <c r="T256">
        <v>1402</v>
      </c>
      <c r="U256">
        <v>5</v>
      </c>
    </row>
    <row r="257" spans="1:21" x14ac:dyDescent="0.35">
      <c r="A257" t="s">
        <v>21</v>
      </c>
      <c r="B257">
        <v>2019</v>
      </c>
      <c r="E257" t="s">
        <v>52</v>
      </c>
      <c r="F257">
        <v>1325</v>
      </c>
      <c r="G257">
        <f>(F257-J257)/(K257-J257)</f>
        <v>0.46902163861660812</v>
      </c>
      <c r="H257">
        <f>F257/K257</f>
        <v>0.64863541794150048</v>
      </c>
      <c r="I257">
        <v>2020</v>
      </c>
      <c r="J257">
        <v>691</v>
      </c>
      <c r="K257">
        <v>2042.75</v>
      </c>
      <c r="L257">
        <v>3.5667</v>
      </c>
      <c r="M257">
        <v>2021</v>
      </c>
      <c r="N257">
        <v>3.61</v>
      </c>
      <c r="O257">
        <v>2021</v>
      </c>
      <c r="P257" s="2">
        <v>43777</v>
      </c>
      <c r="Q257">
        <v>2024</v>
      </c>
      <c r="R257">
        <f>Q257-O257</f>
        <v>3</v>
      </c>
      <c r="S257">
        <v>882</v>
      </c>
      <c r="T257">
        <v>1402</v>
      </c>
      <c r="U257">
        <v>5</v>
      </c>
    </row>
    <row r="258" spans="1:21" x14ac:dyDescent="0.35">
      <c r="A258" t="s">
        <v>21</v>
      </c>
      <c r="B258">
        <v>2020</v>
      </c>
      <c r="E258" t="s">
        <v>52</v>
      </c>
      <c r="F258">
        <v>1312</v>
      </c>
      <c r="G258">
        <f>(F258-J258)/(K258-J258)</f>
        <v>0.45940447567967452</v>
      </c>
      <c r="H258">
        <f>F258/K258</f>
        <v>0.64227144780320644</v>
      </c>
      <c r="I258">
        <v>2021</v>
      </c>
      <c r="J258">
        <v>691</v>
      </c>
      <c r="K258">
        <v>2042.75</v>
      </c>
      <c r="L258">
        <v>3.5667</v>
      </c>
      <c r="M258">
        <v>2021</v>
      </c>
      <c r="N258">
        <v>3.61</v>
      </c>
      <c r="O258">
        <v>2021</v>
      </c>
      <c r="P258" s="2">
        <v>44147</v>
      </c>
      <c r="Q258">
        <v>2024</v>
      </c>
      <c r="R258">
        <f>Q258-O258</f>
        <v>3</v>
      </c>
      <c r="S258">
        <v>882</v>
      </c>
      <c r="T258">
        <v>1402</v>
      </c>
      <c r="U258">
        <v>5</v>
      </c>
    </row>
    <row r="259" spans="1:21" x14ac:dyDescent="0.35">
      <c r="A259" t="s">
        <v>21</v>
      </c>
      <c r="B259">
        <v>2021</v>
      </c>
      <c r="C259">
        <v>0</v>
      </c>
      <c r="D259">
        <v>0</v>
      </c>
      <c r="E259" t="s">
        <v>53</v>
      </c>
      <c r="F259">
        <v>691</v>
      </c>
      <c r="G259">
        <f>(F259-J259)/(K259-J259)</f>
        <v>0</v>
      </c>
      <c r="H259">
        <f>F259/K259</f>
        <v>0.33826948965854853</v>
      </c>
      <c r="I259">
        <v>2021</v>
      </c>
      <c r="J259">
        <v>691</v>
      </c>
      <c r="K259">
        <v>2042.75</v>
      </c>
      <c r="L259">
        <v>3.5667</v>
      </c>
      <c r="M259">
        <v>2021</v>
      </c>
      <c r="N259">
        <v>3.61</v>
      </c>
      <c r="O259">
        <v>2021</v>
      </c>
      <c r="P259" s="2">
        <v>44260</v>
      </c>
      <c r="Q259">
        <v>2024</v>
      </c>
      <c r="R259">
        <f>Q259-O259</f>
        <v>3</v>
      </c>
      <c r="S259">
        <v>882</v>
      </c>
      <c r="T259">
        <v>1402</v>
      </c>
      <c r="U259">
        <v>5</v>
      </c>
    </row>
    <row r="260" spans="1:21" x14ac:dyDescent="0.35">
      <c r="A260" t="s">
        <v>21</v>
      </c>
      <c r="B260">
        <v>2021</v>
      </c>
      <c r="C260">
        <v>1</v>
      </c>
      <c r="D260">
        <v>1</v>
      </c>
      <c r="E260" t="s">
        <v>53</v>
      </c>
      <c r="F260">
        <v>1169</v>
      </c>
      <c r="G260">
        <f>(F260-J260)/(K260-J260)</f>
        <v>0.35361568337340482</v>
      </c>
      <c r="H260">
        <f>F260/K260</f>
        <v>0.57226777628197278</v>
      </c>
      <c r="I260">
        <v>2022</v>
      </c>
      <c r="J260">
        <v>691</v>
      </c>
      <c r="K260">
        <v>2042.75</v>
      </c>
      <c r="L260">
        <v>3.5667</v>
      </c>
      <c r="M260">
        <v>2021</v>
      </c>
      <c r="N260">
        <v>3.61</v>
      </c>
      <c r="O260">
        <v>2021</v>
      </c>
      <c r="P260" s="2">
        <v>44511</v>
      </c>
      <c r="Q260">
        <v>2024</v>
      </c>
      <c r="R260">
        <f>Q260-O260</f>
        <v>3</v>
      </c>
      <c r="S260">
        <v>882</v>
      </c>
      <c r="T260">
        <v>1402</v>
      </c>
      <c r="U260">
        <v>5</v>
      </c>
    </row>
    <row r="261" spans="1:21" x14ac:dyDescent="0.35">
      <c r="A261" t="s">
        <v>21</v>
      </c>
      <c r="B261">
        <v>2022</v>
      </c>
      <c r="C261">
        <v>1</v>
      </c>
      <c r="D261">
        <v>1</v>
      </c>
      <c r="E261" t="s">
        <v>53</v>
      </c>
      <c r="F261">
        <v>719</v>
      </c>
      <c r="G261">
        <f>(F261-J261)/(K261-J261)</f>
        <v>2.0713889402626227E-2</v>
      </c>
      <c r="H261">
        <f>F261/K261</f>
        <v>0.35197650226410476</v>
      </c>
      <c r="I261">
        <v>2022</v>
      </c>
      <c r="J261">
        <v>691</v>
      </c>
      <c r="K261">
        <v>2042.75</v>
      </c>
      <c r="L261">
        <v>3.5667</v>
      </c>
      <c r="M261">
        <v>2021</v>
      </c>
      <c r="N261">
        <v>3.61</v>
      </c>
      <c r="O261">
        <v>2021</v>
      </c>
      <c r="P261" s="2">
        <v>44627</v>
      </c>
      <c r="Q261">
        <v>2024</v>
      </c>
      <c r="R261">
        <f>Q261-O261</f>
        <v>3</v>
      </c>
      <c r="S261">
        <v>882</v>
      </c>
      <c r="T261">
        <v>1402</v>
      </c>
      <c r="U261">
        <v>5</v>
      </c>
    </row>
    <row r="262" spans="1:21" x14ac:dyDescent="0.35">
      <c r="A262" t="s">
        <v>21</v>
      </c>
      <c r="B262">
        <v>2022</v>
      </c>
      <c r="C262">
        <v>2</v>
      </c>
      <c r="D262">
        <v>2</v>
      </c>
      <c r="E262" t="s">
        <v>53</v>
      </c>
      <c r="F262">
        <v>1077</v>
      </c>
      <c r="G262">
        <f>(F262-J262)/(K262-J262)</f>
        <v>0.28555576105049013</v>
      </c>
      <c r="H262">
        <f>F262/K262</f>
        <v>0.52723044914943096</v>
      </c>
      <c r="I262">
        <v>2023</v>
      </c>
      <c r="J262">
        <v>691</v>
      </c>
      <c r="K262">
        <v>2042.75</v>
      </c>
      <c r="L262">
        <v>3.5667</v>
      </c>
      <c r="M262">
        <v>2021</v>
      </c>
      <c r="N262">
        <v>3.61</v>
      </c>
      <c r="O262">
        <v>2021</v>
      </c>
      <c r="P262" s="2">
        <v>44875</v>
      </c>
      <c r="Q262">
        <v>2024</v>
      </c>
      <c r="R262">
        <f>Q262-O262</f>
        <v>3</v>
      </c>
      <c r="S262">
        <v>882</v>
      </c>
      <c r="T262">
        <v>1402</v>
      </c>
      <c r="U262">
        <v>5</v>
      </c>
    </row>
    <row r="263" spans="1:21" x14ac:dyDescent="0.35">
      <c r="A263" t="s">
        <v>21</v>
      </c>
      <c r="B263">
        <v>2023</v>
      </c>
      <c r="C263">
        <v>2</v>
      </c>
      <c r="D263">
        <v>2</v>
      </c>
      <c r="E263" t="s">
        <v>53</v>
      </c>
      <c r="F263">
        <v>844</v>
      </c>
      <c r="G263">
        <f>(F263-J263)/(K263-J263)</f>
        <v>0.11318660995006473</v>
      </c>
      <c r="H263">
        <f>F263/K263</f>
        <v>0.41316852282462369</v>
      </c>
      <c r="I263">
        <v>2023</v>
      </c>
      <c r="J263">
        <v>691</v>
      </c>
      <c r="K263">
        <v>2042.75</v>
      </c>
      <c r="L263">
        <v>3.5667</v>
      </c>
      <c r="M263">
        <v>2021</v>
      </c>
      <c r="N263">
        <v>3.61</v>
      </c>
      <c r="O263">
        <v>2021</v>
      </c>
      <c r="P263" s="2">
        <v>44988</v>
      </c>
      <c r="Q263">
        <v>2024</v>
      </c>
      <c r="R263">
        <f>Q263-O263</f>
        <v>3</v>
      </c>
      <c r="S263">
        <v>882</v>
      </c>
      <c r="T263">
        <v>1402</v>
      </c>
      <c r="U263">
        <v>5</v>
      </c>
    </row>
    <row r="264" spans="1:21" x14ac:dyDescent="0.35">
      <c r="A264" t="s">
        <v>21</v>
      </c>
      <c r="B264">
        <v>2024</v>
      </c>
      <c r="C264">
        <v>3</v>
      </c>
      <c r="D264">
        <v>3</v>
      </c>
      <c r="E264" t="s">
        <v>53</v>
      </c>
      <c r="F264">
        <v>882</v>
      </c>
      <c r="G264">
        <f>(F264-J264)/(K264-J264)</f>
        <v>0.14129831699648604</v>
      </c>
      <c r="H264">
        <f>F264/K264</f>
        <v>0.43177089707502142</v>
      </c>
      <c r="I264">
        <v>2024</v>
      </c>
      <c r="J264">
        <v>691</v>
      </c>
      <c r="K264">
        <v>2042.75</v>
      </c>
      <c r="L264">
        <v>3.5667</v>
      </c>
      <c r="M264">
        <v>2021</v>
      </c>
      <c r="N264">
        <v>2.2999999999999998</v>
      </c>
      <c r="O264">
        <v>2021</v>
      </c>
      <c r="P264" s="2">
        <v>45350</v>
      </c>
      <c r="Q264">
        <v>2024</v>
      </c>
      <c r="R264">
        <f>Q264-O264</f>
        <v>3</v>
      </c>
      <c r="S264">
        <v>882</v>
      </c>
      <c r="T264">
        <v>1402</v>
      </c>
      <c r="U264">
        <v>5</v>
      </c>
    </row>
    <row r="265" spans="1:21" x14ac:dyDescent="0.35">
      <c r="A265" t="s">
        <v>22</v>
      </c>
      <c r="B265">
        <v>2010</v>
      </c>
      <c r="E265" t="s">
        <v>52</v>
      </c>
      <c r="F265">
        <v>250</v>
      </c>
      <c r="G265">
        <f>(F265-J265)/(K265-J265)</f>
        <v>1.0405405405405406</v>
      </c>
      <c r="H265">
        <f>F265/K265</f>
        <v>1.0373443983402491</v>
      </c>
      <c r="I265">
        <v>2010</v>
      </c>
      <c r="J265">
        <v>19</v>
      </c>
      <c r="K265">
        <v>241</v>
      </c>
      <c r="L265">
        <v>8.4074000000000009</v>
      </c>
      <c r="M265">
        <v>2020</v>
      </c>
      <c r="N265">
        <v>9.4444444444444393</v>
      </c>
      <c r="O265">
        <v>2020</v>
      </c>
      <c r="P265" s="2">
        <v>40241</v>
      </c>
      <c r="Q265">
        <v>2023</v>
      </c>
      <c r="R265">
        <f>Q265-O265</f>
        <v>3</v>
      </c>
      <c r="S265">
        <v>34</v>
      </c>
      <c r="T265">
        <v>115</v>
      </c>
      <c r="U265">
        <v>3</v>
      </c>
    </row>
    <row r="266" spans="1:21" x14ac:dyDescent="0.35">
      <c r="A266" t="s">
        <v>22</v>
      </c>
      <c r="B266">
        <v>2012</v>
      </c>
      <c r="E266" t="s">
        <v>52</v>
      </c>
      <c r="F266">
        <v>229</v>
      </c>
      <c r="G266">
        <f>(F266-J266)/(K266-J266)</f>
        <v>0.94594594594594594</v>
      </c>
      <c r="H266">
        <f>F266/K266</f>
        <v>0.950207468879668</v>
      </c>
      <c r="I266">
        <v>2012</v>
      </c>
      <c r="J266">
        <v>19</v>
      </c>
      <c r="K266">
        <v>241</v>
      </c>
      <c r="L266">
        <v>8.4074000000000009</v>
      </c>
      <c r="M266">
        <v>2020</v>
      </c>
      <c r="N266">
        <v>8</v>
      </c>
      <c r="O266">
        <v>2020</v>
      </c>
      <c r="P266" s="2">
        <v>40973</v>
      </c>
      <c r="Q266">
        <v>2023</v>
      </c>
      <c r="R266">
        <f>Q266-O266</f>
        <v>3</v>
      </c>
      <c r="S266">
        <v>34</v>
      </c>
      <c r="T266">
        <v>115</v>
      </c>
      <c r="U266">
        <v>3</v>
      </c>
    </row>
    <row r="267" spans="1:21" x14ac:dyDescent="0.35">
      <c r="A267" t="s">
        <v>22</v>
      </c>
      <c r="B267">
        <v>2013</v>
      </c>
      <c r="E267" t="s">
        <v>52</v>
      </c>
      <c r="F267">
        <v>200</v>
      </c>
      <c r="G267">
        <f>(F267-J267)/(K267-J267)</f>
        <v>0.81531531531531531</v>
      </c>
      <c r="H267">
        <f>F267/K267</f>
        <v>0.82987551867219922</v>
      </c>
      <c r="I267">
        <v>2013</v>
      </c>
      <c r="J267">
        <v>19</v>
      </c>
      <c r="K267">
        <v>241</v>
      </c>
      <c r="L267">
        <v>8.4074000000000009</v>
      </c>
      <c r="M267">
        <v>2020</v>
      </c>
      <c r="N267">
        <v>7.7777777777777803</v>
      </c>
      <c r="O267">
        <v>2020</v>
      </c>
      <c r="P267" s="2">
        <v>41362</v>
      </c>
      <c r="Q267">
        <v>2023</v>
      </c>
      <c r="R267">
        <f>Q267-O267</f>
        <v>3</v>
      </c>
      <c r="S267">
        <v>34</v>
      </c>
      <c r="T267">
        <v>115</v>
      </c>
      <c r="U267">
        <v>3</v>
      </c>
    </row>
    <row r="268" spans="1:21" x14ac:dyDescent="0.35">
      <c r="A268" t="s">
        <v>22</v>
      </c>
      <c r="B268">
        <v>2014</v>
      </c>
      <c r="E268" t="s">
        <v>52</v>
      </c>
      <c r="F268">
        <v>285</v>
      </c>
      <c r="G268">
        <f>(F268-J268)/(K268-J268)</f>
        <v>1.1981981981981982</v>
      </c>
      <c r="H268">
        <f>F268/K268</f>
        <v>1.1825726141078838</v>
      </c>
      <c r="I268">
        <v>2015</v>
      </c>
      <c r="J268">
        <v>19</v>
      </c>
      <c r="K268">
        <v>241</v>
      </c>
      <c r="L268">
        <v>8.4074000000000009</v>
      </c>
      <c r="M268">
        <v>2020</v>
      </c>
      <c r="N268">
        <v>8.4074074074074101</v>
      </c>
      <c r="O268">
        <v>2020</v>
      </c>
      <c r="P268" s="2">
        <v>41971</v>
      </c>
      <c r="Q268">
        <v>2023</v>
      </c>
      <c r="R268">
        <f>Q268-O268</f>
        <v>3</v>
      </c>
      <c r="S268">
        <v>34</v>
      </c>
      <c r="T268">
        <v>115</v>
      </c>
      <c r="U268">
        <v>3</v>
      </c>
    </row>
    <row r="269" spans="1:21" x14ac:dyDescent="0.35">
      <c r="A269" t="s">
        <v>22</v>
      </c>
      <c r="B269">
        <v>2020</v>
      </c>
      <c r="C269">
        <v>0</v>
      </c>
      <c r="E269" t="s">
        <v>52</v>
      </c>
      <c r="F269">
        <v>20</v>
      </c>
      <c r="G269">
        <f>(F269-J269)/(K269-J269)</f>
        <v>4.5045045045045045E-3</v>
      </c>
      <c r="H269">
        <f>F269/K269</f>
        <v>8.2987551867219914E-2</v>
      </c>
      <c r="I269">
        <v>2021</v>
      </c>
      <c r="J269">
        <v>19</v>
      </c>
      <c r="K269">
        <v>241</v>
      </c>
      <c r="L269">
        <v>8.4074000000000009</v>
      </c>
      <c r="M269">
        <v>2020</v>
      </c>
      <c r="N269">
        <v>8.4074074074074101</v>
      </c>
      <c r="O269">
        <v>2020</v>
      </c>
      <c r="P269" s="2">
        <v>44147</v>
      </c>
      <c r="Q269">
        <v>2023</v>
      </c>
      <c r="R269">
        <f>Q269-O269</f>
        <v>3</v>
      </c>
      <c r="S269">
        <v>34</v>
      </c>
      <c r="T269">
        <v>115</v>
      </c>
      <c r="U269">
        <v>3</v>
      </c>
    </row>
    <row r="270" spans="1:21" x14ac:dyDescent="0.35">
      <c r="A270" t="s">
        <v>22</v>
      </c>
      <c r="B270">
        <v>2021</v>
      </c>
      <c r="C270">
        <v>1</v>
      </c>
      <c r="D270">
        <v>0</v>
      </c>
      <c r="E270" t="s">
        <v>53</v>
      </c>
      <c r="F270">
        <v>19</v>
      </c>
      <c r="G270">
        <f>(F270-J270)/(K270-J270)</f>
        <v>0</v>
      </c>
      <c r="H270">
        <f>F270/K270</f>
        <v>7.8838174273858919E-2</v>
      </c>
      <c r="I270">
        <v>2021</v>
      </c>
      <c r="J270">
        <v>19</v>
      </c>
      <c r="K270">
        <v>241</v>
      </c>
      <c r="L270">
        <v>8.4074000000000009</v>
      </c>
      <c r="M270">
        <v>2020</v>
      </c>
      <c r="N270">
        <v>8.4074074074074101</v>
      </c>
      <c r="O270">
        <v>2020</v>
      </c>
      <c r="P270" s="2">
        <v>44259</v>
      </c>
      <c r="Q270">
        <v>2023</v>
      </c>
      <c r="R270">
        <f>Q270-O270</f>
        <v>3</v>
      </c>
      <c r="S270">
        <v>34</v>
      </c>
      <c r="T270">
        <v>115</v>
      </c>
      <c r="U270">
        <v>3</v>
      </c>
    </row>
    <row r="271" spans="1:21" x14ac:dyDescent="0.35">
      <c r="A271" t="s">
        <v>22</v>
      </c>
      <c r="B271">
        <v>2021</v>
      </c>
      <c r="C271">
        <v>2</v>
      </c>
      <c r="D271">
        <v>1</v>
      </c>
      <c r="E271" t="s">
        <v>53</v>
      </c>
      <c r="F271">
        <v>29</v>
      </c>
      <c r="G271">
        <f>(F271-J271)/(K271-J271)</f>
        <v>4.5045045045045043E-2</v>
      </c>
      <c r="H271">
        <f>F271/K271</f>
        <v>0.12033195020746888</v>
      </c>
      <c r="I271">
        <v>2022</v>
      </c>
      <c r="J271">
        <v>19</v>
      </c>
      <c r="K271">
        <v>241</v>
      </c>
      <c r="L271">
        <v>8.4074000000000009</v>
      </c>
      <c r="M271">
        <v>2020</v>
      </c>
      <c r="N271">
        <v>8.4074074074074101</v>
      </c>
      <c r="O271">
        <v>2020</v>
      </c>
      <c r="P271" s="2">
        <v>44510</v>
      </c>
      <c r="Q271">
        <v>2023</v>
      </c>
      <c r="R271">
        <f>Q271-O271</f>
        <v>3</v>
      </c>
      <c r="S271">
        <v>34</v>
      </c>
      <c r="T271">
        <v>115</v>
      </c>
      <c r="U271">
        <v>3</v>
      </c>
    </row>
    <row r="272" spans="1:21" x14ac:dyDescent="0.35">
      <c r="A272" t="s">
        <v>22</v>
      </c>
      <c r="B272">
        <v>2022</v>
      </c>
      <c r="C272">
        <v>2</v>
      </c>
      <c r="D272">
        <v>1</v>
      </c>
      <c r="E272" t="s">
        <v>53</v>
      </c>
      <c r="F272">
        <v>27</v>
      </c>
      <c r="G272">
        <f>(F272-J272)/(K272-J272)</f>
        <v>3.6036036036036036E-2</v>
      </c>
      <c r="H272">
        <f>F272/K272</f>
        <v>0.11203319502074689</v>
      </c>
      <c r="I272">
        <v>2022</v>
      </c>
      <c r="J272">
        <v>19</v>
      </c>
      <c r="K272">
        <v>241</v>
      </c>
      <c r="L272">
        <v>8.4074000000000009</v>
      </c>
      <c r="M272">
        <v>2020</v>
      </c>
      <c r="N272">
        <v>8.4074074074074101</v>
      </c>
      <c r="O272">
        <v>2020</v>
      </c>
      <c r="P272" s="2">
        <v>44627</v>
      </c>
      <c r="Q272">
        <v>2023</v>
      </c>
      <c r="R272">
        <f>Q272-O272</f>
        <v>3</v>
      </c>
      <c r="S272">
        <v>34</v>
      </c>
      <c r="T272">
        <v>115</v>
      </c>
      <c r="U272">
        <v>3</v>
      </c>
    </row>
    <row r="273" spans="1:21" x14ac:dyDescent="0.35">
      <c r="A273" t="s">
        <v>22</v>
      </c>
      <c r="B273">
        <v>2022</v>
      </c>
      <c r="C273">
        <v>3</v>
      </c>
      <c r="D273">
        <v>2</v>
      </c>
      <c r="E273" t="s">
        <v>53</v>
      </c>
      <c r="F273">
        <v>36</v>
      </c>
      <c r="G273">
        <f>(F273-J273)/(K273-J273)</f>
        <v>7.6576576576576572E-2</v>
      </c>
      <c r="H273">
        <f>F273/K273</f>
        <v>0.14937759336099585</v>
      </c>
      <c r="I273">
        <v>2023</v>
      </c>
      <c r="J273">
        <v>19</v>
      </c>
      <c r="K273">
        <v>241</v>
      </c>
      <c r="L273">
        <v>8.4074000000000009</v>
      </c>
      <c r="M273">
        <v>2020</v>
      </c>
      <c r="N273">
        <v>8.4074074074074101</v>
      </c>
      <c r="O273">
        <v>2020</v>
      </c>
      <c r="P273" s="2">
        <v>44875</v>
      </c>
      <c r="Q273">
        <v>2023</v>
      </c>
      <c r="R273">
        <f>Q273-O273</f>
        <v>3</v>
      </c>
      <c r="S273">
        <v>34</v>
      </c>
      <c r="T273">
        <v>115</v>
      </c>
      <c r="U273">
        <v>3</v>
      </c>
    </row>
    <row r="274" spans="1:21" x14ac:dyDescent="0.35">
      <c r="A274" t="s">
        <v>22</v>
      </c>
      <c r="B274">
        <v>2023</v>
      </c>
      <c r="C274">
        <v>3</v>
      </c>
      <c r="D274">
        <v>2</v>
      </c>
      <c r="E274" t="s">
        <v>53</v>
      </c>
      <c r="F274">
        <v>34</v>
      </c>
      <c r="G274">
        <f>(F274-J274)/(K274-J274)</f>
        <v>6.7567567567567571E-2</v>
      </c>
      <c r="H274">
        <f>F274/K274</f>
        <v>0.14107883817427386</v>
      </c>
      <c r="I274">
        <v>2023</v>
      </c>
      <c r="J274">
        <v>19</v>
      </c>
      <c r="K274">
        <v>241</v>
      </c>
      <c r="L274">
        <v>8.4074000000000009</v>
      </c>
      <c r="M274">
        <v>2020</v>
      </c>
      <c r="N274">
        <v>8.4074074074074101</v>
      </c>
      <c r="O274">
        <v>2020</v>
      </c>
      <c r="P274" s="2">
        <v>44986</v>
      </c>
      <c r="Q274">
        <v>2023</v>
      </c>
      <c r="R274">
        <f>Q274-O274</f>
        <v>3</v>
      </c>
      <c r="S274">
        <v>34</v>
      </c>
      <c r="T274">
        <v>115</v>
      </c>
      <c r="U274">
        <v>3</v>
      </c>
    </row>
    <row r="275" spans="1:21" x14ac:dyDescent="0.35">
      <c r="A275" t="s">
        <v>23</v>
      </c>
      <c r="B275">
        <v>2010</v>
      </c>
      <c r="C275">
        <v>0</v>
      </c>
      <c r="D275">
        <v>0</v>
      </c>
      <c r="E275" t="s">
        <v>53</v>
      </c>
      <c r="F275">
        <v>17542</v>
      </c>
      <c r="G275">
        <f>(F275-J275)/(K275-J275)</f>
        <v>0</v>
      </c>
      <c r="H275">
        <f>F275/K275</f>
        <v>0.77513634986365021</v>
      </c>
      <c r="I275">
        <v>2010</v>
      </c>
      <c r="J275">
        <v>17542</v>
      </c>
      <c r="K275">
        <v>22630.857142857141</v>
      </c>
      <c r="L275">
        <v>4</v>
      </c>
      <c r="M275">
        <v>2010</v>
      </c>
      <c r="N275">
        <v>2.1481481481481501</v>
      </c>
      <c r="O275">
        <v>2010</v>
      </c>
      <c r="P275" s="2">
        <v>40250</v>
      </c>
      <c r="Q275">
        <v>2019</v>
      </c>
      <c r="R275">
        <f>Q275-O275</f>
        <v>9</v>
      </c>
      <c r="S275">
        <v>24121</v>
      </c>
      <c r="T275">
        <v>48</v>
      </c>
      <c r="U275">
        <v>3</v>
      </c>
    </row>
    <row r="276" spans="1:21" x14ac:dyDescent="0.35">
      <c r="A276" t="s">
        <v>23</v>
      </c>
      <c r="B276">
        <v>2012</v>
      </c>
      <c r="C276">
        <v>2</v>
      </c>
      <c r="D276">
        <v>2</v>
      </c>
      <c r="E276" t="s">
        <v>53</v>
      </c>
      <c r="F276">
        <v>24350</v>
      </c>
      <c r="G276">
        <f>(F276-J276)/(K276-J276)</f>
        <v>1.3378249396440407</v>
      </c>
      <c r="H276">
        <f>F276/K276</f>
        <v>1.075964549035451</v>
      </c>
      <c r="I276">
        <v>2012</v>
      </c>
      <c r="J276">
        <v>17542</v>
      </c>
      <c r="K276">
        <v>22630.857142857141</v>
      </c>
      <c r="L276">
        <v>4</v>
      </c>
      <c r="M276">
        <v>2010</v>
      </c>
      <c r="N276">
        <v>2.1481481481481501</v>
      </c>
      <c r="O276">
        <v>2010</v>
      </c>
      <c r="P276" s="2">
        <v>40961</v>
      </c>
      <c r="Q276">
        <v>2019</v>
      </c>
      <c r="R276">
        <f>Q276-O276</f>
        <v>9</v>
      </c>
      <c r="S276">
        <v>24121</v>
      </c>
      <c r="T276">
        <v>48</v>
      </c>
      <c r="U276">
        <v>3</v>
      </c>
    </row>
    <row r="277" spans="1:21" x14ac:dyDescent="0.35">
      <c r="A277" t="s">
        <v>23</v>
      </c>
      <c r="B277">
        <v>2013</v>
      </c>
      <c r="C277">
        <v>3</v>
      </c>
      <c r="D277">
        <v>3</v>
      </c>
      <c r="E277" t="s">
        <v>53</v>
      </c>
      <c r="F277">
        <v>20101</v>
      </c>
      <c r="G277">
        <f>(F277-J277)/(K277-J277)</f>
        <v>0.50286339902307975</v>
      </c>
      <c r="H277">
        <f>F277/K277</f>
        <v>0.88821204928795239</v>
      </c>
      <c r="I277">
        <v>2013</v>
      </c>
      <c r="J277">
        <v>17542</v>
      </c>
      <c r="K277">
        <v>22630.857142857101</v>
      </c>
      <c r="L277">
        <v>4</v>
      </c>
      <c r="M277">
        <v>2010</v>
      </c>
      <c r="N277">
        <v>0.27777777777777801</v>
      </c>
      <c r="O277">
        <v>2010</v>
      </c>
      <c r="P277" s="2">
        <v>41330</v>
      </c>
      <c r="Q277">
        <v>2019</v>
      </c>
      <c r="R277">
        <f>Q277-O277</f>
        <v>9</v>
      </c>
      <c r="S277">
        <v>24121</v>
      </c>
      <c r="T277">
        <v>48</v>
      </c>
      <c r="U277">
        <v>3</v>
      </c>
    </row>
    <row r="278" spans="1:21" x14ac:dyDescent="0.35">
      <c r="A278" t="s">
        <v>23</v>
      </c>
      <c r="B278">
        <v>2015</v>
      </c>
      <c r="C278">
        <v>5</v>
      </c>
      <c r="D278">
        <v>5</v>
      </c>
      <c r="E278" t="s">
        <v>53</v>
      </c>
      <c r="F278">
        <v>21371</v>
      </c>
      <c r="G278">
        <f>(F278-J278)/(K278-J278)</f>
        <v>0.75242827466173201</v>
      </c>
      <c r="H278">
        <f>F278/K278</f>
        <v>0.94433011816988355</v>
      </c>
      <c r="I278">
        <v>2015</v>
      </c>
      <c r="J278">
        <v>17542</v>
      </c>
      <c r="K278">
        <v>22630.857142857101</v>
      </c>
      <c r="L278">
        <v>4</v>
      </c>
      <c r="M278">
        <v>2010</v>
      </c>
      <c r="N278">
        <v>2.1481481481481501</v>
      </c>
      <c r="O278">
        <v>2010</v>
      </c>
      <c r="P278" s="2">
        <v>42056</v>
      </c>
      <c r="Q278">
        <v>2019</v>
      </c>
      <c r="R278">
        <f>Q278-O278</f>
        <v>9</v>
      </c>
      <c r="S278">
        <v>24121</v>
      </c>
      <c r="T278">
        <v>48</v>
      </c>
      <c r="U278">
        <v>3</v>
      </c>
    </row>
    <row r="279" spans="1:21" x14ac:dyDescent="0.35">
      <c r="A279" t="s">
        <v>23</v>
      </c>
      <c r="B279">
        <v>2017</v>
      </c>
      <c r="C279">
        <v>7</v>
      </c>
      <c r="D279">
        <v>7</v>
      </c>
      <c r="E279" t="s">
        <v>53</v>
      </c>
      <c r="F279">
        <v>27415</v>
      </c>
      <c r="G279">
        <f>(F279-J279)/(K279-J279)</f>
        <v>1.940121273370405</v>
      </c>
      <c r="H279">
        <f>F279/K279</f>
        <v>1.2113991011009011</v>
      </c>
      <c r="I279">
        <v>2017</v>
      </c>
      <c r="J279">
        <v>17542</v>
      </c>
      <c r="K279">
        <v>22630.857142857101</v>
      </c>
      <c r="L279">
        <v>4</v>
      </c>
      <c r="M279">
        <v>2010</v>
      </c>
      <c r="N279">
        <v>4.5</v>
      </c>
      <c r="O279">
        <v>2010</v>
      </c>
      <c r="P279" s="2">
        <v>42794</v>
      </c>
      <c r="Q279">
        <v>2019</v>
      </c>
      <c r="R279">
        <f>Q279-O279</f>
        <v>9</v>
      </c>
      <c r="S279">
        <v>24121</v>
      </c>
      <c r="T279">
        <v>48</v>
      </c>
      <c r="U279">
        <v>3</v>
      </c>
    </row>
    <row r="280" spans="1:21" x14ac:dyDescent="0.35">
      <c r="A280" t="s">
        <v>23</v>
      </c>
      <c r="B280">
        <v>2018</v>
      </c>
      <c r="C280">
        <v>8</v>
      </c>
      <c r="D280">
        <v>8</v>
      </c>
      <c r="E280" t="s">
        <v>53</v>
      </c>
      <c r="F280">
        <v>23516</v>
      </c>
      <c r="G280">
        <f>(F280-J280)/(K280-J280)</f>
        <v>1.173937454382133</v>
      </c>
      <c r="H280">
        <f>F280/K280</f>
        <v>1.039112210887791</v>
      </c>
      <c r="I280">
        <v>2018</v>
      </c>
      <c r="J280">
        <v>17542</v>
      </c>
      <c r="K280">
        <v>22630.857142857101</v>
      </c>
      <c r="L280">
        <v>4</v>
      </c>
      <c r="M280">
        <v>2010</v>
      </c>
      <c r="N280">
        <v>1.6666666666666701</v>
      </c>
      <c r="O280">
        <v>2010</v>
      </c>
      <c r="P280" s="2">
        <v>43147</v>
      </c>
      <c r="Q280">
        <v>2019</v>
      </c>
      <c r="R280">
        <f>Q280-O280</f>
        <v>9</v>
      </c>
      <c r="S280">
        <v>24121</v>
      </c>
      <c r="T280">
        <v>48</v>
      </c>
      <c r="U280">
        <v>3</v>
      </c>
    </row>
    <row r="281" spans="1:21" x14ac:dyDescent="0.35">
      <c r="A281" t="s">
        <v>23</v>
      </c>
      <c r="B281">
        <v>2019</v>
      </c>
      <c r="C281">
        <v>9</v>
      </c>
      <c r="D281">
        <v>9</v>
      </c>
      <c r="E281" t="s">
        <v>53</v>
      </c>
      <c r="F281">
        <v>24121</v>
      </c>
      <c r="G281">
        <f>(F281-J281)/(K281-J281)</f>
        <v>1.2928246589186563</v>
      </c>
      <c r="H281">
        <f>F281/K281</f>
        <v>1.0658456216543803</v>
      </c>
      <c r="I281">
        <v>2019</v>
      </c>
      <c r="J281">
        <v>17542</v>
      </c>
      <c r="K281">
        <v>22630.857142857101</v>
      </c>
      <c r="L281">
        <v>4</v>
      </c>
      <c r="M281">
        <v>2010</v>
      </c>
      <c r="N281">
        <v>2.1481481481481501</v>
      </c>
      <c r="O281">
        <v>2010</v>
      </c>
      <c r="P281" s="2">
        <v>43510</v>
      </c>
      <c r="Q281">
        <v>2019</v>
      </c>
      <c r="R281">
        <f>Q281-O281</f>
        <v>9</v>
      </c>
      <c r="S281">
        <v>24121</v>
      </c>
      <c r="T281">
        <v>48</v>
      </c>
      <c r="U281">
        <v>3</v>
      </c>
    </row>
    <row r="282" spans="1:21" x14ac:dyDescent="0.35">
      <c r="A282" t="s">
        <v>58</v>
      </c>
      <c r="B282">
        <v>1999</v>
      </c>
      <c r="E282" t="s">
        <v>52</v>
      </c>
      <c r="F282">
        <v>450</v>
      </c>
      <c r="G282">
        <f>(F282-J282)/(K282-J282)</f>
        <v>0.65780141843971629</v>
      </c>
      <c r="H282">
        <f>F282/K282</f>
        <v>0.69984447900466562</v>
      </c>
      <c r="I282">
        <v>2000</v>
      </c>
      <c r="J282">
        <v>79</v>
      </c>
      <c r="K282">
        <v>643</v>
      </c>
      <c r="L282">
        <v>6.2777777777777803</v>
      </c>
      <c r="M282">
        <v>2018</v>
      </c>
      <c r="N282">
        <v>6.1111111111111098</v>
      </c>
      <c r="O282">
        <v>2018</v>
      </c>
      <c r="P282" s="2">
        <v>36512</v>
      </c>
      <c r="Q282">
        <v>2018</v>
      </c>
      <c r="R282">
        <f>Q282-O282</f>
        <v>0</v>
      </c>
      <c r="S282">
        <v>79</v>
      </c>
      <c r="U282">
        <v>2</v>
      </c>
    </row>
    <row r="283" spans="1:21" x14ac:dyDescent="0.35">
      <c r="A283" t="s">
        <v>58</v>
      </c>
      <c r="B283">
        <v>2010</v>
      </c>
      <c r="E283" t="s">
        <v>52</v>
      </c>
      <c r="F283">
        <v>836</v>
      </c>
      <c r="G283">
        <f>(F283-J283)/(K283-J283)</f>
        <v>1.3421985815602837</v>
      </c>
      <c r="H283">
        <f>F283/K283</f>
        <v>1.3001555209953344</v>
      </c>
      <c r="I283">
        <v>2010</v>
      </c>
      <c r="J283">
        <v>79</v>
      </c>
      <c r="K283">
        <v>643</v>
      </c>
      <c r="L283">
        <v>6.2777777777777803</v>
      </c>
      <c r="M283">
        <v>2018</v>
      </c>
      <c r="N283">
        <v>6.44444444444445</v>
      </c>
      <c r="O283">
        <v>2018</v>
      </c>
      <c r="P283" s="2">
        <v>40239</v>
      </c>
      <c r="Q283">
        <v>2018</v>
      </c>
      <c r="R283">
        <f>Q283-O283</f>
        <v>0</v>
      </c>
      <c r="S283">
        <v>79</v>
      </c>
      <c r="U283">
        <v>2</v>
      </c>
    </row>
    <row r="284" spans="1:21" x14ac:dyDescent="0.35">
      <c r="A284" t="s">
        <v>58</v>
      </c>
      <c r="B284">
        <v>2018</v>
      </c>
      <c r="C284">
        <v>0</v>
      </c>
      <c r="D284">
        <v>0</v>
      </c>
      <c r="E284" t="s">
        <v>53</v>
      </c>
      <c r="F284">
        <v>79</v>
      </c>
      <c r="G284">
        <f>(F284-J284)/(K284-J284)</f>
        <v>0</v>
      </c>
      <c r="H284">
        <f>F284/K284</f>
        <v>0.12286158631415241</v>
      </c>
      <c r="I284">
        <v>2018</v>
      </c>
      <c r="J284">
        <v>79</v>
      </c>
      <c r="K284">
        <v>643</v>
      </c>
      <c r="L284">
        <v>6.2777777777777803</v>
      </c>
      <c r="M284">
        <v>2018</v>
      </c>
      <c r="N284">
        <v>6.2777777777777803</v>
      </c>
      <c r="O284">
        <v>2018</v>
      </c>
      <c r="P284" s="2">
        <v>43151</v>
      </c>
      <c r="Q284">
        <v>2018</v>
      </c>
      <c r="R284">
        <f>Q284-O284</f>
        <v>0</v>
      </c>
      <c r="S284">
        <v>79</v>
      </c>
      <c r="U284">
        <v>2</v>
      </c>
    </row>
    <row r="285" spans="1:21" x14ac:dyDescent="0.35">
      <c r="A285" t="s">
        <v>59</v>
      </c>
      <c r="B285">
        <v>1998</v>
      </c>
      <c r="E285" t="s">
        <v>52</v>
      </c>
      <c r="F285">
        <v>4519</v>
      </c>
      <c r="G285">
        <f>(F285-J285)/(K285-J285)</f>
        <v>0.89563704014883272</v>
      </c>
      <c r="H285">
        <f>F285/K285</f>
        <v>0.91223820338127681</v>
      </c>
      <c r="I285">
        <v>1999</v>
      </c>
      <c r="J285">
        <v>788</v>
      </c>
      <c r="K285">
        <v>4953.75</v>
      </c>
      <c r="L285">
        <v>6.0555555555555598</v>
      </c>
      <c r="M285">
        <v>2019</v>
      </c>
      <c r="N285">
        <v>5.25</v>
      </c>
      <c r="O285">
        <v>2019</v>
      </c>
      <c r="P285" s="2">
        <v>36143</v>
      </c>
      <c r="Q285">
        <v>2019</v>
      </c>
      <c r="R285">
        <f>Q285-O285</f>
        <v>0</v>
      </c>
      <c r="S285">
        <v>788</v>
      </c>
      <c r="U285">
        <v>4</v>
      </c>
    </row>
    <row r="286" spans="1:21" x14ac:dyDescent="0.35">
      <c r="A286" t="s">
        <v>59</v>
      </c>
      <c r="B286">
        <v>2005</v>
      </c>
      <c r="E286" t="s">
        <v>52</v>
      </c>
      <c r="F286">
        <v>6585</v>
      </c>
      <c r="G286">
        <f>(F286-J286)/(K286-J286)</f>
        <v>1.3915861489527697</v>
      </c>
      <c r="H286">
        <f>F286/K286</f>
        <v>1.3292959878879638</v>
      </c>
      <c r="I286">
        <v>2006</v>
      </c>
      <c r="J286">
        <v>788</v>
      </c>
      <c r="K286">
        <v>4953.75</v>
      </c>
      <c r="L286">
        <v>6.0555555555555598</v>
      </c>
      <c r="M286">
        <v>2019</v>
      </c>
      <c r="N286">
        <v>6.2222222222222197</v>
      </c>
      <c r="O286">
        <v>2019</v>
      </c>
      <c r="P286" s="2">
        <v>38661</v>
      </c>
      <c r="Q286">
        <v>2019</v>
      </c>
      <c r="R286">
        <f>Q286-O286</f>
        <v>0</v>
      </c>
      <c r="S286">
        <v>788</v>
      </c>
      <c r="U286">
        <v>4</v>
      </c>
    </row>
    <row r="287" spans="1:21" x14ac:dyDescent="0.35">
      <c r="A287" t="s">
        <v>59</v>
      </c>
      <c r="B287">
        <v>2011</v>
      </c>
      <c r="E287" t="s">
        <v>52</v>
      </c>
      <c r="F287">
        <v>5619</v>
      </c>
      <c r="G287">
        <f>(F287-J287)/(K287-J287)</f>
        <v>1.1596951329292444</v>
      </c>
      <c r="H287">
        <f>F287/K287</f>
        <v>1.1342922028766087</v>
      </c>
      <c r="I287">
        <v>2012</v>
      </c>
      <c r="J287">
        <v>788</v>
      </c>
      <c r="K287">
        <v>4953.75</v>
      </c>
      <c r="L287">
        <v>6.0555555555555598</v>
      </c>
      <c r="M287">
        <v>2019</v>
      </c>
      <c r="N287">
        <v>6.5</v>
      </c>
      <c r="O287">
        <v>2019</v>
      </c>
      <c r="P287" s="2">
        <v>40858</v>
      </c>
      <c r="Q287">
        <v>2019</v>
      </c>
      <c r="R287">
        <f>Q287-O287</f>
        <v>0</v>
      </c>
      <c r="S287">
        <v>788</v>
      </c>
      <c r="U287">
        <v>4</v>
      </c>
    </row>
    <row r="288" spans="1:21" x14ac:dyDescent="0.35">
      <c r="A288" t="s">
        <v>59</v>
      </c>
      <c r="B288">
        <v>2015</v>
      </c>
      <c r="E288" t="s">
        <v>52</v>
      </c>
      <c r="F288">
        <v>3092</v>
      </c>
      <c r="G288">
        <f>(F288-J288)/(K288-J288)</f>
        <v>0.5530816779691532</v>
      </c>
      <c r="H288">
        <f>F288/K288</f>
        <v>0.62417360585415094</v>
      </c>
      <c r="I288">
        <v>2016</v>
      </c>
      <c r="J288">
        <v>788</v>
      </c>
      <c r="K288">
        <v>4953.75</v>
      </c>
      <c r="L288">
        <v>6.0555555555555598</v>
      </c>
      <c r="M288">
        <v>2019</v>
      </c>
      <c r="N288">
        <v>6.0555555555555598</v>
      </c>
      <c r="O288">
        <v>2019</v>
      </c>
      <c r="P288" s="2">
        <v>42335</v>
      </c>
      <c r="Q288">
        <v>2019</v>
      </c>
      <c r="R288">
        <f>Q288-O288</f>
        <v>0</v>
      </c>
      <c r="S288">
        <v>788</v>
      </c>
      <c r="U288">
        <v>4</v>
      </c>
    </row>
    <row r="289" spans="1:21" x14ac:dyDescent="0.35">
      <c r="A289" t="s">
        <v>59</v>
      </c>
      <c r="B289">
        <v>2018</v>
      </c>
      <c r="E289" t="s">
        <v>53</v>
      </c>
      <c r="F289">
        <v>788</v>
      </c>
      <c r="G289">
        <f>(F289-J289)/(K289-J289)</f>
        <v>0</v>
      </c>
      <c r="H289">
        <f>F289/K289</f>
        <v>0.15907141054756499</v>
      </c>
      <c r="I289">
        <v>2019</v>
      </c>
      <c r="J289">
        <v>788</v>
      </c>
      <c r="K289">
        <v>4953.75</v>
      </c>
      <c r="L289">
        <v>6.0555555555555598</v>
      </c>
      <c r="M289">
        <v>2019</v>
      </c>
      <c r="N289">
        <v>6.25</v>
      </c>
      <c r="O289">
        <v>2019</v>
      </c>
      <c r="P289" s="2">
        <v>43420</v>
      </c>
      <c r="Q289">
        <v>2019</v>
      </c>
      <c r="R289">
        <f>Q289-O289</f>
        <v>0</v>
      </c>
      <c r="S289">
        <v>788</v>
      </c>
      <c r="U289">
        <v>4</v>
      </c>
    </row>
    <row r="290" spans="1:21" x14ac:dyDescent="0.35">
      <c r="A290" t="s">
        <v>24</v>
      </c>
      <c r="B290">
        <v>1998</v>
      </c>
      <c r="E290" t="s">
        <v>52</v>
      </c>
      <c r="F290">
        <v>2450</v>
      </c>
      <c r="G290">
        <f>(F290-J290)/(K290-J290)</f>
        <v>0.76423529411764701</v>
      </c>
      <c r="H290">
        <f>F290/K290</f>
        <v>0.9072394001110905</v>
      </c>
      <c r="I290">
        <v>1999</v>
      </c>
      <c r="J290">
        <v>1638</v>
      </c>
      <c r="K290">
        <v>2700.5</v>
      </c>
      <c r="L290">
        <v>4.0712999999999999</v>
      </c>
      <c r="M290">
        <v>2017</v>
      </c>
      <c r="N290">
        <v>3.8888888888888902</v>
      </c>
      <c r="O290">
        <v>2017</v>
      </c>
      <c r="P290" s="2">
        <v>36144</v>
      </c>
      <c r="Q290">
        <v>2024</v>
      </c>
      <c r="R290">
        <f>Q290-O290</f>
        <v>7</v>
      </c>
      <c r="S290">
        <v>1982</v>
      </c>
      <c r="T290">
        <v>696</v>
      </c>
      <c r="U290">
        <v>6</v>
      </c>
    </row>
    <row r="291" spans="1:21" x14ac:dyDescent="0.35">
      <c r="A291" t="s">
        <v>24</v>
      </c>
      <c r="B291">
        <v>2010</v>
      </c>
      <c r="E291" t="s">
        <v>52</v>
      </c>
      <c r="F291">
        <v>3285</v>
      </c>
      <c r="G291">
        <f>(F291-J291)/(K291-J291)</f>
        <v>1.5501176470588236</v>
      </c>
      <c r="H291">
        <f>F291/K291</f>
        <v>1.2164413997407888</v>
      </c>
      <c r="I291">
        <v>2011</v>
      </c>
      <c r="J291">
        <v>1638</v>
      </c>
      <c r="K291">
        <v>2700.5</v>
      </c>
      <c r="L291">
        <v>4.0712999999999999</v>
      </c>
      <c r="M291">
        <v>2017</v>
      </c>
      <c r="N291">
        <v>2.75</v>
      </c>
      <c r="O291">
        <v>2017</v>
      </c>
      <c r="P291" s="2">
        <v>40509</v>
      </c>
      <c r="Q291">
        <v>2024</v>
      </c>
      <c r="R291">
        <f>Q291-O291</f>
        <v>7</v>
      </c>
      <c r="S291">
        <v>1982</v>
      </c>
      <c r="T291">
        <v>696</v>
      </c>
      <c r="U291">
        <v>6</v>
      </c>
    </row>
    <row r="292" spans="1:21" x14ac:dyDescent="0.35">
      <c r="A292" t="s">
        <v>24</v>
      </c>
      <c r="B292">
        <v>2013</v>
      </c>
      <c r="E292" t="s">
        <v>52</v>
      </c>
      <c r="F292">
        <v>2646</v>
      </c>
      <c r="G292">
        <f>(F292-J292)/(K292-J292)</f>
        <v>0.94870588235294118</v>
      </c>
      <c r="H292">
        <f>F292/K292</f>
        <v>0.97981855211997781</v>
      </c>
      <c r="I292">
        <v>2013</v>
      </c>
      <c r="J292">
        <v>1638</v>
      </c>
      <c r="K292">
        <v>2700.5</v>
      </c>
      <c r="L292">
        <v>4.0712999999999999</v>
      </c>
      <c r="M292">
        <v>2017</v>
      </c>
      <c r="N292">
        <v>3.5833333333333299</v>
      </c>
      <c r="O292">
        <v>2017</v>
      </c>
      <c r="P292" s="2">
        <v>41278</v>
      </c>
      <c r="Q292">
        <v>2024</v>
      </c>
      <c r="R292">
        <f>Q292-O292</f>
        <v>7</v>
      </c>
      <c r="S292">
        <v>1982</v>
      </c>
      <c r="T292">
        <v>696</v>
      </c>
      <c r="U292">
        <v>6</v>
      </c>
    </row>
    <row r="293" spans="1:21" x14ac:dyDescent="0.35">
      <c r="A293" t="s">
        <v>24</v>
      </c>
      <c r="B293">
        <v>2014</v>
      </c>
      <c r="E293" t="s">
        <v>52</v>
      </c>
      <c r="F293">
        <v>1884</v>
      </c>
      <c r="G293">
        <f>(F293-J293)/(K293-J293)</f>
        <v>0.23152941176470587</v>
      </c>
      <c r="H293">
        <f>F293/K293</f>
        <v>0.69764858359563042</v>
      </c>
      <c r="I293">
        <v>2015</v>
      </c>
      <c r="J293">
        <v>1638</v>
      </c>
      <c r="K293">
        <v>2700.5</v>
      </c>
      <c r="L293">
        <v>4.0712999999999999</v>
      </c>
      <c r="M293">
        <v>2017</v>
      </c>
      <c r="N293">
        <v>4.0712962962962997</v>
      </c>
      <c r="O293">
        <v>2017</v>
      </c>
      <c r="P293" s="2">
        <v>41991</v>
      </c>
      <c r="Q293">
        <v>2024</v>
      </c>
      <c r="R293">
        <f>Q293-O293</f>
        <v>7</v>
      </c>
      <c r="S293">
        <v>1982</v>
      </c>
      <c r="T293">
        <v>696</v>
      </c>
      <c r="U293">
        <v>6</v>
      </c>
    </row>
    <row r="294" spans="1:21" x14ac:dyDescent="0.35">
      <c r="A294" t="s">
        <v>24</v>
      </c>
      <c r="B294">
        <v>2015</v>
      </c>
      <c r="E294" t="s">
        <v>52</v>
      </c>
      <c r="F294">
        <v>2892</v>
      </c>
      <c r="G294">
        <f>(F294-J294)/(K294-J294)</f>
        <v>1.180235294117647</v>
      </c>
      <c r="H294">
        <f>F294/K294</f>
        <v>1.0709127939270506</v>
      </c>
      <c r="I294">
        <v>2016</v>
      </c>
      <c r="J294">
        <v>1638</v>
      </c>
      <c r="K294">
        <v>2700.5</v>
      </c>
      <c r="L294">
        <v>4.0712999999999999</v>
      </c>
      <c r="M294">
        <v>2017</v>
      </c>
      <c r="N294">
        <v>4.8055555555555598</v>
      </c>
      <c r="O294">
        <v>2017</v>
      </c>
      <c r="P294" s="2">
        <v>42333</v>
      </c>
      <c r="Q294">
        <v>2024</v>
      </c>
      <c r="R294">
        <f>Q294-O294</f>
        <v>7</v>
      </c>
      <c r="S294">
        <v>1982</v>
      </c>
      <c r="T294">
        <v>696</v>
      </c>
      <c r="U294">
        <v>6</v>
      </c>
    </row>
    <row r="295" spans="1:21" x14ac:dyDescent="0.35">
      <c r="A295" t="s">
        <v>24</v>
      </c>
      <c r="B295">
        <v>2016</v>
      </c>
      <c r="E295" t="s">
        <v>52</v>
      </c>
      <c r="F295">
        <v>3046</v>
      </c>
      <c r="G295">
        <f>(F295-J295)/(K295-J295)</f>
        <v>1.3251764705882354</v>
      </c>
      <c r="H295">
        <f>F295/K295</f>
        <v>1.1279392705054621</v>
      </c>
      <c r="I295">
        <v>2017</v>
      </c>
      <c r="J295">
        <v>1638</v>
      </c>
      <c r="K295">
        <v>2700.5</v>
      </c>
      <c r="L295">
        <v>4.0712999999999999</v>
      </c>
      <c r="M295">
        <v>2017</v>
      </c>
      <c r="N295">
        <v>5.75</v>
      </c>
      <c r="O295">
        <v>2017</v>
      </c>
      <c r="P295" s="2">
        <v>42692</v>
      </c>
      <c r="Q295">
        <v>2024</v>
      </c>
      <c r="R295">
        <f>Q295-O295</f>
        <v>7</v>
      </c>
      <c r="S295">
        <v>1982</v>
      </c>
      <c r="T295">
        <v>696</v>
      </c>
      <c r="U295">
        <v>6</v>
      </c>
    </row>
    <row r="296" spans="1:21" x14ac:dyDescent="0.35">
      <c r="A296" t="s">
        <v>24</v>
      </c>
      <c r="B296">
        <v>2017</v>
      </c>
      <c r="C296">
        <v>0</v>
      </c>
      <c r="D296">
        <v>0</v>
      </c>
      <c r="E296" t="s">
        <v>53</v>
      </c>
      <c r="F296">
        <v>1638</v>
      </c>
      <c r="G296">
        <f>(F296-J296)/(K296-J296)</f>
        <v>0</v>
      </c>
      <c r="H296">
        <f>F296/K296</f>
        <v>0.60655434178855772</v>
      </c>
      <c r="I296">
        <v>2018</v>
      </c>
      <c r="J296">
        <v>1638</v>
      </c>
      <c r="K296">
        <v>2700.5</v>
      </c>
      <c r="L296">
        <v>4.0712999999999999</v>
      </c>
      <c r="M296">
        <v>2017</v>
      </c>
      <c r="N296">
        <v>4.0712962962962997</v>
      </c>
      <c r="O296">
        <v>2017</v>
      </c>
      <c r="P296" s="2">
        <v>43057</v>
      </c>
      <c r="Q296">
        <v>2024</v>
      </c>
      <c r="R296">
        <f>Q296-O296</f>
        <v>7</v>
      </c>
      <c r="S296">
        <v>1982</v>
      </c>
      <c r="T296">
        <v>696</v>
      </c>
      <c r="U296">
        <v>6</v>
      </c>
    </row>
    <row r="297" spans="1:21" x14ac:dyDescent="0.35">
      <c r="A297" t="s">
        <v>24</v>
      </c>
      <c r="B297">
        <v>2019</v>
      </c>
      <c r="C297">
        <v>2</v>
      </c>
      <c r="D297">
        <v>2</v>
      </c>
      <c r="E297" t="s">
        <v>53</v>
      </c>
      <c r="F297">
        <v>1746</v>
      </c>
      <c r="G297">
        <f>(F297-J297)/(K297-J297)</f>
        <v>0.10164705882352941</v>
      </c>
      <c r="H297">
        <f>F297/K297</f>
        <v>0.64654693575263844</v>
      </c>
      <c r="I297">
        <v>2020</v>
      </c>
      <c r="J297">
        <v>1638</v>
      </c>
      <c r="K297">
        <v>2700.5</v>
      </c>
      <c r="L297">
        <v>4.0712999999999999</v>
      </c>
      <c r="M297">
        <v>2017</v>
      </c>
      <c r="N297">
        <v>4.0712962962962997</v>
      </c>
      <c r="O297">
        <v>2017</v>
      </c>
      <c r="P297" s="2">
        <v>43785</v>
      </c>
      <c r="Q297">
        <v>2024</v>
      </c>
      <c r="R297">
        <f>Q297-O297</f>
        <v>7</v>
      </c>
      <c r="S297">
        <v>1982</v>
      </c>
      <c r="T297">
        <v>696</v>
      </c>
      <c r="U297">
        <v>6</v>
      </c>
    </row>
    <row r="298" spans="1:21" x14ac:dyDescent="0.35">
      <c r="A298" t="s">
        <v>24</v>
      </c>
      <c r="B298">
        <v>2023</v>
      </c>
      <c r="C298">
        <v>6</v>
      </c>
      <c r="D298">
        <v>6</v>
      </c>
      <c r="E298" t="s">
        <v>53</v>
      </c>
      <c r="F298">
        <v>1982</v>
      </c>
      <c r="G298">
        <f>(F298-J298)/(K298-J298)</f>
        <v>0.32376470588235295</v>
      </c>
      <c r="H298">
        <f>F298/K298</f>
        <v>0.73393815960007402</v>
      </c>
      <c r="I298">
        <v>2023</v>
      </c>
      <c r="J298">
        <v>1638</v>
      </c>
      <c r="K298">
        <v>2700.5</v>
      </c>
      <c r="L298">
        <v>4.0712999999999999</v>
      </c>
      <c r="M298">
        <v>2017</v>
      </c>
      <c r="N298">
        <v>3.65</v>
      </c>
      <c r="O298">
        <v>2017</v>
      </c>
      <c r="P298" s="2">
        <v>44937</v>
      </c>
      <c r="Q298">
        <v>2024</v>
      </c>
      <c r="R298">
        <f>Q298-O298</f>
        <v>7</v>
      </c>
      <c r="S298">
        <v>1982</v>
      </c>
      <c r="T298">
        <v>696</v>
      </c>
      <c r="U298">
        <v>6</v>
      </c>
    </row>
    <row r="299" spans="1:21" x14ac:dyDescent="0.35">
      <c r="A299" t="s">
        <v>39</v>
      </c>
      <c r="B299">
        <v>2010</v>
      </c>
      <c r="E299" t="s">
        <v>52</v>
      </c>
      <c r="F299">
        <v>265</v>
      </c>
      <c r="G299">
        <f>(F299-J299)/(K299-J299)</f>
        <v>1.2550813008130079</v>
      </c>
      <c r="H299">
        <f>F299/K299</f>
        <v>1.2337057728119181</v>
      </c>
      <c r="I299">
        <v>2010</v>
      </c>
      <c r="J299">
        <v>18</v>
      </c>
      <c r="K299">
        <v>214.8</v>
      </c>
      <c r="L299">
        <v>3.5</v>
      </c>
      <c r="M299">
        <v>2024</v>
      </c>
      <c r="N299">
        <v>3.5</v>
      </c>
      <c r="O299">
        <v>2017</v>
      </c>
      <c r="P299" s="2">
        <v>40242</v>
      </c>
      <c r="Q299">
        <v>2024</v>
      </c>
      <c r="R299">
        <f>Q299-O299</f>
        <v>7</v>
      </c>
      <c r="S299">
        <v>18</v>
      </c>
      <c r="T299">
        <v>50</v>
      </c>
      <c r="U299">
        <v>2</v>
      </c>
    </row>
    <row r="300" spans="1:21" x14ac:dyDescent="0.35">
      <c r="A300" t="s">
        <v>39</v>
      </c>
      <c r="B300">
        <v>2012</v>
      </c>
      <c r="E300" t="s">
        <v>52</v>
      </c>
      <c r="F300">
        <v>203</v>
      </c>
      <c r="G300">
        <f>(F300-J300)/(K300-J300)</f>
        <v>0.94004065040650397</v>
      </c>
      <c r="H300">
        <f>F300/K300</f>
        <v>0.94506517690875225</v>
      </c>
      <c r="I300">
        <v>2012</v>
      </c>
      <c r="J300">
        <v>18</v>
      </c>
      <c r="K300">
        <v>214.8</v>
      </c>
      <c r="L300">
        <v>3.5</v>
      </c>
      <c r="M300">
        <v>2024</v>
      </c>
      <c r="N300">
        <v>3.5</v>
      </c>
      <c r="O300">
        <v>2017</v>
      </c>
      <c r="P300" s="2">
        <v>40964</v>
      </c>
      <c r="Q300">
        <v>2024</v>
      </c>
      <c r="R300">
        <f>Q300-O300</f>
        <v>7</v>
      </c>
      <c r="S300">
        <v>18</v>
      </c>
      <c r="T300">
        <v>50</v>
      </c>
      <c r="U300">
        <v>2</v>
      </c>
    </row>
    <row r="301" spans="1:21" x14ac:dyDescent="0.35">
      <c r="A301" t="s">
        <v>39</v>
      </c>
      <c r="B301">
        <v>2014</v>
      </c>
      <c r="E301" t="s">
        <v>52</v>
      </c>
      <c r="F301">
        <v>182</v>
      </c>
      <c r="G301">
        <f>(F301-J301)/(K301-J301)</f>
        <v>0.83333333333333326</v>
      </c>
      <c r="H301">
        <f>F301/K301</f>
        <v>0.84729981378026065</v>
      </c>
      <c r="I301">
        <v>2014</v>
      </c>
      <c r="J301">
        <v>18</v>
      </c>
      <c r="K301">
        <v>214.8</v>
      </c>
      <c r="L301">
        <v>3.5</v>
      </c>
      <c r="M301">
        <v>2024</v>
      </c>
      <c r="N301">
        <v>3.5</v>
      </c>
      <c r="O301">
        <v>2017</v>
      </c>
      <c r="P301" s="2">
        <v>41693</v>
      </c>
      <c r="Q301">
        <v>2024</v>
      </c>
      <c r="R301">
        <f>Q301-O301</f>
        <v>7</v>
      </c>
      <c r="S301">
        <v>18</v>
      </c>
      <c r="T301">
        <v>50</v>
      </c>
      <c r="U301">
        <v>2</v>
      </c>
    </row>
    <row r="302" spans="1:21" x14ac:dyDescent="0.35">
      <c r="A302" t="s">
        <v>39</v>
      </c>
      <c r="B302">
        <v>2015</v>
      </c>
      <c r="E302" t="s">
        <v>52</v>
      </c>
      <c r="F302">
        <v>219</v>
      </c>
      <c r="G302">
        <f>(F302-J302)/(K302-J302)</f>
        <v>1.0213414634146341</v>
      </c>
      <c r="H302">
        <f>F302/K302</f>
        <v>1.0195530726256983</v>
      </c>
      <c r="I302">
        <v>2015</v>
      </c>
      <c r="J302">
        <v>18</v>
      </c>
      <c r="K302">
        <v>214.8</v>
      </c>
      <c r="L302">
        <v>3.5</v>
      </c>
      <c r="M302">
        <v>2024</v>
      </c>
      <c r="N302">
        <v>3.5</v>
      </c>
      <c r="O302">
        <v>2017</v>
      </c>
      <c r="P302" s="2">
        <v>42059</v>
      </c>
      <c r="Q302">
        <v>2024</v>
      </c>
      <c r="R302">
        <f>Q302-O302</f>
        <v>7</v>
      </c>
      <c r="S302">
        <v>18</v>
      </c>
      <c r="T302">
        <v>50</v>
      </c>
      <c r="U302">
        <v>2</v>
      </c>
    </row>
    <row r="303" spans="1:21" x14ac:dyDescent="0.35">
      <c r="A303" t="s">
        <v>39</v>
      </c>
      <c r="B303">
        <v>2016</v>
      </c>
      <c r="E303" t="s">
        <v>52</v>
      </c>
      <c r="F303">
        <v>205</v>
      </c>
      <c r="G303">
        <f>(F303-J303)/(K303-J303)</f>
        <v>0.95020325203252032</v>
      </c>
      <c r="H303">
        <f>F303/K303</f>
        <v>0.95437616387337054</v>
      </c>
      <c r="I303">
        <v>2016</v>
      </c>
      <c r="J303">
        <v>18</v>
      </c>
      <c r="K303">
        <v>214.8</v>
      </c>
      <c r="L303">
        <v>3.5</v>
      </c>
      <c r="M303">
        <v>2024</v>
      </c>
      <c r="N303">
        <v>3.5</v>
      </c>
      <c r="O303">
        <v>2017</v>
      </c>
      <c r="P303" s="2">
        <v>42422</v>
      </c>
      <c r="Q303">
        <v>2024</v>
      </c>
      <c r="R303">
        <f>Q303-O303</f>
        <v>7</v>
      </c>
      <c r="S303">
        <v>18</v>
      </c>
      <c r="T303">
        <v>50</v>
      </c>
      <c r="U303">
        <v>2</v>
      </c>
    </row>
    <row r="304" spans="1:21" x14ac:dyDescent="0.35">
      <c r="A304" t="s">
        <v>39</v>
      </c>
      <c r="B304">
        <v>2017</v>
      </c>
      <c r="C304">
        <v>0</v>
      </c>
      <c r="D304">
        <v>0</v>
      </c>
      <c r="E304" t="s">
        <v>53</v>
      </c>
      <c r="F304">
        <v>50</v>
      </c>
      <c r="G304">
        <f>(F304-J304)/(K304-J304)</f>
        <v>0.16260162601626016</v>
      </c>
      <c r="H304">
        <f>F304/K304</f>
        <v>0.23277467411545621</v>
      </c>
      <c r="I304">
        <v>2017</v>
      </c>
      <c r="J304">
        <v>18</v>
      </c>
      <c r="K304">
        <v>214.8</v>
      </c>
      <c r="L304">
        <v>3.5</v>
      </c>
      <c r="M304">
        <v>2024</v>
      </c>
      <c r="N304">
        <v>3.5</v>
      </c>
      <c r="O304">
        <v>2017</v>
      </c>
      <c r="P304" s="2">
        <v>42780</v>
      </c>
      <c r="Q304">
        <v>2024</v>
      </c>
      <c r="R304">
        <f>Q304-O304</f>
        <v>7</v>
      </c>
      <c r="S304">
        <v>18</v>
      </c>
      <c r="T304">
        <v>50</v>
      </c>
      <c r="U304">
        <v>2</v>
      </c>
    </row>
    <row r="305" spans="1:21" x14ac:dyDescent="0.35">
      <c r="A305" t="s">
        <v>39</v>
      </c>
      <c r="B305">
        <v>2019</v>
      </c>
      <c r="C305">
        <v>2</v>
      </c>
      <c r="D305">
        <v>2</v>
      </c>
      <c r="E305" t="s">
        <v>53</v>
      </c>
      <c r="F305">
        <v>22</v>
      </c>
      <c r="G305">
        <f>(F305-J305)/(K305-J305)</f>
        <v>2.032520325203252E-2</v>
      </c>
      <c r="H305">
        <f>F305/K305</f>
        <v>0.10242085661080073</v>
      </c>
      <c r="I305">
        <v>2020</v>
      </c>
      <c r="J305">
        <v>18</v>
      </c>
      <c r="K305">
        <v>214.8</v>
      </c>
      <c r="L305">
        <v>3.5</v>
      </c>
      <c r="M305">
        <v>2024</v>
      </c>
      <c r="N305">
        <v>3.5</v>
      </c>
      <c r="O305">
        <v>2017</v>
      </c>
      <c r="P305" s="2">
        <v>43817</v>
      </c>
      <c r="Q305">
        <v>2024</v>
      </c>
      <c r="R305">
        <f>Q305-O305</f>
        <v>7</v>
      </c>
      <c r="S305">
        <v>18</v>
      </c>
      <c r="T305">
        <v>50</v>
      </c>
      <c r="U305">
        <v>2</v>
      </c>
    </row>
    <row r="306" spans="1:21" x14ac:dyDescent="0.35">
      <c r="A306" t="s">
        <v>39</v>
      </c>
      <c r="B306">
        <v>2022</v>
      </c>
      <c r="C306">
        <v>5</v>
      </c>
      <c r="D306">
        <v>5</v>
      </c>
      <c r="E306" t="s">
        <v>53</v>
      </c>
      <c r="F306">
        <v>29</v>
      </c>
      <c r="G306">
        <f>(F306-J306)/(K306-J306)</f>
        <v>5.589430894308943E-2</v>
      </c>
      <c r="H306">
        <f>F306/K306</f>
        <v>0.13500931098696461</v>
      </c>
      <c r="I306">
        <v>2022</v>
      </c>
      <c r="J306">
        <v>18</v>
      </c>
      <c r="K306">
        <v>214.8</v>
      </c>
      <c r="L306">
        <v>3.5</v>
      </c>
      <c r="M306">
        <v>2024</v>
      </c>
      <c r="N306">
        <v>3.5</v>
      </c>
      <c r="O306">
        <v>2017</v>
      </c>
      <c r="P306" s="2">
        <v>44665</v>
      </c>
      <c r="Q306">
        <v>2024</v>
      </c>
      <c r="R306">
        <f>Q306-O306</f>
        <v>7</v>
      </c>
      <c r="S306">
        <v>18</v>
      </c>
      <c r="T306">
        <v>50</v>
      </c>
      <c r="U306">
        <v>2</v>
      </c>
    </row>
    <row r="307" spans="1:21" x14ac:dyDescent="0.35">
      <c r="A307" t="s">
        <v>39</v>
      </c>
      <c r="B307">
        <v>2023</v>
      </c>
      <c r="C307">
        <v>6</v>
      </c>
      <c r="D307">
        <v>6</v>
      </c>
      <c r="E307" t="s">
        <v>53</v>
      </c>
      <c r="F307">
        <v>29</v>
      </c>
      <c r="G307">
        <f>(F307-J307)/(K307-J307)</f>
        <v>5.589430894308943E-2</v>
      </c>
      <c r="H307">
        <f>F307/K307</f>
        <v>0.13500931098696461</v>
      </c>
      <c r="I307">
        <v>2023</v>
      </c>
      <c r="J307">
        <v>18</v>
      </c>
      <c r="K307">
        <v>214.8</v>
      </c>
      <c r="L307">
        <v>3.5</v>
      </c>
      <c r="M307">
        <v>2024</v>
      </c>
      <c r="N307">
        <v>3.5</v>
      </c>
      <c r="O307">
        <v>2017</v>
      </c>
      <c r="P307" s="2">
        <v>45031</v>
      </c>
      <c r="Q307">
        <v>2024</v>
      </c>
      <c r="R307">
        <f>Q307-O307</f>
        <v>7</v>
      </c>
      <c r="S307">
        <v>18</v>
      </c>
      <c r="T307">
        <v>50</v>
      </c>
      <c r="U307">
        <v>2</v>
      </c>
    </row>
    <row r="308" spans="1:21" x14ac:dyDescent="0.35">
      <c r="A308" t="s">
        <v>39</v>
      </c>
      <c r="B308">
        <v>2024</v>
      </c>
      <c r="C308">
        <v>7</v>
      </c>
      <c r="D308">
        <v>7</v>
      </c>
      <c r="E308" t="s">
        <v>53</v>
      </c>
      <c r="F308">
        <v>18</v>
      </c>
      <c r="G308">
        <f>(F308-J308)/(K308-J308)</f>
        <v>0</v>
      </c>
      <c r="H308">
        <f>F308/K308</f>
        <v>8.3798882681564241E-2</v>
      </c>
      <c r="I308">
        <v>2024</v>
      </c>
      <c r="J308">
        <v>18</v>
      </c>
      <c r="K308">
        <v>214.8</v>
      </c>
      <c r="L308">
        <v>3.5</v>
      </c>
      <c r="M308">
        <v>2024</v>
      </c>
      <c r="N308">
        <v>3.5</v>
      </c>
      <c r="O308">
        <v>2017</v>
      </c>
      <c r="P308" s="2">
        <v>45375</v>
      </c>
      <c r="Q308">
        <v>2024</v>
      </c>
      <c r="R308">
        <f>Q308-O308</f>
        <v>7</v>
      </c>
      <c r="S308">
        <v>18</v>
      </c>
      <c r="T308">
        <v>50</v>
      </c>
      <c r="U308">
        <v>2</v>
      </c>
    </row>
  </sheetData>
  <sortState xmlns:xlrd2="http://schemas.microsoft.com/office/spreadsheetml/2017/richdata2" ref="A2:U308">
    <sortCondition ref="A2:A308"/>
  </sortState>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8FE96-D335-4366-9FF8-769D8271CB5B}">
  <dimension ref="A1:AL599"/>
  <sheetViews>
    <sheetView topLeftCell="L1" workbookViewId="0">
      <selection activeCell="R11" sqref="R11"/>
    </sheetView>
  </sheetViews>
  <sheetFormatPr defaultRowHeight="14.5" x14ac:dyDescent="0.35"/>
  <cols>
    <col min="1" max="1" width="30.453125" style="11" bestFit="1" customWidth="1"/>
    <col min="2" max="2" width="9" style="11" bestFit="1" customWidth="1"/>
    <col min="3" max="3" width="18.1796875" style="11" customWidth="1"/>
    <col min="4" max="4" width="16.1796875" style="11" customWidth="1"/>
    <col min="5" max="5" width="32.81640625" style="11" customWidth="1"/>
    <col min="6" max="6" width="22.81640625" style="11" customWidth="1"/>
    <col min="7" max="7" width="7.7265625" style="12" customWidth="1"/>
    <col min="8" max="8" width="8.453125" style="12" customWidth="1"/>
    <col min="9" max="9" width="8" style="12" customWidth="1"/>
    <col min="10" max="10" width="8.54296875" style="13" customWidth="1"/>
    <col min="11" max="11" width="8.54296875" style="12" customWidth="1"/>
    <col min="12" max="13" width="8.81640625" style="12" customWidth="1"/>
    <col min="14" max="14" width="8.54296875" style="12" customWidth="1"/>
    <col min="15" max="16" width="7.1796875" style="12" customWidth="1"/>
    <col min="17" max="17" width="8" style="12" customWidth="1"/>
    <col min="18" max="18" width="7.81640625" style="12" customWidth="1"/>
    <col min="19" max="19" width="10.7265625" style="12" customWidth="1"/>
    <col min="20" max="20" width="7.453125" style="12" customWidth="1"/>
    <col min="21" max="21" width="24" style="12" customWidth="1"/>
    <col min="22" max="22" width="15.54296875" style="14" customWidth="1"/>
    <col min="23" max="23" width="7.453125" style="12" customWidth="1"/>
    <col min="24" max="24" width="16.7265625" style="12" customWidth="1"/>
    <col min="25" max="25" width="7.1796875" style="19" customWidth="1"/>
    <col min="26" max="26" width="10.453125" style="12" customWidth="1"/>
    <col min="27" max="27" width="30.453125" style="11" customWidth="1"/>
    <col min="28" max="28" width="9.1796875" style="12" bestFit="1" customWidth="1"/>
    <col min="29" max="29" width="7.81640625" style="12" bestFit="1" customWidth="1"/>
    <col min="30" max="30" width="9.1796875" style="16" bestFit="1" customWidth="1"/>
    <col min="31" max="31" width="8.81640625" style="16" bestFit="1" customWidth="1"/>
    <col min="32" max="32" width="6.7265625" style="16" bestFit="1" customWidth="1"/>
    <col min="33" max="33" width="10" style="16" bestFit="1" customWidth="1"/>
    <col min="34" max="34" width="7.453125" style="12" customWidth="1"/>
    <col min="35" max="35" width="6.54296875" style="12" customWidth="1"/>
    <col min="36" max="36" width="8.54296875" style="17" bestFit="1" customWidth="1"/>
    <col min="37" max="37" width="9.453125" style="12" bestFit="1" customWidth="1"/>
    <col min="38" max="38" width="162.453125" style="18" customWidth="1"/>
  </cols>
  <sheetData>
    <row r="1" spans="1:38" ht="93" x14ac:dyDescent="0.35">
      <c r="A1" s="3" t="s">
        <v>64</v>
      </c>
      <c r="B1" s="3" t="s">
        <v>65</v>
      </c>
      <c r="C1" s="3" t="s">
        <v>66</v>
      </c>
      <c r="D1" s="3" t="s">
        <v>67</v>
      </c>
      <c r="E1" s="3" t="s">
        <v>68</v>
      </c>
      <c r="F1" s="3" t="s">
        <v>69</v>
      </c>
      <c r="G1" s="4" t="s">
        <v>70</v>
      </c>
      <c r="H1" s="4" t="s">
        <v>71</v>
      </c>
      <c r="I1" s="4" t="s">
        <v>72</v>
      </c>
      <c r="J1" s="5" t="s">
        <v>73</v>
      </c>
      <c r="K1" s="4" t="s">
        <v>74</v>
      </c>
      <c r="L1" s="4" t="s">
        <v>75</v>
      </c>
      <c r="M1" s="4" t="s">
        <v>76</v>
      </c>
      <c r="N1" s="4" t="s">
        <v>77</v>
      </c>
      <c r="O1" s="4" t="s">
        <v>78</v>
      </c>
      <c r="P1" s="4" t="s">
        <v>79</v>
      </c>
      <c r="Q1" s="4" t="s">
        <v>80</v>
      </c>
      <c r="R1" s="4" t="s">
        <v>81</v>
      </c>
      <c r="S1" s="4" t="s">
        <v>82</v>
      </c>
      <c r="T1" s="4" t="s">
        <v>83</v>
      </c>
      <c r="U1" s="4" t="s">
        <v>84</v>
      </c>
      <c r="V1" s="6" t="s">
        <v>85</v>
      </c>
      <c r="W1" s="4" t="s">
        <v>86</v>
      </c>
      <c r="X1" s="4" t="s">
        <v>87</v>
      </c>
      <c r="Y1" s="7" t="s">
        <v>88</v>
      </c>
      <c r="Z1" s="4" t="s">
        <v>89</v>
      </c>
      <c r="AA1" s="3" t="s">
        <v>64</v>
      </c>
      <c r="AB1" s="4" t="s">
        <v>90</v>
      </c>
      <c r="AC1" s="4" t="s">
        <v>91</v>
      </c>
      <c r="AD1" s="8" t="s">
        <v>92</v>
      </c>
      <c r="AE1" s="8" t="s">
        <v>93</v>
      </c>
      <c r="AF1" s="8" t="s">
        <v>94</v>
      </c>
      <c r="AG1" s="8" t="s">
        <v>95</v>
      </c>
      <c r="AH1" s="4" t="s">
        <v>96</v>
      </c>
      <c r="AI1" s="4" t="s">
        <v>97</v>
      </c>
      <c r="AJ1" s="9" t="s">
        <v>98</v>
      </c>
      <c r="AK1" s="4" t="s">
        <v>99</v>
      </c>
      <c r="AL1" s="10" t="s">
        <v>100</v>
      </c>
    </row>
    <row r="2" spans="1:38" x14ac:dyDescent="0.35">
      <c r="A2" s="11" t="s">
        <v>4</v>
      </c>
      <c r="B2" s="11" t="s">
        <v>101</v>
      </c>
      <c r="C2" s="11" t="s">
        <v>102</v>
      </c>
      <c r="D2" s="11" t="s">
        <v>103</v>
      </c>
      <c r="E2" s="11" t="s">
        <v>104</v>
      </c>
      <c r="G2" s="12" t="s">
        <v>105</v>
      </c>
      <c r="H2" s="12">
        <v>306</v>
      </c>
      <c r="I2" s="12">
        <v>27</v>
      </c>
      <c r="J2" s="13">
        <v>4</v>
      </c>
      <c r="K2" s="12">
        <v>6</v>
      </c>
      <c r="L2" s="12">
        <v>1</v>
      </c>
      <c r="M2" s="12" t="s">
        <v>106</v>
      </c>
      <c r="N2" s="12" t="s">
        <v>107</v>
      </c>
      <c r="O2" s="12">
        <v>1</v>
      </c>
      <c r="P2" s="12">
        <v>0</v>
      </c>
      <c r="S2" s="12" t="s">
        <v>108</v>
      </c>
      <c r="V2" s="14">
        <v>40239</v>
      </c>
      <c r="X2" s="12" t="s">
        <v>109</v>
      </c>
      <c r="Y2" s="15"/>
      <c r="Z2" s="12" t="s">
        <v>110</v>
      </c>
      <c r="AA2" s="11" t="s">
        <v>111</v>
      </c>
      <c r="AB2" s="16">
        <f>AD2+AJ2+AK2</f>
        <v>1230</v>
      </c>
      <c r="AC2" s="12" t="s">
        <v>112</v>
      </c>
      <c r="AD2" s="16">
        <v>1227</v>
      </c>
      <c r="AE2" s="16">
        <v>0</v>
      </c>
      <c r="AI2" s="12" t="s">
        <v>113</v>
      </c>
      <c r="AJ2" s="17">
        <v>2</v>
      </c>
      <c r="AK2" s="12">
        <v>1</v>
      </c>
    </row>
    <row r="3" spans="1:38" x14ac:dyDescent="0.35">
      <c r="A3" s="11" t="s">
        <v>4</v>
      </c>
      <c r="N3" s="12">
        <v>12</v>
      </c>
      <c r="V3" s="14">
        <v>40975</v>
      </c>
      <c r="W3" s="12">
        <v>40</v>
      </c>
      <c r="X3" s="12">
        <v>46.4</v>
      </c>
      <c r="Y3" s="15">
        <v>93.5</v>
      </c>
      <c r="AB3" s="16">
        <f>AD3+AJ3+AK3</f>
        <v>1277</v>
      </c>
      <c r="AC3" s="12" t="s">
        <v>112</v>
      </c>
      <c r="AD3" s="16">
        <v>1276</v>
      </c>
      <c r="AE3" s="16">
        <v>144</v>
      </c>
      <c r="AG3" s="16">
        <v>130</v>
      </c>
      <c r="AH3" s="12">
        <v>14</v>
      </c>
      <c r="AJ3" s="17">
        <v>1</v>
      </c>
      <c r="AK3" s="12">
        <v>0</v>
      </c>
    </row>
    <row r="4" spans="1:38" x14ac:dyDescent="0.35">
      <c r="A4" s="11" t="s">
        <v>4</v>
      </c>
      <c r="V4" s="14">
        <v>42116</v>
      </c>
      <c r="Y4" s="15"/>
      <c r="AB4" s="16">
        <v>1157</v>
      </c>
      <c r="AC4" s="12" t="s">
        <v>114</v>
      </c>
      <c r="AD4" s="16">
        <v>1157</v>
      </c>
      <c r="AE4" s="16">
        <v>0</v>
      </c>
      <c r="AJ4" s="17">
        <v>0</v>
      </c>
      <c r="AK4" s="12">
        <v>0</v>
      </c>
      <c r="AL4" s="18" t="s">
        <v>115</v>
      </c>
    </row>
    <row r="5" spans="1:38" x14ac:dyDescent="0.35">
      <c r="A5" s="11" t="s">
        <v>4</v>
      </c>
      <c r="V5" s="14">
        <v>43818</v>
      </c>
      <c r="X5" s="12">
        <v>44.6</v>
      </c>
      <c r="Y5" s="19">
        <v>93.3</v>
      </c>
      <c r="AB5" s="16">
        <v>23</v>
      </c>
      <c r="AD5" s="16">
        <v>22</v>
      </c>
      <c r="AE5" s="16">
        <v>22</v>
      </c>
      <c r="AF5" s="16" t="s">
        <v>113</v>
      </c>
      <c r="AG5" s="16">
        <v>21</v>
      </c>
      <c r="AH5" s="12">
        <v>1</v>
      </c>
      <c r="AJ5" s="17">
        <v>1</v>
      </c>
      <c r="AK5" s="12">
        <v>0</v>
      </c>
    </row>
    <row r="6" spans="1:38" x14ac:dyDescent="0.35">
      <c r="A6" s="11" t="s">
        <v>4</v>
      </c>
      <c r="V6" s="14">
        <v>44664</v>
      </c>
      <c r="AB6" s="16">
        <v>42</v>
      </c>
      <c r="AD6" s="16">
        <v>42</v>
      </c>
      <c r="AE6" s="16">
        <v>42</v>
      </c>
      <c r="AG6" s="16">
        <v>42</v>
      </c>
      <c r="AH6" s="12">
        <v>0</v>
      </c>
      <c r="AI6" s="12" t="s">
        <v>116</v>
      </c>
      <c r="AJ6" s="17">
        <v>0</v>
      </c>
      <c r="AK6" s="12">
        <v>0</v>
      </c>
      <c r="AL6" s="18" t="s">
        <v>117</v>
      </c>
    </row>
    <row r="7" spans="1:38" x14ac:dyDescent="0.35">
      <c r="A7" s="11" t="s">
        <v>4</v>
      </c>
      <c r="V7" s="14">
        <v>45030</v>
      </c>
      <c r="AB7" s="16">
        <v>26</v>
      </c>
      <c r="AD7" s="16">
        <v>26</v>
      </c>
      <c r="AE7" s="16">
        <v>26</v>
      </c>
      <c r="AG7" s="16">
        <v>26</v>
      </c>
      <c r="AH7" s="12">
        <v>0</v>
      </c>
      <c r="AI7" s="12" t="s">
        <v>118</v>
      </c>
      <c r="AJ7" s="17">
        <v>0</v>
      </c>
      <c r="AK7" s="12">
        <v>0</v>
      </c>
      <c r="AL7" s="18" t="s">
        <v>117</v>
      </c>
    </row>
    <row r="8" spans="1:38" x14ac:dyDescent="0.35">
      <c r="A8" s="11" t="s">
        <v>5</v>
      </c>
      <c r="B8" s="11" t="s">
        <v>101</v>
      </c>
      <c r="C8" s="11" t="s">
        <v>119</v>
      </c>
      <c r="D8" s="11" t="s">
        <v>120</v>
      </c>
      <c r="E8" s="11" t="s">
        <v>121</v>
      </c>
      <c r="F8" s="11" t="s">
        <v>121</v>
      </c>
      <c r="G8" s="12" t="s">
        <v>105</v>
      </c>
      <c r="H8" s="16">
        <v>8829</v>
      </c>
      <c r="I8" s="12">
        <v>165</v>
      </c>
      <c r="J8" s="13">
        <v>6</v>
      </c>
      <c r="K8" s="12">
        <v>5</v>
      </c>
      <c r="L8" s="12">
        <v>3</v>
      </c>
      <c r="M8" s="12" t="s">
        <v>116</v>
      </c>
      <c r="O8" s="12">
        <v>2</v>
      </c>
      <c r="P8" s="12">
        <v>1</v>
      </c>
      <c r="Q8" s="12">
        <v>190</v>
      </c>
      <c r="R8" s="12" t="s">
        <v>106</v>
      </c>
      <c r="S8" s="12" t="s">
        <v>122</v>
      </c>
      <c r="T8" s="12" t="s">
        <v>106</v>
      </c>
      <c r="U8" s="12" t="s">
        <v>123</v>
      </c>
      <c r="V8" s="14">
        <v>39857</v>
      </c>
      <c r="X8" s="12" t="s">
        <v>124</v>
      </c>
      <c r="Y8" s="15"/>
      <c r="Z8" s="12" t="s">
        <v>110</v>
      </c>
      <c r="AA8" s="11" t="s">
        <v>5</v>
      </c>
      <c r="AB8" s="16">
        <f t="shared" ref="AB8:AB51" si="0">AD8+AJ8+AK8</f>
        <v>8616</v>
      </c>
      <c r="AC8" s="12" t="s">
        <v>112</v>
      </c>
      <c r="AD8" s="16">
        <v>8330</v>
      </c>
      <c r="AE8" s="16">
        <v>0</v>
      </c>
      <c r="AI8" s="12" t="s">
        <v>113</v>
      </c>
      <c r="AJ8" s="17">
        <v>281</v>
      </c>
      <c r="AK8" s="12">
        <v>5</v>
      </c>
      <c r="AL8" s="18" t="s">
        <v>125</v>
      </c>
    </row>
    <row r="9" spans="1:38" x14ac:dyDescent="0.35">
      <c r="A9" s="11" t="s">
        <v>5</v>
      </c>
      <c r="V9" s="14">
        <v>40604</v>
      </c>
      <c r="AB9" s="16">
        <f t="shared" si="0"/>
        <v>23870</v>
      </c>
      <c r="AC9" s="12" t="s">
        <v>112</v>
      </c>
      <c r="AD9" s="16">
        <v>23534</v>
      </c>
      <c r="AE9" s="16">
        <v>0</v>
      </c>
      <c r="AI9" s="12" t="s">
        <v>113</v>
      </c>
      <c r="AJ9" s="17">
        <v>331</v>
      </c>
      <c r="AK9" s="12">
        <v>5</v>
      </c>
      <c r="AL9" s="18" t="s">
        <v>126</v>
      </c>
    </row>
    <row r="10" spans="1:38" x14ac:dyDescent="0.35">
      <c r="A10" s="11" t="s">
        <v>5</v>
      </c>
      <c r="V10" s="14">
        <v>40976</v>
      </c>
      <c r="W10" s="12">
        <v>29</v>
      </c>
      <c r="X10" s="12">
        <v>46.4</v>
      </c>
      <c r="Y10" s="19">
        <v>100</v>
      </c>
      <c r="AB10" s="16"/>
      <c r="AE10" s="16">
        <v>206</v>
      </c>
      <c r="AG10" s="16">
        <v>189</v>
      </c>
      <c r="AH10" s="12">
        <v>17</v>
      </c>
      <c r="AK10" s="12">
        <v>2</v>
      </c>
      <c r="AL10" s="18" t="s">
        <v>127</v>
      </c>
    </row>
    <row r="11" spans="1:38" x14ac:dyDescent="0.35">
      <c r="A11" s="11" t="s">
        <v>5</v>
      </c>
      <c r="V11" s="14">
        <v>41244</v>
      </c>
      <c r="AB11" s="16">
        <f t="shared" si="0"/>
        <v>33145</v>
      </c>
      <c r="AC11" s="12" t="s">
        <v>112</v>
      </c>
      <c r="AD11" s="16">
        <v>32733</v>
      </c>
      <c r="AE11" s="16">
        <v>0</v>
      </c>
      <c r="AI11" s="12" t="s">
        <v>113</v>
      </c>
      <c r="AJ11" s="17">
        <v>408</v>
      </c>
      <c r="AK11" s="12">
        <v>4</v>
      </c>
      <c r="AL11" s="18" t="s">
        <v>128</v>
      </c>
    </row>
    <row r="12" spans="1:38" x14ac:dyDescent="0.35">
      <c r="A12" s="11" t="s">
        <v>5</v>
      </c>
      <c r="V12" s="14">
        <v>42422</v>
      </c>
      <c r="X12" s="12">
        <v>46.4</v>
      </c>
      <c r="AB12" s="20">
        <v>20854</v>
      </c>
      <c r="AC12" s="12" t="s">
        <v>114</v>
      </c>
      <c r="AD12" s="16">
        <v>20373</v>
      </c>
      <c r="AE12" s="16">
        <v>1016</v>
      </c>
      <c r="AF12" s="16" t="s">
        <v>113</v>
      </c>
      <c r="AG12" s="16">
        <v>1003</v>
      </c>
      <c r="AH12" s="12">
        <v>3</v>
      </c>
      <c r="AJ12" s="17">
        <v>453</v>
      </c>
      <c r="AK12" s="12">
        <v>9</v>
      </c>
      <c r="AL12" s="18" t="s">
        <v>129</v>
      </c>
    </row>
    <row r="13" spans="1:38" x14ac:dyDescent="0.35">
      <c r="A13" s="11" t="s">
        <v>5</v>
      </c>
      <c r="V13" s="14">
        <v>43819</v>
      </c>
      <c r="X13" s="12">
        <v>46.4</v>
      </c>
      <c r="Y13" s="15">
        <v>96.7</v>
      </c>
      <c r="AB13" s="20">
        <v>1283</v>
      </c>
      <c r="AD13" s="16">
        <v>876</v>
      </c>
      <c r="AE13" s="16">
        <v>112</v>
      </c>
      <c r="AF13" s="16" t="s">
        <v>113</v>
      </c>
      <c r="AG13" s="16">
        <v>112</v>
      </c>
      <c r="AH13" s="12">
        <v>0</v>
      </c>
      <c r="AI13" s="12" t="s">
        <v>113</v>
      </c>
      <c r="AJ13" s="17">
        <v>407</v>
      </c>
      <c r="AK13" s="12">
        <v>0</v>
      </c>
      <c r="AL13" s="18" t="s">
        <v>130</v>
      </c>
    </row>
    <row r="14" spans="1:38" x14ac:dyDescent="0.35">
      <c r="A14" s="11" t="s">
        <v>5</v>
      </c>
      <c r="V14" s="14">
        <v>45376</v>
      </c>
      <c r="X14" s="21" t="s">
        <v>131</v>
      </c>
      <c r="Y14" s="15"/>
      <c r="AB14" s="20">
        <v>2110</v>
      </c>
      <c r="AC14" s="12" t="s">
        <v>114</v>
      </c>
      <c r="AD14" s="16">
        <v>1413</v>
      </c>
      <c r="AE14" s="16">
        <v>186</v>
      </c>
      <c r="AG14" s="16">
        <v>186</v>
      </c>
      <c r="AH14" s="12">
        <v>0</v>
      </c>
      <c r="AJ14" s="17">
        <v>696</v>
      </c>
      <c r="AK14" s="12">
        <v>1</v>
      </c>
      <c r="AL14" s="18" t="s">
        <v>132</v>
      </c>
    </row>
    <row r="15" spans="1:38" x14ac:dyDescent="0.35">
      <c r="A15" s="11" t="s">
        <v>133</v>
      </c>
      <c r="B15" s="11" t="s">
        <v>101</v>
      </c>
      <c r="C15" s="11" t="s">
        <v>119</v>
      </c>
      <c r="D15" s="11" t="s">
        <v>120</v>
      </c>
      <c r="E15" s="11" t="s">
        <v>123</v>
      </c>
      <c r="F15" s="11" t="s">
        <v>123</v>
      </c>
      <c r="G15" s="12" t="s">
        <v>105</v>
      </c>
      <c r="H15" s="12">
        <v>330</v>
      </c>
      <c r="I15" s="12">
        <v>330</v>
      </c>
      <c r="J15" s="13">
        <v>8</v>
      </c>
      <c r="K15" s="12">
        <v>20</v>
      </c>
      <c r="L15" s="12">
        <v>0</v>
      </c>
      <c r="O15" s="12">
        <v>1</v>
      </c>
      <c r="P15" s="12">
        <v>1</v>
      </c>
      <c r="Q15" s="12">
        <v>190</v>
      </c>
      <c r="R15" s="12" t="s">
        <v>106</v>
      </c>
      <c r="S15" s="12" t="s">
        <v>134</v>
      </c>
      <c r="V15" s="14">
        <v>39878</v>
      </c>
      <c r="X15" s="12" t="s">
        <v>135</v>
      </c>
      <c r="Y15" s="15">
        <v>100</v>
      </c>
      <c r="Z15" s="12" t="s">
        <v>110</v>
      </c>
      <c r="AA15" s="11" t="s">
        <v>133</v>
      </c>
      <c r="AB15" s="16">
        <f t="shared" si="0"/>
        <v>2523</v>
      </c>
      <c r="AC15" s="12" t="s">
        <v>112</v>
      </c>
      <c r="AD15" s="16">
        <v>2516</v>
      </c>
      <c r="AE15" s="16">
        <v>0</v>
      </c>
      <c r="AI15" s="12" t="s">
        <v>118</v>
      </c>
      <c r="AJ15" s="17">
        <v>7</v>
      </c>
      <c r="AK15" s="12">
        <v>0</v>
      </c>
      <c r="AL15" s="18" t="s">
        <v>136</v>
      </c>
    </row>
    <row r="16" spans="1:38" x14ac:dyDescent="0.35">
      <c r="A16" s="11" t="s">
        <v>6</v>
      </c>
      <c r="B16" s="11" t="s">
        <v>137</v>
      </c>
      <c r="C16" s="11" t="s">
        <v>138</v>
      </c>
      <c r="D16" s="11" t="s">
        <v>139</v>
      </c>
      <c r="G16" s="12" t="s">
        <v>105</v>
      </c>
      <c r="H16" s="12">
        <v>54</v>
      </c>
      <c r="I16" s="12">
        <v>180</v>
      </c>
      <c r="J16" s="13">
        <v>3</v>
      </c>
      <c r="K16" s="12">
        <v>4</v>
      </c>
      <c r="L16" s="12">
        <v>1</v>
      </c>
      <c r="M16" s="12" t="s">
        <v>106</v>
      </c>
      <c r="N16" s="12">
        <v>36</v>
      </c>
      <c r="O16" s="12">
        <v>1</v>
      </c>
      <c r="P16" s="12">
        <v>0</v>
      </c>
      <c r="S16" s="12" t="s">
        <v>108</v>
      </c>
      <c r="V16" s="14">
        <v>39025</v>
      </c>
      <c r="W16" s="12">
        <v>31.5</v>
      </c>
      <c r="X16" s="22">
        <v>44.2</v>
      </c>
      <c r="Y16" s="23"/>
      <c r="Z16" s="12" t="s">
        <v>110</v>
      </c>
      <c r="AA16" s="11" t="s">
        <v>6</v>
      </c>
      <c r="AB16" s="16">
        <f t="shared" si="0"/>
        <v>75</v>
      </c>
      <c r="AC16" s="12" t="s">
        <v>112</v>
      </c>
      <c r="AD16" s="16">
        <v>75</v>
      </c>
      <c r="AE16" s="16">
        <v>21</v>
      </c>
      <c r="AG16" s="16">
        <v>13</v>
      </c>
      <c r="AH16" s="12">
        <v>8</v>
      </c>
      <c r="AJ16" s="17">
        <v>0</v>
      </c>
      <c r="AK16" s="12">
        <v>0</v>
      </c>
    </row>
    <row r="17" spans="1:38" x14ac:dyDescent="0.35">
      <c r="A17" s="11" t="s">
        <v>6</v>
      </c>
      <c r="V17" s="14">
        <v>40966</v>
      </c>
      <c r="W17" s="12">
        <v>23</v>
      </c>
      <c r="X17" s="22">
        <v>39.200000000000003</v>
      </c>
      <c r="Y17" s="15">
        <v>92.4</v>
      </c>
      <c r="AB17" s="16">
        <f t="shared" si="0"/>
        <v>54</v>
      </c>
      <c r="AC17" s="12" t="s">
        <v>112</v>
      </c>
      <c r="AD17" s="16">
        <v>54</v>
      </c>
      <c r="AE17" s="16">
        <v>26</v>
      </c>
      <c r="AF17" s="16" t="s">
        <v>113</v>
      </c>
      <c r="AG17" s="16">
        <v>18</v>
      </c>
      <c r="AH17" s="12">
        <v>8</v>
      </c>
      <c r="AJ17" s="17">
        <v>0</v>
      </c>
      <c r="AK17" s="12">
        <v>0</v>
      </c>
    </row>
    <row r="18" spans="1:38" x14ac:dyDescent="0.35">
      <c r="A18" s="11" t="s">
        <v>6</v>
      </c>
      <c r="V18" s="14">
        <v>42366</v>
      </c>
      <c r="W18" s="12">
        <v>24.8</v>
      </c>
      <c r="X18" s="22">
        <v>39.200000000000003</v>
      </c>
      <c r="Y18" s="15"/>
      <c r="AB18" s="16">
        <v>8</v>
      </c>
      <c r="AC18" s="12" t="s">
        <v>114</v>
      </c>
      <c r="AD18" s="16">
        <v>8</v>
      </c>
      <c r="AE18" s="16">
        <v>8</v>
      </c>
      <c r="AF18" s="16" t="s">
        <v>113</v>
      </c>
      <c r="AG18" s="16">
        <v>7</v>
      </c>
      <c r="AH18" s="12">
        <v>1</v>
      </c>
      <c r="AJ18" s="17">
        <v>0</v>
      </c>
      <c r="AK18" s="12">
        <v>0</v>
      </c>
    </row>
    <row r="19" spans="1:38" x14ac:dyDescent="0.35">
      <c r="A19" s="11" t="s">
        <v>6</v>
      </c>
      <c r="V19" s="14">
        <v>43097</v>
      </c>
      <c r="W19" s="12">
        <v>10</v>
      </c>
      <c r="X19" s="22"/>
      <c r="Y19" s="15"/>
      <c r="AB19" s="16">
        <v>0</v>
      </c>
      <c r="AC19" s="12" t="s">
        <v>140</v>
      </c>
      <c r="AD19" s="16">
        <v>0</v>
      </c>
      <c r="AE19" s="16">
        <v>0</v>
      </c>
      <c r="AG19" s="16">
        <v>0</v>
      </c>
      <c r="AH19" s="12">
        <v>0</v>
      </c>
      <c r="AI19" s="12" t="s">
        <v>116</v>
      </c>
      <c r="AJ19" s="17">
        <v>0</v>
      </c>
      <c r="AK19" s="12">
        <v>0</v>
      </c>
      <c r="AL19" s="18" t="s">
        <v>141</v>
      </c>
    </row>
    <row r="20" spans="1:38" x14ac:dyDescent="0.35">
      <c r="A20" s="11" t="s">
        <v>6</v>
      </c>
      <c r="V20" s="14">
        <v>43847</v>
      </c>
      <c r="X20" s="22"/>
      <c r="Y20" s="15"/>
      <c r="AB20" s="16">
        <v>3</v>
      </c>
      <c r="AD20" s="16">
        <v>3</v>
      </c>
      <c r="AE20" s="16">
        <v>3</v>
      </c>
      <c r="AF20" s="16" t="s">
        <v>113</v>
      </c>
      <c r="AG20" s="16">
        <v>3</v>
      </c>
      <c r="AH20" s="12">
        <v>0</v>
      </c>
      <c r="AI20" s="12" t="s">
        <v>116</v>
      </c>
      <c r="AJ20" s="17">
        <v>0</v>
      </c>
      <c r="AK20" s="12">
        <v>0</v>
      </c>
    </row>
    <row r="21" spans="1:38" x14ac:dyDescent="0.35">
      <c r="A21" s="11" t="s">
        <v>142</v>
      </c>
      <c r="B21" s="11" t="s">
        <v>101</v>
      </c>
      <c r="C21" s="11" t="s">
        <v>143</v>
      </c>
      <c r="D21" s="11" t="s">
        <v>144</v>
      </c>
      <c r="G21" s="12" t="s">
        <v>105</v>
      </c>
      <c r="H21" s="12">
        <v>30</v>
      </c>
      <c r="I21" s="12">
        <v>245</v>
      </c>
      <c r="J21" s="13">
        <v>3</v>
      </c>
      <c r="K21" s="12">
        <v>5</v>
      </c>
      <c r="L21" s="12">
        <v>1</v>
      </c>
      <c r="M21" s="12" t="s">
        <v>116</v>
      </c>
      <c r="O21" s="12">
        <v>1</v>
      </c>
      <c r="P21" s="12">
        <v>0</v>
      </c>
      <c r="S21" s="12" t="s">
        <v>108</v>
      </c>
      <c r="V21" s="24">
        <v>36510</v>
      </c>
      <c r="W21" s="12">
        <v>16.899999999999999</v>
      </c>
      <c r="X21" s="22">
        <v>33</v>
      </c>
      <c r="Y21" s="15">
        <v>88</v>
      </c>
      <c r="Z21" s="12" t="s">
        <v>110</v>
      </c>
      <c r="AA21" s="11" t="s">
        <v>142</v>
      </c>
      <c r="AB21" s="16">
        <f t="shared" si="0"/>
        <v>0</v>
      </c>
      <c r="AC21" s="12" t="s">
        <v>112</v>
      </c>
      <c r="AD21" s="16">
        <v>0</v>
      </c>
      <c r="AE21" s="16">
        <v>0</v>
      </c>
      <c r="AJ21" s="17">
        <v>0</v>
      </c>
      <c r="AK21" s="12">
        <v>0</v>
      </c>
    </row>
    <row r="22" spans="1:38" x14ac:dyDescent="0.35">
      <c r="A22" s="11" t="s">
        <v>145</v>
      </c>
      <c r="V22" s="24">
        <v>40977</v>
      </c>
      <c r="W22" s="12">
        <v>17</v>
      </c>
      <c r="X22" s="22">
        <v>33.799999999999997</v>
      </c>
      <c r="Y22" s="15">
        <v>100</v>
      </c>
      <c r="AB22" s="16">
        <f t="shared" si="0"/>
        <v>0</v>
      </c>
      <c r="AC22" s="12" t="s">
        <v>112</v>
      </c>
      <c r="AD22" s="16">
        <v>0</v>
      </c>
      <c r="AE22" s="16">
        <v>0</v>
      </c>
      <c r="AJ22" s="17">
        <v>0</v>
      </c>
      <c r="AK22" s="12">
        <v>0</v>
      </c>
      <c r="AL22" s="18" t="s">
        <v>146</v>
      </c>
    </row>
    <row r="23" spans="1:38" x14ac:dyDescent="0.35">
      <c r="A23" s="11" t="s">
        <v>147</v>
      </c>
      <c r="B23" s="11" t="s">
        <v>101</v>
      </c>
      <c r="C23" s="11" t="s">
        <v>143</v>
      </c>
      <c r="D23" s="11" t="s">
        <v>148</v>
      </c>
      <c r="G23" s="12" t="s">
        <v>105</v>
      </c>
      <c r="H23" s="12">
        <v>70</v>
      </c>
      <c r="I23" s="12">
        <v>145</v>
      </c>
      <c r="J23" s="13">
        <v>3</v>
      </c>
      <c r="K23" s="12">
        <v>5</v>
      </c>
      <c r="L23" s="12">
        <v>1</v>
      </c>
      <c r="M23" s="12" t="s">
        <v>106</v>
      </c>
      <c r="N23" s="12" t="s">
        <v>149</v>
      </c>
      <c r="O23" s="12">
        <v>1</v>
      </c>
      <c r="P23" s="12">
        <v>0</v>
      </c>
      <c r="S23" s="12" t="s">
        <v>108</v>
      </c>
      <c r="V23" s="14">
        <v>36521</v>
      </c>
      <c r="X23" s="25"/>
      <c r="Y23" s="23"/>
      <c r="Z23" s="12" t="s">
        <v>110</v>
      </c>
      <c r="AA23" s="11" t="s">
        <v>147</v>
      </c>
      <c r="AB23" s="16">
        <f>AD23+AJ23+AK23</f>
        <v>0</v>
      </c>
      <c r="AC23" s="12" t="s">
        <v>112</v>
      </c>
      <c r="AD23" s="16">
        <v>0</v>
      </c>
      <c r="AE23" s="16">
        <v>0</v>
      </c>
      <c r="AJ23" s="17">
        <v>0</v>
      </c>
      <c r="AK23" s="12">
        <v>0</v>
      </c>
      <c r="AL23" s="18" t="s">
        <v>150</v>
      </c>
    </row>
    <row r="24" spans="1:38" x14ac:dyDescent="0.35">
      <c r="A24" s="11" t="s">
        <v>147</v>
      </c>
      <c r="N24" s="11"/>
      <c r="V24" s="14">
        <v>40898</v>
      </c>
      <c r="W24" s="12">
        <v>29.3</v>
      </c>
      <c r="X24" s="25">
        <v>44.6</v>
      </c>
      <c r="Y24" s="15">
        <v>100</v>
      </c>
      <c r="AB24" s="16">
        <f>AD24+AJ24+AK24</f>
        <v>83</v>
      </c>
      <c r="AC24" s="12" t="s">
        <v>112</v>
      </c>
      <c r="AD24" s="16">
        <v>83</v>
      </c>
      <c r="AE24" s="16">
        <v>0</v>
      </c>
      <c r="AF24" s="16" t="s">
        <v>113</v>
      </c>
      <c r="AI24" s="12" t="s">
        <v>113</v>
      </c>
      <c r="AJ24" s="17">
        <v>0</v>
      </c>
      <c r="AK24" s="12">
        <v>0</v>
      </c>
      <c r="AL24" s="18" t="s">
        <v>151</v>
      </c>
    </row>
    <row r="25" spans="1:38" x14ac:dyDescent="0.35">
      <c r="A25" s="11" t="s">
        <v>147</v>
      </c>
      <c r="N25" s="11"/>
      <c r="V25" s="14">
        <v>43450</v>
      </c>
      <c r="W25" s="12">
        <v>44</v>
      </c>
      <c r="X25" s="25">
        <v>45.5</v>
      </c>
      <c r="Y25" s="15">
        <v>93.4</v>
      </c>
      <c r="AB25" s="16">
        <v>5</v>
      </c>
      <c r="AD25" s="16">
        <v>5</v>
      </c>
      <c r="AE25" s="16">
        <v>5</v>
      </c>
      <c r="AF25" s="16" t="s">
        <v>113</v>
      </c>
      <c r="AG25" s="16">
        <v>5</v>
      </c>
      <c r="AH25" s="12">
        <v>0</v>
      </c>
      <c r="AJ25" s="17">
        <v>0</v>
      </c>
      <c r="AK25" s="12">
        <v>0</v>
      </c>
      <c r="AL25" s="18" t="s">
        <v>151</v>
      </c>
    </row>
    <row r="26" spans="1:38" x14ac:dyDescent="0.35">
      <c r="A26" s="11" t="s">
        <v>147</v>
      </c>
      <c r="N26" s="11"/>
      <c r="V26" s="14">
        <v>45323</v>
      </c>
      <c r="X26" s="25" t="s">
        <v>152</v>
      </c>
      <c r="Y26" s="15"/>
      <c r="AB26" s="16">
        <v>9</v>
      </c>
      <c r="AC26" s="12" t="s">
        <v>114</v>
      </c>
      <c r="AD26" s="16">
        <v>9</v>
      </c>
      <c r="AE26" s="16">
        <v>9</v>
      </c>
      <c r="AG26" s="16">
        <v>9</v>
      </c>
      <c r="AH26" s="12">
        <v>0</v>
      </c>
      <c r="AJ26" s="17">
        <v>0</v>
      </c>
      <c r="AK26" s="12">
        <v>0</v>
      </c>
      <c r="AL26" s="1" t="s">
        <v>153</v>
      </c>
    </row>
    <row r="27" spans="1:38" x14ac:dyDescent="0.35">
      <c r="A27" s="11" t="s">
        <v>154</v>
      </c>
      <c r="B27" s="11" t="s">
        <v>101</v>
      </c>
      <c r="C27" s="11" t="s">
        <v>143</v>
      </c>
      <c r="D27" s="11" t="s">
        <v>155</v>
      </c>
      <c r="G27" s="12" t="s">
        <v>105</v>
      </c>
      <c r="H27" s="12">
        <v>5</v>
      </c>
      <c r="I27" s="12">
        <v>235</v>
      </c>
      <c r="J27" s="13">
        <v>5</v>
      </c>
      <c r="K27" s="12">
        <v>4</v>
      </c>
      <c r="L27" s="12">
        <v>1</v>
      </c>
      <c r="M27" s="12" t="s">
        <v>116</v>
      </c>
      <c r="O27" s="12">
        <v>1</v>
      </c>
      <c r="P27" s="12">
        <v>0</v>
      </c>
      <c r="S27" s="12" t="s">
        <v>108</v>
      </c>
      <c r="V27" s="24">
        <v>36521</v>
      </c>
      <c r="X27" s="22"/>
      <c r="Y27" s="15"/>
      <c r="Z27" s="12" t="s">
        <v>110</v>
      </c>
      <c r="AA27" s="11" t="s">
        <v>154</v>
      </c>
      <c r="AB27" s="16">
        <f t="shared" si="0"/>
        <v>0</v>
      </c>
      <c r="AC27" s="12" t="s">
        <v>112</v>
      </c>
      <c r="AD27" s="16">
        <v>0</v>
      </c>
      <c r="AE27" s="16">
        <v>0</v>
      </c>
      <c r="AJ27" s="17">
        <v>0</v>
      </c>
      <c r="AK27" s="12">
        <v>0</v>
      </c>
      <c r="AL27" s="18" t="s">
        <v>156</v>
      </c>
    </row>
    <row r="28" spans="1:38" x14ac:dyDescent="0.35">
      <c r="A28" s="11" t="s">
        <v>157</v>
      </c>
      <c r="V28" s="24">
        <v>40898</v>
      </c>
      <c r="W28" s="12">
        <v>29.3</v>
      </c>
      <c r="X28" s="22">
        <v>31.1</v>
      </c>
      <c r="Y28" s="15"/>
      <c r="AB28" s="16">
        <f t="shared" si="0"/>
        <v>0</v>
      </c>
      <c r="AC28" s="12" t="s">
        <v>112</v>
      </c>
      <c r="AD28" s="16">
        <v>0</v>
      </c>
      <c r="AE28" s="16">
        <v>0</v>
      </c>
      <c r="AJ28" s="17">
        <v>0</v>
      </c>
      <c r="AK28" s="12">
        <v>0</v>
      </c>
    </row>
    <row r="29" spans="1:38" x14ac:dyDescent="0.35">
      <c r="A29" s="11" t="s">
        <v>158</v>
      </c>
      <c r="B29" s="11" t="s">
        <v>159</v>
      </c>
      <c r="C29" s="11" t="s">
        <v>160</v>
      </c>
      <c r="D29" s="11" t="s">
        <v>161</v>
      </c>
      <c r="E29" s="11" t="s">
        <v>162</v>
      </c>
      <c r="G29" s="12" t="s">
        <v>163</v>
      </c>
      <c r="H29" s="12">
        <v>8</v>
      </c>
      <c r="L29" s="12">
        <v>1</v>
      </c>
      <c r="M29" s="12" t="s">
        <v>116</v>
      </c>
      <c r="P29" s="12">
        <v>0</v>
      </c>
      <c r="S29" s="12" t="s">
        <v>108</v>
      </c>
      <c r="V29" s="14">
        <v>40253</v>
      </c>
      <c r="X29" s="25"/>
      <c r="Y29" s="23"/>
      <c r="Z29" s="12" t="s">
        <v>164</v>
      </c>
      <c r="AA29" s="11" t="s">
        <v>158</v>
      </c>
      <c r="AB29" s="16">
        <f t="shared" si="0"/>
        <v>0</v>
      </c>
      <c r="AC29" s="12" t="s">
        <v>112</v>
      </c>
      <c r="AD29" s="16">
        <v>0</v>
      </c>
      <c r="AE29" s="16">
        <v>0</v>
      </c>
      <c r="AJ29" s="17">
        <v>0</v>
      </c>
      <c r="AK29" s="12">
        <v>0</v>
      </c>
    </row>
    <row r="30" spans="1:38" x14ac:dyDescent="0.35">
      <c r="A30" s="11" t="s">
        <v>165</v>
      </c>
      <c r="B30" s="11" t="s">
        <v>101</v>
      </c>
      <c r="C30" s="11" t="s">
        <v>166</v>
      </c>
      <c r="D30" s="26" t="s">
        <v>167</v>
      </c>
      <c r="E30" s="11" t="s">
        <v>168</v>
      </c>
      <c r="G30" s="12" t="s">
        <v>105</v>
      </c>
      <c r="H30" s="12">
        <v>64</v>
      </c>
      <c r="I30" s="12">
        <v>80</v>
      </c>
      <c r="J30" s="13">
        <v>5</v>
      </c>
      <c r="K30" s="12">
        <v>7</v>
      </c>
      <c r="L30" s="12">
        <v>1</v>
      </c>
      <c r="M30" s="12" t="s">
        <v>116</v>
      </c>
      <c r="O30" s="12">
        <v>1</v>
      </c>
      <c r="S30" s="12" t="s">
        <v>108</v>
      </c>
      <c r="V30" s="14">
        <v>35864</v>
      </c>
      <c r="X30" s="12">
        <v>42.8</v>
      </c>
      <c r="Y30" s="13">
        <v>100</v>
      </c>
      <c r="Z30" s="12" t="s">
        <v>169</v>
      </c>
      <c r="AA30" s="11" t="s">
        <v>165</v>
      </c>
      <c r="AB30" s="16">
        <f t="shared" si="0"/>
        <v>1</v>
      </c>
      <c r="AC30" s="12" t="s">
        <v>112</v>
      </c>
      <c r="AD30" s="16">
        <v>1</v>
      </c>
      <c r="AE30" s="16">
        <v>1</v>
      </c>
      <c r="AG30" s="16">
        <v>1</v>
      </c>
      <c r="AJ30" s="17">
        <v>0</v>
      </c>
      <c r="AK30" s="12">
        <v>0</v>
      </c>
    </row>
    <row r="31" spans="1:38" x14ac:dyDescent="0.35">
      <c r="A31" s="11" t="s">
        <v>165</v>
      </c>
      <c r="D31" s="26"/>
      <c r="V31" s="14">
        <v>40899</v>
      </c>
      <c r="W31" s="12">
        <v>27</v>
      </c>
      <c r="X31" s="12">
        <v>44.6</v>
      </c>
      <c r="Y31" s="13">
        <v>100</v>
      </c>
      <c r="AB31" s="16">
        <f t="shared" si="0"/>
        <v>1</v>
      </c>
      <c r="AC31" s="12" t="s">
        <v>112</v>
      </c>
      <c r="AD31" s="16">
        <v>1</v>
      </c>
      <c r="AE31" s="16">
        <v>0</v>
      </c>
      <c r="AJ31" s="17">
        <v>0</v>
      </c>
      <c r="AK31" s="12">
        <v>0</v>
      </c>
      <c r="AL31" s="18" t="s">
        <v>170</v>
      </c>
    </row>
    <row r="32" spans="1:38" x14ac:dyDescent="0.35">
      <c r="A32" s="11" t="s">
        <v>165</v>
      </c>
      <c r="D32" s="26"/>
      <c r="V32" s="14">
        <v>43098</v>
      </c>
      <c r="X32" s="12">
        <v>43.7</v>
      </c>
      <c r="Y32" s="13"/>
      <c r="AB32" s="16">
        <v>0</v>
      </c>
      <c r="AG32" s="16">
        <v>0</v>
      </c>
      <c r="AH32" s="12">
        <v>0</v>
      </c>
      <c r="AI32" s="12">
        <v>0</v>
      </c>
      <c r="AJ32" s="17">
        <v>0</v>
      </c>
      <c r="AK32" s="12">
        <v>0</v>
      </c>
    </row>
    <row r="33" spans="1:38" x14ac:dyDescent="0.35">
      <c r="A33" s="11" t="s">
        <v>165</v>
      </c>
      <c r="D33" s="26"/>
      <c r="V33" s="14">
        <v>45412</v>
      </c>
      <c r="X33" s="12">
        <v>3.7</v>
      </c>
      <c r="Y33" s="13"/>
      <c r="AB33" s="16">
        <v>0</v>
      </c>
      <c r="AL33" s="18" t="s">
        <v>171</v>
      </c>
    </row>
    <row r="34" spans="1:38" x14ac:dyDescent="0.35">
      <c r="A34" s="11" t="s">
        <v>172</v>
      </c>
      <c r="B34" s="11" t="s">
        <v>101</v>
      </c>
      <c r="C34" s="11" t="s">
        <v>166</v>
      </c>
      <c r="E34" s="11" t="s">
        <v>168</v>
      </c>
      <c r="G34" s="12" t="s">
        <v>105</v>
      </c>
      <c r="H34" s="12">
        <v>239</v>
      </c>
      <c r="I34" s="12">
        <v>95</v>
      </c>
      <c r="J34" s="13">
        <v>6</v>
      </c>
      <c r="K34" s="12">
        <v>8</v>
      </c>
      <c r="L34" s="12">
        <v>1</v>
      </c>
      <c r="M34" s="12" t="s">
        <v>106</v>
      </c>
      <c r="O34" s="12">
        <v>1</v>
      </c>
      <c r="P34" s="12">
        <v>1</v>
      </c>
      <c r="S34" s="12" t="s">
        <v>108</v>
      </c>
      <c r="V34" s="14">
        <v>35864</v>
      </c>
      <c r="W34" s="12">
        <v>19.100000000000001</v>
      </c>
      <c r="X34" s="12" t="s">
        <v>173</v>
      </c>
      <c r="Y34" s="13">
        <v>88</v>
      </c>
      <c r="Z34" s="12" t="s">
        <v>169</v>
      </c>
      <c r="AA34" s="11" t="s">
        <v>172</v>
      </c>
      <c r="AB34" s="16">
        <f t="shared" si="0"/>
        <v>11</v>
      </c>
      <c r="AC34" s="12" t="s">
        <v>112</v>
      </c>
      <c r="AD34" s="16">
        <v>11</v>
      </c>
      <c r="AE34" s="16">
        <v>11</v>
      </c>
      <c r="AG34" s="16">
        <v>2</v>
      </c>
      <c r="AH34" s="12">
        <v>9</v>
      </c>
      <c r="AJ34" s="17">
        <v>0</v>
      </c>
      <c r="AK34" s="12">
        <v>0</v>
      </c>
    </row>
    <row r="35" spans="1:38" x14ac:dyDescent="0.35">
      <c r="A35" s="11" t="s">
        <v>172</v>
      </c>
      <c r="V35" s="14">
        <v>36911</v>
      </c>
      <c r="X35" s="12">
        <v>37.4</v>
      </c>
      <c r="Y35" s="13">
        <v>67</v>
      </c>
      <c r="AB35" s="16">
        <f t="shared" si="0"/>
        <v>7</v>
      </c>
      <c r="AC35" s="12" t="s">
        <v>112</v>
      </c>
      <c r="AD35" s="16">
        <v>2</v>
      </c>
      <c r="AE35" s="16">
        <v>0</v>
      </c>
      <c r="AJ35" s="17">
        <v>5</v>
      </c>
      <c r="AK35" s="12">
        <v>0</v>
      </c>
    </row>
    <row r="36" spans="1:38" x14ac:dyDescent="0.35">
      <c r="A36" s="11" t="s">
        <v>172</v>
      </c>
      <c r="V36" s="14">
        <v>40966</v>
      </c>
      <c r="W36" s="12">
        <v>25.7</v>
      </c>
      <c r="X36" s="12">
        <v>35.6</v>
      </c>
      <c r="Y36" s="13" t="s">
        <v>174</v>
      </c>
      <c r="AB36" s="16">
        <f t="shared" si="0"/>
        <v>2</v>
      </c>
      <c r="AC36" s="12" t="s">
        <v>112</v>
      </c>
      <c r="AD36" s="16">
        <v>2</v>
      </c>
      <c r="AE36" s="16">
        <v>2</v>
      </c>
      <c r="AG36" s="16">
        <v>0</v>
      </c>
      <c r="AH36" s="12">
        <v>2</v>
      </c>
      <c r="AJ36" s="17">
        <v>0</v>
      </c>
      <c r="AK36" s="12">
        <v>0</v>
      </c>
    </row>
    <row r="37" spans="1:38" x14ac:dyDescent="0.35">
      <c r="A37" s="11" t="s">
        <v>172</v>
      </c>
      <c r="V37" s="14">
        <v>43098</v>
      </c>
      <c r="X37" s="12">
        <v>32.9</v>
      </c>
      <c r="Y37" s="13"/>
      <c r="AB37" s="16">
        <v>1</v>
      </c>
      <c r="AG37" s="16">
        <v>0</v>
      </c>
      <c r="AH37" s="12">
        <v>0</v>
      </c>
      <c r="AI37" s="12">
        <v>0</v>
      </c>
      <c r="AJ37" s="17">
        <v>1</v>
      </c>
      <c r="AK37" s="12">
        <v>0</v>
      </c>
    </row>
    <row r="38" spans="1:38" x14ac:dyDescent="0.35">
      <c r="A38" s="11" t="s">
        <v>172</v>
      </c>
      <c r="V38" s="14">
        <v>45412</v>
      </c>
      <c r="X38" s="12" t="s">
        <v>175</v>
      </c>
      <c r="Y38" s="13"/>
      <c r="AB38" s="16">
        <v>0</v>
      </c>
    </row>
    <row r="39" spans="1:38" x14ac:dyDescent="0.35">
      <c r="A39" s="11" t="s">
        <v>176</v>
      </c>
      <c r="B39" s="11" t="s">
        <v>101</v>
      </c>
      <c r="C39" s="11" t="s">
        <v>166</v>
      </c>
      <c r="D39" s="26" t="s">
        <v>177</v>
      </c>
      <c r="E39" s="11" t="s">
        <v>168</v>
      </c>
      <c r="G39" s="12" t="s">
        <v>105</v>
      </c>
      <c r="I39" s="12">
        <v>25</v>
      </c>
      <c r="S39" s="12" t="s">
        <v>108</v>
      </c>
      <c r="V39" s="14">
        <v>40899</v>
      </c>
      <c r="Y39" s="13"/>
      <c r="AA39" s="11" t="s">
        <v>176</v>
      </c>
      <c r="AB39" s="16" t="s">
        <v>118</v>
      </c>
      <c r="AJ39" s="17">
        <v>0</v>
      </c>
      <c r="AK39" s="12">
        <v>0</v>
      </c>
      <c r="AL39" s="18" t="s">
        <v>178</v>
      </c>
    </row>
    <row r="40" spans="1:38" x14ac:dyDescent="0.35">
      <c r="A40" s="11" t="s">
        <v>176</v>
      </c>
      <c r="D40" s="26"/>
      <c r="V40" s="14">
        <v>45412</v>
      </c>
      <c r="Y40" s="13">
        <v>3.1</v>
      </c>
      <c r="AB40" s="16">
        <v>0</v>
      </c>
      <c r="AL40" s="18" t="s">
        <v>179</v>
      </c>
    </row>
    <row r="41" spans="1:38" x14ac:dyDescent="0.35">
      <c r="A41" s="11" t="s">
        <v>180</v>
      </c>
      <c r="B41" s="11" t="s">
        <v>101</v>
      </c>
      <c r="C41" s="11" t="s">
        <v>166</v>
      </c>
      <c r="D41" s="26" t="s">
        <v>181</v>
      </c>
      <c r="E41" s="11" t="s">
        <v>168</v>
      </c>
      <c r="G41" s="12" t="s">
        <v>105</v>
      </c>
      <c r="H41" s="12">
        <v>50</v>
      </c>
      <c r="I41" s="12">
        <v>95</v>
      </c>
      <c r="J41" s="13">
        <v>5</v>
      </c>
      <c r="K41" s="12">
        <v>7</v>
      </c>
      <c r="L41" s="12">
        <v>1</v>
      </c>
      <c r="M41" s="12" t="s">
        <v>116</v>
      </c>
      <c r="O41" s="12">
        <v>1</v>
      </c>
      <c r="P41" s="12">
        <v>0</v>
      </c>
      <c r="S41" s="12" t="s">
        <v>108</v>
      </c>
      <c r="V41" s="14">
        <v>35864</v>
      </c>
      <c r="X41" s="12">
        <v>32</v>
      </c>
      <c r="Y41" s="13">
        <v>88</v>
      </c>
      <c r="Z41" s="12" t="s">
        <v>169</v>
      </c>
      <c r="AA41" s="11" t="s">
        <v>180</v>
      </c>
      <c r="AB41" s="16">
        <f t="shared" si="0"/>
        <v>0</v>
      </c>
      <c r="AC41" s="12" t="s">
        <v>112</v>
      </c>
      <c r="AD41" s="16">
        <v>0</v>
      </c>
      <c r="AE41" s="16">
        <v>0</v>
      </c>
      <c r="AJ41" s="17">
        <v>0</v>
      </c>
      <c r="AK41" s="12">
        <v>0</v>
      </c>
      <c r="AL41" s="18" t="s">
        <v>182</v>
      </c>
    </row>
    <row r="42" spans="1:38" x14ac:dyDescent="0.35">
      <c r="A42" s="11" t="s">
        <v>180</v>
      </c>
      <c r="D42" s="26"/>
      <c r="V42" s="14">
        <v>40966</v>
      </c>
      <c r="W42" s="12">
        <v>25.7</v>
      </c>
      <c r="X42" s="12">
        <v>35.6</v>
      </c>
      <c r="Y42" s="13">
        <v>91.4</v>
      </c>
      <c r="AB42" s="16">
        <f t="shared" si="0"/>
        <v>0</v>
      </c>
      <c r="AC42" s="12" t="s">
        <v>112</v>
      </c>
      <c r="AD42" s="16">
        <v>0</v>
      </c>
      <c r="AE42" s="16">
        <v>0</v>
      </c>
      <c r="AJ42" s="17">
        <v>0</v>
      </c>
      <c r="AK42" s="12">
        <v>0</v>
      </c>
    </row>
    <row r="43" spans="1:38" x14ac:dyDescent="0.35">
      <c r="A43" s="11" t="s">
        <v>180</v>
      </c>
      <c r="D43" s="26"/>
      <c r="V43" s="14">
        <v>43098</v>
      </c>
      <c r="X43" s="12">
        <v>28.4</v>
      </c>
      <c r="Y43" s="13"/>
      <c r="AB43" s="16">
        <v>0</v>
      </c>
      <c r="AG43" s="16">
        <v>0</v>
      </c>
      <c r="AH43" s="12">
        <v>0</v>
      </c>
      <c r="AI43" s="12">
        <v>0</v>
      </c>
      <c r="AJ43" s="17">
        <v>0</v>
      </c>
      <c r="AK43" s="12">
        <v>0</v>
      </c>
    </row>
    <row r="44" spans="1:38" x14ac:dyDescent="0.35">
      <c r="A44" s="11" t="s">
        <v>180</v>
      </c>
      <c r="D44" s="26"/>
      <c r="V44" s="14">
        <v>45412</v>
      </c>
      <c r="X44" s="12">
        <v>3.7</v>
      </c>
      <c r="Y44" s="13"/>
      <c r="AB44" s="16">
        <v>0</v>
      </c>
      <c r="AL44" s="18" t="s">
        <v>171</v>
      </c>
    </row>
    <row r="45" spans="1:38" x14ac:dyDescent="0.35">
      <c r="A45" s="11" t="s">
        <v>183</v>
      </c>
      <c r="B45" s="11" t="s">
        <v>184</v>
      </c>
      <c r="D45" s="26" t="s">
        <v>185</v>
      </c>
      <c r="E45" s="11" t="s">
        <v>186</v>
      </c>
      <c r="G45" s="12" t="s">
        <v>187</v>
      </c>
      <c r="H45" s="12">
        <v>30</v>
      </c>
      <c r="L45" s="12">
        <v>2</v>
      </c>
      <c r="M45" s="12" t="s">
        <v>116</v>
      </c>
      <c r="P45" s="12">
        <v>0</v>
      </c>
      <c r="S45" s="12" t="s">
        <v>108</v>
      </c>
      <c r="V45" s="14">
        <v>43090</v>
      </c>
      <c r="Y45" s="13"/>
      <c r="Z45" s="12" t="s">
        <v>110</v>
      </c>
      <c r="AA45" s="11" t="s">
        <v>188</v>
      </c>
      <c r="AB45" s="16">
        <v>0</v>
      </c>
      <c r="AD45" s="16">
        <v>0</v>
      </c>
      <c r="AE45" s="16">
        <v>0</v>
      </c>
      <c r="AG45" s="16">
        <v>0</v>
      </c>
      <c r="AH45" s="12">
        <v>0</v>
      </c>
      <c r="AI45" s="12" t="s">
        <v>116</v>
      </c>
      <c r="AJ45" s="17">
        <v>0</v>
      </c>
      <c r="AK45" s="12">
        <v>0</v>
      </c>
      <c r="AL45" s="18" t="s">
        <v>189</v>
      </c>
    </row>
    <row r="46" spans="1:38" x14ac:dyDescent="0.35">
      <c r="A46" s="11" t="s">
        <v>183</v>
      </c>
      <c r="D46" s="26"/>
      <c r="V46" s="14">
        <v>43421</v>
      </c>
      <c r="W46" s="12">
        <v>29</v>
      </c>
      <c r="Y46" s="13"/>
      <c r="AB46" s="16">
        <v>0</v>
      </c>
      <c r="AD46" s="16">
        <v>0</v>
      </c>
      <c r="AE46" s="16">
        <v>0</v>
      </c>
      <c r="AG46" s="16">
        <v>0</v>
      </c>
      <c r="AH46" s="12">
        <v>0</v>
      </c>
      <c r="AI46" s="12" t="s">
        <v>116</v>
      </c>
      <c r="AJ46" s="17">
        <v>0</v>
      </c>
      <c r="AK46" s="12">
        <v>0</v>
      </c>
    </row>
    <row r="47" spans="1:38" x14ac:dyDescent="0.35">
      <c r="A47" s="11" t="s">
        <v>190</v>
      </c>
      <c r="B47" s="11" t="s">
        <v>159</v>
      </c>
      <c r="C47" s="11" t="s">
        <v>191</v>
      </c>
      <c r="D47" s="11" t="s">
        <v>192</v>
      </c>
      <c r="E47" s="11" t="s">
        <v>193</v>
      </c>
      <c r="G47" s="12" t="s">
        <v>163</v>
      </c>
      <c r="H47" s="12" t="s">
        <v>118</v>
      </c>
      <c r="L47" s="12">
        <v>1</v>
      </c>
      <c r="M47" s="12" t="s">
        <v>106</v>
      </c>
      <c r="O47" s="12">
        <v>1</v>
      </c>
      <c r="P47" s="12">
        <v>0</v>
      </c>
      <c r="S47" s="12" t="s">
        <v>108</v>
      </c>
      <c r="V47" s="14">
        <v>40257</v>
      </c>
      <c r="Y47" s="13"/>
      <c r="Z47" s="12" t="s">
        <v>110</v>
      </c>
      <c r="AA47" s="11" t="s">
        <v>190</v>
      </c>
      <c r="AB47" s="16">
        <f t="shared" si="0"/>
        <v>0</v>
      </c>
      <c r="AC47" s="12" t="s">
        <v>194</v>
      </c>
      <c r="AD47" s="16">
        <v>0</v>
      </c>
      <c r="AE47" s="16">
        <v>0</v>
      </c>
      <c r="AJ47" s="17">
        <v>0</v>
      </c>
      <c r="AK47" s="12">
        <v>0</v>
      </c>
      <c r="AL47" s="18" t="s">
        <v>195</v>
      </c>
    </row>
    <row r="48" spans="1:38" x14ac:dyDescent="0.35">
      <c r="A48" s="11" t="s">
        <v>196</v>
      </c>
      <c r="B48" s="11" t="s">
        <v>197</v>
      </c>
      <c r="C48" s="11" t="s">
        <v>198</v>
      </c>
      <c r="D48" s="11" t="s">
        <v>199</v>
      </c>
      <c r="G48" s="12" t="s">
        <v>197</v>
      </c>
      <c r="H48" s="12" t="s">
        <v>200</v>
      </c>
      <c r="I48" s="12" t="s">
        <v>201</v>
      </c>
      <c r="L48" s="12">
        <v>0</v>
      </c>
      <c r="O48" s="12">
        <v>0</v>
      </c>
      <c r="P48" s="12">
        <v>1</v>
      </c>
      <c r="Q48" s="12" t="s">
        <v>200</v>
      </c>
      <c r="R48" s="12" t="s">
        <v>106</v>
      </c>
      <c r="S48" s="12" t="s">
        <v>202</v>
      </c>
      <c r="V48" s="14">
        <v>38414</v>
      </c>
      <c r="Y48" s="13"/>
      <c r="Z48" s="12" t="s">
        <v>110</v>
      </c>
      <c r="AA48" s="11" t="s">
        <v>196</v>
      </c>
      <c r="AB48" s="16">
        <f t="shared" si="0"/>
        <v>0</v>
      </c>
      <c r="AC48" s="12" t="s">
        <v>112</v>
      </c>
      <c r="AD48" s="16">
        <v>0</v>
      </c>
      <c r="AE48" s="16">
        <v>0</v>
      </c>
      <c r="AJ48" s="17">
        <v>0</v>
      </c>
      <c r="AK48" s="12">
        <v>0</v>
      </c>
      <c r="AL48" s="18" t="s">
        <v>203</v>
      </c>
    </row>
    <row r="49" spans="1:38" x14ac:dyDescent="0.35">
      <c r="A49" s="11" t="s">
        <v>204</v>
      </c>
      <c r="B49" s="11" t="s">
        <v>205</v>
      </c>
      <c r="C49" s="11" t="s">
        <v>206</v>
      </c>
      <c r="D49" s="11" t="s">
        <v>207</v>
      </c>
      <c r="E49" s="11" t="s">
        <v>208</v>
      </c>
      <c r="G49" s="12" t="s">
        <v>209</v>
      </c>
      <c r="H49" s="12">
        <v>200</v>
      </c>
      <c r="J49" s="13">
        <v>1</v>
      </c>
      <c r="K49" s="12">
        <v>2</v>
      </c>
      <c r="L49" s="12">
        <v>1</v>
      </c>
      <c r="M49" s="12" t="s">
        <v>210</v>
      </c>
      <c r="O49" s="12">
        <v>1</v>
      </c>
      <c r="P49" s="12">
        <v>0</v>
      </c>
      <c r="S49" s="12" t="s">
        <v>211</v>
      </c>
      <c r="V49" s="14">
        <v>38706</v>
      </c>
      <c r="X49" s="12" t="s">
        <v>212</v>
      </c>
      <c r="Y49" s="13"/>
      <c r="Z49" s="12" t="s">
        <v>110</v>
      </c>
      <c r="AA49" s="11" t="s">
        <v>204</v>
      </c>
      <c r="AB49" s="16">
        <f t="shared" si="0"/>
        <v>52</v>
      </c>
      <c r="AC49" s="12" t="s">
        <v>112</v>
      </c>
      <c r="AD49" s="16">
        <v>19</v>
      </c>
      <c r="AE49" s="16">
        <v>0</v>
      </c>
      <c r="AI49" s="12" t="s">
        <v>113</v>
      </c>
      <c r="AJ49" s="17">
        <v>1</v>
      </c>
      <c r="AK49" s="12">
        <v>32</v>
      </c>
      <c r="AL49" s="18" t="s">
        <v>213</v>
      </c>
    </row>
    <row r="50" spans="1:38" x14ac:dyDescent="0.35">
      <c r="A50" s="11" t="s">
        <v>204</v>
      </c>
      <c r="V50" s="14">
        <v>41351</v>
      </c>
      <c r="W50" s="12" t="s">
        <v>214</v>
      </c>
      <c r="X50" s="12" t="s">
        <v>215</v>
      </c>
      <c r="Y50" s="13">
        <v>100</v>
      </c>
      <c r="AB50" s="16">
        <f t="shared" si="0"/>
        <v>29</v>
      </c>
      <c r="AC50" s="12" t="s">
        <v>112</v>
      </c>
      <c r="AD50" s="16">
        <v>4</v>
      </c>
      <c r="AE50" s="16">
        <v>2</v>
      </c>
      <c r="AG50" s="16">
        <v>1</v>
      </c>
      <c r="AH50" s="12">
        <v>1</v>
      </c>
      <c r="AJ50" s="17">
        <v>0</v>
      </c>
      <c r="AK50" s="12">
        <v>25</v>
      </c>
    </row>
    <row r="51" spans="1:38" x14ac:dyDescent="0.35">
      <c r="A51" s="11" t="s">
        <v>204</v>
      </c>
      <c r="V51" s="14">
        <v>41687</v>
      </c>
      <c r="W51" s="11"/>
      <c r="X51" s="12" t="s">
        <v>216</v>
      </c>
      <c r="Y51" s="13"/>
      <c r="AB51" s="16">
        <f t="shared" si="0"/>
        <v>23</v>
      </c>
      <c r="AC51" s="12" t="s">
        <v>112</v>
      </c>
      <c r="AD51" s="16">
        <v>5</v>
      </c>
      <c r="AE51" s="16">
        <v>2</v>
      </c>
      <c r="AG51" s="16">
        <v>0</v>
      </c>
      <c r="AH51" s="12">
        <v>2</v>
      </c>
      <c r="AJ51" s="17">
        <v>0</v>
      </c>
      <c r="AK51" s="12">
        <v>18</v>
      </c>
      <c r="AL51" s="18" t="s">
        <v>217</v>
      </c>
    </row>
    <row r="52" spans="1:38" x14ac:dyDescent="0.35">
      <c r="A52" s="11" t="s">
        <v>204</v>
      </c>
      <c r="V52" s="14">
        <v>42083</v>
      </c>
      <c r="W52" s="11"/>
      <c r="X52" s="12" t="s">
        <v>218</v>
      </c>
      <c r="Y52" s="13"/>
      <c r="AB52" s="16">
        <v>20</v>
      </c>
      <c r="AC52" s="12" t="s">
        <v>114</v>
      </c>
      <c r="AD52" s="16">
        <v>1</v>
      </c>
      <c r="AE52" s="16">
        <v>1</v>
      </c>
      <c r="AG52" s="16">
        <v>0</v>
      </c>
      <c r="AH52" s="12">
        <v>1</v>
      </c>
      <c r="AJ52" s="17">
        <v>0</v>
      </c>
      <c r="AK52" s="12">
        <v>19</v>
      </c>
    </row>
    <row r="53" spans="1:38" x14ac:dyDescent="0.35">
      <c r="A53" s="11" t="s">
        <v>204</v>
      </c>
      <c r="V53" s="14">
        <v>42797</v>
      </c>
      <c r="W53" s="11">
        <v>28</v>
      </c>
      <c r="X53" s="12" t="s">
        <v>219</v>
      </c>
      <c r="Y53" s="13"/>
      <c r="AB53" s="16">
        <v>1</v>
      </c>
      <c r="AC53" s="12" t="s">
        <v>114</v>
      </c>
      <c r="AD53" s="16">
        <v>0</v>
      </c>
      <c r="AE53" s="16">
        <v>0</v>
      </c>
      <c r="AF53" s="16" t="s">
        <v>220</v>
      </c>
      <c r="AG53" s="16">
        <v>0</v>
      </c>
      <c r="AH53" s="12">
        <v>0</v>
      </c>
      <c r="AI53" s="12" t="s">
        <v>220</v>
      </c>
      <c r="AJ53" s="17">
        <v>0</v>
      </c>
      <c r="AK53" s="12">
        <v>1</v>
      </c>
    </row>
    <row r="54" spans="1:38" x14ac:dyDescent="0.35">
      <c r="A54" s="11" t="s">
        <v>204</v>
      </c>
      <c r="V54" s="14">
        <v>43513</v>
      </c>
      <c r="W54" s="11"/>
      <c r="Y54" s="13"/>
      <c r="AB54" s="16">
        <v>0</v>
      </c>
      <c r="AD54" s="16">
        <v>0</v>
      </c>
      <c r="AE54" s="16">
        <v>0</v>
      </c>
      <c r="AG54" s="16">
        <v>0</v>
      </c>
      <c r="AH54" s="12">
        <v>0</v>
      </c>
      <c r="AJ54" s="17">
        <v>0</v>
      </c>
      <c r="AK54" s="12">
        <v>0</v>
      </c>
    </row>
    <row r="55" spans="1:38" x14ac:dyDescent="0.35">
      <c r="A55" s="11" t="s">
        <v>41</v>
      </c>
      <c r="B55" s="11" t="s">
        <v>101</v>
      </c>
      <c r="C55" s="11" t="s">
        <v>221</v>
      </c>
      <c r="D55" s="11" t="s">
        <v>222</v>
      </c>
      <c r="G55" s="12" t="s">
        <v>105</v>
      </c>
      <c r="H55" s="12">
        <v>215</v>
      </c>
      <c r="I55" s="12">
        <v>60</v>
      </c>
      <c r="J55" s="13">
        <v>4</v>
      </c>
      <c r="K55" s="12">
        <v>3.5</v>
      </c>
      <c r="L55" s="12">
        <v>1</v>
      </c>
      <c r="M55" s="12" t="s">
        <v>116</v>
      </c>
      <c r="O55" s="12">
        <v>1</v>
      </c>
      <c r="P55" s="12">
        <v>0</v>
      </c>
      <c r="S55" s="12" t="s">
        <v>108</v>
      </c>
      <c r="V55" s="14">
        <v>35810</v>
      </c>
      <c r="W55" s="12">
        <v>23.6</v>
      </c>
      <c r="X55" s="12" t="s">
        <v>223</v>
      </c>
      <c r="Y55" s="13">
        <v>60</v>
      </c>
      <c r="Z55" s="12" t="s">
        <v>169</v>
      </c>
      <c r="AA55" s="11" t="s">
        <v>41</v>
      </c>
      <c r="AB55" s="16">
        <f t="shared" ref="AB55:AB92" si="1">AD55+AJ55+AK55</f>
        <v>77</v>
      </c>
      <c r="AC55" s="12" t="s">
        <v>112</v>
      </c>
      <c r="AD55" s="16">
        <v>68</v>
      </c>
      <c r="AE55" s="16">
        <v>24</v>
      </c>
      <c r="AG55" s="16">
        <v>17</v>
      </c>
      <c r="AH55" s="12">
        <v>7</v>
      </c>
      <c r="AJ55" s="17">
        <v>9</v>
      </c>
      <c r="AK55" s="12">
        <v>0</v>
      </c>
    </row>
    <row r="56" spans="1:38" x14ac:dyDescent="0.35">
      <c r="A56" s="11" t="s">
        <v>41</v>
      </c>
      <c r="V56" s="14">
        <v>40238</v>
      </c>
      <c r="Y56" s="13"/>
      <c r="AB56" s="16">
        <f t="shared" si="1"/>
        <v>112</v>
      </c>
      <c r="AC56" s="12" t="s">
        <v>112</v>
      </c>
      <c r="AD56" s="16">
        <v>98</v>
      </c>
      <c r="AE56" s="16">
        <v>0</v>
      </c>
      <c r="AJ56" s="17">
        <v>13</v>
      </c>
      <c r="AK56" s="12">
        <v>1</v>
      </c>
    </row>
    <row r="57" spans="1:38" x14ac:dyDescent="0.35">
      <c r="A57" s="11" t="s">
        <v>41</v>
      </c>
      <c r="V57" s="14">
        <v>40964</v>
      </c>
      <c r="W57" s="12">
        <v>23.9</v>
      </c>
      <c r="X57" s="12">
        <v>46.4</v>
      </c>
      <c r="Y57" s="13">
        <v>80.8</v>
      </c>
      <c r="AB57" s="16">
        <f t="shared" si="1"/>
        <v>120</v>
      </c>
      <c r="AC57" s="12" t="s">
        <v>112</v>
      </c>
      <c r="AD57" s="16">
        <v>103</v>
      </c>
      <c r="AE57" s="16">
        <v>26</v>
      </c>
      <c r="AG57" s="16">
        <v>11</v>
      </c>
      <c r="AH57" s="12">
        <v>15</v>
      </c>
      <c r="AJ57" s="17">
        <v>16</v>
      </c>
      <c r="AK57" s="12">
        <v>1</v>
      </c>
    </row>
    <row r="58" spans="1:38" x14ac:dyDescent="0.35">
      <c r="A58" s="11" t="s">
        <v>41</v>
      </c>
      <c r="V58" s="14">
        <v>41682</v>
      </c>
      <c r="Y58" s="13"/>
      <c r="AB58" s="16">
        <v>114</v>
      </c>
      <c r="AC58" s="12" t="s">
        <v>114</v>
      </c>
      <c r="AD58" s="16">
        <v>101</v>
      </c>
      <c r="AE58" s="16">
        <v>100</v>
      </c>
      <c r="AF58" s="16" t="s">
        <v>113</v>
      </c>
      <c r="AG58" s="16">
        <v>82</v>
      </c>
      <c r="AH58" s="12">
        <v>18</v>
      </c>
      <c r="AJ58" s="17">
        <v>10</v>
      </c>
      <c r="AK58" s="12">
        <v>3</v>
      </c>
    </row>
    <row r="59" spans="1:38" x14ac:dyDescent="0.35">
      <c r="A59" s="11" t="s">
        <v>41</v>
      </c>
      <c r="V59" s="14">
        <v>44148</v>
      </c>
      <c r="Y59" s="13"/>
      <c r="AB59" s="16">
        <v>10</v>
      </c>
      <c r="AD59" s="16">
        <v>8</v>
      </c>
      <c r="AE59" s="16">
        <v>8</v>
      </c>
      <c r="AG59" s="16">
        <v>7</v>
      </c>
      <c r="AH59" s="12">
        <v>1</v>
      </c>
      <c r="AJ59" s="17">
        <v>2</v>
      </c>
      <c r="AK59" s="12">
        <v>0</v>
      </c>
      <c r="AL59" s="18" t="s">
        <v>224</v>
      </c>
    </row>
    <row r="60" spans="1:38" x14ac:dyDescent="0.35">
      <c r="A60" s="11" t="s">
        <v>41</v>
      </c>
      <c r="V60" s="14">
        <v>44259</v>
      </c>
      <c r="Y60" s="13"/>
      <c r="AB60" s="16">
        <v>24</v>
      </c>
      <c r="AD60" s="16">
        <v>6</v>
      </c>
      <c r="AE60" s="16">
        <v>6</v>
      </c>
      <c r="AG60" s="16">
        <v>6</v>
      </c>
      <c r="AH60" s="12">
        <v>0</v>
      </c>
      <c r="AJ60" s="17">
        <v>6</v>
      </c>
      <c r="AK60" s="12">
        <v>0</v>
      </c>
      <c r="AL60" s="18" t="s">
        <v>224</v>
      </c>
    </row>
    <row r="61" spans="1:38" x14ac:dyDescent="0.35">
      <c r="A61" s="11" t="s">
        <v>41</v>
      </c>
      <c r="V61" s="14">
        <v>44510</v>
      </c>
      <c r="Y61" s="13"/>
      <c r="AB61" s="16">
        <v>10</v>
      </c>
      <c r="AD61" s="16">
        <v>8</v>
      </c>
      <c r="AE61" s="16">
        <v>8</v>
      </c>
      <c r="AG61" s="16">
        <v>8</v>
      </c>
      <c r="AH61" s="12">
        <v>0</v>
      </c>
      <c r="AJ61" s="17">
        <v>2</v>
      </c>
      <c r="AK61" s="12">
        <v>0</v>
      </c>
      <c r="AL61" s="18" t="s">
        <v>224</v>
      </c>
    </row>
    <row r="62" spans="1:38" x14ac:dyDescent="0.35">
      <c r="A62" s="11" t="s">
        <v>41</v>
      </c>
      <c r="V62" s="14">
        <v>44626</v>
      </c>
      <c r="Y62" s="13"/>
      <c r="AB62" s="16">
        <v>21</v>
      </c>
      <c r="AD62" s="16">
        <v>4</v>
      </c>
      <c r="AE62" s="16">
        <v>4</v>
      </c>
      <c r="AG62" s="16">
        <v>4</v>
      </c>
      <c r="AH62" s="12">
        <v>0</v>
      </c>
      <c r="AJ62" s="17">
        <v>17</v>
      </c>
      <c r="AK62" s="12">
        <v>0</v>
      </c>
      <c r="AL62" s="18" t="s">
        <v>224</v>
      </c>
    </row>
    <row r="63" spans="1:38" x14ac:dyDescent="0.35">
      <c r="A63" s="11" t="s">
        <v>41</v>
      </c>
      <c r="V63" s="14">
        <v>44876</v>
      </c>
      <c r="Y63" s="13"/>
      <c r="AB63" s="16">
        <v>6</v>
      </c>
      <c r="AD63" s="16">
        <v>4</v>
      </c>
      <c r="AE63" s="16">
        <v>4</v>
      </c>
      <c r="AG63" s="16">
        <v>4</v>
      </c>
      <c r="AH63" s="12">
        <v>0</v>
      </c>
      <c r="AJ63" s="17">
        <v>2</v>
      </c>
      <c r="AK63" s="12">
        <v>0</v>
      </c>
      <c r="AL63" s="18" t="s">
        <v>224</v>
      </c>
    </row>
    <row r="64" spans="1:38" x14ac:dyDescent="0.35">
      <c r="A64" s="11" t="s">
        <v>41</v>
      </c>
      <c r="V64" s="14">
        <v>44988</v>
      </c>
      <c r="Y64" s="13"/>
      <c r="AB64" s="16">
        <v>33</v>
      </c>
      <c r="AD64" s="16">
        <v>3</v>
      </c>
      <c r="AE64" s="16">
        <v>3</v>
      </c>
      <c r="AG64" s="16">
        <v>3</v>
      </c>
      <c r="AH64" s="12">
        <v>0</v>
      </c>
      <c r="AJ64" s="17">
        <v>30</v>
      </c>
      <c r="AK64" s="12">
        <v>0</v>
      </c>
      <c r="AL64" s="18" t="s">
        <v>224</v>
      </c>
    </row>
    <row r="65" spans="1:38" x14ac:dyDescent="0.35">
      <c r="A65" s="11" t="s">
        <v>225</v>
      </c>
      <c r="B65" s="11" t="s">
        <v>226</v>
      </c>
      <c r="D65" s="27" t="s">
        <v>227</v>
      </c>
      <c r="G65" s="12" t="s">
        <v>118</v>
      </c>
      <c r="H65" s="12">
        <v>60</v>
      </c>
      <c r="K65" s="12">
        <v>15</v>
      </c>
      <c r="L65" s="12">
        <v>1</v>
      </c>
      <c r="M65" s="12" t="s">
        <v>220</v>
      </c>
      <c r="O65" s="12">
        <v>1</v>
      </c>
      <c r="P65" s="12">
        <v>0</v>
      </c>
      <c r="S65" s="12" t="s">
        <v>108</v>
      </c>
      <c r="V65" s="14">
        <v>43794</v>
      </c>
      <c r="X65" s="12">
        <v>40.6</v>
      </c>
      <c r="Y65" s="13"/>
      <c r="AA65" s="11" t="s">
        <v>225</v>
      </c>
      <c r="AB65" s="16">
        <v>0</v>
      </c>
      <c r="AL65" s="18" t="s">
        <v>228</v>
      </c>
    </row>
    <row r="66" spans="1:38" x14ac:dyDescent="0.35">
      <c r="A66" s="11" t="s">
        <v>7</v>
      </c>
      <c r="F66" s="11" t="s">
        <v>229</v>
      </c>
      <c r="G66" s="12" t="s">
        <v>105</v>
      </c>
      <c r="V66" s="14">
        <v>42782</v>
      </c>
      <c r="X66" s="12" t="s">
        <v>230</v>
      </c>
      <c r="Y66" s="13"/>
      <c r="Z66" s="12" t="s">
        <v>169</v>
      </c>
      <c r="AA66" s="11" t="s">
        <v>7</v>
      </c>
      <c r="AB66" s="16">
        <v>1118</v>
      </c>
      <c r="AC66" s="12" t="s">
        <v>114</v>
      </c>
      <c r="AD66" s="16">
        <v>1083</v>
      </c>
      <c r="AE66" s="16">
        <v>1041</v>
      </c>
      <c r="AF66" s="16" t="s">
        <v>113</v>
      </c>
      <c r="AG66" s="16">
        <v>1039</v>
      </c>
      <c r="AH66" s="12">
        <v>2</v>
      </c>
      <c r="AJ66" s="17">
        <v>34</v>
      </c>
      <c r="AK66" s="12">
        <v>0</v>
      </c>
      <c r="AL66" s="18" t="s">
        <v>231</v>
      </c>
    </row>
    <row r="67" spans="1:38" x14ac:dyDescent="0.35">
      <c r="A67" s="11" t="s">
        <v>7</v>
      </c>
      <c r="V67" s="14">
        <v>43450</v>
      </c>
      <c r="W67" s="12">
        <v>45</v>
      </c>
      <c r="X67" s="12" t="s">
        <v>232</v>
      </c>
      <c r="Y67" s="13" t="s">
        <v>233</v>
      </c>
      <c r="AB67" s="16">
        <v>1118</v>
      </c>
      <c r="AD67" s="16">
        <v>1093</v>
      </c>
      <c r="AE67" s="16">
        <v>899</v>
      </c>
      <c r="AG67" s="16">
        <v>897</v>
      </c>
      <c r="AH67" s="12">
        <v>2</v>
      </c>
      <c r="AJ67" s="17">
        <v>25</v>
      </c>
      <c r="AK67" s="12">
        <v>0</v>
      </c>
    </row>
    <row r="68" spans="1:38" x14ac:dyDescent="0.35">
      <c r="A68" s="11" t="s">
        <v>7</v>
      </c>
      <c r="H68" s="16"/>
      <c r="V68" s="14">
        <v>43848</v>
      </c>
      <c r="W68" s="12">
        <v>28</v>
      </c>
      <c r="X68" s="12" t="s">
        <v>234</v>
      </c>
      <c r="Y68" s="13" t="s">
        <v>235</v>
      </c>
      <c r="AB68" s="16">
        <v>597</v>
      </c>
      <c r="AD68" s="16">
        <v>568</v>
      </c>
      <c r="AE68" s="16">
        <v>556</v>
      </c>
      <c r="AG68" s="16">
        <v>556</v>
      </c>
      <c r="AH68" s="12">
        <v>0</v>
      </c>
      <c r="AI68" s="12" t="s">
        <v>116</v>
      </c>
      <c r="AJ68" s="17">
        <v>27</v>
      </c>
      <c r="AK68" s="12">
        <v>2</v>
      </c>
    </row>
    <row r="69" spans="1:38" x14ac:dyDescent="0.35">
      <c r="A69" s="11" t="s">
        <v>7</v>
      </c>
      <c r="H69" s="16"/>
      <c r="V69" s="14">
        <v>44636</v>
      </c>
      <c r="Y69" s="13"/>
      <c r="Z69" s="12" t="s">
        <v>236</v>
      </c>
      <c r="AB69" s="16"/>
      <c r="AD69" s="16">
        <v>775</v>
      </c>
      <c r="AE69" s="16">
        <v>56</v>
      </c>
      <c r="AG69" s="16">
        <v>56</v>
      </c>
      <c r="AH69" s="12">
        <v>0</v>
      </c>
      <c r="AJ69" s="17">
        <v>29</v>
      </c>
      <c r="AK69" s="12">
        <v>0</v>
      </c>
      <c r="AL69" s="18" t="s">
        <v>237</v>
      </c>
    </row>
    <row r="70" spans="1:38" x14ac:dyDescent="0.35">
      <c r="A70" s="11" t="s">
        <v>7</v>
      </c>
      <c r="H70" s="16"/>
      <c r="V70" s="14">
        <v>45364</v>
      </c>
      <c r="X70" s="12">
        <v>0.5</v>
      </c>
      <c r="Y70" s="13"/>
      <c r="AB70" s="16">
        <v>1017</v>
      </c>
      <c r="AC70" s="12" t="s">
        <v>114</v>
      </c>
      <c r="AD70" s="16">
        <v>972</v>
      </c>
      <c r="AE70" s="16">
        <v>127</v>
      </c>
      <c r="AG70" s="16">
        <v>127</v>
      </c>
      <c r="AH70" s="12">
        <v>0</v>
      </c>
      <c r="AJ70" s="17">
        <v>43</v>
      </c>
      <c r="AK70" s="12">
        <v>2</v>
      </c>
      <c r="AL70" s="18" t="s">
        <v>238</v>
      </c>
    </row>
    <row r="71" spans="1:38" x14ac:dyDescent="0.35">
      <c r="A71" s="11" t="s">
        <v>54</v>
      </c>
      <c r="B71" s="11" t="s">
        <v>101</v>
      </c>
      <c r="C71" s="11" t="s">
        <v>239</v>
      </c>
      <c r="D71" s="11" t="s">
        <v>240</v>
      </c>
      <c r="F71" s="11" t="s">
        <v>229</v>
      </c>
      <c r="G71" s="12" t="s">
        <v>105</v>
      </c>
      <c r="H71" s="16">
        <v>2500</v>
      </c>
      <c r="I71" s="12">
        <v>10</v>
      </c>
      <c r="J71" s="13">
        <v>0.5</v>
      </c>
      <c r="K71" s="12">
        <v>5</v>
      </c>
      <c r="L71" s="12">
        <v>1</v>
      </c>
      <c r="M71" s="12" t="s">
        <v>106</v>
      </c>
      <c r="N71" s="12">
        <v>30</v>
      </c>
      <c r="O71" s="12">
        <v>1</v>
      </c>
      <c r="P71" s="12">
        <v>0</v>
      </c>
      <c r="S71" s="12" t="s">
        <v>122</v>
      </c>
      <c r="T71" s="12" t="s">
        <v>106</v>
      </c>
      <c r="U71" s="12" t="s">
        <v>229</v>
      </c>
      <c r="V71" s="14">
        <v>39445</v>
      </c>
      <c r="X71" s="12" t="s">
        <v>241</v>
      </c>
      <c r="Y71" s="13"/>
      <c r="Z71" s="12" t="s">
        <v>110</v>
      </c>
      <c r="AA71" s="11" t="s">
        <v>54</v>
      </c>
      <c r="AB71" s="16">
        <f t="shared" si="1"/>
        <v>5192</v>
      </c>
      <c r="AC71" s="12" t="s">
        <v>112</v>
      </c>
      <c r="AD71" s="16">
        <v>5189</v>
      </c>
      <c r="AE71" s="16">
        <v>0</v>
      </c>
      <c r="AJ71" s="17">
        <v>0</v>
      </c>
      <c r="AK71" s="12">
        <v>3</v>
      </c>
    </row>
    <row r="72" spans="1:38" x14ac:dyDescent="0.35">
      <c r="A72" s="11" t="s">
        <v>54</v>
      </c>
      <c r="H72" s="16"/>
      <c r="V72" s="14">
        <v>42423</v>
      </c>
      <c r="X72" s="12">
        <v>49.2</v>
      </c>
      <c r="Y72" s="13"/>
      <c r="AB72" s="16">
        <v>813</v>
      </c>
      <c r="AC72" s="12" t="s">
        <v>114</v>
      </c>
      <c r="AD72" s="16">
        <v>812</v>
      </c>
      <c r="AE72" s="16">
        <v>812</v>
      </c>
      <c r="AF72" s="16" t="s">
        <v>113</v>
      </c>
      <c r="AG72" s="16">
        <v>812</v>
      </c>
      <c r="AH72" s="12">
        <v>0</v>
      </c>
      <c r="AI72" s="12" t="s">
        <v>113</v>
      </c>
      <c r="AJ72" s="17">
        <v>1</v>
      </c>
      <c r="AK72" s="12">
        <v>0</v>
      </c>
    </row>
    <row r="73" spans="1:38" x14ac:dyDescent="0.35">
      <c r="A73" s="11" t="s">
        <v>242</v>
      </c>
      <c r="B73" s="11" t="s">
        <v>101</v>
      </c>
      <c r="C73" s="11" t="s">
        <v>243</v>
      </c>
      <c r="D73" s="11" t="s">
        <v>244</v>
      </c>
      <c r="F73" s="11" t="s">
        <v>229</v>
      </c>
      <c r="G73" s="12" t="s">
        <v>105</v>
      </c>
      <c r="H73" s="16">
        <v>2500</v>
      </c>
      <c r="I73" s="16">
        <v>90</v>
      </c>
      <c r="J73" s="13">
        <v>0</v>
      </c>
      <c r="K73" s="16">
        <v>0</v>
      </c>
      <c r="L73" s="16">
        <v>1</v>
      </c>
      <c r="M73" s="16" t="s">
        <v>116</v>
      </c>
      <c r="N73" s="16"/>
      <c r="O73" s="16"/>
      <c r="P73" s="16"/>
      <c r="Q73" s="16"/>
      <c r="R73" s="16"/>
      <c r="S73" s="12" t="s">
        <v>122</v>
      </c>
      <c r="T73" s="16" t="s">
        <v>106</v>
      </c>
      <c r="U73" s="16" t="s">
        <v>229</v>
      </c>
      <c r="V73" s="14" t="s">
        <v>245</v>
      </c>
      <c r="W73" s="12">
        <v>27</v>
      </c>
      <c r="X73" s="12" t="s">
        <v>246</v>
      </c>
      <c r="Y73" s="13" t="s">
        <v>247</v>
      </c>
      <c r="Z73" s="12" t="s">
        <v>169</v>
      </c>
      <c r="AA73" s="11" t="s">
        <v>242</v>
      </c>
      <c r="AB73" s="16">
        <f t="shared" si="1"/>
        <v>54407</v>
      </c>
      <c r="AC73" s="16" t="s">
        <v>248</v>
      </c>
      <c r="AD73" s="16">
        <v>54404</v>
      </c>
      <c r="AE73" s="16">
        <v>136</v>
      </c>
      <c r="AG73" s="16">
        <v>132</v>
      </c>
      <c r="AH73" s="12">
        <v>4</v>
      </c>
      <c r="AJ73" s="17">
        <v>3</v>
      </c>
      <c r="AK73" s="12">
        <v>0</v>
      </c>
      <c r="AL73" s="18" t="s">
        <v>249</v>
      </c>
    </row>
    <row r="74" spans="1:38" x14ac:dyDescent="0.35">
      <c r="A74" s="11" t="s">
        <v>250</v>
      </c>
      <c r="B74" s="11" t="s">
        <v>101</v>
      </c>
      <c r="C74" s="11" t="s">
        <v>251</v>
      </c>
      <c r="D74" s="11" t="s">
        <v>252</v>
      </c>
      <c r="G74" s="12" t="s">
        <v>105</v>
      </c>
      <c r="H74" s="16">
        <v>50</v>
      </c>
      <c r="I74" s="16">
        <v>40</v>
      </c>
      <c r="J74" s="13">
        <v>10</v>
      </c>
      <c r="K74" s="16">
        <v>15</v>
      </c>
      <c r="L74" s="16">
        <v>1</v>
      </c>
      <c r="M74" s="16" t="s">
        <v>116</v>
      </c>
      <c r="N74" s="16"/>
      <c r="O74" s="16">
        <v>1</v>
      </c>
      <c r="P74" s="16">
        <v>0</v>
      </c>
      <c r="Q74" s="16"/>
      <c r="R74" s="16"/>
      <c r="S74" s="12" t="s">
        <v>108</v>
      </c>
      <c r="T74" s="16"/>
      <c r="U74" s="16"/>
      <c r="V74" s="14">
        <v>40240</v>
      </c>
      <c r="W74" s="12">
        <v>37.5</v>
      </c>
      <c r="X74" s="12">
        <v>39.200000000000003</v>
      </c>
      <c r="Y74" s="13">
        <v>61</v>
      </c>
      <c r="Z74" s="12" t="s">
        <v>110</v>
      </c>
      <c r="AA74" s="11" t="s">
        <v>250</v>
      </c>
      <c r="AB74" s="16">
        <f t="shared" si="1"/>
        <v>0</v>
      </c>
      <c r="AC74" s="16" t="s">
        <v>112</v>
      </c>
      <c r="AD74" s="16">
        <v>0</v>
      </c>
      <c r="AE74" s="16">
        <v>0</v>
      </c>
      <c r="AJ74" s="17">
        <v>0</v>
      </c>
      <c r="AK74" s="12">
        <v>0</v>
      </c>
    </row>
    <row r="75" spans="1:38" x14ac:dyDescent="0.35">
      <c r="A75" s="11" t="s">
        <v>253</v>
      </c>
      <c r="B75" s="11" t="s">
        <v>159</v>
      </c>
      <c r="C75" s="11" t="s">
        <v>160</v>
      </c>
      <c r="D75" s="11" t="s">
        <v>254</v>
      </c>
      <c r="G75" s="12" t="s">
        <v>163</v>
      </c>
      <c r="H75" s="16">
        <v>25</v>
      </c>
      <c r="I75" s="16"/>
      <c r="J75" s="13">
        <v>5</v>
      </c>
      <c r="K75" s="16">
        <v>25</v>
      </c>
      <c r="L75" s="16">
        <v>1</v>
      </c>
      <c r="M75" s="16" t="s">
        <v>116</v>
      </c>
      <c r="N75" s="16"/>
      <c r="O75" s="16">
        <v>1</v>
      </c>
      <c r="P75" s="16">
        <v>0</v>
      </c>
      <c r="Q75" s="16"/>
      <c r="R75" s="16"/>
      <c r="S75" s="12" t="s">
        <v>108</v>
      </c>
      <c r="T75" s="16"/>
      <c r="U75" s="16"/>
      <c r="V75" s="14">
        <v>40253</v>
      </c>
      <c r="Y75" s="13"/>
      <c r="Z75" s="12" t="s">
        <v>110</v>
      </c>
      <c r="AA75" s="11" t="s">
        <v>253</v>
      </c>
      <c r="AB75" s="16">
        <f t="shared" si="1"/>
        <v>0</v>
      </c>
      <c r="AC75" s="16" t="s">
        <v>112</v>
      </c>
      <c r="AD75" s="16">
        <v>0</v>
      </c>
      <c r="AE75" s="16">
        <v>0</v>
      </c>
      <c r="AJ75" s="17">
        <v>0</v>
      </c>
      <c r="AK75" s="12">
        <v>0</v>
      </c>
    </row>
    <row r="76" spans="1:38" x14ac:dyDescent="0.35">
      <c r="A76" s="11" t="s">
        <v>255</v>
      </c>
      <c r="B76" s="11" t="s">
        <v>197</v>
      </c>
      <c r="C76" s="11" t="s">
        <v>256</v>
      </c>
      <c r="D76" s="11" t="s">
        <v>257</v>
      </c>
      <c r="E76" s="11" t="s">
        <v>258</v>
      </c>
      <c r="G76" s="12" t="s">
        <v>197</v>
      </c>
      <c r="H76" s="16" t="s">
        <v>118</v>
      </c>
      <c r="I76" s="16" t="s">
        <v>201</v>
      </c>
      <c r="K76" s="16"/>
      <c r="L76" s="16">
        <v>0</v>
      </c>
      <c r="M76" s="16"/>
      <c r="N76" s="16"/>
      <c r="O76" s="16" t="s">
        <v>118</v>
      </c>
      <c r="P76" s="16">
        <v>1</v>
      </c>
      <c r="Q76" s="16"/>
      <c r="R76" s="16"/>
      <c r="S76" s="12" t="s">
        <v>134</v>
      </c>
      <c r="T76" s="16"/>
      <c r="U76" s="16"/>
      <c r="V76" s="14">
        <v>38443</v>
      </c>
      <c r="Y76" s="13"/>
      <c r="Z76" s="12" t="s">
        <v>164</v>
      </c>
      <c r="AA76" s="11" t="s">
        <v>259</v>
      </c>
      <c r="AB76" s="16">
        <f t="shared" si="1"/>
        <v>0</v>
      </c>
      <c r="AC76" s="16"/>
      <c r="AL76" s="18" t="s">
        <v>260</v>
      </c>
    </row>
    <row r="77" spans="1:38" x14ac:dyDescent="0.35">
      <c r="A77" s="11" t="s">
        <v>8</v>
      </c>
      <c r="B77" s="11" t="s">
        <v>137</v>
      </c>
      <c r="C77" s="11" t="s">
        <v>261</v>
      </c>
      <c r="D77" s="11" t="s">
        <v>262</v>
      </c>
      <c r="G77" s="12" t="s">
        <v>105</v>
      </c>
      <c r="H77" s="12">
        <v>92</v>
      </c>
      <c r="I77" s="12">
        <v>115</v>
      </c>
      <c r="J77" s="13">
        <v>2.5</v>
      </c>
      <c r="K77" s="12">
        <v>2.5</v>
      </c>
      <c r="L77" s="12">
        <v>1</v>
      </c>
      <c r="M77" s="12" t="s">
        <v>106</v>
      </c>
      <c r="N77" s="12">
        <v>24</v>
      </c>
      <c r="O77" s="12">
        <v>1</v>
      </c>
      <c r="P77" s="12">
        <v>0</v>
      </c>
      <c r="S77" s="12" t="s">
        <v>108</v>
      </c>
      <c r="V77" s="14">
        <v>35427</v>
      </c>
      <c r="W77" s="12">
        <v>27.5</v>
      </c>
      <c r="X77" s="12">
        <v>42.9</v>
      </c>
      <c r="Y77" s="13">
        <v>100</v>
      </c>
      <c r="Z77" s="12">
        <v>40</v>
      </c>
      <c r="AA77" s="11" t="s">
        <v>8</v>
      </c>
      <c r="AB77" s="16">
        <f t="shared" si="1"/>
        <v>31</v>
      </c>
      <c r="AC77" s="12" t="s">
        <v>112</v>
      </c>
      <c r="AD77" s="16">
        <v>31</v>
      </c>
      <c r="AE77" s="16">
        <v>0</v>
      </c>
      <c r="AJ77" s="17">
        <v>0</v>
      </c>
      <c r="AK77" s="12">
        <v>0</v>
      </c>
      <c r="AL77" s="18" t="s">
        <v>263</v>
      </c>
    </row>
    <row r="78" spans="1:38" x14ac:dyDescent="0.35">
      <c r="A78" s="11" t="s">
        <v>8</v>
      </c>
      <c r="V78" s="14">
        <v>40901</v>
      </c>
      <c r="W78" s="12">
        <v>30.2</v>
      </c>
      <c r="X78" s="12">
        <v>45.5</v>
      </c>
      <c r="Y78" s="13">
        <v>100</v>
      </c>
      <c r="AB78" s="16">
        <f t="shared" si="1"/>
        <v>132</v>
      </c>
      <c r="AC78" s="12" t="s">
        <v>112</v>
      </c>
      <c r="AD78" s="16">
        <v>132</v>
      </c>
      <c r="AE78" s="16">
        <v>29</v>
      </c>
      <c r="AG78" s="16">
        <v>26</v>
      </c>
      <c r="AH78" s="12">
        <v>3</v>
      </c>
      <c r="AJ78" s="17">
        <v>0</v>
      </c>
      <c r="AK78" s="12">
        <v>0</v>
      </c>
    </row>
    <row r="79" spans="1:38" x14ac:dyDescent="0.35">
      <c r="A79" s="11" t="s">
        <v>8</v>
      </c>
      <c r="V79" s="14">
        <v>43096</v>
      </c>
      <c r="W79" s="12">
        <v>3</v>
      </c>
      <c r="X79" s="12">
        <v>44.6</v>
      </c>
      <c r="Y79" s="13" t="s">
        <v>264</v>
      </c>
      <c r="AB79" s="16">
        <v>8</v>
      </c>
      <c r="AC79" s="12" t="s">
        <v>114</v>
      </c>
      <c r="AD79" s="16">
        <v>8</v>
      </c>
      <c r="AE79" s="16">
        <v>8</v>
      </c>
      <c r="AF79" s="16" t="s">
        <v>113</v>
      </c>
      <c r="AG79" s="16">
        <v>8</v>
      </c>
      <c r="AH79" s="12">
        <v>0</v>
      </c>
      <c r="AJ79" s="17">
        <v>0</v>
      </c>
      <c r="AK79" s="12">
        <v>0</v>
      </c>
    </row>
    <row r="80" spans="1:38" x14ac:dyDescent="0.35">
      <c r="A80" s="11" t="s">
        <v>8</v>
      </c>
      <c r="V80" s="14">
        <v>43831</v>
      </c>
      <c r="W80" s="12">
        <v>23</v>
      </c>
      <c r="X80" s="12">
        <v>43.7</v>
      </c>
      <c r="Y80" s="13">
        <v>93.1</v>
      </c>
      <c r="AB80" s="16">
        <v>17</v>
      </c>
      <c r="AD80" s="16">
        <v>17</v>
      </c>
      <c r="AE80" s="16">
        <v>17</v>
      </c>
      <c r="AG80" s="16">
        <v>17</v>
      </c>
      <c r="AH80" s="12">
        <v>0</v>
      </c>
      <c r="AI80" s="12" t="s">
        <v>116</v>
      </c>
      <c r="AJ80" s="17">
        <v>0</v>
      </c>
      <c r="AK80" s="12">
        <v>0</v>
      </c>
    </row>
    <row r="81" spans="1:38" x14ac:dyDescent="0.35">
      <c r="A81" s="11" t="s">
        <v>8</v>
      </c>
      <c r="V81" s="14">
        <v>45338</v>
      </c>
      <c r="Y81" s="13"/>
      <c r="AB81" s="16">
        <v>22</v>
      </c>
      <c r="AC81" s="12" t="s">
        <v>114</v>
      </c>
      <c r="AD81" s="16">
        <v>22</v>
      </c>
      <c r="AE81" s="16">
        <v>22</v>
      </c>
      <c r="AG81" s="16">
        <v>22</v>
      </c>
      <c r="AH81" s="12">
        <v>0</v>
      </c>
      <c r="AJ81" s="17">
        <v>0</v>
      </c>
      <c r="AK81" s="12">
        <v>0</v>
      </c>
      <c r="AL81" s="18" t="s">
        <v>265</v>
      </c>
    </row>
    <row r="82" spans="1:38" x14ac:dyDescent="0.35">
      <c r="A82" s="11" t="s">
        <v>266</v>
      </c>
      <c r="B82" s="11" t="s">
        <v>267</v>
      </c>
      <c r="C82" s="11" t="s">
        <v>268</v>
      </c>
      <c r="D82" s="11" t="s">
        <v>269</v>
      </c>
      <c r="G82" s="12" t="s">
        <v>197</v>
      </c>
      <c r="H82" s="12">
        <v>0</v>
      </c>
      <c r="I82" s="12" t="s">
        <v>201</v>
      </c>
      <c r="L82" s="12">
        <v>0</v>
      </c>
      <c r="O82" s="12">
        <v>0</v>
      </c>
      <c r="P82" s="12">
        <v>0</v>
      </c>
      <c r="S82" s="12" t="s">
        <v>270</v>
      </c>
      <c r="V82" s="14">
        <v>38774</v>
      </c>
      <c r="Y82" s="13"/>
      <c r="Z82" s="12" t="s">
        <v>110</v>
      </c>
      <c r="AA82" s="11" t="s">
        <v>266</v>
      </c>
      <c r="AB82" s="16">
        <f t="shared" si="1"/>
        <v>0</v>
      </c>
      <c r="AC82" s="12" t="s">
        <v>112</v>
      </c>
      <c r="AJ82" s="17">
        <v>0</v>
      </c>
      <c r="AK82" s="12">
        <v>0</v>
      </c>
      <c r="AL82" s="18" t="s">
        <v>271</v>
      </c>
    </row>
    <row r="83" spans="1:38" x14ac:dyDescent="0.35">
      <c r="A83" s="11" t="s">
        <v>272</v>
      </c>
      <c r="B83" s="11" t="s">
        <v>101</v>
      </c>
      <c r="C83" s="11" t="s">
        <v>273</v>
      </c>
      <c r="D83" s="11" t="s">
        <v>274</v>
      </c>
      <c r="G83" s="12" t="s">
        <v>105</v>
      </c>
      <c r="H83" s="12">
        <v>35</v>
      </c>
      <c r="I83" s="12">
        <v>80</v>
      </c>
      <c r="J83" s="13">
        <v>5</v>
      </c>
      <c r="K83" s="12">
        <v>6</v>
      </c>
      <c r="L83" s="12">
        <v>1</v>
      </c>
      <c r="M83" s="12" t="s">
        <v>116</v>
      </c>
      <c r="O83" s="12">
        <v>1</v>
      </c>
      <c r="P83" s="12">
        <v>0</v>
      </c>
      <c r="S83" s="12" t="s">
        <v>108</v>
      </c>
      <c r="V83" s="14">
        <v>36146</v>
      </c>
      <c r="W83" s="12">
        <v>35.799999999999997</v>
      </c>
      <c r="X83" s="12">
        <v>37.4</v>
      </c>
      <c r="Y83" s="13">
        <v>83</v>
      </c>
      <c r="Z83" s="12" t="s">
        <v>110</v>
      </c>
      <c r="AA83" s="11" t="s">
        <v>272</v>
      </c>
      <c r="AB83" s="16">
        <f t="shared" si="1"/>
        <v>1</v>
      </c>
      <c r="AC83" s="12" t="s">
        <v>112</v>
      </c>
      <c r="AD83" s="16">
        <v>1</v>
      </c>
      <c r="AE83" s="16">
        <v>0</v>
      </c>
      <c r="AJ83" s="17">
        <v>0</v>
      </c>
      <c r="AK83" s="12">
        <v>0</v>
      </c>
    </row>
    <row r="84" spans="1:38" x14ac:dyDescent="0.35">
      <c r="A84" s="11" t="s">
        <v>272</v>
      </c>
      <c r="V84" s="14">
        <v>41993</v>
      </c>
      <c r="Y84" s="13"/>
      <c r="AB84" s="16">
        <v>0</v>
      </c>
      <c r="AC84" s="12" t="s">
        <v>114</v>
      </c>
      <c r="AD84" s="16">
        <v>0</v>
      </c>
      <c r="AJ84" s="17">
        <v>0</v>
      </c>
      <c r="AK84" s="12">
        <v>0</v>
      </c>
    </row>
    <row r="85" spans="1:38" x14ac:dyDescent="0.35">
      <c r="A85" s="11" t="s">
        <v>272</v>
      </c>
      <c r="V85" s="14">
        <v>43152</v>
      </c>
      <c r="W85" s="12">
        <v>25</v>
      </c>
      <c r="Y85" s="13"/>
      <c r="AB85" s="16">
        <v>0</v>
      </c>
      <c r="AD85" s="16">
        <v>0</v>
      </c>
      <c r="AJ85" s="17">
        <v>0</v>
      </c>
      <c r="AK85" s="12">
        <v>0</v>
      </c>
    </row>
    <row r="86" spans="1:38" x14ac:dyDescent="0.35">
      <c r="A86" s="11" t="s">
        <v>55</v>
      </c>
      <c r="B86" s="11" t="s">
        <v>137</v>
      </c>
      <c r="C86" s="11" t="s">
        <v>275</v>
      </c>
      <c r="D86" s="11" t="s">
        <v>276</v>
      </c>
      <c r="E86" s="28"/>
      <c r="F86" s="28"/>
      <c r="G86" s="12" t="s">
        <v>105</v>
      </c>
      <c r="H86" s="12" t="s">
        <v>277</v>
      </c>
      <c r="I86" s="12" t="s">
        <v>201</v>
      </c>
      <c r="J86" s="13">
        <v>2</v>
      </c>
      <c r="K86" s="12">
        <v>2</v>
      </c>
      <c r="L86" s="12">
        <v>0</v>
      </c>
      <c r="O86" s="12">
        <v>9</v>
      </c>
      <c r="P86" s="12">
        <v>1</v>
      </c>
      <c r="R86" s="12" t="s">
        <v>116</v>
      </c>
      <c r="S86" s="12" t="s">
        <v>122</v>
      </c>
      <c r="T86" s="12" t="s">
        <v>106</v>
      </c>
      <c r="U86" s="12" t="s">
        <v>278</v>
      </c>
      <c r="V86" s="14">
        <v>36233</v>
      </c>
      <c r="W86" s="12">
        <v>38.9</v>
      </c>
      <c r="X86" s="12" t="s">
        <v>279</v>
      </c>
      <c r="Y86" s="13" t="s">
        <v>280</v>
      </c>
      <c r="Z86" s="12" t="s">
        <v>110</v>
      </c>
      <c r="AA86" s="11" t="s">
        <v>55</v>
      </c>
      <c r="AB86" s="16">
        <f t="shared" si="1"/>
        <v>11483</v>
      </c>
      <c r="AC86" s="12" t="s">
        <v>112</v>
      </c>
      <c r="AD86" s="16">
        <v>11483</v>
      </c>
      <c r="AE86" s="16">
        <v>53</v>
      </c>
      <c r="AG86" s="16">
        <v>41</v>
      </c>
      <c r="AH86" s="12">
        <v>12</v>
      </c>
      <c r="AJ86" s="17">
        <v>0</v>
      </c>
      <c r="AK86" s="12">
        <v>0</v>
      </c>
      <c r="AL86" s="18" t="s">
        <v>281</v>
      </c>
    </row>
    <row r="87" spans="1:38" x14ac:dyDescent="0.35">
      <c r="A87" s="11" t="s">
        <v>55</v>
      </c>
      <c r="E87" s="28"/>
      <c r="F87" s="28"/>
      <c r="V87" s="14">
        <v>43154</v>
      </c>
      <c r="X87" s="12" t="s">
        <v>282</v>
      </c>
      <c r="Y87" s="13" t="s">
        <v>283</v>
      </c>
      <c r="AB87" s="16">
        <v>27</v>
      </c>
      <c r="AD87" s="16">
        <v>0</v>
      </c>
      <c r="AE87" s="16">
        <v>27</v>
      </c>
      <c r="AF87" s="16" t="s">
        <v>113</v>
      </c>
      <c r="AG87" s="16">
        <v>27</v>
      </c>
      <c r="AH87" s="12">
        <v>0</v>
      </c>
      <c r="AJ87" s="17">
        <v>0</v>
      </c>
      <c r="AK87" s="12">
        <v>0</v>
      </c>
    </row>
    <row r="88" spans="1:38" x14ac:dyDescent="0.35">
      <c r="A88" s="11" t="s">
        <v>284</v>
      </c>
      <c r="B88" s="11" t="s">
        <v>267</v>
      </c>
      <c r="C88" s="11" t="s">
        <v>285</v>
      </c>
      <c r="D88" s="11" t="s">
        <v>286</v>
      </c>
      <c r="E88" s="28"/>
      <c r="F88" s="28"/>
      <c r="G88" s="12" t="s">
        <v>105</v>
      </c>
      <c r="H88" s="12">
        <v>39</v>
      </c>
      <c r="I88" s="12">
        <v>335</v>
      </c>
      <c r="J88" s="13">
        <v>5</v>
      </c>
      <c r="K88" s="12">
        <v>6</v>
      </c>
      <c r="L88" s="12">
        <v>1</v>
      </c>
      <c r="M88" s="12" t="s">
        <v>116</v>
      </c>
      <c r="O88" s="12">
        <v>1</v>
      </c>
      <c r="P88" s="12">
        <v>0</v>
      </c>
      <c r="S88" s="12" t="s">
        <v>108</v>
      </c>
      <c r="V88" s="14">
        <v>39024</v>
      </c>
      <c r="X88" s="12">
        <v>37.9</v>
      </c>
      <c r="Y88" s="13"/>
      <c r="Z88" s="12" t="s">
        <v>164</v>
      </c>
      <c r="AA88" s="11" t="s">
        <v>284</v>
      </c>
      <c r="AB88" s="16">
        <f t="shared" si="1"/>
        <v>0</v>
      </c>
      <c r="AC88" s="12" t="s">
        <v>112</v>
      </c>
      <c r="AD88" s="16">
        <v>0</v>
      </c>
      <c r="AE88" s="16">
        <v>0</v>
      </c>
      <c r="AJ88" s="17">
        <v>0</v>
      </c>
      <c r="AK88" s="12">
        <v>0</v>
      </c>
    </row>
    <row r="89" spans="1:38" x14ac:dyDescent="0.35">
      <c r="A89" s="11" t="s">
        <v>284</v>
      </c>
      <c r="E89" s="28"/>
      <c r="F89" s="28"/>
      <c r="V89" s="14">
        <v>40897</v>
      </c>
      <c r="W89" s="12">
        <v>30.2</v>
      </c>
      <c r="X89" s="12">
        <v>37.4</v>
      </c>
      <c r="Y89" s="13">
        <v>94</v>
      </c>
      <c r="AB89" s="16">
        <f t="shared" si="1"/>
        <v>1</v>
      </c>
      <c r="AC89" s="12" t="s">
        <v>112</v>
      </c>
      <c r="AD89" s="16">
        <v>1</v>
      </c>
      <c r="AE89" s="16">
        <v>1</v>
      </c>
      <c r="AG89" s="16">
        <v>0</v>
      </c>
      <c r="AH89" s="12">
        <v>1</v>
      </c>
      <c r="AJ89" s="17">
        <v>0</v>
      </c>
      <c r="AK89" s="12">
        <v>0</v>
      </c>
    </row>
    <row r="90" spans="1:38" x14ac:dyDescent="0.35">
      <c r="A90" s="11" t="s">
        <v>287</v>
      </c>
      <c r="B90" s="11" t="s">
        <v>101</v>
      </c>
      <c r="C90" s="11" t="s">
        <v>143</v>
      </c>
      <c r="D90" s="11" t="s">
        <v>288</v>
      </c>
      <c r="E90" s="28"/>
      <c r="F90" s="28"/>
      <c r="G90" s="12" t="s">
        <v>105</v>
      </c>
      <c r="H90" s="12">
        <v>8</v>
      </c>
      <c r="I90" s="12">
        <v>205</v>
      </c>
      <c r="J90" s="13">
        <v>5</v>
      </c>
      <c r="K90" s="12">
        <v>5</v>
      </c>
      <c r="L90" s="12">
        <v>1</v>
      </c>
      <c r="M90" s="12" t="s">
        <v>116</v>
      </c>
      <c r="O90" s="12">
        <v>1</v>
      </c>
      <c r="P90" s="12">
        <v>0</v>
      </c>
      <c r="S90" s="12" t="s">
        <v>108</v>
      </c>
      <c r="V90" s="14">
        <v>35416</v>
      </c>
      <c r="X90" s="12" t="s">
        <v>289</v>
      </c>
      <c r="Y90" s="13"/>
      <c r="Z90" s="12" t="s">
        <v>164</v>
      </c>
      <c r="AA90" s="11" t="s">
        <v>287</v>
      </c>
      <c r="AB90" s="16">
        <f t="shared" si="1"/>
        <v>0</v>
      </c>
      <c r="AC90" s="12" t="s">
        <v>112</v>
      </c>
      <c r="AD90" s="16">
        <v>0</v>
      </c>
      <c r="AJ90" s="17">
        <v>0</v>
      </c>
      <c r="AK90" s="12">
        <v>0</v>
      </c>
      <c r="AL90" s="18" t="s">
        <v>290</v>
      </c>
    </row>
    <row r="91" spans="1:38" x14ac:dyDescent="0.35">
      <c r="A91" s="11" t="s">
        <v>287</v>
      </c>
      <c r="E91" s="28"/>
      <c r="F91" s="28"/>
      <c r="V91" s="14">
        <v>40899</v>
      </c>
      <c r="W91" s="12">
        <v>25.7</v>
      </c>
      <c r="X91" s="12">
        <v>31.1</v>
      </c>
      <c r="Y91" s="13"/>
      <c r="AB91" s="16">
        <f t="shared" si="1"/>
        <v>0</v>
      </c>
      <c r="AC91" s="12" t="s">
        <v>112</v>
      </c>
      <c r="AD91" s="16">
        <v>0</v>
      </c>
      <c r="AE91" s="16">
        <v>0</v>
      </c>
      <c r="AJ91" s="17">
        <v>0</v>
      </c>
      <c r="AK91" s="12">
        <v>0</v>
      </c>
    </row>
    <row r="92" spans="1:38" x14ac:dyDescent="0.35">
      <c r="A92" s="11" t="s">
        <v>42</v>
      </c>
      <c r="B92" s="11" t="s">
        <v>101</v>
      </c>
      <c r="C92" s="11" t="s">
        <v>291</v>
      </c>
      <c r="D92" s="11" t="s">
        <v>292</v>
      </c>
      <c r="E92" s="28"/>
      <c r="F92" s="28"/>
      <c r="G92" s="12" t="s">
        <v>105</v>
      </c>
      <c r="J92" s="13">
        <v>2</v>
      </c>
      <c r="K92" s="12">
        <v>1.5</v>
      </c>
      <c r="L92" s="12">
        <v>1</v>
      </c>
      <c r="M92" s="12" t="s">
        <v>106</v>
      </c>
      <c r="N92" s="12">
        <v>36</v>
      </c>
      <c r="O92" s="12">
        <v>1</v>
      </c>
      <c r="P92" s="12">
        <v>0</v>
      </c>
      <c r="S92" s="12" t="s">
        <v>108</v>
      </c>
      <c r="V92" s="14">
        <v>41216</v>
      </c>
      <c r="X92" s="12" t="s">
        <v>293</v>
      </c>
      <c r="Y92" s="13" t="s">
        <v>280</v>
      </c>
      <c r="Z92" s="12" t="s">
        <v>110</v>
      </c>
      <c r="AA92" s="11" t="s">
        <v>42</v>
      </c>
      <c r="AB92" s="16">
        <f t="shared" si="1"/>
        <v>825</v>
      </c>
      <c r="AC92" s="12" t="s">
        <v>112</v>
      </c>
      <c r="AD92" s="16">
        <v>820</v>
      </c>
      <c r="AE92" s="16">
        <v>57</v>
      </c>
      <c r="AG92" s="16">
        <v>56</v>
      </c>
      <c r="AH92" s="12">
        <v>1</v>
      </c>
      <c r="AJ92" s="17">
        <v>0</v>
      </c>
      <c r="AK92" s="12">
        <v>5</v>
      </c>
    </row>
    <row r="93" spans="1:38" x14ac:dyDescent="0.35">
      <c r="A93" s="11" t="s">
        <v>42</v>
      </c>
      <c r="E93" s="28"/>
      <c r="F93" s="28"/>
      <c r="V93" s="14">
        <v>42061</v>
      </c>
      <c r="Y93" s="13"/>
      <c r="AB93" s="16">
        <v>713</v>
      </c>
      <c r="AC93" s="12" t="s">
        <v>114</v>
      </c>
      <c r="AD93" s="16">
        <v>708</v>
      </c>
      <c r="AE93" s="16">
        <v>708</v>
      </c>
      <c r="AF93" s="16" t="s">
        <v>106</v>
      </c>
      <c r="AG93" s="16">
        <v>676</v>
      </c>
      <c r="AH93" s="12">
        <v>32</v>
      </c>
      <c r="AJ93" s="17">
        <v>0</v>
      </c>
      <c r="AK93" s="12">
        <v>5</v>
      </c>
    </row>
    <row r="94" spans="1:38" x14ac:dyDescent="0.35">
      <c r="A94" s="11" t="s">
        <v>42</v>
      </c>
      <c r="E94" s="28"/>
      <c r="F94" s="28"/>
      <c r="V94" s="14">
        <v>42781</v>
      </c>
      <c r="W94" s="12">
        <v>23</v>
      </c>
      <c r="X94" s="12">
        <v>48.2</v>
      </c>
      <c r="Y94" s="13"/>
      <c r="AB94" s="16">
        <v>20</v>
      </c>
      <c r="AC94" s="12" t="s">
        <v>114</v>
      </c>
      <c r="AD94" s="16">
        <v>20</v>
      </c>
      <c r="AE94" s="16">
        <v>20</v>
      </c>
      <c r="AF94" s="16" t="s">
        <v>113</v>
      </c>
      <c r="AG94" s="16">
        <v>20</v>
      </c>
      <c r="AH94" s="12">
        <v>0</v>
      </c>
      <c r="AJ94" s="17">
        <v>0</v>
      </c>
      <c r="AK94" s="12">
        <v>0</v>
      </c>
    </row>
    <row r="95" spans="1:38" x14ac:dyDescent="0.35">
      <c r="A95" s="11" t="s">
        <v>42</v>
      </c>
      <c r="E95" s="28"/>
      <c r="F95" s="28"/>
      <c r="V95" s="14">
        <v>43818</v>
      </c>
      <c r="W95" s="12">
        <v>17</v>
      </c>
      <c r="X95" s="12">
        <v>47.3</v>
      </c>
      <c r="Y95" s="13">
        <v>93.7</v>
      </c>
      <c r="AB95" s="16">
        <v>28</v>
      </c>
      <c r="AD95" s="16">
        <v>28</v>
      </c>
      <c r="AE95" s="16">
        <v>28</v>
      </c>
      <c r="AF95" s="16" t="s">
        <v>113</v>
      </c>
      <c r="AG95" s="16">
        <v>28</v>
      </c>
      <c r="AH95" s="12">
        <v>0</v>
      </c>
      <c r="AI95" s="12" t="s">
        <v>116</v>
      </c>
      <c r="AJ95" s="17">
        <v>0</v>
      </c>
      <c r="AK95" s="12">
        <v>0</v>
      </c>
    </row>
    <row r="96" spans="1:38" x14ac:dyDescent="0.35">
      <c r="A96" s="11" t="s">
        <v>294</v>
      </c>
      <c r="B96" s="11" t="s">
        <v>295</v>
      </c>
      <c r="D96" s="11" t="s">
        <v>296</v>
      </c>
      <c r="E96" s="28"/>
      <c r="F96" s="28"/>
      <c r="G96" s="12" t="s">
        <v>197</v>
      </c>
      <c r="H96" s="12">
        <v>65</v>
      </c>
      <c r="J96" s="13">
        <v>50</v>
      </c>
      <c r="K96" s="12">
        <v>18</v>
      </c>
      <c r="L96" s="12">
        <v>1</v>
      </c>
      <c r="M96" s="12" t="s">
        <v>116</v>
      </c>
      <c r="O96" s="12">
        <v>1</v>
      </c>
      <c r="P96" s="12">
        <v>0</v>
      </c>
      <c r="S96" s="12" t="s">
        <v>108</v>
      </c>
      <c r="V96" s="14">
        <v>41691</v>
      </c>
      <c r="W96" s="12">
        <v>20</v>
      </c>
      <c r="X96" s="12" t="s">
        <v>297</v>
      </c>
      <c r="Y96" s="13"/>
      <c r="Z96" s="12" t="s">
        <v>164</v>
      </c>
      <c r="AA96" s="11" t="s">
        <v>294</v>
      </c>
      <c r="AB96" s="16">
        <f>AD96+AJ96+AK96</f>
        <v>0</v>
      </c>
      <c r="AC96" s="12" t="s">
        <v>114</v>
      </c>
      <c r="AD96" s="16">
        <v>0</v>
      </c>
      <c r="AJ96" s="17">
        <v>0</v>
      </c>
      <c r="AK96" s="12">
        <v>0</v>
      </c>
    </row>
    <row r="97" spans="1:38" x14ac:dyDescent="0.35">
      <c r="A97" s="11" t="s">
        <v>298</v>
      </c>
      <c r="B97" s="11" t="s">
        <v>295</v>
      </c>
      <c r="D97" s="11" t="s">
        <v>299</v>
      </c>
      <c r="E97" s="28"/>
      <c r="F97" s="28"/>
      <c r="G97" s="12" t="s">
        <v>197</v>
      </c>
      <c r="H97" s="12">
        <v>35</v>
      </c>
      <c r="J97" s="13">
        <v>3</v>
      </c>
      <c r="K97" s="12">
        <v>5</v>
      </c>
      <c r="L97" s="12">
        <v>1</v>
      </c>
      <c r="M97" s="12" t="s">
        <v>116</v>
      </c>
      <c r="O97" s="12">
        <v>1</v>
      </c>
      <c r="P97" s="12">
        <v>0</v>
      </c>
      <c r="S97" s="12" t="s">
        <v>108</v>
      </c>
      <c r="V97" s="14">
        <v>41691</v>
      </c>
      <c r="W97" s="12">
        <v>20</v>
      </c>
      <c r="X97" s="12">
        <v>23</v>
      </c>
      <c r="Y97" s="13"/>
      <c r="Z97" s="12" t="s">
        <v>164</v>
      </c>
      <c r="AA97" s="11" t="s">
        <v>298</v>
      </c>
      <c r="AB97" s="16">
        <f>AD97+AJ97+AK97</f>
        <v>0</v>
      </c>
      <c r="AC97" s="12" t="s">
        <v>114</v>
      </c>
      <c r="AD97" s="16">
        <v>0</v>
      </c>
      <c r="AJ97" s="17">
        <v>0</v>
      </c>
      <c r="AK97" s="12">
        <v>0</v>
      </c>
    </row>
    <row r="98" spans="1:38" x14ac:dyDescent="0.35">
      <c r="A98" s="11" t="s">
        <v>300</v>
      </c>
      <c r="B98" s="11" t="s">
        <v>295</v>
      </c>
      <c r="D98" s="11" t="s">
        <v>301</v>
      </c>
      <c r="E98" s="28"/>
      <c r="F98" s="28"/>
      <c r="G98" s="12" t="s">
        <v>197</v>
      </c>
      <c r="H98" s="12">
        <v>35</v>
      </c>
      <c r="J98" s="13">
        <v>50</v>
      </c>
      <c r="K98" s="12">
        <v>15</v>
      </c>
      <c r="L98" s="12">
        <v>1</v>
      </c>
      <c r="M98" s="12" t="s">
        <v>116</v>
      </c>
      <c r="O98" s="12">
        <v>1</v>
      </c>
      <c r="P98" s="12">
        <v>0</v>
      </c>
      <c r="S98" s="12" t="s">
        <v>108</v>
      </c>
      <c r="V98" s="14">
        <v>41691</v>
      </c>
      <c r="W98" s="12">
        <v>20</v>
      </c>
      <c r="X98" s="12">
        <v>23.9</v>
      </c>
      <c r="Y98" s="13"/>
      <c r="Z98" s="12" t="s">
        <v>164</v>
      </c>
      <c r="AA98" s="11" t="s">
        <v>300</v>
      </c>
      <c r="AB98" s="16">
        <f>AD98+AJ98+AK98</f>
        <v>0</v>
      </c>
      <c r="AC98" s="12" t="s">
        <v>114</v>
      </c>
      <c r="AD98" s="16">
        <v>0</v>
      </c>
      <c r="AJ98" s="17">
        <v>0</v>
      </c>
      <c r="AK98" s="12">
        <v>0</v>
      </c>
    </row>
    <row r="99" spans="1:38" x14ac:dyDescent="0.35">
      <c r="A99" s="11" t="s">
        <v>9</v>
      </c>
      <c r="B99" s="11" t="s">
        <v>137</v>
      </c>
      <c r="C99" s="11" t="s">
        <v>302</v>
      </c>
      <c r="D99" s="11" t="s">
        <v>303</v>
      </c>
      <c r="E99" s="11" t="s">
        <v>304</v>
      </c>
      <c r="G99" s="12" t="s">
        <v>105</v>
      </c>
      <c r="H99" s="16">
        <v>2600</v>
      </c>
      <c r="I99" s="16">
        <v>0</v>
      </c>
      <c r="J99" s="13">
        <v>5</v>
      </c>
      <c r="K99" s="16">
        <v>1</v>
      </c>
      <c r="L99" s="16">
        <v>0</v>
      </c>
      <c r="M99" s="16" t="s">
        <v>116</v>
      </c>
      <c r="N99" s="16"/>
      <c r="O99" s="16">
        <v>1</v>
      </c>
      <c r="P99" s="16">
        <v>1</v>
      </c>
      <c r="Q99" s="16"/>
      <c r="R99" s="16" t="s">
        <v>116</v>
      </c>
      <c r="S99" s="12" t="s">
        <v>108</v>
      </c>
      <c r="T99" s="16"/>
      <c r="U99" s="16"/>
      <c r="V99" s="14">
        <v>35103</v>
      </c>
      <c r="X99" s="12" t="s">
        <v>305</v>
      </c>
      <c r="Y99" s="13" t="s">
        <v>306</v>
      </c>
      <c r="Z99" s="12" t="s">
        <v>110</v>
      </c>
      <c r="AA99" s="11" t="s">
        <v>9</v>
      </c>
      <c r="AB99" s="16">
        <f>AD99+AJ99+AK99</f>
        <v>1702</v>
      </c>
      <c r="AC99" s="16" t="s">
        <v>112</v>
      </c>
      <c r="AD99" s="16">
        <v>1702</v>
      </c>
      <c r="AI99" s="12" t="s">
        <v>113</v>
      </c>
      <c r="AJ99" s="17">
        <v>0</v>
      </c>
      <c r="AK99" s="12">
        <v>0</v>
      </c>
      <c r="AL99" s="18" t="s">
        <v>307</v>
      </c>
    </row>
    <row r="100" spans="1:38" x14ac:dyDescent="0.35">
      <c r="A100" s="11" t="s">
        <v>9</v>
      </c>
      <c r="H100" s="16"/>
      <c r="I100" s="16"/>
      <c r="K100" s="16"/>
      <c r="L100" s="16"/>
      <c r="M100" s="16"/>
      <c r="N100" s="16"/>
      <c r="O100" s="16"/>
      <c r="P100" s="16"/>
      <c r="Q100" s="16"/>
      <c r="R100" s="16"/>
      <c r="T100" s="16"/>
      <c r="U100" s="16"/>
      <c r="V100" s="14">
        <v>40974</v>
      </c>
      <c r="W100" s="12">
        <v>40</v>
      </c>
      <c r="X100" s="12" t="s">
        <v>308</v>
      </c>
      <c r="Y100" s="13"/>
      <c r="AB100" s="16">
        <f>AD100+AJ100+AK100</f>
        <v>2360</v>
      </c>
      <c r="AC100" s="16" t="s">
        <v>112</v>
      </c>
      <c r="AD100" s="16">
        <v>2352</v>
      </c>
      <c r="AE100" s="16">
        <v>407</v>
      </c>
      <c r="AF100" s="16" t="s">
        <v>113</v>
      </c>
      <c r="AG100" s="16">
        <v>325</v>
      </c>
      <c r="AH100" s="12">
        <v>82</v>
      </c>
      <c r="AI100" s="12" t="s">
        <v>113</v>
      </c>
      <c r="AJ100" s="17">
        <v>1</v>
      </c>
      <c r="AK100" s="12">
        <v>7</v>
      </c>
    </row>
    <row r="101" spans="1:38" x14ac:dyDescent="0.35">
      <c r="A101" s="11" t="s">
        <v>9</v>
      </c>
      <c r="H101" s="16"/>
      <c r="I101" s="16"/>
      <c r="K101" s="16"/>
      <c r="L101" s="16"/>
      <c r="M101" s="16"/>
      <c r="N101" s="16"/>
      <c r="O101" s="16"/>
      <c r="P101" s="16"/>
      <c r="Q101" s="16"/>
      <c r="R101" s="16"/>
      <c r="T101" s="16"/>
      <c r="U101" s="16"/>
      <c r="V101" s="14">
        <v>41346</v>
      </c>
      <c r="Y101" s="13"/>
      <c r="AB101" s="16">
        <v>2666</v>
      </c>
      <c r="AC101" s="16" t="s">
        <v>114</v>
      </c>
      <c r="AD101" s="16">
        <v>2664</v>
      </c>
      <c r="AI101" s="12" t="s">
        <v>113</v>
      </c>
      <c r="AJ101" s="17">
        <v>0</v>
      </c>
      <c r="AK101" s="12">
        <v>2</v>
      </c>
    </row>
    <row r="102" spans="1:38" x14ac:dyDescent="0.35">
      <c r="A102" s="11" t="s">
        <v>9</v>
      </c>
      <c r="H102" s="16"/>
      <c r="I102" s="16"/>
      <c r="K102" s="16"/>
      <c r="L102" s="16"/>
      <c r="M102" s="16"/>
      <c r="N102" s="16"/>
      <c r="O102" s="16"/>
      <c r="P102" s="16"/>
      <c r="Q102" s="16"/>
      <c r="R102" s="16"/>
      <c r="T102" s="16"/>
      <c r="U102" s="16"/>
      <c r="V102" s="14">
        <v>41694</v>
      </c>
      <c r="Y102" s="13"/>
      <c r="AB102" s="16">
        <v>2591</v>
      </c>
      <c r="AC102" s="16" t="s">
        <v>114</v>
      </c>
      <c r="AD102" s="16">
        <v>2587</v>
      </c>
      <c r="AE102" s="16">
        <v>718</v>
      </c>
      <c r="AF102" s="16" t="s">
        <v>113</v>
      </c>
      <c r="AG102" s="16">
        <v>622</v>
      </c>
      <c r="AH102" s="12">
        <v>96</v>
      </c>
      <c r="AJ102" s="17">
        <v>1</v>
      </c>
      <c r="AK102" s="12">
        <v>3</v>
      </c>
      <c r="AL102" s="18" t="s">
        <v>309</v>
      </c>
    </row>
    <row r="103" spans="1:38" x14ac:dyDescent="0.35">
      <c r="A103" s="11" t="s">
        <v>9</v>
      </c>
      <c r="H103" s="16"/>
      <c r="I103" s="16"/>
      <c r="K103" s="16"/>
      <c r="L103" s="16"/>
      <c r="M103" s="16"/>
      <c r="N103" s="16"/>
      <c r="O103" s="16"/>
      <c r="P103" s="16"/>
      <c r="Q103" s="16"/>
      <c r="R103" s="16"/>
      <c r="S103" s="12" t="s">
        <v>122</v>
      </c>
      <c r="T103" s="16" t="s">
        <v>106</v>
      </c>
      <c r="U103" s="16"/>
      <c r="V103" s="14">
        <v>42058</v>
      </c>
      <c r="Y103" s="13"/>
      <c r="AB103" s="16">
        <v>3587</v>
      </c>
      <c r="AC103" s="16" t="s">
        <v>114</v>
      </c>
      <c r="AD103" s="16">
        <v>3583</v>
      </c>
      <c r="AE103" s="16">
        <v>545</v>
      </c>
      <c r="AF103" s="16" t="s">
        <v>113</v>
      </c>
      <c r="AG103" s="16">
        <v>524</v>
      </c>
      <c r="AH103" s="12">
        <v>21</v>
      </c>
      <c r="AJ103" s="17">
        <v>0</v>
      </c>
      <c r="AK103" s="12">
        <v>4</v>
      </c>
      <c r="AL103" s="18" t="s">
        <v>309</v>
      </c>
    </row>
    <row r="104" spans="1:38" x14ac:dyDescent="0.35">
      <c r="A104" s="11" t="s">
        <v>9</v>
      </c>
      <c r="H104" s="16"/>
      <c r="I104" s="16"/>
      <c r="K104" s="16"/>
      <c r="L104" s="16"/>
      <c r="M104" s="16"/>
      <c r="N104" s="16"/>
      <c r="O104" s="16"/>
      <c r="P104" s="16"/>
      <c r="Q104" s="16"/>
      <c r="R104" s="16"/>
      <c r="T104" s="16"/>
      <c r="U104" s="16"/>
      <c r="V104" s="14">
        <v>42421</v>
      </c>
      <c r="W104" s="12">
        <v>20</v>
      </c>
      <c r="X104" s="12" t="s">
        <v>310</v>
      </c>
      <c r="Y104" s="13"/>
      <c r="AB104" s="16">
        <v>842</v>
      </c>
      <c r="AC104" s="16" t="s">
        <v>114</v>
      </c>
      <c r="AD104" s="16">
        <v>841</v>
      </c>
      <c r="AE104" s="16">
        <v>490</v>
      </c>
      <c r="AF104" s="16" t="s">
        <v>113</v>
      </c>
      <c r="AG104" s="16">
        <v>488</v>
      </c>
      <c r="AH104" s="12">
        <v>2</v>
      </c>
      <c r="AJ104" s="17">
        <v>0</v>
      </c>
      <c r="AK104" s="12">
        <v>1</v>
      </c>
    </row>
    <row r="105" spans="1:38" x14ac:dyDescent="0.35">
      <c r="A105" s="11" t="s">
        <v>9</v>
      </c>
      <c r="H105" s="16"/>
      <c r="I105" s="16"/>
      <c r="K105" s="16"/>
      <c r="L105" s="16"/>
      <c r="M105" s="16"/>
      <c r="N105" s="16"/>
      <c r="O105" s="16"/>
      <c r="P105" s="16"/>
      <c r="Q105" s="16"/>
      <c r="R105" s="16"/>
      <c r="T105" s="16"/>
      <c r="U105" s="16"/>
      <c r="V105" s="14">
        <v>42784</v>
      </c>
      <c r="W105" s="12">
        <v>53</v>
      </c>
      <c r="X105" s="11"/>
      <c r="Y105" s="13"/>
      <c r="AB105" s="16">
        <v>862</v>
      </c>
      <c r="AC105" s="16" t="s">
        <v>114</v>
      </c>
      <c r="AD105" s="16">
        <v>862</v>
      </c>
      <c r="AE105" s="16">
        <v>849</v>
      </c>
      <c r="AF105" s="16" t="s">
        <v>113</v>
      </c>
      <c r="AG105" s="16">
        <v>848</v>
      </c>
      <c r="AH105" s="12">
        <v>1</v>
      </c>
      <c r="AJ105" s="17">
        <v>0</v>
      </c>
      <c r="AK105" s="12">
        <v>0</v>
      </c>
    </row>
    <row r="106" spans="1:38" x14ac:dyDescent="0.35">
      <c r="A106" s="11" t="s">
        <v>9</v>
      </c>
      <c r="H106" s="16"/>
      <c r="I106" s="16"/>
      <c r="K106" s="16"/>
      <c r="L106" s="16"/>
      <c r="M106" s="16"/>
      <c r="N106" s="16"/>
      <c r="O106" s="16"/>
      <c r="P106" s="16"/>
      <c r="Q106" s="16"/>
      <c r="R106" s="16"/>
      <c r="T106" s="16"/>
      <c r="U106" s="16"/>
      <c r="V106" s="14">
        <v>43152</v>
      </c>
      <c r="W106" s="12">
        <v>27</v>
      </c>
      <c r="X106" s="12" t="s">
        <v>311</v>
      </c>
      <c r="Y106" s="13"/>
      <c r="AB106" s="16">
        <v>700</v>
      </c>
      <c r="AC106" s="16"/>
      <c r="AD106" s="16">
        <v>700</v>
      </c>
      <c r="AE106" s="16">
        <v>458</v>
      </c>
      <c r="AF106" s="16" t="s">
        <v>113</v>
      </c>
      <c r="AG106" s="16">
        <v>457</v>
      </c>
      <c r="AH106" s="12">
        <v>1</v>
      </c>
      <c r="AJ106" s="17">
        <v>0</v>
      </c>
      <c r="AK106" s="12">
        <v>0</v>
      </c>
      <c r="AL106" s="18" t="s">
        <v>312</v>
      </c>
    </row>
    <row r="107" spans="1:38" x14ac:dyDescent="0.35">
      <c r="A107" s="11" t="s">
        <v>9</v>
      </c>
      <c r="H107" s="16"/>
      <c r="I107" s="16"/>
      <c r="K107" s="16"/>
      <c r="L107" s="16"/>
      <c r="M107" s="16"/>
      <c r="N107" s="16"/>
      <c r="O107" s="16"/>
      <c r="P107" s="16"/>
      <c r="Q107" s="16"/>
      <c r="R107" s="16"/>
      <c r="T107" s="16"/>
      <c r="U107" s="16"/>
      <c r="V107" s="14">
        <v>43524</v>
      </c>
      <c r="X107" s="12" t="s">
        <v>313</v>
      </c>
      <c r="Y107" s="13" t="s">
        <v>314</v>
      </c>
      <c r="AB107" s="16">
        <v>1297</v>
      </c>
      <c r="AC107" s="16"/>
      <c r="AD107" s="16">
        <v>1297</v>
      </c>
      <c r="AE107" s="16">
        <v>1228</v>
      </c>
      <c r="AF107" s="16" t="s">
        <v>113</v>
      </c>
      <c r="AG107" s="16">
        <v>1227</v>
      </c>
      <c r="AH107" s="12">
        <v>1</v>
      </c>
      <c r="AJ107" s="17">
        <v>0</v>
      </c>
      <c r="AK107" s="12">
        <v>0</v>
      </c>
    </row>
    <row r="108" spans="1:38" x14ac:dyDescent="0.35">
      <c r="A108" s="11" t="s">
        <v>9</v>
      </c>
      <c r="H108" s="16"/>
      <c r="I108" s="16"/>
      <c r="K108" s="16"/>
      <c r="L108" s="16"/>
      <c r="M108" s="16"/>
      <c r="N108" s="16"/>
      <c r="O108" s="16"/>
      <c r="P108" s="16"/>
      <c r="Q108" s="16"/>
      <c r="R108" s="16"/>
      <c r="T108" s="16"/>
      <c r="U108" s="16"/>
      <c r="V108" s="14">
        <v>43832</v>
      </c>
      <c r="W108" s="12">
        <v>32</v>
      </c>
      <c r="X108" s="12" t="s">
        <v>315</v>
      </c>
      <c r="Y108" s="13" t="s">
        <v>316</v>
      </c>
      <c r="AB108" s="16">
        <v>1465</v>
      </c>
      <c r="AC108" s="16"/>
      <c r="AD108" s="16">
        <v>1465</v>
      </c>
      <c r="AE108" s="16">
        <v>357</v>
      </c>
      <c r="AG108" s="16">
        <v>357</v>
      </c>
      <c r="AH108" s="12">
        <v>0</v>
      </c>
      <c r="AI108" s="12" t="s">
        <v>116</v>
      </c>
      <c r="AJ108" s="17">
        <v>0</v>
      </c>
      <c r="AK108" s="12">
        <v>0</v>
      </c>
      <c r="AL108" s="18" t="s">
        <v>312</v>
      </c>
    </row>
    <row r="109" spans="1:38" x14ac:dyDescent="0.35">
      <c r="A109" s="11" t="s">
        <v>9</v>
      </c>
      <c r="H109" s="16"/>
      <c r="I109" s="16"/>
      <c r="K109" s="16"/>
      <c r="L109" s="16"/>
      <c r="M109" s="16"/>
      <c r="N109" s="16"/>
      <c r="O109" s="16"/>
      <c r="P109" s="16"/>
      <c r="Q109" s="16"/>
      <c r="R109" s="16"/>
      <c r="T109" s="16"/>
      <c r="U109" s="16"/>
      <c r="V109" s="14">
        <v>44285</v>
      </c>
      <c r="Y109" s="13"/>
      <c r="AB109" s="16">
        <v>1491</v>
      </c>
      <c r="AC109" s="16"/>
      <c r="AD109" s="16">
        <v>1491</v>
      </c>
      <c r="AE109" s="16">
        <v>296</v>
      </c>
      <c r="AG109" s="16">
        <v>296</v>
      </c>
      <c r="AH109" s="12">
        <v>0</v>
      </c>
      <c r="AI109" s="12" t="s">
        <v>220</v>
      </c>
      <c r="AJ109" s="17">
        <v>0</v>
      </c>
      <c r="AK109" s="12">
        <v>0</v>
      </c>
      <c r="AL109" s="18" t="s">
        <v>317</v>
      </c>
    </row>
    <row r="110" spans="1:38" x14ac:dyDescent="0.35">
      <c r="A110" s="11" t="s">
        <v>9</v>
      </c>
      <c r="H110" s="16"/>
      <c r="I110" s="16"/>
      <c r="K110" s="16"/>
      <c r="L110" s="16"/>
      <c r="M110" s="16"/>
      <c r="N110" s="16"/>
      <c r="O110" s="16"/>
      <c r="P110" s="16"/>
      <c r="Q110" s="16"/>
      <c r="R110" s="16"/>
      <c r="T110" s="16"/>
      <c r="U110" s="16"/>
      <c r="V110" s="14">
        <v>44636</v>
      </c>
      <c r="Y110" s="13"/>
      <c r="AB110" s="16">
        <v>2322</v>
      </c>
      <c r="AC110" s="16"/>
      <c r="AD110" s="16">
        <v>2322</v>
      </c>
      <c r="AE110" s="16">
        <v>199</v>
      </c>
      <c r="AG110" s="16">
        <v>199</v>
      </c>
      <c r="AH110" s="12">
        <v>0</v>
      </c>
      <c r="AI110" s="12" t="s">
        <v>118</v>
      </c>
      <c r="AJ110" s="17">
        <v>0</v>
      </c>
      <c r="AL110" s="18" t="s">
        <v>318</v>
      </c>
    </row>
    <row r="111" spans="1:38" x14ac:dyDescent="0.35">
      <c r="A111" s="11" t="s">
        <v>9</v>
      </c>
      <c r="H111" s="16"/>
      <c r="I111" s="16"/>
      <c r="K111" s="16"/>
      <c r="L111" s="16"/>
      <c r="M111" s="16"/>
      <c r="N111" s="16"/>
      <c r="O111" s="16"/>
      <c r="P111" s="16"/>
      <c r="Q111" s="16"/>
      <c r="R111" s="16"/>
      <c r="T111" s="16"/>
      <c r="U111" s="16"/>
      <c r="V111" s="14">
        <v>45007</v>
      </c>
      <c r="Y111" s="13"/>
      <c r="AB111" s="16">
        <v>1382</v>
      </c>
      <c r="AC111" s="16"/>
      <c r="AD111" s="16">
        <v>1382</v>
      </c>
      <c r="AE111" s="16">
        <v>157</v>
      </c>
      <c r="AG111" s="16">
        <v>157</v>
      </c>
      <c r="AH111" s="12">
        <v>0</v>
      </c>
      <c r="AI111" s="12" t="s">
        <v>220</v>
      </c>
      <c r="AJ111" s="17">
        <v>0</v>
      </c>
      <c r="AK111" s="12">
        <v>0</v>
      </c>
      <c r="AL111" s="18" t="s">
        <v>319</v>
      </c>
    </row>
    <row r="112" spans="1:38" x14ac:dyDescent="0.35">
      <c r="A112" s="11" t="s">
        <v>10</v>
      </c>
      <c r="B112" s="11" t="s">
        <v>101</v>
      </c>
      <c r="C112" s="11" t="s">
        <v>320</v>
      </c>
      <c r="D112" s="11" t="s">
        <v>321</v>
      </c>
      <c r="E112" s="11" t="s">
        <v>322</v>
      </c>
      <c r="G112" s="12" t="s">
        <v>105</v>
      </c>
      <c r="H112" s="16">
        <v>80</v>
      </c>
      <c r="I112" s="16">
        <v>80</v>
      </c>
      <c r="J112" s="13">
        <v>4</v>
      </c>
      <c r="K112" s="16">
        <v>4</v>
      </c>
      <c r="L112" s="16">
        <v>1</v>
      </c>
      <c r="M112" s="16" t="s">
        <v>116</v>
      </c>
      <c r="N112" s="16"/>
      <c r="O112" s="16">
        <v>1</v>
      </c>
      <c r="P112" s="16">
        <v>0</v>
      </c>
      <c r="Q112" s="16"/>
      <c r="R112" s="16"/>
      <c r="S112" s="12" t="s">
        <v>122</v>
      </c>
      <c r="T112" s="16" t="s">
        <v>106</v>
      </c>
      <c r="U112" s="16" t="s">
        <v>322</v>
      </c>
      <c r="V112" s="14" t="s">
        <v>323</v>
      </c>
      <c r="X112" s="12">
        <v>47</v>
      </c>
      <c r="Y112" s="13">
        <v>93</v>
      </c>
      <c r="Z112" s="12" t="s">
        <v>110</v>
      </c>
      <c r="AA112" s="11" t="s">
        <v>10</v>
      </c>
      <c r="AB112" s="16">
        <f>AD112+AJ112+AK112</f>
        <v>230</v>
      </c>
      <c r="AC112" s="16" t="s">
        <v>112</v>
      </c>
      <c r="AD112" s="16">
        <v>216</v>
      </c>
      <c r="AE112" s="16">
        <v>25</v>
      </c>
      <c r="AG112" s="16">
        <v>22</v>
      </c>
      <c r="AH112" s="12">
        <v>3</v>
      </c>
      <c r="AJ112" s="17">
        <v>14</v>
      </c>
      <c r="AK112" s="12">
        <v>0</v>
      </c>
      <c r="AL112" s="18" t="s">
        <v>324</v>
      </c>
    </row>
    <row r="113" spans="1:38" x14ac:dyDescent="0.35">
      <c r="A113" s="11" t="s">
        <v>10</v>
      </c>
      <c r="H113" s="16"/>
      <c r="I113" s="16"/>
      <c r="K113" s="16"/>
      <c r="L113" s="16"/>
      <c r="M113" s="16"/>
      <c r="N113" s="16"/>
      <c r="O113" s="16"/>
      <c r="P113" s="16"/>
      <c r="Q113" s="16"/>
      <c r="R113" s="16"/>
      <c r="T113" s="16"/>
      <c r="U113" s="16"/>
      <c r="V113" s="14">
        <v>40508</v>
      </c>
      <c r="W113" s="12">
        <v>24.8</v>
      </c>
      <c r="X113" s="12">
        <v>45.5</v>
      </c>
      <c r="Y113" s="13">
        <v>80</v>
      </c>
      <c r="AB113" s="16">
        <f>AD113+AJ113+AK113</f>
        <v>243</v>
      </c>
      <c r="AC113" s="16" t="s">
        <v>112</v>
      </c>
      <c r="AD113" s="16">
        <v>234</v>
      </c>
      <c r="AE113" s="16">
        <v>0</v>
      </c>
      <c r="AI113" s="12" t="s">
        <v>113</v>
      </c>
      <c r="AJ113" s="17">
        <v>8</v>
      </c>
      <c r="AK113" s="12">
        <v>1</v>
      </c>
    </row>
    <row r="114" spans="1:38" x14ac:dyDescent="0.35">
      <c r="A114" s="11" t="s">
        <v>10</v>
      </c>
      <c r="H114" s="16"/>
      <c r="I114" s="16"/>
      <c r="K114" s="16"/>
      <c r="L114" s="16"/>
      <c r="M114" s="16"/>
      <c r="N114" s="16"/>
      <c r="O114" s="16"/>
      <c r="P114" s="16"/>
      <c r="Q114" s="16"/>
      <c r="R114" s="16"/>
      <c r="T114" s="16"/>
      <c r="U114" s="16"/>
      <c r="V114" s="14">
        <v>41277</v>
      </c>
      <c r="W114" s="12">
        <v>28</v>
      </c>
      <c r="X114" s="12" t="s">
        <v>325</v>
      </c>
      <c r="Y114" s="13" t="s">
        <v>326</v>
      </c>
      <c r="AB114" s="16">
        <f>AD114+AJ114+AK114</f>
        <v>158</v>
      </c>
      <c r="AC114" s="16" t="s">
        <v>112</v>
      </c>
      <c r="AD114" s="16">
        <v>146</v>
      </c>
      <c r="AE114" s="16">
        <v>146</v>
      </c>
      <c r="AF114" s="16" t="s">
        <v>113</v>
      </c>
      <c r="AG114" s="16">
        <v>130</v>
      </c>
      <c r="AH114" s="12">
        <v>16</v>
      </c>
      <c r="AJ114" s="17">
        <v>11</v>
      </c>
      <c r="AK114" s="12">
        <v>1</v>
      </c>
    </row>
    <row r="115" spans="1:38" x14ac:dyDescent="0.35">
      <c r="A115" s="11" t="s">
        <v>10</v>
      </c>
      <c r="H115" s="16"/>
      <c r="I115" s="16"/>
      <c r="K115" s="16"/>
      <c r="L115" s="16"/>
      <c r="M115" s="16"/>
      <c r="N115" s="16"/>
      <c r="O115" s="16"/>
      <c r="P115" s="16"/>
      <c r="Q115" s="16"/>
      <c r="R115" s="16"/>
      <c r="T115" s="16"/>
      <c r="U115" s="16"/>
      <c r="V115" s="14">
        <v>41992</v>
      </c>
      <c r="X115" s="12" t="s">
        <v>327</v>
      </c>
      <c r="Y115" s="13"/>
      <c r="AB115" s="16">
        <v>242</v>
      </c>
      <c r="AC115" s="16" t="s">
        <v>114</v>
      </c>
      <c r="AD115" s="16">
        <v>235</v>
      </c>
      <c r="AE115" s="16">
        <v>235</v>
      </c>
      <c r="AF115" s="16" t="s">
        <v>106</v>
      </c>
      <c r="AG115" s="16">
        <v>210</v>
      </c>
      <c r="AH115" s="12">
        <v>14</v>
      </c>
      <c r="AJ115" s="17">
        <v>19</v>
      </c>
      <c r="AK115" s="12">
        <v>0</v>
      </c>
    </row>
    <row r="116" spans="1:38" x14ac:dyDescent="0.35">
      <c r="A116" s="11" t="s">
        <v>10</v>
      </c>
      <c r="H116" s="16"/>
      <c r="I116" s="16"/>
      <c r="K116" s="16"/>
      <c r="L116" s="16"/>
      <c r="M116" s="16"/>
      <c r="N116" s="16"/>
      <c r="O116" s="16"/>
      <c r="P116" s="16"/>
      <c r="Q116" s="16"/>
      <c r="R116" s="16"/>
      <c r="T116" s="16"/>
      <c r="U116" s="16"/>
      <c r="V116" s="14">
        <v>42334</v>
      </c>
      <c r="X116" s="12" t="s">
        <v>328</v>
      </c>
      <c r="Y116" s="13"/>
      <c r="AB116" s="16">
        <v>233</v>
      </c>
      <c r="AC116" s="16" t="s">
        <v>114</v>
      </c>
      <c r="AD116" s="16">
        <v>228</v>
      </c>
      <c r="AE116" s="16">
        <v>227</v>
      </c>
      <c r="AF116" s="16" t="s">
        <v>113</v>
      </c>
      <c r="AG116" s="16">
        <v>208</v>
      </c>
      <c r="AH116" s="12">
        <v>19</v>
      </c>
      <c r="AJ116" s="17">
        <v>5</v>
      </c>
      <c r="AK116" s="12">
        <v>0</v>
      </c>
    </row>
    <row r="117" spans="1:38" x14ac:dyDescent="0.35">
      <c r="A117" s="11" t="s">
        <v>10</v>
      </c>
      <c r="H117" s="16"/>
      <c r="I117" s="16"/>
      <c r="K117" s="16"/>
      <c r="L117" s="16"/>
      <c r="M117" s="16"/>
      <c r="N117" s="16"/>
      <c r="O117" s="16"/>
      <c r="P117" s="16"/>
      <c r="Q117" s="16"/>
      <c r="R117" s="16"/>
      <c r="T117" s="16"/>
      <c r="U117" s="16"/>
      <c r="V117" s="14">
        <v>42693</v>
      </c>
      <c r="X117" s="12" t="s">
        <v>329</v>
      </c>
      <c r="Y117" s="13"/>
      <c r="AB117" s="16">
        <v>133</v>
      </c>
      <c r="AC117" s="16" t="s">
        <v>114</v>
      </c>
      <c r="AD117" s="16">
        <v>130</v>
      </c>
      <c r="AE117" s="16">
        <v>130</v>
      </c>
      <c r="AF117" s="16" t="s">
        <v>113</v>
      </c>
      <c r="AG117" s="16">
        <v>126</v>
      </c>
      <c r="AH117" s="12">
        <v>4</v>
      </c>
      <c r="AJ117" s="17">
        <v>3</v>
      </c>
      <c r="AK117" s="12">
        <v>0</v>
      </c>
    </row>
    <row r="118" spans="1:38" x14ac:dyDescent="0.35">
      <c r="A118" s="11" t="s">
        <v>10</v>
      </c>
      <c r="H118" s="16"/>
      <c r="I118" s="16"/>
      <c r="K118" s="16"/>
      <c r="L118" s="16"/>
      <c r="M118" s="16"/>
      <c r="N118" s="16"/>
      <c r="O118" s="16"/>
      <c r="P118" s="16"/>
      <c r="Q118" s="16"/>
      <c r="R118" s="16"/>
      <c r="T118" s="16"/>
      <c r="U118" s="16"/>
      <c r="V118" s="14">
        <v>43069</v>
      </c>
      <c r="Y118" s="13"/>
      <c r="AB118" s="16">
        <v>82</v>
      </c>
      <c r="AC118" s="16"/>
      <c r="AI118" s="12" t="s">
        <v>220</v>
      </c>
      <c r="AJ118" s="17">
        <v>9</v>
      </c>
      <c r="AK118" s="12">
        <v>0</v>
      </c>
      <c r="AL118" s="18" t="s">
        <v>330</v>
      </c>
    </row>
    <row r="119" spans="1:38" x14ac:dyDescent="0.35">
      <c r="A119" s="11" t="s">
        <v>10</v>
      </c>
      <c r="H119" s="16"/>
      <c r="I119" s="16"/>
      <c r="K119" s="16"/>
      <c r="L119" s="16"/>
      <c r="M119" s="16"/>
      <c r="N119" s="16"/>
      <c r="O119" s="16"/>
      <c r="P119" s="16"/>
      <c r="Q119" s="16"/>
      <c r="R119" s="16"/>
      <c r="T119" s="16"/>
      <c r="U119" s="16"/>
      <c r="V119" s="14">
        <v>43784</v>
      </c>
      <c r="W119" s="12">
        <v>27</v>
      </c>
      <c r="X119" s="12">
        <v>48</v>
      </c>
      <c r="Y119" s="13"/>
      <c r="AB119" s="16">
        <v>38</v>
      </c>
      <c r="AC119" s="16"/>
      <c r="AD119" s="16">
        <v>32</v>
      </c>
      <c r="AE119" s="16">
        <v>32</v>
      </c>
      <c r="AG119" s="16">
        <v>32</v>
      </c>
      <c r="AH119" s="12">
        <v>0</v>
      </c>
      <c r="AI119" s="12" t="s">
        <v>220</v>
      </c>
      <c r="AJ119" s="17">
        <v>6</v>
      </c>
      <c r="AK119" s="12">
        <v>0</v>
      </c>
    </row>
    <row r="120" spans="1:38" x14ac:dyDescent="0.35">
      <c r="A120" s="11" t="s">
        <v>10</v>
      </c>
      <c r="H120" s="16"/>
      <c r="I120" s="16"/>
      <c r="K120" s="16"/>
      <c r="L120" s="16"/>
      <c r="M120" s="16"/>
      <c r="N120" s="16"/>
      <c r="O120" s="16"/>
      <c r="P120" s="16"/>
      <c r="Q120" s="16"/>
      <c r="R120" s="16"/>
      <c r="T120" s="16"/>
      <c r="U120" s="16"/>
      <c r="V120" s="14">
        <v>44664</v>
      </c>
      <c r="Y120" s="13"/>
      <c r="AB120" s="16">
        <v>45</v>
      </c>
      <c r="AC120" s="16"/>
      <c r="AD120" s="16">
        <v>44</v>
      </c>
      <c r="AE120" s="16">
        <v>44</v>
      </c>
      <c r="AG120" s="16">
        <v>44</v>
      </c>
      <c r="AH120" s="12">
        <v>0</v>
      </c>
      <c r="AI120" s="12" t="s">
        <v>116</v>
      </c>
      <c r="AJ120" s="17">
        <v>1</v>
      </c>
      <c r="AK120" s="12">
        <v>0</v>
      </c>
      <c r="AL120" s="18" t="s">
        <v>331</v>
      </c>
    </row>
    <row r="121" spans="1:38" x14ac:dyDescent="0.35">
      <c r="A121" s="11" t="s">
        <v>10</v>
      </c>
      <c r="H121" s="16"/>
      <c r="I121" s="16"/>
      <c r="K121" s="16"/>
      <c r="L121" s="16"/>
      <c r="M121" s="16"/>
      <c r="N121" s="16"/>
      <c r="O121" s="16"/>
      <c r="P121" s="16"/>
      <c r="Q121" s="16"/>
      <c r="R121" s="16"/>
      <c r="T121" s="16"/>
      <c r="U121" s="16"/>
      <c r="V121" s="14">
        <v>45032</v>
      </c>
      <c r="Y121" s="13"/>
      <c r="AB121" s="16">
        <v>23</v>
      </c>
      <c r="AC121" s="16"/>
      <c r="AD121" s="16">
        <v>23</v>
      </c>
      <c r="AE121" s="16">
        <v>23</v>
      </c>
      <c r="AG121" s="16">
        <v>23</v>
      </c>
      <c r="AH121" s="12">
        <v>0</v>
      </c>
      <c r="AI121" s="12" t="s">
        <v>118</v>
      </c>
      <c r="AJ121" s="17">
        <v>0</v>
      </c>
      <c r="AK121" s="12">
        <v>0</v>
      </c>
      <c r="AL121" s="18" t="s">
        <v>332</v>
      </c>
    </row>
    <row r="122" spans="1:38" x14ac:dyDescent="0.35">
      <c r="A122" s="11" t="s">
        <v>10</v>
      </c>
      <c r="H122" s="16"/>
      <c r="I122" s="16"/>
      <c r="K122" s="16"/>
      <c r="L122" s="16"/>
      <c r="M122" s="16"/>
      <c r="N122" s="16"/>
      <c r="O122" s="16"/>
      <c r="P122" s="16"/>
      <c r="Q122" s="16"/>
      <c r="R122" s="16"/>
      <c r="T122" s="16"/>
      <c r="U122" s="16"/>
      <c r="V122" s="14">
        <v>45377</v>
      </c>
      <c r="Y122" s="13"/>
      <c r="AB122" s="16">
        <v>41</v>
      </c>
      <c r="AC122" s="16"/>
      <c r="AD122" s="16">
        <v>35</v>
      </c>
      <c r="AE122" s="16">
        <v>35</v>
      </c>
      <c r="AG122" s="16">
        <v>35</v>
      </c>
      <c r="AL122" s="18" t="s">
        <v>332</v>
      </c>
    </row>
    <row r="123" spans="1:38" x14ac:dyDescent="0.35">
      <c r="A123" s="11" t="s">
        <v>333</v>
      </c>
      <c r="B123" s="11" t="s">
        <v>101</v>
      </c>
      <c r="C123" s="11" t="s">
        <v>320</v>
      </c>
      <c r="D123" s="11" t="s">
        <v>334</v>
      </c>
      <c r="E123" s="11" t="s">
        <v>322</v>
      </c>
      <c r="G123" s="12" t="s">
        <v>105</v>
      </c>
      <c r="H123" s="16">
        <v>30</v>
      </c>
      <c r="I123" s="16">
        <v>330</v>
      </c>
      <c r="J123" s="13">
        <v>8</v>
      </c>
      <c r="K123" s="16">
        <v>10</v>
      </c>
      <c r="L123" s="16">
        <v>0</v>
      </c>
      <c r="M123" s="16"/>
      <c r="N123" s="16"/>
      <c r="O123" s="16">
        <v>0</v>
      </c>
      <c r="P123" s="16">
        <v>1</v>
      </c>
      <c r="Q123" s="16">
        <v>30</v>
      </c>
      <c r="R123" s="16" t="s">
        <v>106</v>
      </c>
      <c r="S123" s="12" t="s">
        <v>122</v>
      </c>
      <c r="T123" s="16" t="s">
        <v>116</v>
      </c>
      <c r="U123" s="16"/>
      <c r="V123" s="14">
        <v>40417</v>
      </c>
      <c r="Y123" s="13"/>
      <c r="Z123" s="12" t="s">
        <v>110</v>
      </c>
      <c r="AA123" s="11" t="s">
        <v>333</v>
      </c>
      <c r="AB123" s="16">
        <f t="shared" ref="AB123:AB147" si="2">AD123+AJ123+AK123</f>
        <v>0</v>
      </c>
      <c r="AC123" s="16" t="s">
        <v>194</v>
      </c>
      <c r="AD123" s="16">
        <v>0</v>
      </c>
      <c r="AJ123" s="17">
        <v>0</v>
      </c>
      <c r="AK123" s="12">
        <v>0</v>
      </c>
      <c r="AL123" s="18" t="s">
        <v>335</v>
      </c>
    </row>
    <row r="124" spans="1:38" x14ac:dyDescent="0.35">
      <c r="A124" s="11" t="s">
        <v>336</v>
      </c>
      <c r="B124" s="11" t="s">
        <v>226</v>
      </c>
      <c r="D124" s="11" t="s">
        <v>337</v>
      </c>
      <c r="G124" s="12" t="s">
        <v>338</v>
      </c>
      <c r="H124" s="16">
        <v>30</v>
      </c>
      <c r="I124" s="16">
        <v>330</v>
      </c>
      <c r="K124" s="16">
        <v>6</v>
      </c>
      <c r="L124" s="16">
        <v>1</v>
      </c>
      <c r="M124" s="16" t="s">
        <v>220</v>
      </c>
      <c r="N124" s="16"/>
      <c r="O124" s="16">
        <v>1</v>
      </c>
      <c r="P124" s="16">
        <v>0</v>
      </c>
      <c r="Q124" s="16"/>
      <c r="R124" s="16"/>
      <c r="S124" s="12" t="s">
        <v>108</v>
      </c>
      <c r="T124" s="16"/>
      <c r="U124" s="16"/>
      <c r="V124" s="14">
        <v>43794</v>
      </c>
      <c r="X124" s="12">
        <v>41.7</v>
      </c>
      <c r="Y124" s="13"/>
      <c r="Z124" s="12" t="s">
        <v>110</v>
      </c>
      <c r="AA124" s="11" t="s">
        <v>339</v>
      </c>
      <c r="AB124" s="16">
        <v>0</v>
      </c>
      <c r="AC124" s="16"/>
      <c r="AL124" s="18" t="s">
        <v>228</v>
      </c>
    </row>
    <row r="125" spans="1:38" x14ac:dyDescent="0.35">
      <c r="A125" s="11" t="s">
        <v>340</v>
      </c>
      <c r="B125" s="11" t="s">
        <v>341</v>
      </c>
      <c r="C125" s="11" t="s">
        <v>342</v>
      </c>
      <c r="D125" s="11" t="s">
        <v>343</v>
      </c>
      <c r="E125" s="11" t="s">
        <v>344</v>
      </c>
      <c r="G125" s="12" t="s">
        <v>345</v>
      </c>
      <c r="H125" s="16" t="s">
        <v>346</v>
      </c>
      <c r="I125" s="16"/>
      <c r="K125" s="16"/>
      <c r="L125" s="16">
        <v>0</v>
      </c>
      <c r="M125" s="16" t="s">
        <v>116</v>
      </c>
      <c r="N125" s="16"/>
      <c r="O125" s="16">
        <v>1</v>
      </c>
      <c r="P125" s="16">
        <v>2</v>
      </c>
      <c r="Q125" s="16">
        <v>1200</v>
      </c>
      <c r="R125" s="16" t="s">
        <v>220</v>
      </c>
      <c r="S125" s="12" t="s">
        <v>108</v>
      </c>
      <c r="T125" s="16"/>
      <c r="U125" s="16" t="s">
        <v>344</v>
      </c>
      <c r="V125" s="14">
        <v>42833</v>
      </c>
      <c r="X125" s="12">
        <v>62</v>
      </c>
      <c r="Y125" s="13">
        <v>66</v>
      </c>
      <c r="Z125" s="12" t="s">
        <v>164</v>
      </c>
      <c r="AA125" s="11" t="s">
        <v>340</v>
      </c>
      <c r="AB125" s="16">
        <v>0</v>
      </c>
      <c r="AC125" s="16" t="s">
        <v>114</v>
      </c>
      <c r="AD125" s="16">
        <v>0</v>
      </c>
      <c r="AJ125" s="17">
        <v>0</v>
      </c>
      <c r="AK125" s="12">
        <v>0</v>
      </c>
      <c r="AL125" s="18" t="s">
        <v>347</v>
      </c>
    </row>
    <row r="126" spans="1:38" x14ac:dyDescent="0.35">
      <c r="A126" s="11" t="s">
        <v>348</v>
      </c>
      <c r="B126" s="11" t="s">
        <v>159</v>
      </c>
      <c r="C126" s="11" t="s">
        <v>160</v>
      </c>
      <c r="D126" s="11" t="s">
        <v>349</v>
      </c>
      <c r="E126" s="11" t="s">
        <v>162</v>
      </c>
      <c r="G126" s="12" t="s">
        <v>163</v>
      </c>
      <c r="H126" s="16">
        <v>15</v>
      </c>
      <c r="I126" s="16"/>
      <c r="K126" s="16"/>
      <c r="L126" s="16">
        <v>1</v>
      </c>
      <c r="M126" s="16" t="s">
        <v>116</v>
      </c>
      <c r="N126" s="16"/>
      <c r="O126" s="16">
        <v>1</v>
      </c>
      <c r="P126" s="16">
        <v>0</v>
      </c>
      <c r="Q126" s="16"/>
      <c r="R126" s="16"/>
      <c r="S126" s="12" t="s">
        <v>108</v>
      </c>
      <c r="T126" s="16"/>
      <c r="U126" s="16"/>
      <c r="V126" s="14">
        <v>40313</v>
      </c>
      <c r="Y126" s="13"/>
      <c r="Z126" s="12" t="s">
        <v>164</v>
      </c>
      <c r="AA126" s="11" t="s">
        <v>348</v>
      </c>
      <c r="AB126" s="16">
        <f t="shared" si="2"/>
        <v>0</v>
      </c>
      <c r="AC126" s="16" t="s">
        <v>112</v>
      </c>
      <c r="AD126" s="16">
        <v>0</v>
      </c>
      <c r="AE126" s="16">
        <v>0</v>
      </c>
      <c r="AJ126" s="17">
        <v>0</v>
      </c>
      <c r="AK126" s="12">
        <v>0</v>
      </c>
    </row>
    <row r="127" spans="1:38" x14ac:dyDescent="0.35">
      <c r="A127" s="11" t="s">
        <v>350</v>
      </c>
      <c r="B127" s="11" t="s">
        <v>101</v>
      </c>
      <c r="C127" s="11" t="s">
        <v>320</v>
      </c>
      <c r="D127" s="11" t="s">
        <v>351</v>
      </c>
      <c r="E127" s="11" t="s">
        <v>322</v>
      </c>
      <c r="G127" s="12" t="s">
        <v>105</v>
      </c>
      <c r="H127" s="16">
        <v>0</v>
      </c>
      <c r="I127" s="16"/>
      <c r="J127" s="13" t="s">
        <v>201</v>
      </c>
      <c r="K127" s="16" t="s">
        <v>201</v>
      </c>
      <c r="L127" s="16">
        <v>1</v>
      </c>
      <c r="M127" s="16" t="s">
        <v>106</v>
      </c>
      <c r="N127" s="16"/>
      <c r="O127" s="16">
        <v>1</v>
      </c>
      <c r="P127" s="16">
        <v>0</v>
      </c>
      <c r="Q127" s="16"/>
      <c r="R127" s="16"/>
      <c r="S127" s="12" t="s">
        <v>352</v>
      </c>
      <c r="T127" s="16"/>
      <c r="U127" s="16"/>
      <c r="V127" s="14">
        <v>38444</v>
      </c>
      <c r="Y127" s="13"/>
      <c r="Z127" s="12" t="s">
        <v>110</v>
      </c>
      <c r="AA127" s="11" t="s">
        <v>350</v>
      </c>
      <c r="AB127" s="16">
        <f t="shared" si="2"/>
        <v>0</v>
      </c>
      <c r="AC127" s="16"/>
      <c r="AL127" s="18" t="s">
        <v>353</v>
      </c>
    </row>
    <row r="128" spans="1:38" x14ac:dyDescent="0.35">
      <c r="A128" s="11" t="s">
        <v>354</v>
      </c>
      <c r="B128" s="11" t="s">
        <v>159</v>
      </c>
      <c r="C128" s="11" t="s">
        <v>191</v>
      </c>
      <c r="D128" s="11" t="s">
        <v>355</v>
      </c>
      <c r="E128" s="11" t="s">
        <v>193</v>
      </c>
      <c r="G128" s="12" t="s">
        <v>163</v>
      </c>
      <c r="H128" s="16">
        <v>142</v>
      </c>
      <c r="I128" s="16"/>
      <c r="K128" s="16"/>
      <c r="L128" s="16">
        <v>1</v>
      </c>
      <c r="M128" s="16" t="s">
        <v>106</v>
      </c>
      <c r="N128" s="16"/>
      <c r="O128" s="16">
        <v>1</v>
      </c>
      <c r="P128" s="16">
        <v>0</v>
      </c>
      <c r="Q128" s="16"/>
      <c r="R128" s="16"/>
      <c r="S128" s="12" t="s">
        <v>108</v>
      </c>
      <c r="T128" s="16"/>
      <c r="U128" s="16"/>
      <c r="V128" s="14">
        <v>40257</v>
      </c>
      <c r="Y128" s="13"/>
      <c r="Z128" s="12" t="s">
        <v>110</v>
      </c>
      <c r="AA128" s="11" t="s">
        <v>354</v>
      </c>
      <c r="AB128" s="16">
        <f t="shared" si="2"/>
        <v>0</v>
      </c>
      <c r="AC128" s="16"/>
      <c r="AL128" s="18" t="s">
        <v>195</v>
      </c>
    </row>
    <row r="129" spans="1:38" x14ac:dyDescent="0.35">
      <c r="A129" s="11" t="s">
        <v>356</v>
      </c>
      <c r="B129" s="11" t="s">
        <v>137</v>
      </c>
      <c r="C129" s="11" t="s">
        <v>357</v>
      </c>
      <c r="D129" s="11" t="s">
        <v>358</v>
      </c>
      <c r="G129" s="12" t="s">
        <v>105</v>
      </c>
      <c r="H129" s="12">
        <v>128</v>
      </c>
      <c r="J129" s="13">
        <v>4</v>
      </c>
      <c r="K129" s="12">
        <v>4</v>
      </c>
      <c r="L129" s="12">
        <v>1</v>
      </c>
      <c r="M129" s="12" t="s">
        <v>106</v>
      </c>
      <c r="N129" s="12">
        <v>3</v>
      </c>
      <c r="S129" s="12" t="s">
        <v>359</v>
      </c>
      <c r="V129" s="29">
        <v>29526</v>
      </c>
      <c r="W129" s="11"/>
      <c r="X129" s="11"/>
      <c r="Y129" s="11"/>
      <c r="Z129" s="12" t="s">
        <v>164</v>
      </c>
      <c r="AA129" s="11" t="s">
        <v>356</v>
      </c>
      <c r="AB129" s="16">
        <f t="shared" si="2"/>
        <v>1</v>
      </c>
      <c r="AC129" s="11" t="s">
        <v>112</v>
      </c>
      <c r="AD129" s="11">
        <v>1</v>
      </c>
      <c r="AE129" s="11">
        <v>1</v>
      </c>
      <c r="AF129" s="11"/>
      <c r="AG129" s="11">
        <v>1</v>
      </c>
      <c r="AH129" s="11">
        <v>0</v>
      </c>
      <c r="AI129" s="11"/>
      <c r="AJ129" s="11">
        <v>0</v>
      </c>
      <c r="AK129" s="11">
        <v>0</v>
      </c>
      <c r="AL129" s="18" t="s">
        <v>360</v>
      </c>
    </row>
    <row r="130" spans="1:38" x14ac:dyDescent="0.35">
      <c r="A130" s="11" t="s">
        <v>356</v>
      </c>
      <c r="V130" s="14">
        <v>35080</v>
      </c>
      <c r="W130" s="12">
        <v>20.5</v>
      </c>
      <c r="X130" s="12" t="s">
        <v>361</v>
      </c>
      <c r="Y130" s="13" t="s">
        <v>362</v>
      </c>
      <c r="Z130" s="11"/>
      <c r="AB130" s="16">
        <f t="shared" si="2"/>
        <v>4</v>
      </c>
      <c r="AC130" s="12" t="s">
        <v>112</v>
      </c>
      <c r="AD130" s="16">
        <v>3</v>
      </c>
      <c r="AE130" s="16">
        <v>3</v>
      </c>
      <c r="AG130" s="16">
        <v>1</v>
      </c>
      <c r="AH130" s="12">
        <v>2</v>
      </c>
      <c r="AJ130" s="17">
        <v>1</v>
      </c>
      <c r="AK130" s="12">
        <v>0</v>
      </c>
    </row>
    <row r="131" spans="1:38" x14ac:dyDescent="0.35">
      <c r="A131" s="11" t="s">
        <v>356</v>
      </c>
      <c r="V131" s="14">
        <v>42365</v>
      </c>
      <c r="W131" s="12">
        <v>22.1</v>
      </c>
      <c r="X131" s="12">
        <v>41.9</v>
      </c>
      <c r="Y131" s="13"/>
      <c r="Z131" s="11"/>
      <c r="AB131" s="16">
        <v>2</v>
      </c>
      <c r="AC131" s="12" t="s">
        <v>114</v>
      </c>
      <c r="AD131" s="16">
        <v>1</v>
      </c>
      <c r="AE131" s="16">
        <v>1</v>
      </c>
      <c r="AF131" s="16" t="s">
        <v>113</v>
      </c>
      <c r="AG131" s="16">
        <v>0</v>
      </c>
      <c r="AH131" s="12">
        <v>1</v>
      </c>
      <c r="AJ131" s="17">
        <v>1</v>
      </c>
      <c r="AK131" s="12">
        <v>0</v>
      </c>
    </row>
    <row r="132" spans="1:38" x14ac:dyDescent="0.35">
      <c r="A132" s="11" t="s">
        <v>356</v>
      </c>
      <c r="V132" s="14">
        <v>45349</v>
      </c>
      <c r="W132" s="12" t="s">
        <v>363</v>
      </c>
      <c r="X132" s="12" t="s">
        <v>364</v>
      </c>
      <c r="Y132" s="13"/>
      <c r="Z132" s="11"/>
      <c r="AB132" s="16">
        <v>2</v>
      </c>
      <c r="AC132" s="12" t="s">
        <v>114</v>
      </c>
      <c r="AD132" s="16">
        <v>0</v>
      </c>
      <c r="AE132" s="16">
        <v>0</v>
      </c>
      <c r="AG132" s="16">
        <v>0</v>
      </c>
      <c r="AH132" s="12">
        <v>0</v>
      </c>
      <c r="AJ132" s="17">
        <v>2</v>
      </c>
      <c r="AK132" s="12">
        <v>0</v>
      </c>
      <c r="AL132" s="30" t="s">
        <v>365</v>
      </c>
    </row>
    <row r="133" spans="1:38" x14ac:dyDescent="0.35">
      <c r="A133" s="11" t="s">
        <v>366</v>
      </c>
      <c r="B133" s="11" t="s">
        <v>137</v>
      </c>
      <c r="C133" s="11" t="s">
        <v>357</v>
      </c>
      <c r="D133" s="11" t="s">
        <v>367</v>
      </c>
      <c r="G133" s="12" t="s">
        <v>105</v>
      </c>
      <c r="H133" s="12">
        <v>50</v>
      </c>
      <c r="L133" s="12">
        <v>1</v>
      </c>
      <c r="M133" s="12" t="s">
        <v>118</v>
      </c>
      <c r="O133" s="12">
        <v>1</v>
      </c>
      <c r="P133" s="12">
        <v>0</v>
      </c>
      <c r="S133" s="12" t="s">
        <v>278</v>
      </c>
      <c r="V133" s="14">
        <v>29526</v>
      </c>
      <c r="Y133" s="13"/>
      <c r="Z133" s="12" t="s">
        <v>270</v>
      </c>
      <c r="AA133" s="11" t="s">
        <v>366</v>
      </c>
      <c r="AB133" s="16">
        <f t="shared" si="2"/>
        <v>0</v>
      </c>
      <c r="AC133" s="12" t="s">
        <v>112</v>
      </c>
      <c r="AD133" s="16">
        <v>0</v>
      </c>
      <c r="AJ133" s="17">
        <v>0</v>
      </c>
      <c r="AK133" s="12">
        <v>0</v>
      </c>
      <c r="AL133" s="18" t="s">
        <v>368</v>
      </c>
    </row>
    <row r="134" spans="1:38" x14ac:dyDescent="0.35">
      <c r="A134" s="11" t="s">
        <v>369</v>
      </c>
      <c r="B134" s="11" t="s">
        <v>159</v>
      </c>
      <c r="C134" s="11" t="s">
        <v>160</v>
      </c>
      <c r="D134" s="11" t="s">
        <v>370</v>
      </c>
      <c r="G134" s="12" t="s">
        <v>163</v>
      </c>
      <c r="H134" s="12">
        <v>11</v>
      </c>
      <c r="J134" s="13">
        <v>15</v>
      </c>
      <c r="K134" s="12">
        <v>7</v>
      </c>
      <c r="L134" s="12">
        <v>1</v>
      </c>
      <c r="M134" s="12" t="s">
        <v>116</v>
      </c>
      <c r="O134" s="12">
        <v>1</v>
      </c>
      <c r="P134" s="12">
        <v>0</v>
      </c>
      <c r="S134" s="12" t="s">
        <v>108</v>
      </c>
      <c r="V134" s="14">
        <v>40314</v>
      </c>
      <c r="Y134" s="13"/>
      <c r="Z134" s="12" t="s">
        <v>164</v>
      </c>
      <c r="AA134" s="11" t="s">
        <v>369</v>
      </c>
      <c r="AB134" s="16">
        <f t="shared" si="2"/>
        <v>0</v>
      </c>
      <c r="AC134" s="12" t="s">
        <v>112</v>
      </c>
      <c r="AD134" s="16">
        <v>0</v>
      </c>
      <c r="AE134" s="16">
        <v>0</v>
      </c>
      <c r="AJ134" s="17">
        <v>0</v>
      </c>
      <c r="AK134" s="12">
        <v>0</v>
      </c>
    </row>
    <row r="135" spans="1:38" x14ac:dyDescent="0.35">
      <c r="A135" s="11" t="s">
        <v>371</v>
      </c>
      <c r="B135" s="11" t="s">
        <v>137</v>
      </c>
      <c r="C135" s="11" t="s">
        <v>372</v>
      </c>
      <c r="D135" s="11" t="s">
        <v>373</v>
      </c>
      <c r="G135" s="12" t="s">
        <v>105</v>
      </c>
      <c r="H135" s="12">
        <v>73</v>
      </c>
      <c r="I135" s="12">
        <v>270</v>
      </c>
      <c r="J135" s="13">
        <v>2</v>
      </c>
      <c r="K135" s="12">
        <v>2</v>
      </c>
      <c r="L135" s="12">
        <v>1</v>
      </c>
      <c r="M135" s="12" t="s">
        <v>116</v>
      </c>
      <c r="O135" s="12">
        <v>1</v>
      </c>
      <c r="P135" s="12">
        <v>0</v>
      </c>
      <c r="S135" s="12" t="s">
        <v>108</v>
      </c>
      <c r="V135" s="14">
        <v>35427</v>
      </c>
      <c r="W135" s="12">
        <v>26.2</v>
      </c>
      <c r="X135" s="12">
        <v>40.6</v>
      </c>
      <c r="Y135" s="13">
        <v>100</v>
      </c>
      <c r="Z135" s="12" t="s">
        <v>169</v>
      </c>
      <c r="AA135" s="11" t="s">
        <v>371</v>
      </c>
      <c r="AB135" s="16">
        <f t="shared" si="2"/>
        <v>37</v>
      </c>
      <c r="AC135" s="12" t="s">
        <v>112</v>
      </c>
      <c r="AD135" s="16">
        <v>37</v>
      </c>
      <c r="AE135" s="16">
        <v>37</v>
      </c>
      <c r="AG135" s="16">
        <v>25</v>
      </c>
      <c r="AH135" s="12">
        <v>12</v>
      </c>
      <c r="AJ135" s="17">
        <v>0</v>
      </c>
      <c r="AK135" s="12">
        <v>0</v>
      </c>
    </row>
    <row r="136" spans="1:38" x14ac:dyDescent="0.35">
      <c r="A136" s="11" t="s">
        <v>371</v>
      </c>
      <c r="V136" s="14">
        <v>38839</v>
      </c>
      <c r="W136" s="12" t="s">
        <v>149</v>
      </c>
      <c r="Y136" s="13"/>
      <c r="AB136" s="16">
        <f t="shared" si="2"/>
        <v>36</v>
      </c>
      <c r="AC136" s="12" t="s">
        <v>112</v>
      </c>
      <c r="AD136" s="16">
        <v>36</v>
      </c>
      <c r="AE136" s="16">
        <v>0</v>
      </c>
      <c r="AI136" s="12" t="s">
        <v>113</v>
      </c>
      <c r="AJ136" s="17">
        <v>0</v>
      </c>
      <c r="AK136" s="12">
        <v>0</v>
      </c>
    </row>
    <row r="137" spans="1:38" x14ac:dyDescent="0.35">
      <c r="A137" s="11" t="s">
        <v>371</v>
      </c>
      <c r="V137" s="14">
        <v>40901</v>
      </c>
      <c r="W137" s="12">
        <v>26.6</v>
      </c>
      <c r="X137" s="12">
        <v>43.7</v>
      </c>
      <c r="Y137" s="13">
        <v>91</v>
      </c>
      <c r="AB137" s="16">
        <f t="shared" si="2"/>
        <v>31</v>
      </c>
      <c r="AC137" s="12" t="s">
        <v>112</v>
      </c>
      <c r="AD137" s="16">
        <v>31</v>
      </c>
      <c r="AE137" s="16">
        <v>31</v>
      </c>
      <c r="AG137" s="16">
        <v>25</v>
      </c>
      <c r="AH137" s="12">
        <v>6</v>
      </c>
      <c r="AJ137" s="17">
        <v>0</v>
      </c>
      <c r="AK137" s="12">
        <v>0</v>
      </c>
    </row>
    <row r="138" spans="1:38" x14ac:dyDescent="0.35">
      <c r="A138" s="11" t="s">
        <v>371</v>
      </c>
      <c r="V138" s="14">
        <v>41336</v>
      </c>
      <c r="X138" s="12">
        <v>39.200000000000003</v>
      </c>
      <c r="Y138" s="13"/>
      <c r="AB138" s="16">
        <v>37</v>
      </c>
      <c r="AC138" s="12" t="s">
        <v>114</v>
      </c>
      <c r="AD138" s="16">
        <v>37</v>
      </c>
      <c r="AE138" s="16">
        <v>0</v>
      </c>
      <c r="AI138" s="12" t="s">
        <v>113</v>
      </c>
      <c r="AJ138" s="17">
        <v>0</v>
      </c>
      <c r="AK138" s="12">
        <v>0</v>
      </c>
    </row>
    <row r="139" spans="1:38" x14ac:dyDescent="0.35">
      <c r="A139" s="11" t="s">
        <v>371</v>
      </c>
      <c r="V139" s="14">
        <v>42733</v>
      </c>
      <c r="W139" s="12">
        <v>26</v>
      </c>
      <c r="Y139" s="13"/>
      <c r="AB139" s="16">
        <v>12</v>
      </c>
      <c r="AC139" s="12" t="s">
        <v>114</v>
      </c>
      <c r="AD139" s="16">
        <v>12</v>
      </c>
      <c r="AE139" s="16">
        <v>11</v>
      </c>
      <c r="AF139" s="16" t="s">
        <v>113</v>
      </c>
      <c r="AG139" s="16">
        <v>11</v>
      </c>
      <c r="AH139" s="12">
        <v>0</v>
      </c>
      <c r="AJ139" s="17">
        <v>0</v>
      </c>
      <c r="AK139" s="12">
        <v>0</v>
      </c>
    </row>
    <row r="140" spans="1:38" x14ac:dyDescent="0.35">
      <c r="A140" s="11" t="s">
        <v>371</v>
      </c>
      <c r="V140" s="14">
        <v>43831</v>
      </c>
      <c r="W140" s="12">
        <v>27</v>
      </c>
      <c r="X140" s="12">
        <v>43.7</v>
      </c>
      <c r="Y140" s="13">
        <v>93.1</v>
      </c>
      <c r="AB140" s="16">
        <v>10</v>
      </c>
      <c r="AD140" s="16">
        <v>10</v>
      </c>
      <c r="AE140" s="16">
        <v>10</v>
      </c>
      <c r="AG140" s="16">
        <v>10</v>
      </c>
      <c r="AH140" s="12">
        <v>0</v>
      </c>
      <c r="AI140" s="12" t="s">
        <v>116</v>
      </c>
      <c r="AJ140" s="17">
        <v>0</v>
      </c>
      <c r="AK140" s="12">
        <v>0</v>
      </c>
      <c r="AL140" s="18" t="s">
        <v>374</v>
      </c>
    </row>
    <row r="141" spans="1:38" x14ac:dyDescent="0.35">
      <c r="A141" s="11" t="s">
        <v>375</v>
      </c>
      <c r="B141" s="11" t="s">
        <v>137</v>
      </c>
      <c r="C141" s="11" t="s">
        <v>372</v>
      </c>
      <c r="D141" s="11" t="s">
        <v>376</v>
      </c>
      <c r="G141" s="12" t="s">
        <v>105</v>
      </c>
      <c r="H141" s="12">
        <v>35</v>
      </c>
      <c r="I141" s="12">
        <v>255</v>
      </c>
      <c r="J141" s="13">
        <v>5</v>
      </c>
      <c r="K141" s="12">
        <v>8</v>
      </c>
      <c r="L141" s="12">
        <v>1</v>
      </c>
      <c r="M141" s="12" t="s">
        <v>116</v>
      </c>
      <c r="O141" s="12">
        <v>1</v>
      </c>
      <c r="P141" s="12">
        <v>0</v>
      </c>
      <c r="S141" s="12" t="s">
        <v>108</v>
      </c>
      <c r="V141" s="14">
        <v>36910</v>
      </c>
      <c r="X141" s="12">
        <v>26</v>
      </c>
      <c r="Y141" s="13"/>
      <c r="Z141" s="12" t="s">
        <v>169</v>
      </c>
      <c r="AA141" s="11" t="s">
        <v>375</v>
      </c>
      <c r="AB141" s="16">
        <f t="shared" si="2"/>
        <v>0</v>
      </c>
      <c r="AC141" s="12" t="s">
        <v>112</v>
      </c>
      <c r="AD141" s="16">
        <v>0</v>
      </c>
      <c r="AE141" s="16">
        <v>0</v>
      </c>
      <c r="AJ141" s="17">
        <v>0</v>
      </c>
      <c r="AK141" s="12">
        <v>0</v>
      </c>
    </row>
    <row r="142" spans="1:38" x14ac:dyDescent="0.35">
      <c r="A142" s="11" t="s">
        <v>375</v>
      </c>
      <c r="V142" s="14">
        <v>37197</v>
      </c>
      <c r="X142" s="12">
        <v>48</v>
      </c>
      <c r="Y142" s="13"/>
      <c r="AB142" s="16">
        <f t="shared" si="2"/>
        <v>6</v>
      </c>
      <c r="AC142" s="12" t="s">
        <v>112</v>
      </c>
      <c r="AD142" s="16">
        <v>5</v>
      </c>
      <c r="AE142" s="16">
        <v>5</v>
      </c>
      <c r="AG142" s="16">
        <v>1</v>
      </c>
      <c r="AH142" s="12">
        <v>4</v>
      </c>
      <c r="AJ142" s="17">
        <v>0</v>
      </c>
      <c r="AK142" s="12">
        <v>1</v>
      </c>
      <c r="AL142" s="18" t="s">
        <v>377</v>
      </c>
    </row>
    <row r="143" spans="1:38" x14ac:dyDescent="0.35">
      <c r="A143" s="11" t="s">
        <v>375</v>
      </c>
      <c r="V143" s="14">
        <v>40901</v>
      </c>
      <c r="W143" s="12">
        <v>26.6</v>
      </c>
      <c r="X143" s="12">
        <v>32</v>
      </c>
      <c r="Y143" s="13">
        <v>89</v>
      </c>
      <c r="AB143" s="16">
        <f t="shared" si="2"/>
        <v>4</v>
      </c>
      <c r="AC143" s="12" t="s">
        <v>112</v>
      </c>
      <c r="AD143" s="16">
        <v>4</v>
      </c>
      <c r="AE143" s="16">
        <v>4</v>
      </c>
      <c r="AG143" s="16">
        <v>0</v>
      </c>
      <c r="AH143" s="12">
        <v>4</v>
      </c>
      <c r="AJ143" s="17">
        <v>0</v>
      </c>
      <c r="AK143" s="12">
        <v>0</v>
      </c>
      <c r="AL143" s="18" t="s">
        <v>378</v>
      </c>
    </row>
    <row r="144" spans="1:38" x14ac:dyDescent="0.35">
      <c r="A144" s="11" t="s">
        <v>375</v>
      </c>
      <c r="V144" s="14">
        <v>41336</v>
      </c>
      <c r="X144" s="12">
        <v>32.9</v>
      </c>
      <c r="Y144" s="13"/>
      <c r="AB144" s="16">
        <v>0</v>
      </c>
      <c r="AC144" s="12" t="s">
        <v>114</v>
      </c>
      <c r="AD144" s="16">
        <v>0</v>
      </c>
      <c r="AJ144" s="17">
        <v>0</v>
      </c>
      <c r="AK144" s="12">
        <v>0</v>
      </c>
    </row>
    <row r="145" spans="1:38" x14ac:dyDescent="0.35">
      <c r="A145" s="11" t="s">
        <v>375</v>
      </c>
      <c r="V145" s="14">
        <v>42733</v>
      </c>
      <c r="W145" s="12">
        <v>26</v>
      </c>
      <c r="Y145" s="13"/>
      <c r="AB145" s="16">
        <v>0</v>
      </c>
      <c r="AC145" s="12" t="s">
        <v>114</v>
      </c>
      <c r="AD145" s="16">
        <v>0</v>
      </c>
      <c r="AE145" s="16">
        <v>0</v>
      </c>
      <c r="AG145" s="16">
        <v>0</v>
      </c>
      <c r="AH145" s="12">
        <v>0</v>
      </c>
      <c r="AJ145" s="17">
        <v>0</v>
      </c>
      <c r="AK145" s="12">
        <v>0</v>
      </c>
    </row>
    <row r="146" spans="1:38" x14ac:dyDescent="0.35">
      <c r="A146" s="11" t="s">
        <v>379</v>
      </c>
      <c r="B146" s="11" t="s">
        <v>137</v>
      </c>
      <c r="C146" s="11" t="s">
        <v>372</v>
      </c>
      <c r="D146" s="11" t="s">
        <v>380</v>
      </c>
      <c r="G146" s="12" t="s">
        <v>105</v>
      </c>
      <c r="H146" s="12">
        <v>50</v>
      </c>
      <c r="I146" s="12">
        <v>330</v>
      </c>
      <c r="J146" s="13">
        <v>4</v>
      </c>
      <c r="K146" s="12">
        <v>4</v>
      </c>
      <c r="L146" s="12">
        <v>1</v>
      </c>
      <c r="M146" s="12" t="s">
        <v>106</v>
      </c>
      <c r="N146" s="12">
        <v>24</v>
      </c>
      <c r="O146" s="12">
        <v>1</v>
      </c>
      <c r="P146" s="12">
        <v>0</v>
      </c>
      <c r="S146" s="12" t="s">
        <v>108</v>
      </c>
      <c r="V146" s="14">
        <v>39025</v>
      </c>
      <c r="W146" s="12">
        <v>32</v>
      </c>
      <c r="X146" s="12">
        <v>43.1</v>
      </c>
      <c r="Y146" s="13"/>
      <c r="Z146" s="12" t="s">
        <v>169</v>
      </c>
      <c r="AA146" s="11" t="s">
        <v>379</v>
      </c>
      <c r="AB146" s="16">
        <f t="shared" si="2"/>
        <v>5</v>
      </c>
      <c r="AC146" s="12" t="s">
        <v>112</v>
      </c>
      <c r="AD146" s="16">
        <v>5</v>
      </c>
      <c r="AE146" s="16">
        <v>0</v>
      </c>
      <c r="AJ146" s="17">
        <v>0</v>
      </c>
      <c r="AK146" s="12">
        <v>0</v>
      </c>
    </row>
    <row r="147" spans="1:38" x14ac:dyDescent="0.35">
      <c r="A147" s="11" t="s">
        <v>379</v>
      </c>
      <c r="V147" s="14">
        <v>40901</v>
      </c>
      <c r="W147" s="12">
        <v>26.6</v>
      </c>
      <c r="X147" s="12">
        <v>34.700000000000003</v>
      </c>
      <c r="Y147" s="13">
        <v>89</v>
      </c>
      <c r="AB147" s="16">
        <f t="shared" si="2"/>
        <v>12</v>
      </c>
      <c r="AC147" s="12" t="s">
        <v>112</v>
      </c>
      <c r="AD147" s="16">
        <v>12</v>
      </c>
      <c r="AE147" s="16">
        <v>12</v>
      </c>
      <c r="AG147" s="16">
        <v>7</v>
      </c>
      <c r="AH147" s="12">
        <v>5</v>
      </c>
      <c r="AJ147" s="17">
        <v>0</v>
      </c>
      <c r="AK147" s="12">
        <v>0</v>
      </c>
    </row>
    <row r="148" spans="1:38" x14ac:dyDescent="0.35">
      <c r="A148" s="11" t="s">
        <v>379</v>
      </c>
      <c r="V148" s="14">
        <v>41336</v>
      </c>
      <c r="X148" s="12">
        <v>26.6</v>
      </c>
      <c r="Y148" s="13"/>
      <c r="AB148" s="16">
        <v>26</v>
      </c>
      <c r="AC148" s="12" t="s">
        <v>114</v>
      </c>
      <c r="AD148" s="16">
        <v>26</v>
      </c>
      <c r="AE148" s="16">
        <v>0</v>
      </c>
      <c r="AI148" s="12" t="s">
        <v>113</v>
      </c>
      <c r="AJ148" s="17">
        <v>0</v>
      </c>
      <c r="AK148" s="12">
        <v>0</v>
      </c>
    </row>
    <row r="149" spans="1:38" x14ac:dyDescent="0.35">
      <c r="A149" s="11" t="s">
        <v>379</v>
      </c>
      <c r="V149" s="14">
        <v>42367</v>
      </c>
      <c r="X149" s="12">
        <v>35.6</v>
      </c>
      <c r="Y149" s="13"/>
      <c r="AB149" s="16">
        <v>13</v>
      </c>
      <c r="AC149" s="12" t="s">
        <v>114</v>
      </c>
      <c r="AD149" s="16">
        <v>13</v>
      </c>
      <c r="AE149" s="16">
        <v>13</v>
      </c>
      <c r="AF149" s="16" t="s">
        <v>113</v>
      </c>
      <c r="AG149" s="16">
        <v>13</v>
      </c>
      <c r="AH149" s="12">
        <v>0</v>
      </c>
      <c r="AI149" s="12" t="s">
        <v>220</v>
      </c>
      <c r="AJ149" s="17">
        <v>0</v>
      </c>
      <c r="AK149" s="12">
        <v>0</v>
      </c>
    </row>
    <row r="150" spans="1:38" x14ac:dyDescent="0.35">
      <c r="A150" s="11" t="s">
        <v>379</v>
      </c>
      <c r="V150" s="14">
        <v>43097</v>
      </c>
      <c r="W150" s="12">
        <v>10</v>
      </c>
      <c r="X150" s="12">
        <v>27.5</v>
      </c>
      <c r="Y150" s="13"/>
      <c r="AB150" s="16">
        <v>0</v>
      </c>
      <c r="AC150" s="12" t="s">
        <v>114</v>
      </c>
      <c r="AD150" s="16">
        <v>0</v>
      </c>
      <c r="AE150" s="16">
        <v>0</v>
      </c>
      <c r="AJ150" s="17">
        <v>0</v>
      </c>
      <c r="AK150" s="12">
        <v>0</v>
      </c>
      <c r="AL150" s="18" t="s">
        <v>381</v>
      </c>
    </row>
    <row r="151" spans="1:38" x14ac:dyDescent="0.35">
      <c r="A151" s="11" t="s">
        <v>382</v>
      </c>
      <c r="B151" s="11" t="s">
        <v>101</v>
      </c>
      <c r="C151" s="11" t="s">
        <v>383</v>
      </c>
      <c r="D151" s="11" t="s">
        <v>384</v>
      </c>
      <c r="F151" s="11" t="s">
        <v>229</v>
      </c>
      <c r="G151" s="12" t="s">
        <v>105</v>
      </c>
      <c r="I151" s="12">
        <v>295</v>
      </c>
      <c r="L151" s="12">
        <v>3</v>
      </c>
      <c r="M151" s="12" t="s">
        <v>116</v>
      </c>
      <c r="O151" s="12">
        <v>1</v>
      </c>
      <c r="P151" s="12">
        <v>0</v>
      </c>
      <c r="S151" s="12" t="s">
        <v>122</v>
      </c>
      <c r="T151" s="12" t="s">
        <v>116</v>
      </c>
      <c r="V151" s="14">
        <v>37280</v>
      </c>
      <c r="X151" s="12" t="s">
        <v>385</v>
      </c>
      <c r="Y151" s="13"/>
      <c r="Z151" s="12" t="s">
        <v>169</v>
      </c>
      <c r="AA151" s="11" t="s">
        <v>382</v>
      </c>
      <c r="AB151" s="16">
        <f>AD151+AJ151+AK151</f>
        <v>19</v>
      </c>
      <c r="AC151" s="12" t="s">
        <v>112</v>
      </c>
      <c r="AD151" s="16">
        <v>5</v>
      </c>
      <c r="AE151" s="16">
        <v>3</v>
      </c>
      <c r="AG151" s="16">
        <v>0</v>
      </c>
      <c r="AH151" s="12">
        <v>3</v>
      </c>
      <c r="AJ151" s="17">
        <v>14</v>
      </c>
      <c r="AK151" s="12">
        <v>0</v>
      </c>
      <c r="AL151" s="18" t="s">
        <v>386</v>
      </c>
    </row>
    <row r="152" spans="1:38" x14ac:dyDescent="0.35">
      <c r="A152" s="11" t="s">
        <v>387</v>
      </c>
      <c r="B152" s="11" t="s">
        <v>101</v>
      </c>
      <c r="C152" s="11" t="s">
        <v>383</v>
      </c>
      <c r="D152" s="11" t="s">
        <v>388</v>
      </c>
      <c r="F152" s="11" t="s">
        <v>229</v>
      </c>
      <c r="G152" s="12" t="s">
        <v>105</v>
      </c>
      <c r="H152" s="12">
        <v>30</v>
      </c>
      <c r="I152" s="12">
        <v>285</v>
      </c>
      <c r="J152" s="13">
        <v>6</v>
      </c>
      <c r="K152" s="12">
        <v>10</v>
      </c>
      <c r="L152" s="12">
        <v>1</v>
      </c>
      <c r="M152" s="12" t="s">
        <v>116</v>
      </c>
      <c r="O152" s="12">
        <v>1</v>
      </c>
      <c r="P152" s="12">
        <v>0</v>
      </c>
      <c r="S152" s="12" t="s">
        <v>108</v>
      </c>
      <c r="V152" s="14">
        <v>40900</v>
      </c>
      <c r="W152" s="12">
        <v>26.6</v>
      </c>
      <c r="X152" s="12">
        <v>32</v>
      </c>
      <c r="Y152" s="13">
        <v>100</v>
      </c>
      <c r="Z152" s="12" t="s">
        <v>169</v>
      </c>
      <c r="AA152" s="11" t="s">
        <v>387</v>
      </c>
      <c r="AB152" s="16">
        <f>AD152+AJ152+AK152</f>
        <v>0</v>
      </c>
      <c r="AC152" s="12" t="s">
        <v>112</v>
      </c>
      <c r="AD152" s="16">
        <v>0</v>
      </c>
      <c r="AE152" s="16">
        <v>0</v>
      </c>
      <c r="AJ152" s="17">
        <v>0</v>
      </c>
      <c r="AK152" s="12">
        <v>0</v>
      </c>
      <c r="AL152" s="18" t="s">
        <v>389</v>
      </c>
    </row>
    <row r="153" spans="1:38" x14ac:dyDescent="0.35">
      <c r="A153" s="11" t="s">
        <v>390</v>
      </c>
      <c r="B153" s="11" t="s">
        <v>101</v>
      </c>
      <c r="C153" s="11" t="s">
        <v>383</v>
      </c>
      <c r="D153" s="11" t="s">
        <v>391</v>
      </c>
      <c r="F153" s="11" t="s">
        <v>229</v>
      </c>
      <c r="G153" s="12" t="s">
        <v>105</v>
      </c>
      <c r="H153" s="12">
        <v>20</v>
      </c>
      <c r="I153" s="12">
        <v>295</v>
      </c>
      <c r="J153" s="13">
        <v>6</v>
      </c>
      <c r="K153" s="12">
        <v>20</v>
      </c>
      <c r="L153" s="12">
        <v>1</v>
      </c>
      <c r="M153" s="12" t="s">
        <v>116</v>
      </c>
      <c r="O153" s="12">
        <v>1</v>
      </c>
      <c r="S153" s="12" t="s">
        <v>108</v>
      </c>
      <c r="V153" s="14">
        <v>40900</v>
      </c>
      <c r="W153" s="12">
        <v>26.6</v>
      </c>
      <c r="X153" s="12">
        <v>25.7</v>
      </c>
      <c r="Y153" s="13"/>
      <c r="Z153" s="12" t="s">
        <v>169</v>
      </c>
      <c r="AA153" s="11" t="s">
        <v>390</v>
      </c>
      <c r="AB153" s="16">
        <f>AD153+AJ153+AK153</f>
        <v>0</v>
      </c>
      <c r="AC153" s="12" t="s">
        <v>112</v>
      </c>
      <c r="AD153" s="16">
        <v>0</v>
      </c>
      <c r="AE153" s="16">
        <v>0</v>
      </c>
      <c r="AJ153" s="17">
        <v>0</v>
      </c>
      <c r="AK153" s="12">
        <v>0</v>
      </c>
      <c r="AL153" s="18" t="s">
        <v>392</v>
      </c>
    </row>
    <row r="154" spans="1:38" x14ac:dyDescent="0.35">
      <c r="A154" s="11" t="s">
        <v>393</v>
      </c>
      <c r="B154" s="11" t="s">
        <v>101</v>
      </c>
      <c r="C154" s="11" t="s">
        <v>383</v>
      </c>
      <c r="D154" s="11" t="s">
        <v>394</v>
      </c>
      <c r="F154" s="11" t="s">
        <v>229</v>
      </c>
      <c r="G154" s="12" t="s">
        <v>105</v>
      </c>
      <c r="V154" s="14">
        <v>40900</v>
      </c>
      <c r="Y154" s="13"/>
      <c r="AA154" s="11" t="s">
        <v>393</v>
      </c>
      <c r="AB154" s="16">
        <f>AD154+AJ154+AK154</f>
        <v>0</v>
      </c>
      <c r="AL154" s="18" t="s">
        <v>395</v>
      </c>
    </row>
    <row r="155" spans="1:38" x14ac:dyDescent="0.35">
      <c r="A155" s="11" t="s">
        <v>396</v>
      </c>
      <c r="B155" s="11" t="s">
        <v>101</v>
      </c>
      <c r="C155" s="11" t="s">
        <v>383</v>
      </c>
      <c r="D155" s="11" t="s">
        <v>397</v>
      </c>
      <c r="F155" s="11" t="s">
        <v>229</v>
      </c>
      <c r="G155" s="12" t="s">
        <v>105</v>
      </c>
      <c r="H155" s="12">
        <v>16</v>
      </c>
      <c r="I155" s="12">
        <v>240</v>
      </c>
      <c r="J155" s="13">
        <v>6</v>
      </c>
      <c r="K155" s="12">
        <v>15</v>
      </c>
      <c r="L155" s="12">
        <v>1</v>
      </c>
      <c r="M155" s="12" t="s">
        <v>116</v>
      </c>
      <c r="O155" s="12">
        <v>1</v>
      </c>
      <c r="S155" s="12" t="s">
        <v>108</v>
      </c>
      <c r="V155" s="14">
        <v>40900</v>
      </c>
      <c r="W155" s="12">
        <v>26.6</v>
      </c>
      <c r="X155" s="12">
        <v>27.5</v>
      </c>
      <c r="Y155" s="13"/>
      <c r="Z155" s="12" t="s">
        <v>169</v>
      </c>
      <c r="AA155" s="11" t="s">
        <v>396</v>
      </c>
      <c r="AB155" s="16">
        <f>AD155+AJ155+AK155</f>
        <v>0</v>
      </c>
      <c r="AC155" s="12" t="s">
        <v>112</v>
      </c>
      <c r="AD155" s="16">
        <v>0</v>
      </c>
      <c r="AE155" s="16">
        <v>0</v>
      </c>
      <c r="AJ155" s="17">
        <v>0</v>
      </c>
      <c r="AK155" s="12">
        <v>0</v>
      </c>
    </row>
    <row r="156" spans="1:38" x14ac:dyDescent="0.35">
      <c r="A156" s="11" t="s">
        <v>398</v>
      </c>
      <c r="B156" s="11" t="s">
        <v>399</v>
      </c>
      <c r="D156" s="11" t="s">
        <v>400</v>
      </c>
      <c r="G156" s="12" t="s">
        <v>201</v>
      </c>
      <c r="H156" s="12">
        <v>100</v>
      </c>
      <c r="S156" s="12" t="s">
        <v>108</v>
      </c>
      <c r="V156" s="14">
        <v>42063</v>
      </c>
      <c r="X156" s="12" t="s">
        <v>289</v>
      </c>
      <c r="Y156" s="13"/>
      <c r="Z156" s="12" t="s">
        <v>164</v>
      </c>
      <c r="AA156" s="11" t="s">
        <v>398</v>
      </c>
      <c r="AB156" s="16">
        <v>0</v>
      </c>
      <c r="AC156" s="12" t="s">
        <v>114</v>
      </c>
      <c r="AD156" s="16">
        <v>0</v>
      </c>
      <c r="AE156" s="16">
        <v>0</v>
      </c>
      <c r="AG156" s="16">
        <v>0</v>
      </c>
      <c r="AH156" s="12">
        <v>0</v>
      </c>
      <c r="AJ156" s="17">
        <v>0</v>
      </c>
      <c r="AK156" s="12">
        <v>0</v>
      </c>
    </row>
    <row r="157" spans="1:38" x14ac:dyDescent="0.35">
      <c r="A157" s="11" t="s">
        <v>401</v>
      </c>
      <c r="B157" s="11" t="s">
        <v>101</v>
      </c>
      <c r="C157" s="11" t="s">
        <v>402</v>
      </c>
      <c r="D157" s="11" t="s">
        <v>403</v>
      </c>
      <c r="G157" s="12" t="s">
        <v>105</v>
      </c>
      <c r="H157" s="12">
        <v>48</v>
      </c>
      <c r="I157" s="12">
        <v>245</v>
      </c>
      <c r="J157" s="13">
        <v>3</v>
      </c>
      <c r="K157" s="12">
        <v>5</v>
      </c>
      <c r="L157" s="12">
        <v>1</v>
      </c>
      <c r="M157" s="12" t="s">
        <v>116</v>
      </c>
      <c r="O157" s="12">
        <v>1</v>
      </c>
      <c r="P157" s="12">
        <v>0</v>
      </c>
      <c r="S157" s="12" t="s">
        <v>108</v>
      </c>
      <c r="V157" s="14">
        <v>36144</v>
      </c>
      <c r="X157" s="12">
        <v>41.9</v>
      </c>
      <c r="Y157" s="13">
        <v>88</v>
      </c>
      <c r="Z157" s="12" t="s">
        <v>169</v>
      </c>
      <c r="AA157" s="11" t="s">
        <v>401</v>
      </c>
      <c r="AB157" s="16">
        <f t="shared" ref="AB157:AB166" si="3">AD157+AJ157+AK157</f>
        <v>1</v>
      </c>
      <c r="AC157" s="12" t="s">
        <v>112</v>
      </c>
      <c r="AD157" s="16">
        <v>0</v>
      </c>
      <c r="AE157" s="16">
        <v>0</v>
      </c>
      <c r="AJ157" s="17">
        <v>1</v>
      </c>
      <c r="AK157" s="12">
        <v>0</v>
      </c>
    </row>
    <row r="158" spans="1:38" x14ac:dyDescent="0.35">
      <c r="A158" s="11" t="s">
        <v>404</v>
      </c>
      <c r="B158" s="11" t="s">
        <v>267</v>
      </c>
      <c r="C158" s="11" t="s">
        <v>405</v>
      </c>
      <c r="D158" s="11" t="s">
        <v>406</v>
      </c>
      <c r="G158" s="12" t="s">
        <v>197</v>
      </c>
      <c r="H158" s="12">
        <v>100</v>
      </c>
      <c r="I158" s="12">
        <v>999</v>
      </c>
      <c r="L158" s="12">
        <v>0</v>
      </c>
      <c r="O158" s="12">
        <v>0</v>
      </c>
      <c r="P158" s="12">
        <v>1</v>
      </c>
      <c r="Q158" s="12">
        <v>100</v>
      </c>
      <c r="R158" s="12" t="s">
        <v>106</v>
      </c>
      <c r="S158" s="12" t="s">
        <v>134</v>
      </c>
      <c r="V158" s="14">
        <v>38412</v>
      </c>
      <c r="Y158" s="13"/>
      <c r="Z158" s="12" t="s">
        <v>110</v>
      </c>
      <c r="AA158" s="11" t="s">
        <v>404</v>
      </c>
      <c r="AB158" s="16">
        <f t="shared" si="3"/>
        <v>0</v>
      </c>
      <c r="AC158" s="12" t="s">
        <v>112</v>
      </c>
      <c r="AD158" s="16">
        <v>0</v>
      </c>
      <c r="AE158" s="16">
        <v>0</v>
      </c>
      <c r="AJ158" s="17">
        <v>0</v>
      </c>
      <c r="AK158" s="12">
        <v>0</v>
      </c>
      <c r="AL158" s="18" t="s">
        <v>407</v>
      </c>
    </row>
    <row r="159" spans="1:38" x14ac:dyDescent="0.35">
      <c r="A159" s="11" t="s">
        <v>408</v>
      </c>
      <c r="B159" s="11" t="s">
        <v>101</v>
      </c>
      <c r="C159" s="11" t="s">
        <v>409</v>
      </c>
      <c r="D159" s="11" t="s">
        <v>410</v>
      </c>
      <c r="G159" s="12" t="s">
        <v>105</v>
      </c>
      <c r="H159" s="12">
        <v>45</v>
      </c>
      <c r="I159" s="12">
        <v>330</v>
      </c>
      <c r="L159" s="12">
        <v>0</v>
      </c>
      <c r="O159" s="12">
        <v>0</v>
      </c>
      <c r="P159" s="12">
        <v>1</v>
      </c>
      <c r="Q159" s="12">
        <v>45</v>
      </c>
      <c r="R159" s="12" t="s">
        <v>106</v>
      </c>
      <c r="S159" s="12" t="s">
        <v>411</v>
      </c>
      <c r="V159" s="14">
        <v>37280</v>
      </c>
      <c r="Y159" s="13"/>
      <c r="Z159" s="12" t="s">
        <v>110</v>
      </c>
      <c r="AA159" s="11" t="s">
        <v>408</v>
      </c>
      <c r="AB159" s="16">
        <f t="shared" si="3"/>
        <v>0</v>
      </c>
      <c r="AC159" s="12" t="s">
        <v>112</v>
      </c>
      <c r="AD159" s="16">
        <v>0</v>
      </c>
      <c r="AE159" s="16">
        <v>0</v>
      </c>
      <c r="AJ159" s="17">
        <v>0</v>
      </c>
      <c r="AK159" s="12">
        <v>0</v>
      </c>
    </row>
    <row r="160" spans="1:38" x14ac:dyDescent="0.35">
      <c r="A160" s="11" t="s">
        <v>412</v>
      </c>
      <c r="B160" s="11" t="s">
        <v>101</v>
      </c>
      <c r="C160" s="11" t="s">
        <v>409</v>
      </c>
      <c r="G160" s="12" t="s">
        <v>105</v>
      </c>
      <c r="H160" s="12">
        <v>50</v>
      </c>
      <c r="I160" s="12">
        <v>330</v>
      </c>
      <c r="L160" s="12">
        <v>0</v>
      </c>
      <c r="O160" s="12">
        <v>0</v>
      </c>
      <c r="P160" s="12">
        <v>1</v>
      </c>
      <c r="Q160" s="12">
        <v>50</v>
      </c>
      <c r="R160" s="12" t="s">
        <v>106</v>
      </c>
      <c r="S160" s="12" t="s">
        <v>411</v>
      </c>
      <c r="V160" s="14">
        <v>37280</v>
      </c>
      <c r="Y160" s="13"/>
      <c r="Z160" s="12" t="s">
        <v>110</v>
      </c>
      <c r="AA160" s="11" t="s">
        <v>412</v>
      </c>
      <c r="AB160" s="16">
        <f t="shared" si="3"/>
        <v>0</v>
      </c>
      <c r="AC160" s="12" t="s">
        <v>112</v>
      </c>
      <c r="AD160" s="16">
        <v>0</v>
      </c>
      <c r="AE160" s="16">
        <v>0</v>
      </c>
      <c r="AJ160" s="17">
        <v>0</v>
      </c>
      <c r="AK160" s="12">
        <v>0</v>
      </c>
      <c r="AL160" s="18" t="s">
        <v>413</v>
      </c>
    </row>
    <row r="161" spans="1:38" x14ac:dyDescent="0.35">
      <c r="A161" s="11" t="s">
        <v>414</v>
      </c>
      <c r="B161" s="11" t="s">
        <v>159</v>
      </c>
      <c r="C161" s="11" t="s">
        <v>160</v>
      </c>
      <c r="D161" s="31" t="s">
        <v>415</v>
      </c>
      <c r="E161" s="11" t="s">
        <v>162</v>
      </c>
      <c r="G161" s="12" t="s">
        <v>416</v>
      </c>
      <c r="H161" s="12">
        <v>5</v>
      </c>
      <c r="J161" s="13">
        <v>3</v>
      </c>
      <c r="K161" s="12">
        <v>2.5</v>
      </c>
      <c r="L161" s="12">
        <v>1</v>
      </c>
      <c r="M161" s="12" t="s">
        <v>116</v>
      </c>
      <c r="O161" s="12">
        <v>1</v>
      </c>
      <c r="P161" s="12">
        <v>0</v>
      </c>
      <c r="S161" s="12" t="s">
        <v>108</v>
      </c>
      <c r="V161" s="14">
        <v>40313</v>
      </c>
      <c r="Y161" s="13"/>
      <c r="Z161" s="12" t="s">
        <v>164</v>
      </c>
      <c r="AA161" s="11" t="s">
        <v>414</v>
      </c>
      <c r="AB161" s="16">
        <f t="shared" si="3"/>
        <v>0</v>
      </c>
      <c r="AC161" s="12" t="s">
        <v>112</v>
      </c>
      <c r="AD161" s="16">
        <v>0</v>
      </c>
      <c r="AE161" s="16">
        <v>0</v>
      </c>
      <c r="AJ161" s="17">
        <v>0</v>
      </c>
      <c r="AK161" s="12">
        <v>0</v>
      </c>
    </row>
    <row r="162" spans="1:38" x14ac:dyDescent="0.35">
      <c r="A162" s="11" t="s">
        <v>417</v>
      </c>
      <c r="B162" s="11" t="s">
        <v>101</v>
      </c>
      <c r="C162" s="11" t="s">
        <v>418</v>
      </c>
      <c r="D162" s="11" t="s">
        <v>419</v>
      </c>
      <c r="E162" s="11" t="s">
        <v>168</v>
      </c>
      <c r="G162" s="12" t="s">
        <v>105</v>
      </c>
      <c r="H162" s="12">
        <v>150</v>
      </c>
      <c r="J162" s="13">
        <v>7</v>
      </c>
      <c r="K162" s="12">
        <v>6</v>
      </c>
      <c r="L162" s="12">
        <v>1</v>
      </c>
      <c r="M162" s="12" t="s">
        <v>116</v>
      </c>
      <c r="O162" s="12">
        <v>1</v>
      </c>
      <c r="P162" s="12">
        <v>1</v>
      </c>
      <c r="Q162" s="12">
        <v>50</v>
      </c>
      <c r="R162" s="12" t="s">
        <v>116</v>
      </c>
      <c r="S162" s="12" t="s">
        <v>108</v>
      </c>
      <c r="V162" s="14">
        <v>35798</v>
      </c>
      <c r="W162" s="12">
        <v>18.7</v>
      </c>
      <c r="X162" s="12" t="s">
        <v>420</v>
      </c>
      <c r="Y162" s="13"/>
      <c r="Z162" s="12" t="s">
        <v>169</v>
      </c>
      <c r="AA162" s="11" t="s">
        <v>417</v>
      </c>
      <c r="AB162" s="16">
        <f t="shared" si="3"/>
        <v>0</v>
      </c>
      <c r="AC162" s="12" t="s">
        <v>112</v>
      </c>
      <c r="AD162" s="16">
        <v>0</v>
      </c>
      <c r="AE162" s="16">
        <v>0</v>
      </c>
      <c r="AJ162" s="17">
        <v>0</v>
      </c>
      <c r="AK162" s="12">
        <v>0</v>
      </c>
      <c r="AL162" s="18" t="s">
        <v>421</v>
      </c>
    </row>
    <row r="163" spans="1:38" x14ac:dyDescent="0.35">
      <c r="A163" s="11" t="s">
        <v>31</v>
      </c>
      <c r="B163" s="11" t="s">
        <v>101</v>
      </c>
      <c r="C163" s="11" t="s">
        <v>422</v>
      </c>
      <c r="D163" s="11" t="s">
        <v>423</v>
      </c>
      <c r="E163" s="11" t="s">
        <v>424</v>
      </c>
      <c r="G163" s="12" t="s">
        <v>105</v>
      </c>
      <c r="H163" s="12">
        <v>164</v>
      </c>
      <c r="J163" s="13">
        <v>6</v>
      </c>
      <c r="K163" s="12">
        <v>6</v>
      </c>
      <c r="L163" s="12">
        <v>1</v>
      </c>
      <c r="M163" s="12" t="s">
        <v>106</v>
      </c>
      <c r="N163" s="12">
        <v>36</v>
      </c>
      <c r="O163" s="12">
        <v>1</v>
      </c>
      <c r="P163" s="12">
        <v>0</v>
      </c>
      <c r="S163" s="12" t="s">
        <v>108</v>
      </c>
      <c r="V163" s="14">
        <v>36145</v>
      </c>
      <c r="W163" s="12">
        <v>35.799999999999997</v>
      </c>
      <c r="X163" s="12">
        <v>46.4</v>
      </c>
      <c r="Y163" s="13">
        <v>91</v>
      </c>
      <c r="Z163" s="12" t="s">
        <v>110</v>
      </c>
      <c r="AA163" s="11" t="s">
        <v>31</v>
      </c>
      <c r="AB163" s="16">
        <f t="shared" si="3"/>
        <v>500</v>
      </c>
      <c r="AC163" s="12" t="s">
        <v>112</v>
      </c>
      <c r="AD163" s="16">
        <v>497</v>
      </c>
      <c r="AE163" s="16">
        <v>26</v>
      </c>
      <c r="AG163" s="16">
        <v>25</v>
      </c>
      <c r="AH163" s="12">
        <v>1</v>
      </c>
      <c r="AJ163" s="17">
        <v>0</v>
      </c>
      <c r="AK163" s="12">
        <v>3</v>
      </c>
    </row>
    <row r="164" spans="1:38" x14ac:dyDescent="0.35">
      <c r="A164" s="11" t="s">
        <v>31</v>
      </c>
      <c r="V164" s="14">
        <v>40240</v>
      </c>
      <c r="X164" s="12">
        <v>42.6</v>
      </c>
      <c r="Y164" s="13">
        <v>78</v>
      </c>
      <c r="AB164" s="16">
        <f t="shared" si="3"/>
        <v>102</v>
      </c>
      <c r="AC164" s="12" t="s">
        <v>112</v>
      </c>
      <c r="AD164" s="16">
        <v>98</v>
      </c>
      <c r="AE164" s="16">
        <v>0</v>
      </c>
      <c r="AJ164" s="17">
        <v>4</v>
      </c>
      <c r="AK164" s="12">
        <v>0</v>
      </c>
      <c r="AL164" s="18" t="s">
        <v>425</v>
      </c>
    </row>
    <row r="165" spans="1:38" x14ac:dyDescent="0.35">
      <c r="A165" s="11" t="s">
        <v>31</v>
      </c>
      <c r="M165" s="12" t="s">
        <v>116</v>
      </c>
      <c r="V165" s="14">
        <v>40963</v>
      </c>
      <c r="W165" s="12">
        <v>30.2</v>
      </c>
      <c r="X165" s="12" t="s">
        <v>426</v>
      </c>
      <c r="Y165" s="13" t="s">
        <v>427</v>
      </c>
      <c r="AB165" s="16">
        <f t="shared" si="3"/>
        <v>109</v>
      </c>
      <c r="AC165" s="12" t="s">
        <v>112</v>
      </c>
      <c r="AD165" s="16">
        <v>98</v>
      </c>
      <c r="AE165" s="16">
        <v>25</v>
      </c>
      <c r="AG165" s="16">
        <v>18</v>
      </c>
      <c r="AH165" s="12">
        <v>7</v>
      </c>
      <c r="AJ165" s="17">
        <v>10</v>
      </c>
      <c r="AK165" s="12">
        <v>1</v>
      </c>
    </row>
    <row r="166" spans="1:38" x14ac:dyDescent="0.35">
      <c r="A166" s="11" t="s">
        <v>31</v>
      </c>
      <c r="V166" s="14">
        <v>41693</v>
      </c>
      <c r="X166" s="12">
        <v>44.2</v>
      </c>
      <c r="Y166" s="13"/>
      <c r="AB166" s="16">
        <f t="shared" si="3"/>
        <v>103</v>
      </c>
      <c r="AC166" s="12" t="s">
        <v>114</v>
      </c>
      <c r="AD166" s="16">
        <v>97</v>
      </c>
      <c r="AE166" s="16">
        <v>89</v>
      </c>
      <c r="AF166" s="16" t="s">
        <v>106</v>
      </c>
      <c r="AG166" s="16">
        <v>81</v>
      </c>
      <c r="AH166" s="12">
        <v>8</v>
      </c>
      <c r="AJ166" s="17">
        <v>6</v>
      </c>
      <c r="AK166" s="12">
        <v>0</v>
      </c>
    </row>
    <row r="167" spans="1:38" x14ac:dyDescent="0.35">
      <c r="A167" s="11" t="s">
        <v>31</v>
      </c>
      <c r="V167" s="14">
        <v>42059</v>
      </c>
      <c r="Y167" s="13"/>
      <c r="AB167" s="16">
        <v>141</v>
      </c>
      <c r="AC167" s="12" t="s">
        <v>114</v>
      </c>
      <c r="AD167" s="16">
        <v>129</v>
      </c>
      <c r="AE167" s="16">
        <v>114</v>
      </c>
      <c r="AF167" s="16" t="s">
        <v>106</v>
      </c>
      <c r="AG167" s="16">
        <v>101</v>
      </c>
      <c r="AH167" s="12">
        <v>13</v>
      </c>
      <c r="AJ167" s="17">
        <v>12</v>
      </c>
      <c r="AK167" s="12">
        <v>0</v>
      </c>
    </row>
    <row r="168" spans="1:38" x14ac:dyDescent="0.35">
      <c r="A168" s="11" t="s">
        <v>31</v>
      </c>
      <c r="V168" s="14">
        <v>42422</v>
      </c>
      <c r="Y168" s="13"/>
      <c r="AB168" s="16">
        <v>213</v>
      </c>
      <c r="AC168" s="12" t="s">
        <v>114</v>
      </c>
      <c r="AD168" s="16">
        <v>198</v>
      </c>
      <c r="AE168" s="16">
        <v>135</v>
      </c>
      <c r="AF168" s="16" t="s">
        <v>113</v>
      </c>
      <c r="AG168" s="16">
        <v>132</v>
      </c>
      <c r="AH168" s="12">
        <v>3</v>
      </c>
      <c r="AJ168" s="17">
        <v>15</v>
      </c>
      <c r="AK168" s="12">
        <v>0</v>
      </c>
    </row>
    <row r="169" spans="1:38" x14ac:dyDescent="0.35">
      <c r="A169" s="11" t="s">
        <v>31</v>
      </c>
      <c r="V169" s="14">
        <v>43523</v>
      </c>
      <c r="X169" s="12" t="s">
        <v>428</v>
      </c>
      <c r="Y169" s="13">
        <v>93.1</v>
      </c>
      <c r="AB169" s="16">
        <v>9</v>
      </c>
      <c r="AD169" s="16">
        <v>2</v>
      </c>
      <c r="AE169" s="16">
        <v>2</v>
      </c>
      <c r="AF169" s="16" t="s">
        <v>113</v>
      </c>
      <c r="AG169" s="16">
        <v>2</v>
      </c>
      <c r="AH169" s="12">
        <v>0</v>
      </c>
      <c r="AI169" s="12" t="s">
        <v>220</v>
      </c>
      <c r="AJ169" s="17">
        <v>7</v>
      </c>
      <c r="AK169" s="12">
        <v>0</v>
      </c>
    </row>
    <row r="170" spans="1:38" x14ac:dyDescent="0.35">
      <c r="A170" s="11" t="s">
        <v>31</v>
      </c>
      <c r="V170" s="14">
        <v>43817</v>
      </c>
      <c r="Y170" s="13"/>
      <c r="AB170" s="16">
        <v>18</v>
      </c>
      <c r="AD170" s="16">
        <v>7</v>
      </c>
      <c r="AE170" s="16">
        <v>7</v>
      </c>
      <c r="AF170" s="16" t="s">
        <v>106</v>
      </c>
      <c r="AG170" s="16">
        <v>6</v>
      </c>
      <c r="AH170" s="12">
        <v>1</v>
      </c>
      <c r="AJ170" s="17">
        <v>11</v>
      </c>
      <c r="AK170" s="12">
        <v>0</v>
      </c>
    </row>
    <row r="171" spans="1:38" x14ac:dyDescent="0.35">
      <c r="A171" s="11" t="s">
        <v>32</v>
      </c>
      <c r="B171" s="11" t="s">
        <v>295</v>
      </c>
      <c r="D171" s="11" t="s">
        <v>429</v>
      </c>
      <c r="G171" s="12" t="s">
        <v>197</v>
      </c>
      <c r="H171" s="12">
        <v>80</v>
      </c>
      <c r="I171" s="12">
        <v>90</v>
      </c>
      <c r="J171" s="13">
        <v>7</v>
      </c>
      <c r="K171" s="12">
        <v>12</v>
      </c>
      <c r="L171" s="12">
        <v>1</v>
      </c>
      <c r="M171" s="12" t="s">
        <v>116</v>
      </c>
      <c r="O171" s="12">
        <v>1</v>
      </c>
      <c r="P171" s="12">
        <v>0</v>
      </c>
      <c r="S171" s="12" t="s">
        <v>108</v>
      </c>
      <c r="V171" s="14">
        <v>42095</v>
      </c>
      <c r="W171" s="12">
        <v>35</v>
      </c>
      <c r="X171" s="12">
        <v>38.799999999999997</v>
      </c>
      <c r="Y171" s="13"/>
      <c r="Z171" s="12" t="s">
        <v>164</v>
      </c>
      <c r="AA171" s="11" t="s">
        <v>430</v>
      </c>
      <c r="AB171" s="16">
        <v>74</v>
      </c>
      <c r="AC171" s="12" t="s">
        <v>114</v>
      </c>
      <c r="AD171" s="16">
        <v>45</v>
      </c>
      <c r="AE171" s="16">
        <v>0</v>
      </c>
      <c r="AI171" s="12" t="s">
        <v>113</v>
      </c>
      <c r="AJ171" s="17">
        <v>29</v>
      </c>
      <c r="AK171" s="12">
        <v>0</v>
      </c>
    </row>
    <row r="172" spans="1:38" x14ac:dyDescent="0.35">
      <c r="A172" s="11" t="s">
        <v>32</v>
      </c>
      <c r="V172" s="14">
        <v>42777</v>
      </c>
      <c r="X172" s="12">
        <v>35.6</v>
      </c>
      <c r="Y172" s="13"/>
      <c r="AB172" s="16">
        <v>86</v>
      </c>
      <c r="AC172" s="12" t="s">
        <v>114</v>
      </c>
      <c r="AD172" s="16">
        <v>8</v>
      </c>
      <c r="AE172" s="16">
        <v>8</v>
      </c>
      <c r="AF172" s="16" t="s">
        <v>113</v>
      </c>
      <c r="AG172" s="16">
        <v>7</v>
      </c>
      <c r="AH172" s="12">
        <v>1</v>
      </c>
      <c r="AJ172" s="17">
        <v>78</v>
      </c>
      <c r="AK172" s="12">
        <v>0</v>
      </c>
    </row>
    <row r="173" spans="1:38" x14ac:dyDescent="0.35">
      <c r="A173" s="11" t="s">
        <v>32</v>
      </c>
      <c r="V173" s="14">
        <v>43148</v>
      </c>
      <c r="W173" s="12">
        <v>30</v>
      </c>
      <c r="X173" s="12">
        <v>34.700000000000003</v>
      </c>
      <c r="Y173" s="13"/>
      <c r="AB173" s="16">
        <v>46</v>
      </c>
      <c r="AD173" s="16">
        <v>1</v>
      </c>
      <c r="AE173" s="16">
        <v>1</v>
      </c>
      <c r="AF173" s="16" t="s">
        <v>113</v>
      </c>
      <c r="AG173" s="16">
        <v>1</v>
      </c>
      <c r="AH173" s="12">
        <v>0</v>
      </c>
      <c r="AI173" s="12" t="s">
        <v>220</v>
      </c>
      <c r="AJ173" s="17">
        <v>45</v>
      </c>
      <c r="AK173" s="12">
        <v>0</v>
      </c>
    </row>
    <row r="174" spans="1:38" x14ac:dyDescent="0.35">
      <c r="A174" s="11" t="s">
        <v>32</v>
      </c>
      <c r="V174" s="14">
        <v>43448</v>
      </c>
      <c r="W174" s="12">
        <v>36</v>
      </c>
      <c r="X174" s="12">
        <v>39.200000000000003</v>
      </c>
      <c r="Y174" s="13">
        <v>84.9</v>
      </c>
      <c r="AB174" s="16">
        <v>48</v>
      </c>
      <c r="AD174" s="16">
        <v>0</v>
      </c>
      <c r="AF174" s="16" t="s">
        <v>113</v>
      </c>
      <c r="AJ174" s="17">
        <v>48</v>
      </c>
      <c r="AK174" s="12">
        <v>0</v>
      </c>
    </row>
    <row r="175" spans="1:38" x14ac:dyDescent="0.35">
      <c r="A175" s="11" t="s">
        <v>32</v>
      </c>
      <c r="V175" s="14">
        <v>43826</v>
      </c>
      <c r="W175" s="12">
        <v>32</v>
      </c>
      <c r="X175" s="12">
        <v>39.200000000000003</v>
      </c>
      <c r="Y175" s="13">
        <v>84.9</v>
      </c>
      <c r="AB175" s="16">
        <v>109</v>
      </c>
      <c r="AD175" s="16">
        <v>1</v>
      </c>
      <c r="AE175" s="16">
        <v>0</v>
      </c>
      <c r="AF175" s="16" t="s">
        <v>113</v>
      </c>
      <c r="AI175" s="12" t="s">
        <v>116</v>
      </c>
      <c r="AJ175" s="17">
        <v>107</v>
      </c>
      <c r="AK175" s="12">
        <v>1</v>
      </c>
    </row>
    <row r="176" spans="1:38" x14ac:dyDescent="0.35">
      <c r="A176" s="11" t="s">
        <v>431</v>
      </c>
      <c r="B176" s="11" t="s">
        <v>432</v>
      </c>
      <c r="D176" s="32" t="s">
        <v>433</v>
      </c>
      <c r="E176" s="11" t="s">
        <v>434</v>
      </c>
      <c r="F176" s="11" t="s">
        <v>434</v>
      </c>
      <c r="G176" s="12" t="s">
        <v>435</v>
      </c>
      <c r="H176" s="16">
        <v>1000</v>
      </c>
      <c r="L176" s="12">
        <v>5</v>
      </c>
      <c r="M176" s="12" t="s">
        <v>116</v>
      </c>
      <c r="O176" s="12">
        <v>1</v>
      </c>
      <c r="P176" s="12">
        <v>0</v>
      </c>
      <c r="S176" s="12" t="s">
        <v>211</v>
      </c>
      <c r="V176" s="14">
        <v>42076</v>
      </c>
      <c r="Y176" s="13"/>
      <c r="AA176" s="11" t="s">
        <v>431</v>
      </c>
      <c r="AB176" s="16">
        <v>0</v>
      </c>
      <c r="AC176" s="12" t="s">
        <v>114</v>
      </c>
      <c r="AD176" s="16">
        <v>0</v>
      </c>
      <c r="AJ176" s="17">
        <v>0</v>
      </c>
      <c r="AK176" s="12">
        <v>0</v>
      </c>
    </row>
    <row r="177" spans="1:38" x14ac:dyDescent="0.35">
      <c r="A177" s="11" t="s">
        <v>436</v>
      </c>
      <c r="B177" s="11" t="s">
        <v>267</v>
      </c>
      <c r="C177" s="11" t="s">
        <v>437</v>
      </c>
      <c r="D177" s="11" t="s">
        <v>438</v>
      </c>
      <c r="G177" s="12" t="s">
        <v>197</v>
      </c>
      <c r="H177" s="12">
        <v>30</v>
      </c>
      <c r="I177" s="12">
        <v>180</v>
      </c>
      <c r="J177" s="13">
        <v>6</v>
      </c>
      <c r="K177" s="12">
        <v>6</v>
      </c>
      <c r="L177" s="12">
        <v>1</v>
      </c>
      <c r="M177" s="12" t="s">
        <v>116</v>
      </c>
      <c r="O177" s="12">
        <v>1</v>
      </c>
      <c r="P177" s="12">
        <v>0</v>
      </c>
      <c r="S177" s="12" t="s">
        <v>108</v>
      </c>
      <c r="V177" s="14">
        <v>38787</v>
      </c>
      <c r="W177" s="12">
        <v>27.4</v>
      </c>
      <c r="X177" s="12">
        <v>37.4</v>
      </c>
      <c r="Y177" s="13"/>
      <c r="Z177" s="12" t="s">
        <v>164</v>
      </c>
      <c r="AA177" s="11" t="s">
        <v>436</v>
      </c>
      <c r="AB177" s="16">
        <f>AD177+AJ177+AK177</f>
        <v>1</v>
      </c>
      <c r="AC177" s="12" t="s">
        <v>112</v>
      </c>
      <c r="AD177" s="16">
        <v>1</v>
      </c>
      <c r="AE177" s="16">
        <v>1</v>
      </c>
      <c r="AG177" s="16">
        <v>1</v>
      </c>
      <c r="AH177" s="12">
        <v>0</v>
      </c>
      <c r="AJ177" s="17">
        <v>0</v>
      </c>
      <c r="AK177" s="12">
        <v>0</v>
      </c>
    </row>
    <row r="178" spans="1:38" x14ac:dyDescent="0.35">
      <c r="A178" s="11" t="s">
        <v>11</v>
      </c>
      <c r="B178" s="11" t="s">
        <v>101</v>
      </c>
      <c r="C178" s="11" t="s">
        <v>439</v>
      </c>
      <c r="D178" s="11" t="s">
        <v>440</v>
      </c>
      <c r="G178" s="12" t="s">
        <v>105</v>
      </c>
      <c r="H178" s="12">
        <v>155</v>
      </c>
      <c r="I178" s="12">
        <v>265</v>
      </c>
      <c r="J178" s="13">
        <v>5</v>
      </c>
      <c r="K178" s="12">
        <v>6</v>
      </c>
      <c r="L178" s="12">
        <v>1</v>
      </c>
      <c r="M178" s="12" t="s">
        <v>106</v>
      </c>
      <c r="N178" s="12">
        <v>36</v>
      </c>
      <c r="O178" s="12">
        <v>1</v>
      </c>
      <c r="P178" s="12">
        <v>0</v>
      </c>
      <c r="S178" s="12" t="s">
        <v>108</v>
      </c>
      <c r="V178" s="14">
        <v>35865</v>
      </c>
      <c r="W178" s="12">
        <v>26.2</v>
      </c>
      <c r="X178" s="12" t="s">
        <v>441</v>
      </c>
      <c r="Y178" s="13" t="s">
        <v>442</v>
      </c>
      <c r="Z178" s="12" t="s">
        <v>110</v>
      </c>
      <c r="AA178" s="11" t="s">
        <v>11</v>
      </c>
      <c r="AB178" s="16">
        <f>AD178+AJ178+AK178</f>
        <v>560</v>
      </c>
      <c r="AC178" s="12" t="s">
        <v>112</v>
      </c>
      <c r="AD178" s="16">
        <v>551</v>
      </c>
      <c r="AE178" s="16">
        <v>29</v>
      </c>
      <c r="AG178" s="16">
        <v>25</v>
      </c>
      <c r="AH178" s="12">
        <v>4</v>
      </c>
      <c r="AJ178" s="17">
        <v>9</v>
      </c>
      <c r="AK178" s="12">
        <v>0</v>
      </c>
    </row>
    <row r="179" spans="1:38" x14ac:dyDescent="0.35">
      <c r="A179" s="11" t="s">
        <v>11</v>
      </c>
      <c r="V179" s="14">
        <v>40238</v>
      </c>
      <c r="Y179" s="13"/>
      <c r="AB179" s="16">
        <f>AD179+AJ179+AK179</f>
        <v>626</v>
      </c>
      <c r="AC179" s="12" t="s">
        <v>112</v>
      </c>
      <c r="AD179" s="16">
        <v>617</v>
      </c>
      <c r="AE179" s="16">
        <v>0</v>
      </c>
      <c r="AI179" s="12" t="s">
        <v>113</v>
      </c>
      <c r="AJ179" s="17">
        <v>9</v>
      </c>
      <c r="AK179" s="12">
        <v>0</v>
      </c>
    </row>
    <row r="180" spans="1:38" x14ac:dyDescent="0.35">
      <c r="A180" s="11" t="s">
        <v>11</v>
      </c>
      <c r="V180" s="14">
        <v>40963</v>
      </c>
      <c r="W180" s="12">
        <v>28.4</v>
      </c>
      <c r="X180" s="12">
        <v>41.9</v>
      </c>
      <c r="Y180" s="13">
        <v>92.9</v>
      </c>
      <c r="AB180" s="16">
        <f>AD180+AJ180+AK180</f>
        <v>602</v>
      </c>
      <c r="AC180" s="12" t="s">
        <v>112</v>
      </c>
      <c r="AD180" s="16">
        <v>590</v>
      </c>
      <c r="AE180" s="16">
        <v>68</v>
      </c>
      <c r="AG180" s="16">
        <v>53</v>
      </c>
      <c r="AH180" s="12">
        <v>15</v>
      </c>
      <c r="AJ180" s="17">
        <v>12</v>
      </c>
      <c r="AK180" s="12">
        <v>0</v>
      </c>
    </row>
    <row r="181" spans="1:38" x14ac:dyDescent="0.35">
      <c r="A181" s="11" t="s">
        <v>11</v>
      </c>
      <c r="V181" s="14">
        <v>41243</v>
      </c>
      <c r="Y181" s="13"/>
      <c r="AB181" s="16">
        <v>280</v>
      </c>
      <c r="AC181" s="12" t="s">
        <v>114</v>
      </c>
      <c r="AD181" s="16">
        <v>280</v>
      </c>
      <c r="AI181" s="12" t="s">
        <v>113</v>
      </c>
      <c r="AJ181" s="17">
        <v>0</v>
      </c>
      <c r="AK181" s="12">
        <v>0</v>
      </c>
      <c r="AL181" s="18" t="s">
        <v>443</v>
      </c>
    </row>
    <row r="182" spans="1:38" x14ac:dyDescent="0.35">
      <c r="A182" s="11" t="s">
        <v>11</v>
      </c>
      <c r="V182" s="14">
        <v>41971</v>
      </c>
      <c r="Y182" s="13"/>
      <c r="AB182" s="16">
        <v>322</v>
      </c>
      <c r="AC182" s="12" t="s">
        <v>114</v>
      </c>
      <c r="AD182" s="16">
        <v>306</v>
      </c>
      <c r="AE182" s="16">
        <v>304</v>
      </c>
      <c r="AF182" s="16" t="s">
        <v>106</v>
      </c>
      <c r="AG182" s="16">
        <v>266</v>
      </c>
      <c r="AH182" s="12">
        <v>38</v>
      </c>
      <c r="AJ182" s="17">
        <v>16</v>
      </c>
      <c r="AK182" s="12">
        <v>0</v>
      </c>
    </row>
    <row r="183" spans="1:38" x14ac:dyDescent="0.35">
      <c r="A183" s="11" t="s">
        <v>11</v>
      </c>
      <c r="V183" s="14">
        <v>44148</v>
      </c>
      <c r="Y183" s="13"/>
      <c r="AB183" s="16">
        <v>4</v>
      </c>
      <c r="AD183" s="16">
        <v>1</v>
      </c>
      <c r="AE183" s="16">
        <v>1</v>
      </c>
      <c r="AG183" s="16">
        <v>1</v>
      </c>
      <c r="AH183" s="12">
        <v>0</v>
      </c>
      <c r="AJ183" s="17">
        <v>3</v>
      </c>
      <c r="AK183" s="12">
        <v>0</v>
      </c>
      <c r="AL183" s="18" t="s">
        <v>224</v>
      </c>
    </row>
    <row r="184" spans="1:38" x14ac:dyDescent="0.35">
      <c r="A184" s="11" t="s">
        <v>11</v>
      </c>
      <c r="V184" s="14">
        <v>44259</v>
      </c>
      <c r="Y184" s="13"/>
      <c r="AB184" s="16">
        <v>61</v>
      </c>
      <c r="AD184" s="16">
        <v>44</v>
      </c>
      <c r="AE184" s="16">
        <v>44</v>
      </c>
      <c r="AG184" s="16">
        <v>44</v>
      </c>
      <c r="AH184" s="12">
        <v>0</v>
      </c>
      <c r="AJ184" s="17">
        <v>17</v>
      </c>
      <c r="AK184" s="12">
        <v>0</v>
      </c>
      <c r="AL184" s="18" t="s">
        <v>224</v>
      </c>
    </row>
    <row r="185" spans="1:38" x14ac:dyDescent="0.35">
      <c r="A185" s="11" t="s">
        <v>11</v>
      </c>
      <c r="V185" s="14">
        <v>44510</v>
      </c>
      <c r="Y185" s="13"/>
      <c r="AB185" s="16">
        <v>1</v>
      </c>
      <c r="AD185" s="16">
        <v>1</v>
      </c>
      <c r="AE185" s="16">
        <v>1</v>
      </c>
      <c r="AG185" s="16">
        <v>1</v>
      </c>
      <c r="AH185" s="12">
        <v>0</v>
      </c>
      <c r="AJ185" s="17">
        <v>0</v>
      </c>
      <c r="AK185" s="12">
        <v>0</v>
      </c>
      <c r="AL185" s="18" t="s">
        <v>224</v>
      </c>
    </row>
    <row r="186" spans="1:38" x14ac:dyDescent="0.35">
      <c r="A186" s="11" t="s">
        <v>11</v>
      </c>
      <c r="V186" s="14">
        <v>44626</v>
      </c>
      <c r="Y186" s="13"/>
      <c r="AB186" s="16">
        <v>34</v>
      </c>
      <c r="AD186" s="16">
        <v>22</v>
      </c>
      <c r="AE186" s="16">
        <v>22</v>
      </c>
      <c r="AG186" s="16">
        <v>22</v>
      </c>
      <c r="AH186" s="12">
        <v>0</v>
      </c>
      <c r="AJ186" s="17">
        <v>12</v>
      </c>
      <c r="AK186" s="12">
        <v>0</v>
      </c>
      <c r="AL186" s="18" t="s">
        <v>224</v>
      </c>
    </row>
    <row r="187" spans="1:38" x14ac:dyDescent="0.35">
      <c r="A187" s="11" t="s">
        <v>11</v>
      </c>
      <c r="V187" s="14">
        <v>44876</v>
      </c>
      <c r="Y187" s="13"/>
      <c r="AB187" s="16">
        <v>1</v>
      </c>
      <c r="AD187" s="16">
        <v>1</v>
      </c>
      <c r="AE187" s="16">
        <v>1</v>
      </c>
      <c r="AG187" s="16">
        <v>1</v>
      </c>
      <c r="AH187" s="12">
        <v>0</v>
      </c>
      <c r="AJ187" s="17">
        <v>0</v>
      </c>
      <c r="AK187" s="12">
        <v>0</v>
      </c>
      <c r="AL187" s="18" t="s">
        <v>224</v>
      </c>
    </row>
    <row r="188" spans="1:38" x14ac:dyDescent="0.35">
      <c r="A188" s="11" t="s">
        <v>11</v>
      </c>
      <c r="V188" s="14">
        <v>44986</v>
      </c>
      <c r="Y188" s="13"/>
      <c r="AB188" s="16">
        <v>59</v>
      </c>
      <c r="AD188" s="16">
        <v>47</v>
      </c>
      <c r="AE188" s="16">
        <v>47</v>
      </c>
      <c r="AG188" s="16">
        <v>47</v>
      </c>
      <c r="AH188" s="12">
        <v>0</v>
      </c>
      <c r="AJ188" s="17">
        <v>12</v>
      </c>
      <c r="AK188" s="12">
        <v>0</v>
      </c>
    </row>
    <row r="189" spans="1:38" x14ac:dyDescent="0.35">
      <c r="A189" s="11" t="s">
        <v>444</v>
      </c>
      <c r="B189" s="11" t="s">
        <v>101</v>
      </c>
      <c r="C189" s="11" t="s">
        <v>439</v>
      </c>
      <c r="D189" s="11" t="s">
        <v>445</v>
      </c>
      <c r="G189" s="12" t="s">
        <v>105</v>
      </c>
      <c r="H189" s="12">
        <v>46</v>
      </c>
      <c r="I189" s="12">
        <v>260</v>
      </c>
      <c r="J189" s="13">
        <v>4</v>
      </c>
      <c r="K189" s="12">
        <v>6</v>
      </c>
      <c r="L189" s="12">
        <v>1</v>
      </c>
      <c r="M189" s="12" t="s">
        <v>106</v>
      </c>
      <c r="O189" s="12">
        <v>1</v>
      </c>
      <c r="P189" s="12">
        <v>0</v>
      </c>
      <c r="S189" s="12" t="s">
        <v>108</v>
      </c>
      <c r="V189" s="14">
        <v>35865</v>
      </c>
      <c r="W189" s="12">
        <v>26.2</v>
      </c>
      <c r="X189" s="12">
        <v>30.2</v>
      </c>
      <c r="Y189" s="13">
        <v>88</v>
      </c>
      <c r="Z189" s="12" t="s">
        <v>110</v>
      </c>
      <c r="AA189" s="11" t="s">
        <v>444</v>
      </c>
      <c r="AB189" s="16">
        <f>AD189+AJ189+AK189</f>
        <v>4</v>
      </c>
      <c r="AC189" s="12" t="s">
        <v>112</v>
      </c>
      <c r="AD189" s="16">
        <v>2</v>
      </c>
      <c r="AE189" s="16">
        <v>2</v>
      </c>
      <c r="AG189" s="16">
        <v>1</v>
      </c>
      <c r="AH189" s="12">
        <v>1</v>
      </c>
      <c r="AJ189" s="17">
        <v>2</v>
      </c>
      <c r="AK189" s="12">
        <v>0</v>
      </c>
    </row>
    <row r="190" spans="1:38" x14ac:dyDescent="0.35">
      <c r="A190" s="11" t="s">
        <v>444</v>
      </c>
      <c r="V190" s="14">
        <v>40963</v>
      </c>
      <c r="W190" s="12">
        <v>28.4</v>
      </c>
      <c r="X190" s="12">
        <v>35.6</v>
      </c>
      <c r="Y190" s="13">
        <v>83.6</v>
      </c>
      <c r="AB190" s="16">
        <f>AD190+AJ190+AK190</f>
        <v>1</v>
      </c>
      <c r="AC190" s="12" t="s">
        <v>112</v>
      </c>
      <c r="AD190" s="16">
        <v>1</v>
      </c>
      <c r="AE190" s="16">
        <v>1</v>
      </c>
      <c r="AG190" s="16">
        <v>0</v>
      </c>
      <c r="AH190" s="12">
        <v>1</v>
      </c>
      <c r="AJ190" s="17">
        <v>0</v>
      </c>
      <c r="AK190" s="12">
        <v>0</v>
      </c>
    </row>
    <row r="191" spans="1:38" x14ac:dyDescent="0.35">
      <c r="A191" s="11" t="s">
        <v>444</v>
      </c>
      <c r="V191" s="14">
        <v>41243</v>
      </c>
      <c r="Y191" s="13"/>
      <c r="AB191" s="16">
        <v>7</v>
      </c>
      <c r="AC191" s="12" t="s">
        <v>114</v>
      </c>
      <c r="AD191" s="16">
        <v>6</v>
      </c>
      <c r="AE191" s="16">
        <v>6</v>
      </c>
      <c r="AG191" s="16">
        <v>1</v>
      </c>
      <c r="AH191" s="12">
        <v>5</v>
      </c>
      <c r="AJ191" s="17">
        <v>1</v>
      </c>
      <c r="AK191" s="12">
        <v>0</v>
      </c>
    </row>
    <row r="192" spans="1:38" x14ac:dyDescent="0.35">
      <c r="A192" s="11" t="s">
        <v>446</v>
      </c>
      <c r="B192" s="11" t="s">
        <v>101</v>
      </c>
      <c r="C192" s="11" t="s">
        <v>439</v>
      </c>
      <c r="D192" s="11" t="s">
        <v>447</v>
      </c>
      <c r="G192" s="12" t="s">
        <v>105</v>
      </c>
      <c r="H192" s="12">
        <v>79</v>
      </c>
      <c r="I192" s="12">
        <v>345</v>
      </c>
      <c r="J192" s="13">
        <v>5</v>
      </c>
      <c r="K192" s="12">
        <v>10</v>
      </c>
      <c r="L192" s="12">
        <v>1</v>
      </c>
      <c r="M192" s="12" t="s">
        <v>116</v>
      </c>
      <c r="O192" s="12">
        <v>1</v>
      </c>
      <c r="P192" s="12">
        <v>0</v>
      </c>
      <c r="S192" s="12" t="s">
        <v>108</v>
      </c>
      <c r="V192" s="14">
        <v>35865</v>
      </c>
      <c r="W192" s="12">
        <v>26.2</v>
      </c>
      <c r="X192" s="12">
        <v>32</v>
      </c>
      <c r="Y192" s="13" t="s">
        <v>448</v>
      </c>
      <c r="Z192" s="12" t="s">
        <v>110</v>
      </c>
      <c r="AA192" s="11" t="s">
        <v>446</v>
      </c>
      <c r="AB192" s="16">
        <f>AD192+AJ192+AK192</f>
        <v>0</v>
      </c>
      <c r="AC192" s="12" t="s">
        <v>112</v>
      </c>
      <c r="AD192" s="16">
        <v>0</v>
      </c>
      <c r="AE192" s="16">
        <v>0</v>
      </c>
      <c r="AJ192" s="17">
        <v>0</v>
      </c>
      <c r="AK192" s="12">
        <v>0</v>
      </c>
      <c r="AL192" s="18" t="s">
        <v>449</v>
      </c>
    </row>
    <row r="193" spans="1:38" x14ac:dyDescent="0.35">
      <c r="A193" s="11" t="s">
        <v>446</v>
      </c>
      <c r="V193" s="14">
        <v>40963</v>
      </c>
      <c r="W193" s="12">
        <v>28.4</v>
      </c>
      <c r="X193" s="12" t="s">
        <v>450</v>
      </c>
      <c r="Y193" s="13">
        <v>100</v>
      </c>
      <c r="AB193" s="16">
        <f>AD193+AJ193+AK193</f>
        <v>6</v>
      </c>
      <c r="AC193" s="12" t="s">
        <v>112</v>
      </c>
      <c r="AD193" s="16">
        <v>1</v>
      </c>
      <c r="AE193" s="16">
        <v>1</v>
      </c>
      <c r="AG193" s="16">
        <v>0</v>
      </c>
      <c r="AH193" s="12">
        <v>1</v>
      </c>
      <c r="AJ193" s="17">
        <v>5</v>
      </c>
      <c r="AK193" s="12">
        <v>0</v>
      </c>
    </row>
    <row r="194" spans="1:38" x14ac:dyDescent="0.35">
      <c r="A194" s="11" t="s">
        <v>446</v>
      </c>
      <c r="V194" s="14">
        <v>41243</v>
      </c>
      <c r="Y194" s="13"/>
      <c r="AB194" s="16">
        <v>4</v>
      </c>
      <c r="AC194" s="12" t="s">
        <v>114</v>
      </c>
      <c r="AD194" s="16">
        <v>2</v>
      </c>
      <c r="AE194" s="16">
        <v>2</v>
      </c>
      <c r="AG194" s="16">
        <v>0</v>
      </c>
      <c r="AH194" s="12">
        <v>2</v>
      </c>
      <c r="AJ194" s="17">
        <v>2</v>
      </c>
      <c r="AK194" s="12">
        <v>0</v>
      </c>
    </row>
    <row r="195" spans="1:38" x14ac:dyDescent="0.35">
      <c r="A195" s="11" t="s">
        <v>451</v>
      </c>
      <c r="B195" s="11" t="s">
        <v>226</v>
      </c>
      <c r="D195" s="31" t="s">
        <v>452</v>
      </c>
      <c r="G195" s="12" t="s">
        <v>197</v>
      </c>
      <c r="H195" s="12">
        <v>200</v>
      </c>
      <c r="I195" s="12">
        <v>310</v>
      </c>
      <c r="J195" s="13">
        <v>3</v>
      </c>
      <c r="K195" s="12">
        <v>4</v>
      </c>
      <c r="L195" s="12">
        <v>1</v>
      </c>
      <c r="M195" s="12" t="s">
        <v>116</v>
      </c>
      <c r="O195" s="12">
        <v>1</v>
      </c>
      <c r="P195" s="12">
        <v>0</v>
      </c>
      <c r="S195" s="12" t="s">
        <v>108</v>
      </c>
      <c r="V195" s="14">
        <v>40634</v>
      </c>
      <c r="W195" s="12">
        <v>41</v>
      </c>
      <c r="X195" s="12">
        <v>42.8</v>
      </c>
      <c r="Y195" s="13">
        <v>91</v>
      </c>
      <c r="Z195" s="12" t="s">
        <v>110</v>
      </c>
      <c r="AA195" s="11" t="s">
        <v>451</v>
      </c>
      <c r="AB195" s="16">
        <f t="shared" ref="AB195:AB203" si="4">AD195+AJ195+AK195</f>
        <v>1</v>
      </c>
      <c r="AC195" s="12" t="s">
        <v>112</v>
      </c>
      <c r="AD195" s="16">
        <v>1</v>
      </c>
      <c r="AE195" s="16">
        <v>0</v>
      </c>
    </row>
    <row r="196" spans="1:38" x14ac:dyDescent="0.35">
      <c r="A196" s="11" t="s">
        <v>453</v>
      </c>
      <c r="B196" s="11" t="s">
        <v>226</v>
      </c>
      <c r="D196" s="31" t="s">
        <v>454</v>
      </c>
      <c r="G196" s="12" t="s">
        <v>197</v>
      </c>
      <c r="H196" s="12">
        <v>102</v>
      </c>
      <c r="I196" s="12">
        <v>285</v>
      </c>
      <c r="J196" s="13">
        <v>6</v>
      </c>
      <c r="K196" s="12">
        <v>7</v>
      </c>
      <c r="L196" s="12">
        <v>1</v>
      </c>
      <c r="M196" s="12" t="s">
        <v>116</v>
      </c>
      <c r="O196" s="12">
        <v>1</v>
      </c>
      <c r="P196" s="12">
        <v>0</v>
      </c>
      <c r="S196" s="12" t="s">
        <v>108</v>
      </c>
      <c r="T196" s="12" t="s">
        <v>455</v>
      </c>
      <c r="V196" s="14">
        <v>40634</v>
      </c>
      <c r="W196" s="12">
        <v>41</v>
      </c>
      <c r="X196" s="12">
        <v>41</v>
      </c>
      <c r="Y196" s="13">
        <v>83</v>
      </c>
      <c r="Z196" s="12" t="s">
        <v>110</v>
      </c>
      <c r="AA196" s="11" t="s">
        <v>453</v>
      </c>
      <c r="AB196" s="16">
        <f t="shared" si="4"/>
        <v>17</v>
      </c>
      <c r="AC196" s="12" t="s">
        <v>112</v>
      </c>
      <c r="AD196" s="16">
        <v>15</v>
      </c>
      <c r="AE196" s="16">
        <v>15</v>
      </c>
      <c r="AG196" s="16">
        <v>2</v>
      </c>
      <c r="AH196" s="12">
        <v>13</v>
      </c>
      <c r="AJ196" s="17">
        <v>2</v>
      </c>
      <c r="AK196" s="12">
        <v>0</v>
      </c>
    </row>
    <row r="197" spans="1:38" x14ac:dyDescent="0.35">
      <c r="A197" s="11" t="s">
        <v>456</v>
      </c>
      <c r="B197" s="11" t="s">
        <v>226</v>
      </c>
      <c r="D197" s="31" t="s">
        <v>457</v>
      </c>
      <c r="G197" s="12" t="s">
        <v>197</v>
      </c>
      <c r="H197" s="12">
        <v>276</v>
      </c>
      <c r="I197" s="12">
        <v>280</v>
      </c>
      <c r="J197" s="13">
        <v>10</v>
      </c>
      <c r="K197" s="12">
        <v>15</v>
      </c>
      <c r="L197" s="12">
        <v>2</v>
      </c>
      <c r="M197" s="12" t="s">
        <v>106</v>
      </c>
      <c r="O197" s="12">
        <v>1</v>
      </c>
      <c r="P197" s="12">
        <v>0</v>
      </c>
      <c r="S197" s="12" t="s">
        <v>108</v>
      </c>
      <c r="V197" s="14">
        <v>40634</v>
      </c>
      <c r="W197" s="12">
        <v>41</v>
      </c>
      <c r="X197" s="12">
        <v>33.9</v>
      </c>
      <c r="Y197" s="13">
        <v>65</v>
      </c>
      <c r="Z197" s="12" t="s">
        <v>110</v>
      </c>
      <c r="AA197" s="11" t="s">
        <v>456</v>
      </c>
      <c r="AB197" s="16">
        <f>AD197+AJ197+AK197</f>
        <v>0</v>
      </c>
      <c r="AC197" s="12" t="s">
        <v>112</v>
      </c>
    </row>
    <row r="198" spans="1:38" x14ac:dyDescent="0.35">
      <c r="A198" s="11" t="s">
        <v>458</v>
      </c>
      <c r="B198" s="11" t="s">
        <v>459</v>
      </c>
      <c r="D198" s="31" t="s">
        <v>460</v>
      </c>
      <c r="G198" s="12" t="s">
        <v>435</v>
      </c>
      <c r="H198" s="12">
        <v>150</v>
      </c>
      <c r="I198" s="12">
        <v>270</v>
      </c>
      <c r="J198" s="13">
        <v>8</v>
      </c>
      <c r="K198" s="12">
        <v>10</v>
      </c>
      <c r="L198" s="12">
        <v>2</v>
      </c>
      <c r="M198" s="12" t="s">
        <v>106</v>
      </c>
      <c r="O198" s="12">
        <v>1</v>
      </c>
      <c r="P198" s="12">
        <v>0</v>
      </c>
      <c r="S198" s="12" t="s">
        <v>108</v>
      </c>
      <c r="V198" s="14">
        <v>42365</v>
      </c>
      <c r="W198" s="12">
        <v>22.1</v>
      </c>
      <c r="X198" s="12">
        <v>28.4</v>
      </c>
      <c r="Y198" s="13"/>
      <c r="Z198" s="12" t="s">
        <v>110</v>
      </c>
      <c r="AA198" s="11" t="s">
        <v>458</v>
      </c>
      <c r="AB198" s="16">
        <v>0</v>
      </c>
      <c r="AC198" s="12" t="s">
        <v>114</v>
      </c>
      <c r="AD198" s="16">
        <v>0</v>
      </c>
      <c r="AE198" s="16">
        <v>0</v>
      </c>
      <c r="AG198" s="16">
        <v>0</v>
      </c>
      <c r="AH198" s="12">
        <v>0</v>
      </c>
      <c r="AJ198" s="17">
        <v>0</v>
      </c>
      <c r="AK198" s="12">
        <v>0</v>
      </c>
    </row>
    <row r="199" spans="1:38" x14ac:dyDescent="0.35">
      <c r="A199" s="11" t="s">
        <v>461</v>
      </c>
      <c r="B199" s="11" t="s">
        <v>459</v>
      </c>
      <c r="C199" s="11" t="s">
        <v>462</v>
      </c>
      <c r="D199" s="11" t="s">
        <v>463</v>
      </c>
      <c r="E199" s="11" t="s">
        <v>464</v>
      </c>
      <c r="G199" s="12" t="s">
        <v>105</v>
      </c>
      <c r="H199" s="12">
        <v>640</v>
      </c>
      <c r="P199" s="12">
        <v>1</v>
      </c>
      <c r="Q199" s="12" t="s">
        <v>118</v>
      </c>
      <c r="R199" s="12" t="s">
        <v>118</v>
      </c>
      <c r="S199" s="12" t="s">
        <v>270</v>
      </c>
      <c r="T199" s="12" t="s">
        <v>106</v>
      </c>
      <c r="U199" s="12" t="s">
        <v>465</v>
      </c>
      <c r="V199" s="33">
        <v>35104</v>
      </c>
      <c r="X199" s="12" t="s">
        <v>293</v>
      </c>
      <c r="Y199" s="13" t="s">
        <v>466</v>
      </c>
      <c r="Z199" s="12" t="s">
        <v>110</v>
      </c>
      <c r="AA199" s="11" t="s">
        <v>461</v>
      </c>
      <c r="AB199" s="16">
        <f t="shared" si="4"/>
        <v>0</v>
      </c>
      <c r="AL199" s="18" t="s">
        <v>467</v>
      </c>
    </row>
    <row r="200" spans="1:38" x14ac:dyDescent="0.35">
      <c r="A200" s="11" t="s">
        <v>60</v>
      </c>
      <c r="B200" s="11" t="s">
        <v>159</v>
      </c>
      <c r="C200" s="11" t="s">
        <v>191</v>
      </c>
      <c r="D200" s="11" t="s">
        <v>468</v>
      </c>
      <c r="E200" s="11" t="s">
        <v>469</v>
      </c>
      <c r="G200" s="12" t="s">
        <v>163</v>
      </c>
      <c r="H200" s="16">
        <v>2049</v>
      </c>
      <c r="L200" s="12">
        <v>3</v>
      </c>
      <c r="M200" s="12" t="s">
        <v>210</v>
      </c>
      <c r="O200" s="12">
        <v>1</v>
      </c>
      <c r="P200" s="12">
        <v>0</v>
      </c>
      <c r="S200" s="12" t="s">
        <v>108</v>
      </c>
      <c r="V200" s="24">
        <v>39901</v>
      </c>
      <c r="W200" s="12">
        <v>32</v>
      </c>
      <c r="Y200" s="13"/>
      <c r="Z200" s="12" t="s">
        <v>169</v>
      </c>
      <c r="AA200" s="11" t="s">
        <v>60</v>
      </c>
      <c r="AB200" s="16">
        <f t="shared" si="4"/>
        <v>46</v>
      </c>
      <c r="AD200" s="16">
        <v>46</v>
      </c>
      <c r="AE200" s="16">
        <v>0</v>
      </c>
      <c r="AI200" s="12" t="s">
        <v>113</v>
      </c>
      <c r="AJ200" s="17">
        <v>0</v>
      </c>
      <c r="AK200" s="12">
        <v>0</v>
      </c>
    </row>
    <row r="201" spans="1:38" x14ac:dyDescent="0.35">
      <c r="A201" s="11" t="s">
        <v>60</v>
      </c>
      <c r="G201" s="11"/>
      <c r="L201" s="11"/>
      <c r="M201" s="11"/>
      <c r="N201" s="11"/>
      <c r="O201" s="11"/>
      <c r="P201" s="11"/>
      <c r="Q201" s="11"/>
      <c r="R201" s="11"/>
      <c r="V201" s="14">
        <v>40257</v>
      </c>
      <c r="Y201" s="13"/>
      <c r="AB201" s="16">
        <f t="shared" si="4"/>
        <v>135</v>
      </c>
      <c r="AC201" s="12" t="s">
        <v>112</v>
      </c>
      <c r="AD201" s="16">
        <v>135</v>
      </c>
      <c r="AE201" s="16">
        <v>135</v>
      </c>
      <c r="AF201" s="16" t="s">
        <v>106</v>
      </c>
      <c r="AG201" s="16">
        <v>115</v>
      </c>
      <c r="AH201" s="12">
        <v>20</v>
      </c>
      <c r="AJ201" s="17">
        <v>0</v>
      </c>
      <c r="AK201" s="12">
        <v>0</v>
      </c>
    </row>
    <row r="202" spans="1:38" x14ac:dyDescent="0.35">
      <c r="A202" s="11" t="s">
        <v>60</v>
      </c>
      <c r="G202" s="11"/>
      <c r="L202" s="11"/>
      <c r="M202" s="11"/>
      <c r="N202" s="11"/>
      <c r="O202" s="11"/>
      <c r="P202" s="11"/>
      <c r="Q202" s="11"/>
      <c r="R202" s="11"/>
      <c r="V202" s="14">
        <v>40587</v>
      </c>
      <c r="W202" s="12">
        <v>33</v>
      </c>
      <c r="X202" s="12">
        <v>39.200000000000003</v>
      </c>
      <c r="Y202" s="13">
        <v>89</v>
      </c>
      <c r="AB202" s="16">
        <f t="shared" si="4"/>
        <v>68</v>
      </c>
      <c r="AC202" s="12" t="s">
        <v>112</v>
      </c>
      <c r="AD202" s="16">
        <v>68</v>
      </c>
      <c r="AE202" s="16">
        <v>0</v>
      </c>
      <c r="AI202" s="12" t="s">
        <v>113</v>
      </c>
      <c r="AJ202" s="17">
        <v>0</v>
      </c>
      <c r="AK202" s="12">
        <v>0</v>
      </c>
    </row>
    <row r="203" spans="1:38" x14ac:dyDescent="0.35">
      <c r="A203" s="11" t="s">
        <v>60</v>
      </c>
      <c r="G203" s="11"/>
      <c r="L203" s="11"/>
      <c r="M203" s="11"/>
      <c r="N203" s="11"/>
      <c r="O203" s="11"/>
      <c r="P203" s="11"/>
      <c r="Q203" s="11"/>
      <c r="R203" s="11"/>
      <c r="V203" s="14">
        <v>40958</v>
      </c>
      <c r="W203" s="12">
        <v>23</v>
      </c>
      <c r="X203" s="12" t="s">
        <v>470</v>
      </c>
      <c r="Y203" s="13">
        <v>100</v>
      </c>
      <c r="AB203" s="16">
        <f t="shared" si="4"/>
        <v>102</v>
      </c>
      <c r="AC203" s="12" t="s">
        <v>112</v>
      </c>
      <c r="AD203" s="16">
        <v>102</v>
      </c>
      <c r="AE203" s="16">
        <v>98</v>
      </c>
      <c r="AF203" s="16" t="s">
        <v>106</v>
      </c>
      <c r="AG203" s="16">
        <v>91</v>
      </c>
      <c r="AH203" s="12">
        <v>7</v>
      </c>
      <c r="AJ203" s="17">
        <v>0</v>
      </c>
      <c r="AK203" s="12">
        <v>0</v>
      </c>
    </row>
    <row r="204" spans="1:38" x14ac:dyDescent="0.35">
      <c r="A204" s="11" t="s">
        <v>60</v>
      </c>
      <c r="G204" s="11"/>
      <c r="L204" s="11"/>
      <c r="M204" s="11"/>
      <c r="N204" s="11"/>
      <c r="O204" s="11"/>
      <c r="P204" s="11"/>
      <c r="Q204" s="11"/>
      <c r="R204" s="11"/>
      <c r="V204" s="14">
        <v>41329</v>
      </c>
      <c r="X204" s="12">
        <v>40.1</v>
      </c>
      <c r="Y204" s="13">
        <v>100</v>
      </c>
      <c r="AB204" s="16">
        <v>97</v>
      </c>
      <c r="AC204" s="12" t="s">
        <v>114</v>
      </c>
      <c r="AD204" s="16">
        <v>97</v>
      </c>
      <c r="AE204" s="16">
        <v>0</v>
      </c>
      <c r="AF204" s="16" t="s">
        <v>113</v>
      </c>
      <c r="AI204" s="12" t="s">
        <v>113</v>
      </c>
      <c r="AJ204" s="17">
        <v>0</v>
      </c>
      <c r="AK204" s="12">
        <v>0</v>
      </c>
    </row>
    <row r="205" spans="1:38" x14ac:dyDescent="0.35">
      <c r="A205" s="11" t="s">
        <v>60</v>
      </c>
      <c r="G205" s="11"/>
      <c r="L205" s="11"/>
      <c r="M205" s="11"/>
      <c r="N205" s="11"/>
      <c r="O205" s="11"/>
      <c r="P205" s="11"/>
      <c r="Q205" s="11"/>
      <c r="R205" s="11"/>
      <c r="V205" s="14">
        <v>41721</v>
      </c>
      <c r="Y205" s="13"/>
      <c r="AB205" s="16">
        <v>39</v>
      </c>
      <c r="AC205" s="12" t="s">
        <v>112</v>
      </c>
      <c r="AD205" s="16">
        <v>39</v>
      </c>
      <c r="AE205" s="16">
        <v>0</v>
      </c>
      <c r="AF205" s="16" t="s">
        <v>113</v>
      </c>
      <c r="AI205" s="12" t="s">
        <v>113</v>
      </c>
      <c r="AJ205" s="17">
        <v>0</v>
      </c>
      <c r="AK205" s="12">
        <v>0</v>
      </c>
    </row>
    <row r="206" spans="1:38" x14ac:dyDescent="0.35">
      <c r="A206" s="11" t="s">
        <v>60</v>
      </c>
      <c r="G206" s="11"/>
      <c r="L206" s="11"/>
      <c r="M206" s="11"/>
      <c r="N206" s="11"/>
      <c r="O206" s="11"/>
      <c r="P206" s="11"/>
      <c r="Q206" s="11"/>
      <c r="R206" s="11"/>
      <c r="V206" s="14">
        <v>42414</v>
      </c>
      <c r="W206" s="12">
        <v>4</v>
      </c>
      <c r="X206" s="12">
        <v>39.200000000000003</v>
      </c>
      <c r="Y206" s="13"/>
      <c r="AB206" s="16">
        <v>1</v>
      </c>
      <c r="AC206" s="12" t="s">
        <v>114</v>
      </c>
      <c r="AD206" s="16">
        <v>1</v>
      </c>
      <c r="AE206" s="16">
        <v>1</v>
      </c>
      <c r="AF206" s="16" t="s">
        <v>106</v>
      </c>
      <c r="AG206" s="16">
        <v>1</v>
      </c>
      <c r="AH206" s="12">
        <v>0</v>
      </c>
      <c r="AI206" s="12" t="s">
        <v>220</v>
      </c>
      <c r="AJ206" s="17">
        <v>0</v>
      </c>
      <c r="AK206" s="12">
        <v>0</v>
      </c>
    </row>
    <row r="207" spans="1:38" x14ac:dyDescent="0.35">
      <c r="A207" s="11" t="s">
        <v>60</v>
      </c>
      <c r="G207" s="11"/>
      <c r="L207" s="11"/>
      <c r="M207" s="11"/>
      <c r="N207" s="11"/>
      <c r="O207" s="11"/>
      <c r="P207" s="11"/>
      <c r="Q207" s="11"/>
      <c r="R207" s="11"/>
      <c r="V207" s="14">
        <v>42787</v>
      </c>
      <c r="X207" s="12">
        <v>41</v>
      </c>
      <c r="Y207" s="13"/>
      <c r="AB207" s="16">
        <v>1</v>
      </c>
      <c r="AC207" s="12" t="s">
        <v>114</v>
      </c>
      <c r="AD207" s="16">
        <v>1</v>
      </c>
      <c r="AE207" s="16">
        <v>1</v>
      </c>
      <c r="AF207" s="16" t="s">
        <v>106</v>
      </c>
      <c r="AG207" s="16">
        <v>1</v>
      </c>
      <c r="AH207" s="12">
        <v>0</v>
      </c>
      <c r="AI207" s="12" t="s">
        <v>220</v>
      </c>
      <c r="AJ207" s="17">
        <v>0</v>
      </c>
      <c r="AK207" s="12">
        <v>0</v>
      </c>
    </row>
    <row r="208" spans="1:38" x14ac:dyDescent="0.35">
      <c r="A208" s="11" t="s">
        <v>60</v>
      </c>
      <c r="G208" s="11"/>
      <c r="L208" s="11"/>
      <c r="M208" s="11"/>
      <c r="N208" s="11"/>
      <c r="O208" s="11"/>
      <c r="P208" s="11"/>
      <c r="Q208" s="11"/>
      <c r="R208" s="11"/>
      <c r="V208" s="14">
        <v>43525</v>
      </c>
      <c r="W208" s="12">
        <v>27</v>
      </c>
      <c r="X208" s="12">
        <v>41</v>
      </c>
      <c r="Y208" s="13"/>
      <c r="AB208" s="16">
        <v>1</v>
      </c>
      <c r="AD208" s="16">
        <v>1</v>
      </c>
      <c r="AE208" s="16">
        <v>1</v>
      </c>
      <c r="AF208" s="16" t="s">
        <v>113</v>
      </c>
      <c r="AG208" s="16">
        <v>1</v>
      </c>
      <c r="AH208" s="12">
        <v>0</v>
      </c>
      <c r="AI208" s="12" t="s">
        <v>220</v>
      </c>
      <c r="AJ208" s="17">
        <v>0</v>
      </c>
      <c r="AK208" s="12">
        <v>0</v>
      </c>
    </row>
    <row r="209" spans="1:38" x14ac:dyDescent="0.35">
      <c r="A209" s="11" t="s">
        <v>60</v>
      </c>
      <c r="G209" s="11"/>
      <c r="L209" s="11"/>
      <c r="M209" s="11"/>
      <c r="N209" s="11"/>
      <c r="O209" s="11"/>
      <c r="P209" s="11"/>
      <c r="Q209" s="11"/>
      <c r="R209" s="11"/>
      <c r="V209" s="14">
        <v>43908</v>
      </c>
      <c r="Y209" s="13"/>
      <c r="AB209" s="16">
        <v>0</v>
      </c>
    </row>
    <row r="210" spans="1:38" x14ac:dyDescent="0.35">
      <c r="A210" s="11" t="s">
        <v>471</v>
      </c>
      <c r="B210" s="11" t="s">
        <v>101</v>
      </c>
      <c r="C210" s="11" t="s">
        <v>472</v>
      </c>
      <c r="D210" s="11" t="s">
        <v>473</v>
      </c>
      <c r="G210" s="12" t="s">
        <v>105</v>
      </c>
      <c r="H210" s="12">
        <v>254</v>
      </c>
      <c r="I210" s="12">
        <v>226</v>
      </c>
      <c r="J210" s="13">
        <v>3</v>
      </c>
      <c r="K210" s="12">
        <v>5</v>
      </c>
      <c r="L210" s="12">
        <v>1</v>
      </c>
      <c r="M210" s="12" t="s">
        <v>116</v>
      </c>
      <c r="O210" s="12">
        <v>1</v>
      </c>
      <c r="P210" s="12">
        <v>1</v>
      </c>
      <c r="S210" s="12" t="s">
        <v>108</v>
      </c>
      <c r="V210" s="14">
        <v>35428</v>
      </c>
      <c r="W210" s="12">
        <v>16.7</v>
      </c>
      <c r="X210" s="12" t="s">
        <v>474</v>
      </c>
      <c r="Y210" s="13" t="s">
        <v>475</v>
      </c>
      <c r="Z210" s="12" t="s">
        <v>169</v>
      </c>
      <c r="AA210" s="11" t="s">
        <v>471</v>
      </c>
      <c r="AB210" s="16">
        <f t="shared" ref="AB210:AB261" si="5">AD210+AJ210+AK210</f>
        <v>1</v>
      </c>
      <c r="AC210" s="12" t="s">
        <v>112</v>
      </c>
      <c r="AD210" s="16">
        <v>0</v>
      </c>
      <c r="AE210" s="16">
        <v>0</v>
      </c>
      <c r="AJ210" s="17">
        <v>1</v>
      </c>
      <c r="AK210" s="12">
        <v>0</v>
      </c>
      <c r="AL210" s="18" t="s">
        <v>476</v>
      </c>
    </row>
    <row r="211" spans="1:38" x14ac:dyDescent="0.35">
      <c r="A211" s="11" t="s">
        <v>471</v>
      </c>
      <c r="V211" s="14">
        <v>45393</v>
      </c>
      <c r="X211" s="12" t="s">
        <v>477</v>
      </c>
      <c r="Y211" s="13"/>
      <c r="AB211" s="16">
        <v>0</v>
      </c>
      <c r="AL211" s="18" t="s">
        <v>478</v>
      </c>
    </row>
    <row r="212" spans="1:38" x14ac:dyDescent="0.35">
      <c r="A212" s="11" t="s">
        <v>479</v>
      </c>
      <c r="B212" s="11" t="s">
        <v>101</v>
      </c>
      <c r="C212" s="11" t="s">
        <v>480</v>
      </c>
      <c r="D212" s="11" t="s">
        <v>481</v>
      </c>
      <c r="E212" s="11" t="s">
        <v>168</v>
      </c>
      <c r="G212" s="12" t="s">
        <v>105</v>
      </c>
      <c r="H212" s="12">
        <v>97</v>
      </c>
      <c r="J212" s="13">
        <v>5</v>
      </c>
      <c r="K212" s="12">
        <v>10</v>
      </c>
      <c r="L212" s="12">
        <v>0</v>
      </c>
      <c r="O212" s="12">
        <v>1</v>
      </c>
      <c r="P212" s="12">
        <v>1</v>
      </c>
      <c r="Q212" s="12">
        <v>35</v>
      </c>
      <c r="R212" s="12" t="s">
        <v>106</v>
      </c>
      <c r="S212" s="12" t="s">
        <v>108</v>
      </c>
      <c r="V212" s="14">
        <v>36145</v>
      </c>
      <c r="X212" s="12">
        <v>37.9</v>
      </c>
      <c r="Y212" s="13"/>
      <c r="Z212" s="12" t="s">
        <v>110</v>
      </c>
      <c r="AA212" s="11" t="s">
        <v>482</v>
      </c>
      <c r="AB212" s="16">
        <f t="shared" si="5"/>
        <v>0</v>
      </c>
      <c r="AC212" s="12" t="s">
        <v>112</v>
      </c>
      <c r="AD212" s="16">
        <v>0</v>
      </c>
      <c r="AE212" s="16">
        <v>0</v>
      </c>
      <c r="AJ212" s="17">
        <v>0</v>
      </c>
      <c r="AK212" s="12">
        <v>0</v>
      </c>
      <c r="AL212" s="18" t="s">
        <v>483</v>
      </c>
    </row>
    <row r="213" spans="1:38" x14ac:dyDescent="0.35">
      <c r="A213" s="11" t="s">
        <v>479</v>
      </c>
      <c r="L213" s="12">
        <v>1</v>
      </c>
      <c r="M213" s="12" t="s">
        <v>116</v>
      </c>
      <c r="O213" s="12">
        <v>1</v>
      </c>
      <c r="P213" s="12">
        <v>1</v>
      </c>
      <c r="Q213" s="12">
        <v>35</v>
      </c>
      <c r="R213" s="12" t="s">
        <v>106</v>
      </c>
      <c r="S213" s="12" t="s">
        <v>108</v>
      </c>
      <c r="V213" s="14">
        <v>40899</v>
      </c>
      <c r="W213" s="12">
        <v>29</v>
      </c>
      <c r="X213" s="12">
        <v>34.700000000000003</v>
      </c>
      <c r="Y213" s="13">
        <v>100</v>
      </c>
      <c r="Z213" s="12" t="s">
        <v>164</v>
      </c>
      <c r="AB213" s="16">
        <f t="shared" si="5"/>
        <v>6</v>
      </c>
      <c r="AC213" s="12" t="s">
        <v>112</v>
      </c>
      <c r="AD213" s="16">
        <v>5</v>
      </c>
      <c r="AE213" s="16">
        <v>4</v>
      </c>
      <c r="AF213" s="16" t="s">
        <v>113</v>
      </c>
      <c r="AG213" s="16">
        <v>0</v>
      </c>
      <c r="AH213" s="12">
        <v>4</v>
      </c>
      <c r="AJ213" s="17">
        <v>0</v>
      </c>
      <c r="AK213" s="12">
        <v>1</v>
      </c>
      <c r="AL213" s="18" t="s">
        <v>484</v>
      </c>
    </row>
    <row r="214" spans="1:38" x14ac:dyDescent="0.35">
      <c r="A214" s="11" t="s">
        <v>479</v>
      </c>
      <c r="V214" s="14">
        <v>43449</v>
      </c>
      <c r="W214" s="12">
        <v>47</v>
      </c>
      <c r="X214" s="12">
        <v>40.1</v>
      </c>
      <c r="Y214" s="13">
        <v>78</v>
      </c>
      <c r="AB214" s="16">
        <v>0</v>
      </c>
      <c r="AD214" s="16">
        <v>0</v>
      </c>
      <c r="AE214" s="16">
        <v>0</v>
      </c>
      <c r="AG214" s="16">
        <v>0</v>
      </c>
      <c r="AH214" s="12">
        <v>0</v>
      </c>
      <c r="AJ214" s="17">
        <v>0</v>
      </c>
      <c r="AK214" s="12">
        <v>0</v>
      </c>
      <c r="AL214" s="18" t="s">
        <v>485</v>
      </c>
    </row>
    <row r="215" spans="1:38" x14ac:dyDescent="0.35">
      <c r="A215" s="11" t="s">
        <v>486</v>
      </c>
      <c r="B215" s="11" t="s">
        <v>101</v>
      </c>
      <c r="C215" s="11" t="s">
        <v>166</v>
      </c>
      <c r="D215" s="11" t="s">
        <v>487</v>
      </c>
      <c r="E215" s="11" t="s">
        <v>168</v>
      </c>
      <c r="G215" s="12" t="s">
        <v>105</v>
      </c>
      <c r="H215" s="12">
        <v>32</v>
      </c>
      <c r="I215" s="12">
        <v>255</v>
      </c>
      <c r="J215" s="13">
        <v>6</v>
      </c>
      <c r="K215" s="12">
        <v>6</v>
      </c>
      <c r="L215" s="12">
        <v>1</v>
      </c>
      <c r="M215" s="12" t="s">
        <v>116</v>
      </c>
      <c r="O215" s="12">
        <v>1</v>
      </c>
      <c r="P215" s="12">
        <v>0</v>
      </c>
      <c r="S215" s="12" t="s">
        <v>108</v>
      </c>
      <c r="V215" s="14">
        <v>35864</v>
      </c>
      <c r="W215" s="12">
        <v>21.5</v>
      </c>
      <c r="X215" s="12">
        <v>23.9</v>
      </c>
      <c r="Y215" s="13"/>
      <c r="Z215" s="12" t="s">
        <v>169</v>
      </c>
      <c r="AA215" s="11" t="s">
        <v>486</v>
      </c>
      <c r="AB215" s="16">
        <f t="shared" si="5"/>
        <v>0</v>
      </c>
      <c r="AC215" s="12" t="s">
        <v>112</v>
      </c>
      <c r="AD215" s="16">
        <v>0</v>
      </c>
      <c r="AE215" s="16">
        <v>0</v>
      </c>
      <c r="AJ215" s="17">
        <v>0</v>
      </c>
      <c r="AK215" s="12">
        <v>0</v>
      </c>
    </row>
    <row r="216" spans="1:38" x14ac:dyDescent="0.35">
      <c r="A216" s="11" t="s">
        <v>486</v>
      </c>
      <c r="V216" s="14">
        <v>36911</v>
      </c>
      <c r="X216" s="12">
        <v>24.8</v>
      </c>
      <c r="Y216" s="13"/>
      <c r="AB216" s="16">
        <f t="shared" si="5"/>
        <v>0</v>
      </c>
      <c r="AC216" s="12" t="s">
        <v>112</v>
      </c>
      <c r="AD216" s="16">
        <v>0</v>
      </c>
      <c r="AE216" s="16">
        <v>0</v>
      </c>
    </row>
    <row r="217" spans="1:38" x14ac:dyDescent="0.35">
      <c r="A217" s="11" t="s">
        <v>486</v>
      </c>
      <c r="O217" s="12">
        <v>1</v>
      </c>
      <c r="P217" s="12">
        <v>0</v>
      </c>
      <c r="V217" s="14">
        <v>40899</v>
      </c>
      <c r="W217" s="12">
        <v>28</v>
      </c>
      <c r="X217" s="12">
        <v>32.9</v>
      </c>
      <c r="Y217" s="13">
        <v>100</v>
      </c>
      <c r="AB217" s="16">
        <f t="shared" si="5"/>
        <v>0</v>
      </c>
      <c r="AC217" s="12" t="s">
        <v>112</v>
      </c>
      <c r="AD217" s="16">
        <v>0</v>
      </c>
      <c r="AE217" s="16">
        <v>0</v>
      </c>
      <c r="AJ217" s="17">
        <v>0</v>
      </c>
      <c r="AK217" s="12">
        <v>0</v>
      </c>
    </row>
    <row r="218" spans="1:38" x14ac:dyDescent="0.35">
      <c r="A218" s="11" t="s">
        <v>488</v>
      </c>
      <c r="B218" s="11" t="s">
        <v>101</v>
      </c>
      <c r="C218" s="11" t="s">
        <v>273</v>
      </c>
      <c r="D218" s="11" t="s">
        <v>489</v>
      </c>
      <c r="E218" s="11" t="s">
        <v>322</v>
      </c>
      <c r="G218" s="12" t="s">
        <v>105</v>
      </c>
      <c r="H218" s="12">
        <v>10</v>
      </c>
      <c r="I218" s="12">
        <v>50</v>
      </c>
      <c r="L218" s="12">
        <v>1</v>
      </c>
      <c r="M218" s="12" t="s">
        <v>116</v>
      </c>
      <c r="O218" s="12">
        <v>1</v>
      </c>
      <c r="P218" s="12">
        <v>0</v>
      </c>
      <c r="S218" s="12" t="s">
        <v>108</v>
      </c>
      <c r="V218" s="14">
        <v>36176</v>
      </c>
      <c r="Y218" s="13"/>
      <c r="Z218" s="12" t="s">
        <v>110</v>
      </c>
      <c r="AA218" s="11" t="s">
        <v>488</v>
      </c>
      <c r="AB218" s="16">
        <f t="shared" si="5"/>
        <v>0</v>
      </c>
      <c r="AC218" s="12" t="s">
        <v>112</v>
      </c>
      <c r="AD218" s="16">
        <v>0</v>
      </c>
      <c r="AE218" s="16">
        <v>0</v>
      </c>
      <c r="AJ218" s="17">
        <v>0</v>
      </c>
      <c r="AK218" s="12">
        <v>0</v>
      </c>
      <c r="AL218" s="18" t="s">
        <v>483</v>
      </c>
    </row>
    <row r="219" spans="1:38" x14ac:dyDescent="0.35">
      <c r="A219" s="11" t="s">
        <v>490</v>
      </c>
      <c r="B219" s="11" t="s">
        <v>101</v>
      </c>
      <c r="C219" s="11" t="s">
        <v>491</v>
      </c>
      <c r="D219" s="11" t="s">
        <v>492</v>
      </c>
      <c r="G219" s="12" t="s">
        <v>105</v>
      </c>
      <c r="H219" s="12">
        <v>125</v>
      </c>
      <c r="I219" s="12">
        <v>233</v>
      </c>
      <c r="J219" s="13">
        <v>7</v>
      </c>
      <c r="K219" s="12">
        <v>12</v>
      </c>
      <c r="L219" s="12">
        <v>1</v>
      </c>
      <c r="O219" s="12">
        <v>1</v>
      </c>
      <c r="P219" s="12">
        <v>1</v>
      </c>
      <c r="Q219" s="12" t="s">
        <v>493</v>
      </c>
      <c r="R219" s="12" t="s">
        <v>116</v>
      </c>
      <c r="S219" s="12" t="s">
        <v>134</v>
      </c>
      <c r="V219" s="14">
        <v>36629</v>
      </c>
      <c r="X219" s="12">
        <v>39.299999999999997</v>
      </c>
      <c r="Y219" s="13"/>
      <c r="Z219" s="12" t="s">
        <v>164</v>
      </c>
      <c r="AA219" s="11" t="s">
        <v>490</v>
      </c>
      <c r="AB219" s="16">
        <f t="shared" si="5"/>
        <v>0</v>
      </c>
      <c r="AC219" s="12" t="s">
        <v>112</v>
      </c>
      <c r="AD219" s="16">
        <v>0</v>
      </c>
      <c r="AE219" s="16">
        <v>0</v>
      </c>
      <c r="AJ219" s="17">
        <v>0</v>
      </c>
      <c r="AK219" s="12">
        <v>0</v>
      </c>
    </row>
    <row r="220" spans="1:38" x14ac:dyDescent="0.35">
      <c r="A220" s="11" t="s">
        <v>490</v>
      </c>
      <c r="L220" s="12">
        <v>0</v>
      </c>
      <c r="V220" s="14">
        <v>38444</v>
      </c>
      <c r="Y220" s="13"/>
      <c r="AB220" s="16">
        <f t="shared" si="5"/>
        <v>5</v>
      </c>
      <c r="AC220" s="12" t="s">
        <v>112</v>
      </c>
      <c r="AD220" s="16">
        <v>4</v>
      </c>
      <c r="AE220" s="16">
        <v>0</v>
      </c>
      <c r="AJ220" s="17">
        <v>1</v>
      </c>
      <c r="AK220" s="12">
        <v>0</v>
      </c>
      <c r="AL220" s="18" t="s">
        <v>494</v>
      </c>
    </row>
    <row r="221" spans="1:38" x14ac:dyDescent="0.35">
      <c r="A221" s="11" t="s">
        <v>490</v>
      </c>
      <c r="V221" s="14">
        <v>45400</v>
      </c>
      <c r="X221" s="12" t="s">
        <v>495</v>
      </c>
      <c r="Y221" s="13"/>
      <c r="AB221" s="16">
        <v>37</v>
      </c>
      <c r="AC221" s="12" t="s">
        <v>114</v>
      </c>
      <c r="AD221" s="16">
        <v>37</v>
      </c>
      <c r="AE221" s="16">
        <v>31</v>
      </c>
      <c r="AG221" s="16">
        <v>31</v>
      </c>
      <c r="AH221" s="12">
        <v>0</v>
      </c>
      <c r="AJ221" s="17">
        <v>0</v>
      </c>
      <c r="AK221" s="12">
        <v>0</v>
      </c>
      <c r="AL221" s="18" t="s">
        <v>496</v>
      </c>
    </row>
    <row r="222" spans="1:38" x14ac:dyDescent="0.35">
      <c r="A222" s="11" t="s">
        <v>12</v>
      </c>
      <c r="B222" s="11" t="s">
        <v>497</v>
      </c>
      <c r="C222" s="11" t="s">
        <v>498</v>
      </c>
      <c r="D222" s="11" t="s">
        <v>499</v>
      </c>
      <c r="E222" s="11" t="s">
        <v>500</v>
      </c>
      <c r="F222" s="11" t="s">
        <v>501</v>
      </c>
      <c r="G222" s="12" t="s">
        <v>197</v>
      </c>
      <c r="H222" s="16">
        <v>3500</v>
      </c>
      <c r="L222" s="12">
        <v>1</v>
      </c>
      <c r="M222" s="12" t="s">
        <v>106</v>
      </c>
      <c r="N222" s="12">
        <v>12</v>
      </c>
      <c r="O222" s="12">
        <v>2</v>
      </c>
      <c r="P222" s="12">
        <v>2</v>
      </c>
      <c r="R222" s="12" t="s">
        <v>116</v>
      </c>
      <c r="S222" s="12" t="s">
        <v>502</v>
      </c>
      <c r="V222" s="14">
        <v>34778</v>
      </c>
      <c r="W222" s="12">
        <v>38.200000000000003</v>
      </c>
      <c r="X222" s="12" t="s">
        <v>503</v>
      </c>
      <c r="Y222" s="13"/>
      <c r="Z222" s="12" t="s">
        <v>110</v>
      </c>
      <c r="AA222" s="11" t="s">
        <v>12</v>
      </c>
      <c r="AB222" s="16"/>
    </row>
    <row r="223" spans="1:38" x14ac:dyDescent="0.35">
      <c r="A223" s="11" t="s">
        <v>12</v>
      </c>
      <c r="G223" s="11"/>
      <c r="H223" s="11"/>
      <c r="I223" s="11"/>
      <c r="J223" s="19"/>
      <c r="K223" s="11"/>
      <c r="L223" s="11"/>
      <c r="M223" s="11"/>
      <c r="N223" s="11"/>
      <c r="O223" s="11"/>
      <c r="P223" s="11"/>
      <c r="Q223" s="11"/>
      <c r="R223" s="11"/>
      <c r="S223" s="11"/>
      <c r="T223" s="11"/>
      <c r="U223" s="11"/>
      <c r="V223" s="14">
        <v>39837</v>
      </c>
      <c r="X223" s="12" t="s">
        <v>504</v>
      </c>
      <c r="Y223" s="13"/>
      <c r="AB223" s="16">
        <f t="shared" si="5"/>
        <v>18738</v>
      </c>
      <c r="AC223" s="12" t="s">
        <v>112</v>
      </c>
      <c r="AD223" s="16">
        <v>18713</v>
      </c>
      <c r="AE223" s="16">
        <v>0</v>
      </c>
      <c r="AI223" s="12" t="s">
        <v>113</v>
      </c>
      <c r="AJ223" s="17">
        <v>20</v>
      </c>
      <c r="AK223" s="12">
        <v>5</v>
      </c>
    </row>
    <row r="224" spans="1:38" x14ac:dyDescent="0.35">
      <c r="A224" s="11" t="s">
        <v>12</v>
      </c>
      <c r="G224" s="11"/>
      <c r="H224" s="11"/>
      <c r="I224" s="11"/>
      <c r="J224" s="19"/>
      <c r="K224" s="11"/>
      <c r="L224" s="11"/>
      <c r="M224" s="11"/>
      <c r="N224" s="11"/>
      <c r="O224" s="11"/>
      <c r="P224" s="11"/>
      <c r="Q224" s="11"/>
      <c r="R224" s="11"/>
      <c r="S224" s="11"/>
      <c r="T224" s="11"/>
      <c r="U224" s="11"/>
      <c r="V224" s="14">
        <v>41349</v>
      </c>
      <c r="X224" s="12" t="s">
        <v>505</v>
      </c>
      <c r="Y224" s="13"/>
      <c r="AB224" s="16">
        <f t="shared" si="5"/>
        <v>23891</v>
      </c>
      <c r="AC224" s="12" t="s">
        <v>112</v>
      </c>
      <c r="AD224" s="16">
        <v>23888</v>
      </c>
      <c r="AE224" s="16">
        <v>811</v>
      </c>
      <c r="AF224" s="16" t="s">
        <v>106</v>
      </c>
      <c r="AG224" s="16">
        <v>811</v>
      </c>
      <c r="AH224" s="12">
        <v>0</v>
      </c>
      <c r="AI224" s="12" t="s">
        <v>113</v>
      </c>
      <c r="AJ224" s="17">
        <v>1</v>
      </c>
      <c r="AK224" s="12">
        <v>2</v>
      </c>
      <c r="AL224" s="18" t="s">
        <v>506</v>
      </c>
    </row>
    <row r="225" spans="1:38" x14ac:dyDescent="0.35">
      <c r="A225" s="11" t="s">
        <v>12</v>
      </c>
      <c r="G225" s="11"/>
      <c r="H225" s="11"/>
      <c r="I225" s="11"/>
      <c r="J225" s="19"/>
      <c r="K225" s="11"/>
      <c r="L225" s="11"/>
      <c r="M225" s="11"/>
      <c r="N225" s="11"/>
      <c r="O225" s="11"/>
      <c r="P225" s="11"/>
      <c r="Q225" s="11"/>
      <c r="R225" s="11"/>
      <c r="S225" s="11"/>
      <c r="T225" s="11"/>
      <c r="U225" s="11"/>
      <c r="V225" s="14">
        <v>42786</v>
      </c>
      <c r="X225" s="12" t="s">
        <v>507</v>
      </c>
      <c r="Y225" s="13"/>
      <c r="AB225" s="16">
        <v>1118</v>
      </c>
      <c r="AC225" s="12" t="s">
        <v>114</v>
      </c>
      <c r="AD225" s="16">
        <v>1103</v>
      </c>
      <c r="AE225" s="16">
        <v>710</v>
      </c>
      <c r="AF225" s="16" t="s">
        <v>106</v>
      </c>
      <c r="AG225" s="16">
        <v>710</v>
      </c>
      <c r="AH225" s="12">
        <v>0</v>
      </c>
      <c r="AI225" s="12" t="s">
        <v>220</v>
      </c>
      <c r="AJ225" s="17">
        <v>13</v>
      </c>
      <c r="AK225" s="12">
        <v>0</v>
      </c>
    </row>
    <row r="226" spans="1:38" x14ac:dyDescent="0.35">
      <c r="A226" s="11" t="s">
        <v>12</v>
      </c>
      <c r="G226" s="11"/>
      <c r="H226" s="11"/>
      <c r="I226" s="11"/>
      <c r="J226" s="19"/>
      <c r="K226" s="11"/>
      <c r="L226" s="11"/>
      <c r="M226" s="11"/>
      <c r="N226" s="11"/>
      <c r="O226" s="11"/>
      <c r="P226" s="11"/>
      <c r="Q226" s="11"/>
      <c r="R226" s="11"/>
      <c r="S226" s="11"/>
      <c r="T226" s="11"/>
      <c r="U226" s="11"/>
      <c r="V226" s="14">
        <v>43828</v>
      </c>
      <c r="W226" s="12">
        <v>37</v>
      </c>
      <c r="X226" s="12" t="s">
        <v>508</v>
      </c>
      <c r="Y226" s="13" t="s">
        <v>509</v>
      </c>
      <c r="AB226" s="16">
        <v>525</v>
      </c>
      <c r="AD226" s="16">
        <v>510</v>
      </c>
      <c r="AE226" s="16">
        <v>470</v>
      </c>
      <c r="AF226" s="16" t="s">
        <v>113</v>
      </c>
      <c r="AG226" s="16">
        <v>470</v>
      </c>
      <c r="AH226" s="12">
        <v>0</v>
      </c>
      <c r="AI226" s="12" t="s">
        <v>220</v>
      </c>
      <c r="AJ226" s="17">
        <v>14</v>
      </c>
      <c r="AK226" s="12">
        <v>1</v>
      </c>
    </row>
    <row r="227" spans="1:38" x14ac:dyDescent="0.35">
      <c r="A227" s="11" t="s">
        <v>12</v>
      </c>
      <c r="G227" s="11"/>
      <c r="H227" s="11"/>
      <c r="I227" s="11"/>
      <c r="J227" s="19"/>
      <c r="K227" s="11"/>
      <c r="L227" s="11"/>
      <c r="M227" s="11"/>
      <c r="N227" s="11"/>
      <c r="O227" s="11"/>
      <c r="P227" s="11"/>
      <c r="Q227" s="11"/>
      <c r="R227" s="11"/>
      <c r="S227" s="11"/>
      <c r="T227" s="11"/>
      <c r="U227" s="11"/>
      <c r="V227" s="14">
        <v>45363</v>
      </c>
      <c r="X227" s="12" t="s">
        <v>510</v>
      </c>
      <c r="Y227" s="13"/>
      <c r="AB227" s="16">
        <v>1087</v>
      </c>
      <c r="AC227" s="12" t="s">
        <v>114</v>
      </c>
      <c r="AD227" s="16">
        <v>770</v>
      </c>
      <c r="AE227" s="16">
        <v>737</v>
      </c>
      <c r="AG227" s="16">
        <v>737</v>
      </c>
      <c r="AH227" s="12">
        <v>0</v>
      </c>
      <c r="AJ227" s="17">
        <v>13</v>
      </c>
    </row>
    <row r="228" spans="1:38" x14ac:dyDescent="0.35">
      <c r="A228" s="11" t="s">
        <v>511</v>
      </c>
      <c r="B228" s="11" t="s">
        <v>197</v>
      </c>
      <c r="C228" s="11" t="s">
        <v>256</v>
      </c>
      <c r="D228" s="11" t="s">
        <v>512</v>
      </c>
      <c r="G228" s="12" t="s">
        <v>197</v>
      </c>
      <c r="H228" s="12" t="s">
        <v>513</v>
      </c>
      <c r="L228" s="12">
        <v>1</v>
      </c>
      <c r="M228" s="12" t="s">
        <v>106</v>
      </c>
      <c r="O228" s="12" t="s">
        <v>118</v>
      </c>
      <c r="P228" s="12">
        <v>0</v>
      </c>
      <c r="S228" s="12" t="s">
        <v>134</v>
      </c>
      <c r="V228" s="14">
        <v>38414</v>
      </c>
      <c r="W228" s="12" t="s">
        <v>118</v>
      </c>
      <c r="X228" s="12" t="s">
        <v>118</v>
      </c>
      <c r="Y228" s="13" t="s">
        <v>118</v>
      </c>
      <c r="Z228" s="12" t="s">
        <v>169</v>
      </c>
      <c r="AA228" s="11" t="s">
        <v>511</v>
      </c>
      <c r="AB228" s="16">
        <f t="shared" si="5"/>
        <v>0</v>
      </c>
      <c r="AL228" s="18" t="s">
        <v>514</v>
      </c>
    </row>
    <row r="229" spans="1:38" x14ac:dyDescent="0.35">
      <c r="A229" s="31" t="s">
        <v>515</v>
      </c>
      <c r="B229" s="11" t="s">
        <v>226</v>
      </c>
      <c r="C229" s="11" t="s">
        <v>516</v>
      </c>
      <c r="D229" s="31" t="s">
        <v>517</v>
      </c>
      <c r="E229" s="11" t="s">
        <v>518</v>
      </c>
      <c r="G229" s="12" t="s">
        <v>197</v>
      </c>
      <c r="H229" s="12">
        <v>80</v>
      </c>
      <c r="I229" s="12">
        <v>240</v>
      </c>
      <c r="J229" s="13">
        <v>8</v>
      </c>
      <c r="K229" s="12">
        <v>10</v>
      </c>
      <c r="L229" s="12">
        <v>1</v>
      </c>
      <c r="M229" s="12" t="s">
        <v>116</v>
      </c>
      <c r="O229" s="12">
        <v>1</v>
      </c>
      <c r="P229" s="12">
        <v>0</v>
      </c>
      <c r="S229" s="12" t="s">
        <v>108</v>
      </c>
      <c r="V229" s="14">
        <v>40602</v>
      </c>
      <c r="X229" s="12">
        <v>34</v>
      </c>
      <c r="Y229" s="13">
        <v>73</v>
      </c>
      <c r="Z229" s="12" t="s">
        <v>164</v>
      </c>
      <c r="AA229" s="31" t="s">
        <v>515</v>
      </c>
      <c r="AB229" s="16">
        <f t="shared" si="5"/>
        <v>2</v>
      </c>
      <c r="AC229" s="12" t="s">
        <v>112</v>
      </c>
      <c r="AD229" s="16">
        <v>2</v>
      </c>
      <c r="AE229" s="16">
        <v>2</v>
      </c>
      <c r="AG229" s="16">
        <v>2</v>
      </c>
      <c r="AH229" s="12">
        <v>0</v>
      </c>
      <c r="AJ229" s="17">
        <v>0</v>
      </c>
      <c r="AK229" s="12">
        <v>0</v>
      </c>
    </row>
    <row r="230" spans="1:38" x14ac:dyDescent="0.35">
      <c r="A230" s="31" t="s">
        <v>519</v>
      </c>
      <c r="B230" s="11" t="s">
        <v>226</v>
      </c>
      <c r="C230" s="11" t="s">
        <v>516</v>
      </c>
      <c r="D230" s="31" t="s">
        <v>520</v>
      </c>
      <c r="E230" s="11" t="s">
        <v>518</v>
      </c>
      <c r="G230" s="12" t="s">
        <v>197</v>
      </c>
      <c r="H230" s="12">
        <v>105</v>
      </c>
      <c r="I230" s="12">
        <v>240</v>
      </c>
      <c r="L230" s="12">
        <v>2</v>
      </c>
      <c r="M230" s="12" t="s">
        <v>116</v>
      </c>
      <c r="O230" s="12">
        <v>1</v>
      </c>
      <c r="P230" s="12">
        <v>0</v>
      </c>
      <c r="S230" s="12" t="s">
        <v>108</v>
      </c>
      <c r="V230" s="14">
        <v>40602</v>
      </c>
      <c r="X230" s="12">
        <v>26.6</v>
      </c>
      <c r="Y230" s="13"/>
      <c r="Z230" s="12" t="s">
        <v>164</v>
      </c>
      <c r="AA230" s="31" t="s">
        <v>519</v>
      </c>
      <c r="AB230" s="16">
        <f t="shared" si="5"/>
        <v>0</v>
      </c>
      <c r="AC230" s="12" t="s">
        <v>112</v>
      </c>
      <c r="AD230" s="16">
        <v>0</v>
      </c>
      <c r="AE230" s="16">
        <v>0</v>
      </c>
      <c r="AJ230" s="17">
        <v>0</v>
      </c>
      <c r="AK230" s="12">
        <v>0</v>
      </c>
    </row>
    <row r="231" spans="1:38" x14ac:dyDescent="0.35">
      <c r="A231" s="31" t="s">
        <v>521</v>
      </c>
      <c r="B231" s="11" t="s">
        <v>226</v>
      </c>
      <c r="C231" s="11" t="s">
        <v>516</v>
      </c>
      <c r="D231" s="31" t="s">
        <v>522</v>
      </c>
      <c r="E231" s="11" t="s">
        <v>518</v>
      </c>
      <c r="G231" s="12" t="s">
        <v>197</v>
      </c>
      <c r="H231" s="12">
        <v>40</v>
      </c>
      <c r="I231" s="12">
        <v>240</v>
      </c>
      <c r="J231" s="13">
        <v>8</v>
      </c>
      <c r="K231" s="12">
        <v>8</v>
      </c>
      <c r="L231" s="12">
        <v>1</v>
      </c>
      <c r="M231" s="12" t="s">
        <v>116</v>
      </c>
      <c r="O231" s="12">
        <v>1</v>
      </c>
      <c r="P231" s="12">
        <v>0</v>
      </c>
      <c r="S231" s="12" t="s">
        <v>108</v>
      </c>
      <c r="V231" s="14">
        <v>40602</v>
      </c>
      <c r="X231" s="12">
        <v>29.3</v>
      </c>
      <c r="Y231" s="13"/>
      <c r="Z231" s="12" t="s">
        <v>164</v>
      </c>
      <c r="AA231" s="31" t="s">
        <v>521</v>
      </c>
      <c r="AB231" s="16">
        <f t="shared" si="5"/>
        <v>0</v>
      </c>
      <c r="AC231" s="12" t="s">
        <v>112</v>
      </c>
      <c r="AD231" s="16">
        <v>0</v>
      </c>
      <c r="AE231" s="16">
        <v>0</v>
      </c>
      <c r="AJ231" s="17">
        <v>0</v>
      </c>
      <c r="AK231" s="12">
        <v>0</v>
      </c>
    </row>
    <row r="232" spans="1:38" x14ac:dyDescent="0.35">
      <c r="A232" s="31" t="s">
        <v>521</v>
      </c>
    </row>
    <row r="233" spans="1:38" x14ac:dyDescent="0.35">
      <c r="A233" s="31" t="s">
        <v>523</v>
      </c>
      <c r="B233" s="11" t="s">
        <v>226</v>
      </c>
      <c r="C233" s="11" t="s">
        <v>516</v>
      </c>
      <c r="D233" s="31" t="s">
        <v>524</v>
      </c>
      <c r="E233" s="11" t="s">
        <v>518</v>
      </c>
      <c r="G233" s="12" t="s">
        <v>197</v>
      </c>
      <c r="H233" s="12">
        <v>209</v>
      </c>
      <c r="I233" s="12">
        <v>90</v>
      </c>
      <c r="J233" s="13">
        <v>20</v>
      </c>
      <c r="K233" s="12">
        <v>75</v>
      </c>
      <c r="L233" s="12">
        <v>3</v>
      </c>
      <c r="M233" s="12" t="s">
        <v>116</v>
      </c>
      <c r="O233" s="12">
        <v>1</v>
      </c>
      <c r="P233" s="12">
        <v>0</v>
      </c>
      <c r="S233" s="12" t="s">
        <v>108</v>
      </c>
      <c r="V233" s="14">
        <v>40973</v>
      </c>
      <c r="W233" s="12">
        <v>23</v>
      </c>
      <c r="X233" s="12">
        <v>27.5</v>
      </c>
      <c r="Y233" s="13">
        <v>79.7</v>
      </c>
      <c r="Z233" s="12" t="s">
        <v>164</v>
      </c>
      <c r="AA233" s="31" t="s">
        <v>523</v>
      </c>
      <c r="AB233" s="16">
        <f t="shared" si="5"/>
        <v>0</v>
      </c>
      <c r="AC233" s="12" t="s">
        <v>112</v>
      </c>
      <c r="AD233" s="16">
        <v>0</v>
      </c>
      <c r="AE233" s="16">
        <v>0</v>
      </c>
      <c r="AG233" s="16">
        <v>0</v>
      </c>
      <c r="AH233" s="12">
        <v>0</v>
      </c>
      <c r="AI233" s="12">
        <v>0</v>
      </c>
      <c r="AJ233" s="17">
        <v>0</v>
      </c>
      <c r="AK233" s="12">
        <v>0</v>
      </c>
    </row>
    <row r="234" spans="1:38" x14ac:dyDescent="0.35">
      <c r="A234" s="31" t="s">
        <v>523</v>
      </c>
      <c r="D234" s="31"/>
      <c r="V234" s="14">
        <v>43173</v>
      </c>
      <c r="W234" s="12">
        <v>7</v>
      </c>
      <c r="X234" s="12">
        <v>23.8</v>
      </c>
      <c r="Y234" s="13"/>
      <c r="AA234" s="31"/>
      <c r="AB234" s="16">
        <v>0</v>
      </c>
      <c r="AG234" s="16">
        <v>0</v>
      </c>
      <c r="AH234" s="12">
        <v>0</v>
      </c>
      <c r="AI234" s="12">
        <v>0</v>
      </c>
      <c r="AJ234" s="17">
        <v>0</v>
      </c>
    </row>
    <row r="235" spans="1:38" x14ac:dyDescent="0.35">
      <c r="A235" s="31" t="s">
        <v>525</v>
      </c>
      <c r="B235" s="11" t="s">
        <v>226</v>
      </c>
      <c r="C235" s="11" t="s">
        <v>516</v>
      </c>
      <c r="D235" s="31" t="s">
        <v>526</v>
      </c>
      <c r="E235" s="11" t="s">
        <v>518</v>
      </c>
      <c r="G235" s="12" t="s">
        <v>197</v>
      </c>
      <c r="J235" s="13">
        <v>6</v>
      </c>
      <c r="K235" s="12">
        <v>9</v>
      </c>
      <c r="L235" s="12">
        <v>1</v>
      </c>
      <c r="M235" s="12" t="s">
        <v>116</v>
      </c>
      <c r="O235" s="12">
        <v>1</v>
      </c>
      <c r="P235" s="12">
        <v>0</v>
      </c>
      <c r="S235" s="12" t="s">
        <v>108</v>
      </c>
      <c r="V235" s="14">
        <v>40973</v>
      </c>
      <c r="W235" s="12">
        <v>25</v>
      </c>
      <c r="X235" s="12">
        <v>32</v>
      </c>
      <c r="Y235" s="13">
        <v>82</v>
      </c>
      <c r="Z235" s="12" t="s">
        <v>164</v>
      </c>
      <c r="AA235" s="31" t="s">
        <v>525</v>
      </c>
      <c r="AB235" s="16">
        <f t="shared" si="5"/>
        <v>6</v>
      </c>
      <c r="AC235" s="12" t="s">
        <v>112</v>
      </c>
      <c r="AD235" s="16">
        <v>5</v>
      </c>
      <c r="AE235" s="16">
        <v>0</v>
      </c>
      <c r="AG235" s="16">
        <v>0</v>
      </c>
      <c r="AH235" s="12">
        <v>0</v>
      </c>
      <c r="AI235" s="12">
        <v>0</v>
      </c>
      <c r="AJ235" s="17">
        <v>1</v>
      </c>
      <c r="AK235" s="12">
        <v>0</v>
      </c>
    </row>
    <row r="236" spans="1:38" x14ac:dyDescent="0.35">
      <c r="A236" s="31" t="s">
        <v>525</v>
      </c>
      <c r="D236" s="31"/>
      <c r="V236" s="14">
        <v>43173</v>
      </c>
      <c r="W236" s="12">
        <v>7</v>
      </c>
      <c r="X236" s="12">
        <v>31.7</v>
      </c>
      <c r="Y236" s="13"/>
      <c r="AA236" s="31"/>
      <c r="AB236" s="16">
        <v>2</v>
      </c>
      <c r="AD236" s="16">
        <v>0</v>
      </c>
      <c r="AG236" s="16">
        <v>0</v>
      </c>
      <c r="AH236" s="12">
        <v>0</v>
      </c>
      <c r="AI236" s="12">
        <v>0</v>
      </c>
      <c r="AJ236" s="17">
        <v>2</v>
      </c>
      <c r="AK236" s="12">
        <v>0</v>
      </c>
    </row>
    <row r="237" spans="1:38" x14ac:dyDescent="0.35">
      <c r="A237" s="31" t="s">
        <v>527</v>
      </c>
      <c r="B237" s="11" t="s">
        <v>226</v>
      </c>
      <c r="C237" s="11" t="s">
        <v>516</v>
      </c>
      <c r="D237" s="31" t="s">
        <v>528</v>
      </c>
      <c r="E237" s="11" t="s">
        <v>518</v>
      </c>
      <c r="G237" s="12" t="s">
        <v>197</v>
      </c>
      <c r="I237" s="12">
        <v>330</v>
      </c>
      <c r="J237" s="13">
        <v>10</v>
      </c>
      <c r="K237" s="12">
        <v>10</v>
      </c>
      <c r="L237" s="12">
        <v>1</v>
      </c>
      <c r="M237" s="12" t="s">
        <v>116</v>
      </c>
      <c r="O237" s="12">
        <v>1</v>
      </c>
      <c r="P237" s="12">
        <v>0</v>
      </c>
      <c r="S237" s="12" t="s">
        <v>108</v>
      </c>
      <c r="V237" s="14">
        <v>40973</v>
      </c>
      <c r="W237" s="12">
        <v>25</v>
      </c>
      <c r="X237" s="12" t="s">
        <v>529</v>
      </c>
      <c r="Y237" s="13" t="s">
        <v>530</v>
      </c>
      <c r="Z237" s="12" t="s">
        <v>164</v>
      </c>
      <c r="AA237" s="31" t="s">
        <v>527</v>
      </c>
      <c r="AB237" s="16">
        <f t="shared" si="5"/>
        <v>58</v>
      </c>
      <c r="AC237" s="12" t="s">
        <v>112</v>
      </c>
      <c r="AD237" s="16">
        <v>18</v>
      </c>
      <c r="AE237" s="16">
        <v>18</v>
      </c>
      <c r="AG237" s="16">
        <v>14</v>
      </c>
      <c r="AH237" s="12">
        <v>4</v>
      </c>
      <c r="AJ237" s="17">
        <v>38</v>
      </c>
      <c r="AK237" s="12">
        <v>2</v>
      </c>
    </row>
    <row r="238" spans="1:38" x14ac:dyDescent="0.35">
      <c r="A238" s="31" t="s">
        <v>527</v>
      </c>
      <c r="D238" s="31"/>
      <c r="V238" s="14">
        <v>43173</v>
      </c>
      <c r="W238" s="12">
        <v>7</v>
      </c>
      <c r="X238" s="12">
        <v>32.299999999999997</v>
      </c>
      <c r="Y238" s="13"/>
      <c r="AA238" s="31"/>
      <c r="AB238" s="16">
        <v>22</v>
      </c>
      <c r="AD238" s="16">
        <v>6</v>
      </c>
      <c r="AE238" s="16">
        <v>6</v>
      </c>
      <c r="AG238" s="16">
        <v>6</v>
      </c>
      <c r="AH238" s="12">
        <v>0</v>
      </c>
      <c r="AI238" s="12">
        <v>0</v>
      </c>
      <c r="AJ238" s="17">
        <v>16</v>
      </c>
      <c r="AK238" s="12">
        <v>0</v>
      </c>
    </row>
    <row r="239" spans="1:38" x14ac:dyDescent="0.35">
      <c r="A239" s="31" t="s">
        <v>531</v>
      </c>
      <c r="B239" s="11" t="s">
        <v>226</v>
      </c>
      <c r="C239" s="11" t="s">
        <v>516</v>
      </c>
      <c r="D239" s="31" t="s">
        <v>532</v>
      </c>
      <c r="E239" s="11" t="s">
        <v>518</v>
      </c>
      <c r="G239" s="12" t="s">
        <v>197</v>
      </c>
      <c r="H239" s="12">
        <v>120</v>
      </c>
      <c r="I239" s="12">
        <v>150</v>
      </c>
      <c r="J239" s="13">
        <v>7</v>
      </c>
      <c r="K239" s="12">
        <v>10</v>
      </c>
      <c r="L239" s="12">
        <v>1</v>
      </c>
      <c r="M239" s="12" t="s">
        <v>116</v>
      </c>
      <c r="O239" s="12">
        <v>1</v>
      </c>
      <c r="P239" s="12">
        <v>0</v>
      </c>
      <c r="S239" s="12" t="s">
        <v>108</v>
      </c>
      <c r="V239" s="14">
        <v>40973</v>
      </c>
      <c r="W239" s="12">
        <v>23</v>
      </c>
      <c r="X239" s="12">
        <v>32</v>
      </c>
      <c r="Y239" s="13">
        <v>100</v>
      </c>
      <c r="Z239" s="12" t="s">
        <v>164</v>
      </c>
      <c r="AA239" s="31" t="s">
        <v>531</v>
      </c>
      <c r="AB239" s="16">
        <v>6</v>
      </c>
      <c r="AC239" s="12" t="s">
        <v>112</v>
      </c>
      <c r="AD239" s="16">
        <v>6</v>
      </c>
      <c r="AE239" s="16">
        <v>0</v>
      </c>
      <c r="AJ239" s="17">
        <v>0</v>
      </c>
      <c r="AK239" s="12">
        <v>0</v>
      </c>
    </row>
    <row r="240" spans="1:38" x14ac:dyDescent="0.35">
      <c r="A240" s="31" t="s">
        <v>531</v>
      </c>
      <c r="D240" s="31"/>
      <c r="V240" s="14">
        <v>43173</v>
      </c>
      <c r="W240" s="12">
        <v>7</v>
      </c>
      <c r="Y240" s="13"/>
      <c r="AA240" s="31"/>
      <c r="AB240" s="16">
        <v>0</v>
      </c>
      <c r="AD240" s="16">
        <v>0</v>
      </c>
      <c r="AG240" s="16">
        <v>0</v>
      </c>
      <c r="AH240" s="12">
        <v>0</v>
      </c>
      <c r="AJ240" s="17">
        <v>0</v>
      </c>
      <c r="AK240" s="12">
        <v>0</v>
      </c>
    </row>
    <row r="241" spans="1:38" x14ac:dyDescent="0.35">
      <c r="A241" s="11" t="s">
        <v>13</v>
      </c>
      <c r="B241" s="11" t="s">
        <v>497</v>
      </c>
      <c r="C241" s="11" t="s">
        <v>533</v>
      </c>
      <c r="D241" s="11" t="s">
        <v>534</v>
      </c>
      <c r="E241" s="11" t="s">
        <v>535</v>
      </c>
      <c r="G241" s="12" t="s">
        <v>197</v>
      </c>
      <c r="H241" s="12">
        <v>705</v>
      </c>
      <c r="I241" s="12">
        <v>30</v>
      </c>
      <c r="J241" s="13">
        <v>1.5</v>
      </c>
      <c r="K241" s="12">
        <v>5</v>
      </c>
      <c r="L241" s="12">
        <v>1</v>
      </c>
      <c r="M241" s="12" t="s">
        <v>116</v>
      </c>
      <c r="O241" s="12">
        <v>1</v>
      </c>
      <c r="P241" s="12">
        <v>0</v>
      </c>
      <c r="S241" s="12" t="s">
        <v>108</v>
      </c>
      <c r="V241" s="14">
        <v>39446</v>
      </c>
      <c r="Y241" s="13"/>
      <c r="Z241" s="12" t="s">
        <v>169</v>
      </c>
      <c r="AA241" s="11" t="s">
        <v>13</v>
      </c>
      <c r="AB241" s="16">
        <f t="shared" si="5"/>
        <v>260</v>
      </c>
      <c r="AC241" s="12" t="s">
        <v>112</v>
      </c>
      <c r="AD241" s="16">
        <v>257</v>
      </c>
      <c r="AE241" s="16">
        <v>0</v>
      </c>
      <c r="AI241" s="12" t="s">
        <v>113</v>
      </c>
      <c r="AJ241" s="17">
        <v>0</v>
      </c>
      <c r="AK241" s="12">
        <v>3</v>
      </c>
    </row>
    <row r="242" spans="1:38" x14ac:dyDescent="0.35">
      <c r="A242" s="11" t="s">
        <v>13</v>
      </c>
      <c r="V242" s="14">
        <v>39838</v>
      </c>
      <c r="W242" s="12" t="s">
        <v>536</v>
      </c>
      <c r="X242" s="12">
        <v>45</v>
      </c>
      <c r="Y242" s="13">
        <v>100</v>
      </c>
      <c r="AB242" s="16">
        <f t="shared" si="5"/>
        <v>442</v>
      </c>
      <c r="AC242" s="12" t="s">
        <v>112</v>
      </c>
      <c r="AD242" s="16">
        <v>438</v>
      </c>
      <c r="AI242" s="12" t="s">
        <v>113</v>
      </c>
      <c r="AJ242" s="17">
        <v>0</v>
      </c>
      <c r="AK242" s="12">
        <v>4</v>
      </c>
    </row>
    <row r="243" spans="1:38" x14ac:dyDescent="0.35">
      <c r="A243" s="11" t="s">
        <v>13</v>
      </c>
      <c r="V243" s="14">
        <v>40607</v>
      </c>
      <c r="W243" s="12">
        <v>24</v>
      </c>
      <c r="X243" s="12" t="s">
        <v>537</v>
      </c>
      <c r="Y243" s="13" t="s">
        <v>538</v>
      </c>
      <c r="AB243" s="16">
        <f t="shared" si="5"/>
        <v>415</v>
      </c>
      <c r="AC243" s="12" t="s">
        <v>112</v>
      </c>
      <c r="AD243" s="16">
        <v>411</v>
      </c>
      <c r="AE243" s="16">
        <v>20</v>
      </c>
      <c r="AG243" s="16">
        <v>20</v>
      </c>
      <c r="AH243" s="12">
        <v>0</v>
      </c>
      <c r="AI243" s="12" t="s">
        <v>113</v>
      </c>
      <c r="AJ243" s="17">
        <v>0</v>
      </c>
      <c r="AK243" s="12">
        <v>4</v>
      </c>
    </row>
    <row r="244" spans="1:38" x14ac:dyDescent="0.35">
      <c r="A244" s="11" t="s">
        <v>13</v>
      </c>
      <c r="V244" s="14">
        <v>40962</v>
      </c>
      <c r="W244" s="12">
        <v>36.5</v>
      </c>
      <c r="X244" s="12">
        <v>48.2</v>
      </c>
      <c r="Y244" s="13">
        <v>100</v>
      </c>
      <c r="AB244" s="16">
        <f t="shared" si="5"/>
        <v>297</v>
      </c>
      <c r="AC244" s="12" t="s">
        <v>112</v>
      </c>
      <c r="AD244" s="16">
        <v>293</v>
      </c>
      <c r="AE244" s="16">
        <v>53</v>
      </c>
      <c r="AG244" s="16">
        <v>53</v>
      </c>
      <c r="AH244" s="12">
        <v>0</v>
      </c>
      <c r="AI244" s="12" t="s">
        <v>113</v>
      </c>
      <c r="AJ244" s="17">
        <v>0</v>
      </c>
      <c r="AK244" s="12">
        <v>4</v>
      </c>
    </row>
    <row r="245" spans="1:38" x14ac:dyDescent="0.35">
      <c r="A245" s="11" t="s">
        <v>13</v>
      </c>
      <c r="V245" s="14">
        <v>41348</v>
      </c>
      <c r="X245" s="12">
        <v>48.2</v>
      </c>
      <c r="Y245" s="13"/>
      <c r="AB245" s="16">
        <v>317</v>
      </c>
      <c r="AC245" s="12" t="s">
        <v>114</v>
      </c>
      <c r="AD245" s="16">
        <v>314</v>
      </c>
      <c r="AE245" s="16">
        <v>0</v>
      </c>
      <c r="AJ245" s="17">
        <v>0</v>
      </c>
      <c r="AK245" s="12">
        <v>3</v>
      </c>
    </row>
    <row r="246" spans="1:38" x14ac:dyDescent="0.35">
      <c r="A246" s="11" t="s">
        <v>13</v>
      </c>
      <c r="V246" s="14">
        <v>41692</v>
      </c>
      <c r="Y246" s="13"/>
      <c r="AB246" s="16">
        <v>437</v>
      </c>
      <c r="AC246" s="12" t="s">
        <v>114</v>
      </c>
      <c r="AD246" s="16">
        <v>435</v>
      </c>
      <c r="AE246" s="16">
        <v>435</v>
      </c>
      <c r="AG246" s="16">
        <v>423</v>
      </c>
      <c r="AH246" s="12">
        <v>12</v>
      </c>
      <c r="AJ246" s="17">
        <v>0</v>
      </c>
      <c r="AK246" s="12">
        <v>2</v>
      </c>
      <c r="AL246" s="18" t="s">
        <v>539</v>
      </c>
    </row>
    <row r="247" spans="1:38" x14ac:dyDescent="0.35">
      <c r="A247" s="11" t="s">
        <v>13</v>
      </c>
      <c r="V247" s="14">
        <v>42057</v>
      </c>
      <c r="Y247" s="13"/>
      <c r="AB247" s="16">
        <v>730</v>
      </c>
      <c r="AC247" s="12" t="s">
        <v>114</v>
      </c>
      <c r="AD247" s="16">
        <v>728</v>
      </c>
      <c r="AE247" s="16">
        <v>725</v>
      </c>
      <c r="AF247" s="16" t="s">
        <v>113</v>
      </c>
      <c r="AG247" s="16">
        <v>622</v>
      </c>
      <c r="AH247" s="12">
        <v>103</v>
      </c>
      <c r="AJ247" s="17">
        <v>0</v>
      </c>
      <c r="AK247" s="12">
        <v>2</v>
      </c>
      <c r="AL247" s="18" t="s">
        <v>539</v>
      </c>
    </row>
    <row r="248" spans="1:38" x14ac:dyDescent="0.35">
      <c r="A248" s="11" t="s">
        <v>13</v>
      </c>
      <c r="V248" s="14">
        <v>42420</v>
      </c>
      <c r="W248" s="12">
        <v>40</v>
      </c>
      <c r="X248" s="12">
        <v>48</v>
      </c>
      <c r="Y248" s="13"/>
      <c r="AB248" s="16">
        <v>694</v>
      </c>
      <c r="AC248" s="12" t="s">
        <v>114</v>
      </c>
      <c r="AD248" s="16">
        <v>694</v>
      </c>
      <c r="AE248" s="16">
        <v>691</v>
      </c>
      <c r="AF248" s="16" t="s">
        <v>113</v>
      </c>
      <c r="AG248" s="16">
        <v>689</v>
      </c>
      <c r="AH248" s="12">
        <v>2</v>
      </c>
      <c r="AJ248" s="17">
        <v>0</v>
      </c>
      <c r="AK248" s="12">
        <v>0</v>
      </c>
      <c r="AL248" s="18" t="s">
        <v>539</v>
      </c>
    </row>
    <row r="249" spans="1:38" x14ac:dyDescent="0.35">
      <c r="A249" s="11" t="s">
        <v>13</v>
      </c>
      <c r="V249" s="14">
        <v>42777</v>
      </c>
      <c r="W249" s="12">
        <v>34</v>
      </c>
      <c r="X249" s="12" t="s">
        <v>540</v>
      </c>
      <c r="Y249" s="13"/>
      <c r="AB249" s="16">
        <v>2</v>
      </c>
      <c r="AC249" s="12" t="s">
        <v>114</v>
      </c>
      <c r="AD249" s="16">
        <v>2</v>
      </c>
      <c r="AE249" s="16">
        <v>2</v>
      </c>
      <c r="AF249" s="16" t="s">
        <v>113</v>
      </c>
      <c r="AG249" s="16">
        <v>2</v>
      </c>
      <c r="AH249" s="12">
        <v>0</v>
      </c>
      <c r="AI249" s="12" t="s">
        <v>220</v>
      </c>
      <c r="AJ249" s="17">
        <v>0</v>
      </c>
      <c r="AK249" s="12">
        <v>0</v>
      </c>
    </row>
    <row r="250" spans="1:38" x14ac:dyDescent="0.35">
      <c r="A250" s="11" t="s">
        <v>13</v>
      </c>
      <c r="E250" s="11" t="s">
        <v>541</v>
      </c>
      <c r="J250" s="13">
        <v>5</v>
      </c>
      <c r="K250" s="12">
        <v>8</v>
      </c>
      <c r="N250" s="12">
        <v>30</v>
      </c>
      <c r="V250" s="14">
        <v>43448</v>
      </c>
      <c r="W250" s="12">
        <v>44</v>
      </c>
      <c r="X250" s="12" t="s">
        <v>542</v>
      </c>
      <c r="Y250" s="13" t="s">
        <v>543</v>
      </c>
      <c r="AB250" s="16">
        <v>17</v>
      </c>
      <c r="AD250" s="16">
        <v>17</v>
      </c>
      <c r="AE250" s="16">
        <v>16</v>
      </c>
      <c r="AG250" s="16">
        <v>15</v>
      </c>
      <c r="AH250" s="12">
        <v>1</v>
      </c>
      <c r="AJ250" s="17">
        <v>0</v>
      </c>
      <c r="AK250" s="12">
        <v>0</v>
      </c>
      <c r="AL250" s="18" t="s">
        <v>544</v>
      </c>
    </row>
    <row r="251" spans="1:38" x14ac:dyDescent="0.35">
      <c r="A251" s="11" t="s">
        <v>13</v>
      </c>
      <c r="V251" s="14">
        <v>43827</v>
      </c>
      <c r="W251" s="12">
        <v>30</v>
      </c>
      <c r="X251" s="12" t="s">
        <v>542</v>
      </c>
      <c r="Y251" s="13" t="s">
        <v>545</v>
      </c>
      <c r="AB251" s="16">
        <v>27</v>
      </c>
      <c r="AD251" s="16">
        <v>25</v>
      </c>
      <c r="AE251" s="16">
        <v>25</v>
      </c>
      <c r="AG251" s="16">
        <v>25</v>
      </c>
      <c r="AH251" s="12">
        <v>0</v>
      </c>
      <c r="AI251" s="12" t="s">
        <v>220</v>
      </c>
      <c r="AJ251" s="17">
        <v>2</v>
      </c>
      <c r="AK251" s="12">
        <v>0</v>
      </c>
    </row>
    <row r="252" spans="1:38" x14ac:dyDescent="0.35">
      <c r="A252" s="11" t="s">
        <v>35</v>
      </c>
      <c r="B252" s="11" t="s">
        <v>497</v>
      </c>
      <c r="C252" s="11" t="s">
        <v>546</v>
      </c>
      <c r="D252" s="11" t="s">
        <v>547</v>
      </c>
      <c r="E252" s="11" t="s">
        <v>548</v>
      </c>
      <c r="F252" s="11" t="s">
        <v>162</v>
      </c>
      <c r="G252" s="12" t="s">
        <v>197</v>
      </c>
      <c r="H252" s="12">
        <v>380</v>
      </c>
      <c r="I252" s="12">
        <v>300</v>
      </c>
      <c r="J252" s="13">
        <v>6</v>
      </c>
      <c r="K252" s="12">
        <v>5</v>
      </c>
      <c r="L252" s="12">
        <v>1</v>
      </c>
      <c r="M252" s="12" t="s">
        <v>106</v>
      </c>
      <c r="N252" s="12" t="s">
        <v>149</v>
      </c>
      <c r="O252" s="12">
        <v>1</v>
      </c>
      <c r="P252" s="12">
        <v>0</v>
      </c>
      <c r="S252" s="12" t="s">
        <v>122</v>
      </c>
      <c r="T252" s="12" t="s">
        <v>106</v>
      </c>
      <c r="U252" s="12" t="s">
        <v>549</v>
      </c>
      <c r="V252" s="14">
        <v>35069</v>
      </c>
      <c r="W252" s="12">
        <v>18.2</v>
      </c>
      <c r="X252" s="12" t="s">
        <v>550</v>
      </c>
      <c r="Y252" s="13" t="s">
        <v>551</v>
      </c>
      <c r="Z252" s="12" t="s">
        <v>110</v>
      </c>
      <c r="AA252" s="11" t="s">
        <v>35</v>
      </c>
      <c r="AB252" s="16">
        <f t="shared" si="5"/>
        <v>246</v>
      </c>
      <c r="AC252" s="12" t="s">
        <v>112</v>
      </c>
      <c r="AD252" s="16">
        <v>242</v>
      </c>
      <c r="AE252" s="16">
        <v>71</v>
      </c>
      <c r="AG252" s="16">
        <v>65</v>
      </c>
      <c r="AH252" s="12">
        <v>6</v>
      </c>
      <c r="AJ252" s="17">
        <v>2</v>
      </c>
      <c r="AK252" s="12">
        <v>2</v>
      </c>
      <c r="AL252" s="34" t="s">
        <v>552</v>
      </c>
    </row>
    <row r="253" spans="1:38" x14ac:dyDescent="0.35">
      <c r="A253" s="11" t="s">
        <v>35</v>
      </c>
      <c r="V253" s="14">
        <v>35885</v>
      </c>
      <c r="Y253" s="13"/>
      <c r="AB253" s="16"/>
      <c r="AJ253" s="17">
        <v>0</v>
      </c>
      <c r="AK253" s="12">
        <v>3</v>
      </c>
      <c r="AL253" s="34" t="s">
        <v>553</v>
      </c>
    </row>
    <row r="254" spans="1:38" x14ac:dyDescent="0.35">
      <c r="A254" s="11" t="s">
        <v>35</v>
      </c>
      <c r="V254" s="14">
        <v>38350</v>
      </c>
      <c r="X254" s="12">
        <v>48</v>
      </c>
      <c r="Y254" s="13"/>
      <c r="AB254" s="16">
        <f t="shared" si="5"/>
        <v>394</v>
      </c>
      <c r="AC254" s="12" t="s">
        <v>112</v>
      </c>
      <c r="AD254" s="16">
        <v>393</v>
      </c>
      <c r="AE254" s="16">
        <v>0</v>
      </c>
      <c r="AI254" s="12" t="s">
        <v>113</v>
      </c>
      <c r="AJ254" s="17">
        <v>0</v>
      </c>
      <c r="AK254" s="12">
        <v>1</v>
      </c>
      <c r="AL254" s="35"/>
    </row>
    <row r="255" spans="1:38" x14ac:dyDescent="0.35">
      <c r="A255" s="11" t="s">
        <v>35</v>
      </c>
      <c r="V255" s="14">
        <v>39165</v>
      </c>
      <c r="W255" s="12" t="s">
        <v>554</v>
      </c>
      <c r="X255" s="12" t="s">
        <v>555</v>
      </c>
      <c r="Y255" s="13"/>
      <c r="AB255" s="16">
        <f t="shared" si="5"/>
        <v>268</v>
      </c>
      <c r="AC255" s="12" t="s">
        <v>112</v>
      </c>
      <c r="AD255" s="16">
        <v>267</v>
      </c>
      <c r="AE255" s="16">
        <v>0</v>
      </c>
      <c r="AI255" s="12" t="s">
        <v>113</v>
      </c>
      <c r="AJ255" s="17">
        <v>0</v>
      </c>
      <c r="AK255" s="12">
        <v>1</v>
      </c>
      <c r="AL255" s="35"/>
    </row>
    <row r="256" spans="1:38" x14ac:dyDescent="0.35">
      <c r="A256" s="11" t="s">
        <v>35</v>
      </c>
      <c r="V256" s="14">
        <v>39893</v>
      </c>
      <c r="Y256" s="13"/>
      <c r="AB256" s="16">
        <f t="shared" si="5"/>
        <v>206</v>
      </c>
      <c r="AC256" s="12" t="s">
        <v>248</v>
      </c>
      <c r="AD256" s="16">
        <v>203</v>
      </c>
      <c r="AI256" s="12" t="s">
        <v>113</v>
      </c>
      <c r="AJ256" s="17">
        <v>0</v>
      </c>
      <c r="AK256" s="12">
        <v>3</v>
      </c>
      <c r="AL256" s="34" t="s">
        <v>556</v>
      </c>
    </row>
    <row r="257" spans="1:38" x14ac:dyDescent="0.35">
      <c r="A257" s="11" t="s">
        <v>35</v>
      </c>
      <c r="V257" s="14">
        <v>40131</v>
      </c>
      <c r="Y257" s="13"/>
      <c r="AB257" s="16">
        <f t="shared" si="5"/>
        <v>280</v>
      </c>
      <c r="AC257" s="12" t="s">
        <v>112</v>
      </c>
      <c r="AD257" s="16">
        <v>275</v>
      </c>
      <c r="AE257" s="16">
        <v>0</v>
      </c>
      <c r="AI257" s="12" t="s">
        <v>113</v>
      </c>
      <c r="AJ257" s="17">
        <v>0</v>
      </c>
      <c r="AK257" s="12">
        <v>5</v>
      </c>
      <c r="AL257" s="34" t="s">
        <v>557</v>
      </c>
    </row>
    <row r="258" spans="1:38" x14ac:dyDescent="0.35">
      <c r="A258" s="11" t="s">
        <v>35</v>
      </c>
      <c r="V258" s="14">
        <v>40264</v>
      </c>
      <c r="Y258" s="13"/>
      <c r="AB258" s="16">
        <f t="shared" si="5"/>
        <v>294</v>
      </c>
      <c r="AC258" s="12" t="s">
        <v>112</v>
      </c>
      <c r="AD258" s="16">
        <v>290</v>
      </c>
      <c r="AE258" s="16">
        <v>0</v>
      </c>
      <c r="AI258" s="12" t="s">
        <v>113</v>
      </c>
      <c r="AJ258" s="17">
        <v>0</v>
      </c>
      <c r="AK258" s="12">
        <v>4</v>
      </c>
      <c r="AL258" s="34" t="s">
        <v>558</v>
      </c>
    </row>
    <row r="259" spans="1:38" x14ac:dyDescent="0.35">
      <c r="A259" s="11" t="s">
        <v>35</v>
      </c>
      <c r="V259" s="14">
        <v>40488</v>
      </c>
      <c r="X259" s="12">
        <v>48.2</v>
      </c>
      <c r="Y259" s="13">
        <v>91</v>
      </c>
      <c r="AB259" s="16">
        <f t="shared" si="5"/>
        <v>324</v>
      </c>
      <c r="AC259" s="12" t="s">
        <v>112</v>
      </c>
      <c r="AD259" s="16">
        <v>324</v>
      </c>
      <c r="AE259" s="16">
        <v>0</v>
      </c>
      <c r="AI259" s="12" t="s">
        <v>113</v>
      </c>
      <c r="AJ259" s="17">
        <v>0</v>
      </c>
      <c r="AK259" s="12">
        <v>0</v>
      </c>
      <c r="AL259" s="34"/>
    </row>
    <row r="260" spans="1:38" x14ac:dyDescent="0.35">
      <c r="A260" s="11" t="s">
        <v>35</v>
      </c>
      <c r="V260" s="14">
        <v>40628</v>
      </c>
      <c r="Y260" s="13"/>
      <c r="AB260" s="16">
        <f t="shared" si="5"/>
        <v>262</v>
      </c>
      <c r="AC260" s="12" t="s">
        <v>112</v>
      </c>
      <c r="AD260" s="16">
        <v>262</v>
      </c>
      <c r="AE260" s="16">
        <v>0</v>
      </c>
      <c r="AI260" s="12" t="s">
        <v>113</v>
      </c>
      <c r="AJ260" s="17">
        <v>0</v>
      </c>
      <c r="AK260" s="12">
        <v>0</v>
      </c>
      <c r="AL260" s="34"/>
    </row>
    <row r="261" spans="1:38" x14ac:dyDescent="0.35">
      <c r="A261" s="11" t="s">
        <v>35</v>
      </c>
      <c r="V261" s="14">
        <v>41348</v>
      </c>
      <c r="X261" s="12" t="s">
        <v>559</v>
      </c>
      <c r="Y261" s="13" t="s">
        <v>560</v>
      </c>
      <c r="AB261" s="16">
        <f t="shared" si="5"/>
        <v>228</v>
      </c>
      <c r="AC261" s="12" t="s">
        <v>112</v>
      </c>
      <c r="AD261" s="16">
        <v>222</v>
      </c>
      <c r="AE261" s="16">
        <v>0</v>
      </c>
      <c r="AF261" s="16" t="s">
        <v>113</v>
      </c>
      <c r="AG261" s="16">
        <v>194</v>
      </c>
      <c r="AH261" s="12">
        <v>8</v>
      </c>
      <c r="AJ261" s="17">
        <v>0</v>
      </c>
      <c r="AK261" s="12">
        <v>6</v>
      </c>
      <c r="AL261" s="34"/>
    </row>
    <row r="262" spans="1:38" x14ac:dyDescent="0.35">
      <c r="A262" s="11" t="s">
        <v>35</v>
      </c>
      <c r="V262" s="14">
        <v>41694</v>
      </c>
      <c r="Y262" s="13"/>
      <c r="AB262" s="16">
        <v>304</v>
      </c>
      <c r="AC262" s="12" t="s">
        <v>114</v>
      </c>
      <c r="AD262" s="16">
        <v>300</v>
      </c>
      <c r="AE262" s="16">
        <v>254</v>
      </c>
      <c r="AF262" s="16" t="s">
        <v>106</v>
      </c>
      <c r="AG262" s="16">
        <v>244</v>
      </c>
      <c r="AH262" s="12">
        <v>10</v>
      </c>
      <c r="AJ262" s="17">
        <v>0</v>
      </c>
      <c r="AK262" s="12">
        <v>4</v>
      </c>
      <c r="AL262" s="34" t="s">
        <v>539</v>
      </c>
    </row>
    <row r="263" spans="1:38" x14ac:dyDescent="0.35">
      <c r="A263" s="11" t="s">
        <v>35</v>
      </c>
      <c r="V263" s="14">
        <v>42057</v>
      </c>
      <c r="Y263" s="13"/>
      <c r="AB263" s="16">
        <v>590</v>
      </c>
      <c r="AC263" s="12" t="s">
        <v>114</v>
      </c>
      <c r="AD263" s="16">
        <v>587</v>
      </c>
      <c r="AE263" s="16">
        <v>532</v>
      </c>
      <c r="AF263" s="16" t="s">
        <v>113</v>
      </c>
      <c r="AG263" s="16">
        <v>525</v>
      </c>
      <c r="AH263" s="12">
        <v>7</v>
      </c>
      <c r="AJ263" s="17">
        <v>0</v>
      </c>
      <c r="AK263" s="12">
        <v>3</v>
      </c>
      <c r="AL263" s="34" t="s">
        <v>539</v>
      </c>
    </row>
    <row r="264" spans="1:38" x14ac:dyDescent="0.35">
      <c r="A264" s="11" t="s">
        <v>35</v>
      </c>
      <c r="V264" s="14">
        <v>42420</v>
      </c>
      <c r="W264" s="12">
        <v>40</v>
      </c>
      <c r="X264" s="12" t="s">
        <v>561</v>
      </c>
      <c r="Y264" s="13"/>
      <c r="AB264" s="16">
        <v>225</v>
      </c>
      <c r="AC264" s="12" t="s">
        <v>114</v>
      </c>
      <c r="AD264" s="16">
        <v>221</v>
      </c>
      <c r="AE264" s="16">
        <v>199</v>
      </c>
      <c r="AF264" s="16" t="s">
        <v>113</v>
      </c>
      <c r="AG264" s="16">
        <v>198</v>
      </c>
      <c r="AH264" s="12">
        <v>1</v>
      </c>
      <c r="AJ264" s="17">
        <v>0</v>
      </c>
      <c r="AK264" s="12">
        <v>4</v>
      </c>
      <c r="AL264" s="34" t="s">
        <v>539</v>
      </c>
    </row>
    <row r="265" spans="1:38" x14ac:dyDescent="0.35">
      <c r="A265" s="11" t="s">
        <v>35</v>
      </c>
      <c r="V265" s="14">
        <v>42777</v>
      </c>
      <c r="W265" s="12">
        <v>34</v>
      </c>
      <c r="X265" s="12" t="s">
        <v>562</v>
      </c>
      <c r="Y265" s="13"/>
      <c r="AB265" s="16">
        <v>46</v>
      </c>
      <c r="AC265" s="12" t="s">
        <v>114</v>
      </c>
      <c r="AD265" s="16">
        <v>45</v>
      </c>
      <c r="AE265" s="16">
        <v>43</v>
      </c>
      <c r="AF265" s="16" t="s">
        <v>113</v>
      </c>
      <c r="AG265" s="16">
        <v>43</v>
      </c>
      <c r="AH265" s="12">
        <v>0</v>
      </c>
      <c r="AI265" s="12" t="s">
        <v>220</v>
      </c>
      <c r="AJ265" s="17">
        <v>1</v>
      </c>
      <c r="AK265" s="12">
        <v>0</v>
      </c>
      <c r="AL265" s="34" t="s">
        <v>539</v>
      </c>
    </row>
    <row r="266" spans="1:38" x14ac:dyDescent="0.35">
      <c r="A266" s="11" t="s">
        <v>35</v>
      </c>
      <c r="V266" s="14">
        <v>43070</v>
      </c>
      <c r="Y266" s="13"/>
      <c r="AB266" s="16">
        <v>93</v>
      </c>
      <c r="AG266" s="16">
        <v>88</v>
      </c>
      <c r="AH266" s="12">
        <v>1</v>
      </c>
      <c r="AJ266" s="17">
        <v>0</v>
      </c>
      <c r="AK266" s="12">
        <v>4</v>
      </c>
      <c r="AL266" s="34" t="s">
        <v>330</v>
      </c>
    </row>
    <row r="267" spans="1:38" x14ac:dyDescent="0.35">
      <c r="A267" s="11" t="s">
        <v>35</v>
      </c>
      <c r="V267" s="14">
        <v>43479</v>
      </c>
      <c r="Y267" s="13"/>
      <c r="AB267" s="16">
        <v>109</v>
      </c>
      <c r="AD267" s="16">
        <v>103</v>
      </c>
      <c r="AE267" s="16">
        <v>103</v>
      </c>
      <c r="AG267" s="16">
        <v>103</v>
      </c>
      <c r="AH267" s="12">
        <v>0</v>
      </c>
      <c r="AJ267" s="17">
        <v>0</v>
      </c>
      <c r="AK267" s="12">
        <v>6</v>
      </c>
      <c r="AL267" s="34" t="s">
        <v>563</v>
      </c>
    </row>
    <row r="268" spans="1:38" x14ac:dyDescent="0.35">
      <c r="A268" s="11" t="s">
        <v>35</v>
      </c>
      <c r="V268" s="14">
        <v>43827</v>
      </c>
      <c r="Y268" s="13"/>
      <c r="AB268" s="16"/>
      <c r="AL268" s="34" t="s">
        <v>564</v>
      </c>
    </row>
    <row r="269" spans="1:38" x14ac:dyDescent="0.35">
      <c r="A269" s="11" t="s">
        <v>35</v>
      </c>
      <c r="V269" s="14">
        <v>44258</v>
      </c>
      <c r="Y269" s="13"/>
      <c r="AB269" s="16">
        <v>107</v>
      </c>
      <c r="AD269" s="16">
        <v>107</v>
      </c>
      <c r="AE269" s="16">
        <v>107</v>
      </c>
      <c r="AG269" s="16">
        <v>107</v>
      </c>
      <c r="AH269" s="12">
        <v>0</v>
      </c>
      <c r="AI269" s="12" t="s">
        <v>220</v>
      </c>
      <c r="AJ269" s="17">
        <v>0</v>
      </c>
      <c r="AK269" s="12">
        <v>0</v>
      </c>
      <c r="AL269" s="34" t="s">
        <v>565</v>
      </c>
    </row>
    <row r="270" spans="1:38" x14ac:dyDescent="0.35">
      <c r="A270" s="11" t="s">
        <v>35</v>
      </c>
      <c r="V270" s="14">
        <v>45028</v>
      </c>
      <c r="Y270" s="13"/>
      <c r="AB270" s="16">
        <v>35</v>
      </c>
      <c r="AD270" s="16">
        <v>30</v>
      </c>
      <c r="AE270" s="16">
        <v>0</v>
      </c>
      <c r="AG270" s="16">
        <v>0</v>
      </c>
      <c r="AH270" s="12">
        <v>0</v>
      </c>
      <c r="AJ270" s="17">
        <v>0</v>
      </c>
      <c r="AK270" s="12">
        <v>5</v>
      </c>
    </row>
    <row r="271" spans="1:38" x14ac:dyDescent="0.35">
      <c r="A271" s="11" t="s">
        <v>35</v>
      </c>
      <c r="V271" s="14">
        <v>45394</v>
      </c>
      <c r="X271" s="12" t="s">
        <v>566</v>
      </c>
      <c r="Y271" s="13"/>
      <c r="AB271" s="16">
        <v>20</v>
      </c>
      <c r="AC271" s="12" t="s">
        <v>114</v>
      </c>
      <c r="AD271" s="16">
        <v>18</v>
      </c>
      <c r="AE271" s="16">
        <v>3</v>
      </c>
      <c r="AG271" s="16">
        <v>3</v>
      </c>
      <c r="AH271" s="12">
        <v>0</v>
      </c>
      <c r="AJ271" s="17">
        <v>0</v>
      </c>
      <c r="AK271" s="12">
        <v>2</v>
      </c>
      <c r="AL271" s="34" t="s">
        <v>567</v>
      </c>
    </row>
    <row r="272" spans="1:38" x14ac:dyDescent="0.35">
      <c r="A272" s="11" t="s">
        <v>568</v>
      </c>
      <c r="B272" s="11" t="s">
        <v>295</v>
      </c>
      <c r="D272" s="11" t="s">
        <v>569</v>
      </c>
      <c r="G272" s="12" t="s">
        <v>570</v>
      </c>
      <c r="H272" s="12">
        <v>30</v>
      </c>
      <c r="I272" s="12">
        <v>30</v>
      </c>
      <c r="J272" s="13">
        <v>4</v>
      </c>
      <c r="K272" s="12">
        <v>10</v>
      </c>
      <c r="L272" s="12">
        <v>1</v>
      </c>
      <c r="M272" s="12" t="s">
        <v>220</v>
      </c>
      <c r="O272" s="12">
        <v>1</v>
      </c>
      <c r="P272" s="12">
        <v>0</v>
      </c>
      <c r="S272" s="12" t="s">
        <v>108</v>
      </c>
      <c r="V272" s="14">
        <v>41606</v>
      </c>
      <c r="W272" s="12">
        <v>22</v>
      </c>
      <c r="X272" s="12">
        <v>33</v>
      </c>
      <c r="Y272" s="13"/>
      <c r="Z272" s="12" t="s">
        <v>164</v>
      </c>
      <c r="AA272" s="11" t="s">
        <v>568</v>
      </c>
      <c r="AB272" s="16">
        <v>0</v>
      </c>
      <c r="AC272" s="12" t="s">
        <v>114</v>
      </c>
      <c r="AD272" s="16">
        <v>0</v>
      </c>
      <c r="AJ272" s="17">
        <v>0</v>
      </c>
      <c r="AK272" s="12">
        <v>0</v>
      </c>
      <c r="AL272" s="34"/>
    </row>
    <row r="273" spans="1:38" x14ac:dyDescent="0.35">
      <c r="A273" s="11" t="s">
        <v>14</v>
      </c>
      <c r="B273" s="11" t="s">
        <v>295</v>
      </c>
      <c r="D273" s="11" t="s">
        <v>571</v>
      </c>
      <c r="F273" s="11" t="s">
        <v>162</v>
      </c>
      <c r="G273" s="12" t="s">
        <v>570</v>
      </c>
      <c r="H273" s="12">
        <v>492</v>
      </c>
      <c r="I273" s="12" t="s">
        <v>201</v>
      </c>
      <c r="J273" s="13">
        <v>7</v>
      </c>
      <c r="K273" s="12">
        <v>7</v>
      </c>
      <c r="L273" s="12">
        <v>0</v>
      </c>
      <c r="O273" s="12">
        <v>1</v>
      </c>
      <c r="P273" s="12">
        <v>2</v>
      </c>
      <c r="Q273" s="12">
        <v>50</v>
      </c>
      <c r="R273" s="12" t="s">
        <v>116</v>
      </c>
      <c r="S273" s="12" t="s">
        <v>108</v>
      </c>
      <c r="V273" s="14">
        <v>41606</v>
      </c>
      <c r="W273" s="12">
        <v>22</v>
      </c>
      <c r="X273" s="12">
        <v>51.4</v>
      </c>
      <c r="Y273" s="13"/>
      <c r="Z273" s="12" t="s">
        <v>572</v>
      </c>
      <c r="AA273" s="11" t="s">
        <v>14</v>
      </c>
      <c r="AB273" s="16">
        <v>794</v>
      </c>
      <c r="AC273" s="12" t="s">
        <v>114</v>
      </c>
      <c r="AD273" s="16">
        <v>784</v>
      </c>
      <c r="AE273" s="16">
        <v>784</v>
      </c>
      <c r="AF273" s="16" t="s">
        <v>113</v>
      </c>
      <c r="AG273" s="16">
        <v>760</v>
      </c>
      <c r="AH273" s="12">
        <v>24</v>
      </c>
      <c r="AJ273" s="17">
        <v>6</v>
      </c>
      <c r="AK273" s="12">
        <v>4</v>
      </c>
      <c r="AL273" s="34"/>
    </row>
    <row r="274" spans="1:38" x14ac:dyDescent="0.35">
      <c r="A274" s="11" t="s">
        <v>14</v>
      </c>
      <c r="V274" s="14">
        <v>42386</v>
      </c>
      <c r="X274" s="12" t="s">
        <v>573</v>
      </c>
      <c r="Y274" s="13"/>
      <c r="AB274" s="16">
        <v>602</v>
      </c>
      <c r="AC274" s="12" t="s">
        <v>114</v>
      </c>
      <c r="AD274" s="16">
        <v>593</v>
      </c>
      <c r="AE274" s="16">
        <v>587</v>
      </c>
      <c r="AF274" s="16" t="s">
        <v>113</v>
      </c>
      <c r="AG274" s="16">
        <v>580</v>
      </c>
      <c r="AH274" s="12">
        <v>7</v>
      </c>
      <c r="AJ274" s="17">
        <v>6</v>
      </c>
      <c r="AK274" s="12">
        <v>3</v>
      </c>
      <c r="AL274" s="34"/>
    </row>
    <row r="275" spans="1:38" x14ac:dyDescent="0.35">
      <c r="A275" s="11" t="s">
        <v>14</v>
      </c>
      <c r="V275" s="14">
        <v>42776</v>
      </c>
      <c r="X275" s="12">
        <v>41</v>
      </c>
      <c r="Y275" s="13"/>
      <c r="AB275" s="16">
        <v>60</v>
      </c>
      <c r="AC275" s="12" t="s">
        <v>114</v>
      </c>
      <c r="AD275" s="16">
        <v>54</v>
      </c>
      <c r="AE275" s="16">
        <v>54</v>
      </c>
      <c r="AF275" s="16" t="s">
        <v>113</v>
      </c>
      <c r="AG275" s="16">
        <v>53</v>
      </c>
      <c r="AH275" s="12">
        <v>1</v>
      </c>
      <c r="AJ275" s="17">
        <v>1</v>
      </c>
      <c r="AK275" s="12">
        <v>2</v>
      </c>
      <c r="AL275" s="34"/>
    </row>
    <row r="276" spans="1:38" x14ac:dyDescent="0.35">
      <c r="A276" s="11" t="s">
        <v>14</v>
      </c>
      <c r="V276" s="14">
        <v>43448</v>
      </c>
      <c r="W276" s="12">
        <v>44</v>
      </c>
      <c r="X276" s="12" t="s">
        <v>574</v>
      </c>
      <c r="Y276" s="13" t="s">
        <v>575</v>
      </c>
      <c r="AB276" s="16">
        <v>114</v>
      </c>
      <c r="AD276" s="16">
        <v>112</v>
      </c>
      <c r="AE276" s="16">
        <v>112</v>
      </c>
      <c r="AG276" s="16">
        <v>112</v>
      </c>
      <c r="AH276" s="12">
        <v>0</v>
      </c>
      <c r="AJ276" s="17">
        <v>2</v>
      </c>
      <c r="AK276" s="12">
        <v>0</v>
      </c>
      <c r="AL276" s="34"/>
    </row>
    <row r="277" spans="1:38" x14ac:dyDescent="0.35">
      <c r="A277" s="11" t="s">
        <v>14</v>
      </c>
      <c r="V277" s="14">
        <v>45028</v>
      </c>
      <c r="Y277" s="13"/>
      <c r="AB277" s="16">
        <v>150</v>
      </c>
      <c r="AD277" s="16">
        <v>150</v>
      </c>
      <c r="AE277" s="16">
        <v>25</v>
      </c>
      <c r="AG277" s="16">
        <v>25</v>
      </c>
      <c r="AH277" s="12">
        <v>0</v>
      </c>
      <c r="AJ277" s="17">
        <v>0</v>
      </c>
      <c r="AK277" s="12">
        <v>0</v>
      </c>
      <c r="AL277" s="34" t="s">
        <v>576</v>
      </c>
    </row>
    <row r="278" spans="1:38" x14ac:dyDescent="0.35">
      <c r="A278" s="11" t="s">
        <v>14</v>
      </c>
      <c r="V278" s="14">
        <v>45394</v>
      </c>
      <c r="X278" s="12" t="s">
        <v>577</v>
      </c>
      <c r="Y278" s="13"/>
      <c r="AB278" s="16">
        <v>371</v>
      </c>
      <c r="AC278" s="12" t="s">
        <v>114</v>
      </c>
      <c r="AD278" s="16">
        <v>370</v>
      </c>
      <c r="AE278" s="16">
        <v>320</v>
      </c>
      <c r="AG278" s="16">
        <v>320</v>
      </c>
      <c r="AH278" s="12">
        <v>0</v>
      </c>
      <c r="AJ278" s="17">
        <v>1</v>
      </c>
      <c r="AK278" s="12">
        <v>0</v>
      </c>
      <c r="AL278" s="34" t="s">
        <v>578</v>
      </c>
    </row>
    <row r="279" spans="1:38" x14ac:dyDescent="0.35">
      <c r="A279" s="11" t="s">
        <v>579</v>
      </c>
      <c r="B279" s="11" t="s">
        <v>101</v>
      </c>
      <c r="C279" s="11" t="s">
        <v>580</v>
      </c>
      <c r="G279" s="12" t="s">
        <v>105</v>
      </c>
      <c r="H279" s="12" t="s">
        <v>581</v>
      </c>
      <c r="L279" s="12">
        <v>0</v>
      </c>
      <c r="P279" s="12">
        <v>0</v>
      </c>
      <c r="S279" s="12" t="s">
        <v>270</v>
      </c>
      <c r="V279" s="14">
        <v>35417</v>
      </c>
      <c r="W279" s="12">
        <v>18</v>
      </c>
      <c r="X279" s="12" t="s">
        <v>555</v>
      </c>
      <c r="Y279" s="15">
        <v>93</v>
      </c>
      <c r="Z279" s="12" t="s">
        <v>110</v>
      </c>
      <c r="AA279" s="11" t="s">
        <v>579</v>
      </c>
      <c r="AB279" s="16">
        <f t="shared" ref="AB279:AB306" si="6">AD279+AJ279+AK279</f>
        <v>0</v>
      </c>
      <c r="AL279" s="18" t="s">
        <v>582</v>
      </c>
    </row>
    <row r="280" spans="1:38" x14ac:dyDescent="0.35">
      <c r="A280" s="11" t="s">
        <v>583</v>
      </c>
      <c r="B280" s="11" t="s">
        <v>159</v>
      </c>
      <c r="C280" s="11" t="s">
        <v>191</v>
      </c>
      <c r="D280" s="11" t="s">
        <v>584</v>
      </c>
      <c r="E280" s="11" t="s">
        <v>193</v>
      </c>
      <c r="G280" s="12" t="s">
        <v>163</v>
      </c>
      <c r="H280" s="12">
        <v>528</v>
      </c>
      <c r="L280" s="12">
        <v>1</v>
      </c>
      <c r="M280" s="12" t="s">
        <v>116</v>
      </c>
      <c r="O280" s="12">
        <v>0</v>
      </c>
      <c r="P280" s="12">
        <v>0</v>
      </c>
      <c r="S280" s="12" t="s">
        <v>108</v>
      </c>
      <c r="V280" s="14">
        <v>29316</v>
      </c>
      <c r="Y280" s="15"/>
      <c r="AA280" s="11" t="s">
        <v>583</v>
      </c>
      <c r="AB280" s="16">
        <f t="shared" si="6"/>
        <v>3</v>
      </c>
      <c r="AC280" s="12" t="s">
        <v>112</v>
      </c>
      <c r="AD280" s="12">
        <v>3</v>
      </c>
      <c r="AE280" s="12">
        <v>1</v>
      </c>
      <c r="AF280" s="12"/>
      <c r="AG280" s="12">
        <v>1</v>
      </c>
      <c r="AH280" s="12">
        <v>0</v>
      </c>
      <c r="AJ280" s="12">
        <v>0</v>
      </c>
      <c r="AK280" s="12">
        <v>0</v>
      </c>
    </row>
    <row r="281" spans="1:38" x14ac:dyDescent="0.35">
      <c r="A281" s="11" t="s">
        <v>583</v>
      </c>
      <c r="S281" s="12" t="s">
        <v>108</v>
      </c>
      <c r="V281" s="14">
        <v>29636</v>
      </c>
      <c r="Y281" s="15"/>
      <c r="AB281" s="16">
        <f t="shared" si="6"/>
        <v>1</v>
      </c>
      <c r="AC281" s="12" t="s">
        <v>112</v>
      </c>
      <c r="AD281" s="12">
        <v>1</v>
      </c>
      <c r="AE281" s="12">
        <v>1</v>
      </c>
      <c r="AF281" s="12"/>
      <c r="AG281" s="12">
        <v>0</v>
      </c>
      <c r="AH281" s="12">
        <v>1</v>
      </c>
      <c r="AJ281" s="12">
        <v>0</v>
      </c>
      <c r="AK281" s="12">
        <v>0</v>
      </c>
    </row>
    <row r="282" spans="1:38" x14ac:dyDescent="0.35">
      <c r="A282" s="11" t="s">
        <v>583</v>
      </c>
      <c r="G282" s="11"/>
      <c r="H282" s="11"/>
      <c r="I282" s="11"/>
      <c r="J282" s="11"/>
      <c r="K282" s="11"/>
      <c r="L282" s="11"/>
      <c r="M282" s="11"/>
      <c r="N282" s="11"/>
      <c r="O282" s="11"/>
      <c r="P282" s="11"/>
      <c r="Q282" s="11"/>
      <c r="R282" s="11"/>
      <c r="S282" s="12" t="s">
        <v>585</v>
      </c>
      <c r="V282" s="14">
        <v>40257</v>
      </c>
      <c r="Y282" s="23"/>
      <c r="AB282" s="16">
        <f t="shared" si="6"/>
        <v>0</v>
      </c>
      <c r="AC282" s="12" t="s">
        <v>114</v>
      </c>
      <c r="AL282" s="18" t="s">
        <v>586</v>
      </c>
    </row>
    <row r="283" spans="1:38" x14ac:dyDescent="0.35">
      <c r="A283" s="11" t="s">
        <v>587</v>
      </c>
      <c r="B283" s="11" t="s">
        <v>101</v>
      </c>
      <c r="C283" s="11" t="s">
        <v>588</v>
      </c>
      <c r="D283" s="11" t="s">
        <v>589</v>
      </c>
      <c r="E283" s="11" t="s">
        <v>590</v>
      </c>
      <c r="G283" s="12" t="s">
        <v>105</v>
      </c>
      <c r="H283" s="12">
        <v>25</v>
      </c>
      <c r="I283" s="12">
        <v>360</v>
      </c>
      <c r="J283" s="13">
        <v>6</v>
      </c>
      <c r="K283" s="12">
        <v>4</v>
      </c>
      <c r="L283" s="12">
        <v>1</v>
      </c>
      <c r="M283" s="12" t="s">
        <v>116</v>
      </c>
      <c r="O283" s="12">
        <v>1</v>
      </c>
      <c r="P283" s="12">
        <v>0</v>
      </c>
      <c r="S283" s="12" t="s">
        <v>591</v>
      </c>
      <c r="T283" s="12" t="s">
        <v>106</v>
      </c>
      <c r="U283" s="12" t="s">
        <v>590</v>
      </c>
      <c r="V283" s="14">
        <v>38660</v>
      </c>
      <c r="Y283" s="23"/>
      <c r="Z283" s="12" t="s">
        <v>110</v>
      </c>
      <c r="AA283" s="11" t="s">
        <v>587</v>
      </c>
      <c r="AB283" s="16">
        <f t="shared" si="6"/>
        <v>0</v>
      </c>
      <c r="AC283" s="12" t="s">
        <v>112</v>
      </c>
      <c r="AG283" s="20"/>
      <c r="AH283" s="11"/>
      <c r="AI283" s="11"/>
    </row>
    <row r="284" spans="1:38" x14ac:dyDescent="0.35">
      <c r="A284" s="11" t="s">
        <v>587</v>
      </c>
      <c r="V284" s="14">
        <v>40859</v>
      </c>
      <c r="W284" s="12">
        <v>55.4</v>
      </c>
      <c r="X284" s="12">
        <v>52.7</v>
      </c>
      <c r="Y284" s="15">
        <v>80</v>
      </c>
      <c r="AB284" s="16">
        <f t="shared" si="6"/>
        <v>0</v>
      </c>
      <c r="AC284" s="12" t="s">
        <v>112</v>
      </c>
      <c r="AD284" s="16">
        <v>0</v>
      </c>
      <c r="AG284" s="20"/>
      <c r="AH284" s="11"/>
      <c r="AI284" s="11"/>
      <c r="AJ284" s="17">
        <v>0</v>
      </c>
      <c r="AK284" s="12">
        <v>0</v>
      </c>
    </row>
    <row r="285" spans="1:38" x14ac:dyDescent="0.35">
      <c r="A285" s="11" t="s">
        <v>587</v>
      </c>
      <c r="V285" s="14">
        <v>42322</v>
      </c>
      <c r="W285" s="12">
        <v>42.8</v>
      </c>
      <c r="X285" s="12">
        <v>43.7</v>
      </c>
      <c r="Y285" s="15"/>
      <c r="AB285" s="16">
        <v>0</v>
      </c>
      <c r="AC285" s="12" t="s">
        <v>114</v>
      </c>
      <c r="AD285" s="16">
        <v>0</v>
      </c>
      <c r="AG285" s="20"/>
      <c r="AH285" s="11"/>
      <c r="AI285" s="11"/>
      <c r="AJ285" s="17">
        <v>0</v>
      </c>
      <c r="AK285" s="12">
        <v>0</v>
      </c>
    </row>
    <row r="286" spans="1:38" x14ac:dyDescent="0.35">
      <c r="A286" s="11" t="s">
        <v>587</v>
      </c>
      <c r="V286" s="14">
        <v>43056</v>
      </c>
      <c r="W286" s="12">
        <v>33.799999999999997</v>
      </c>
      <c r="X286" s="12">
        <v>39.200000000000003</v>
      </c>
      <c r="Y286" s="15"/>
      <c r="AB286" s="16">
        <v>0</v>
      </c>
      <c r="AC286" s="12" t="s">
        <v>114</v>
      </c>
      <c r="AD286" s="16">
        <v>0</v>
      </c>
      <c r="AG286" s="20"/>
      <c r="AH286" s="11"/>
      <c r="AI286" s="11"/>
      <c r="AJ286" s="17">
        <v>0</v>
      </c>
      <c r="AK286" s="12">
        <v>0</v>
      </c>
    </row>
    <row r="287" spans="1:38" x14ac:dyDescent="0.35">
      <c r="A287" s="11" t="s">
        <v>15</v>
      </c>
      <c r="B287" s="11" t="s">
        <v>101</v>
      </c>
      <c r="C287" s="11" t="s">
        <v>588</v>
      </c>
      <c r="D287" s="11" t="s">
        <v>592</v>
      </c>
      <c r="E287" s="11" t="s">
        <v>590</v>
      </c>
      <c r="G287" s="12" t="s">
        <v>105</v>
      </c>
      <c r="H287" s="12">
        <v>420</v>
      </c>
      <c r="I287" s="12">
        <v>330</v>
      </c>
      <c r="J287" s="13">
        <v>2</v>
      </c>
      <c r="K287" s="12">
        <v>5</v>
      </c>
      <c r="L287" s="12">
        <v>0</v>
      </c>
      <c r="O287" s="12">
        <v>1</v>
      </c>
      <c r="P287" s="12">
        <v>0</v>
      </c>
      <c r="Q287" s="12">
        <v>20</v>
      </c>
      <c r="R287" s="12" t="s">
        <v>106</v>
      </c>
      <c r="S287" s="12" t="s">
        <v>591</v>
      </c>
      <c r="T287" s="12" t="s">
        <v>106</v>
      </c>
      <c r="U287" s="12" t="s">
        <v>590</v>
      </c>
      <c r="V287" s="14">
        <v>38662</v>
      </c>
      <c r="X287" s="12" t="s">
        <v>593</v>
      </c>
      <c r="Y287" s="23"/>
      <c r="Z287" s="12" t="s">
        <v>110</v>
      </c>
      <c r="AA287" s="11" t="s">
        <v>15</v>
      </c>
      <c r="AB287" s="16">
        <f t="shared" si="6"/>
        <v>2261</v>
      </c>
      <c r="AC287" s="12" t="s">
        <v>112</v>
      </c>
      <c r="AD287" s="16">
        <v>2259</v>
      </c>
      <c r="AE287" s="16">
        <v>31</v>
      </c>
      <c r="AG287" s="16">
        <v>29</v>
      </c>
      <c r="AH287" s="12">
        <v>2</v>
      </c>
      <c r="AJ287" s="17">
        <v>1</v>
      </c>
      <c r="AK287" s="12">
        <v>1</v>
      </c>
      <c r="AL287" s="18" t="s">
        <v>594</v>
      </c>
    </row>
    <row r="288" spans="1:38" x14ac:dyDescent="0.35">
      <c r="A288" s="11" t="s">
        <v>15</v>
      </c>
      <c r="V288" s="14">
        <v>40859</v>
      </c>
      <c r="W288" s="12">
        <v>55.4</v>
      </c>
      <c r="X288" s="12" t="s">
        <v>542</v>
      </c>
      <c r="Y288" s="15">
        <v>100</v>
      </c>
      <c r="AB288" s="16">
        <f t="shared" si="6"/>
        <v>2804</v>
      </c>
      <c r="AC288" s="12" t="s">
        <v>112</v>
      </c>
      <c r="AD288" s="16">
        <v>2804</v>
      </c>
      <c r="AI288" s="12" t="s">
        <v>113</v>
      </c>
      <c r="AJ288" s="17">
        <v>0</v>
      </c>
      <c r="AK288" s="12">
        <v>0</v>
      </c>
    </row>
    <row r="289" spans="1:38" x14ac:dyDescent="0.35">
      <c r="A289" s="11" t="s">
        <v>15</v>
      </c>
      <c r="V289" s="14">
        <v>42322</v>
      </c>
      <c r="W289" s="12">
        <v>42.8</v>
      </c>
      <c r="X289" s="12" t="s">
        <v>542</v>
      </c>
      <c r="Y289" s="15"/>
      <c r="AB289" s="16">
        <v>2582</v>
      </c>
      <c r="AC289" s="12" t="s">
        <v>114</v>
      </c>
      <c r="AD289" s="16">
        <v>2582</v>
      </c>
      <c r="AE289" s="16">
        <v>1257</v>
      </c>
      <c r="AF289" s="16" t="s">
        <v>113</v>
      </c>
      <c r="AG289" s="16">
        <v>1240</v>
      </c>
      <c r="AH289" s="12">
        <v>17</v>
      </c>
      <c r="AJ289" s="17">
        <v>0</v>
      </c>
      <c r="AK289" s="12">
        <v>0</v>
      </c>
    </row>
    <row r="290" spans="1:38" x14ac:dyDescent="0.35">
      <c r="A290" s="11" t="s">
        <v>15</v>
      </c>
      <c r="V290" s="14">
        <v>43056</v>
      </c>
      <c r="W290" s="12">
        <v>33.799999999999997</v>
      </c>
      <c r="X290" s="12" t="s">
        <v>595</v>
      </c>
      <c r="Y290" s="15"/>
      <c r="AB290" s="16">
        <v>443</v>
      </c>
      <c r="AC290" s="12" t="s">
        <v>114</v>
      </c>
      <c r="AD290" s="16">
        <v>442</v>
      </c>
      <c r="AE290" s="16">
        <v>440</v>
      </c>
      <c r="AF290" s="16" t="s">
        <v>113</v>
      </c>
      <c r="AG290" s="16">
        <v>436</v>
      </c>
      <c r="AH290" s="12">
        <v>4</v>
      </c>
      <c r="AJ290" s="17">
        <v>1</v>
      </c>
      <c r="AK290" s="12">
        <v>0</v>
      </c>
    </row>
    <row r="291" spans="1:38" x14ac:dyDescent="0.35">
      <c r="A291" s="11" t="s">
        <v>15</v>
      </c>
      <c r="V291" s="14">
        <v>45250</v>
      </c>
      <c r="X291" s="12" t="s">
        <v>596</v>
      </c>
      <c r="Y291" s="15"/>
      <c r="AB291" s="16">
        <v>1106</v>
      </c>
      <c r="AC291" s="12" t="s">
        <v>114</v>
      </c>
      <c r="AD291" s="16">
        <v>1103</v>
      </c>
      <c r="AE291" s="16">
        <v>1103</v>
      </c>
      <c r="AG291" s="16">
        <v>1103</v>
      </c>
      <c r="AJ291" s="17">
        <v>2</v>
      </c>
      <c r="AK291" s="12">
        <v>1</v>
      </c>
      <c r="AL291" s="18" t="s">
        <v>597</v>
      </c>
    </row>
    <row r="292" spans="1:38" x14ac:dyDescent="0.35">
      <c r="A292" s="11" t="s">
        <v>598</v>
      </c>
      <c r="B292" s="11" t="s">
        <v>101</v>
      </c>
      <c r="C292" s="11" t="s">
        <v>588</v>
      </c>
      <c r="D292" s="11" t="s">
        <v>599</v>
      </c>
      <c r="E292" s="11" t="s">
        <v>590</v>
      </c>
      <c r="G292" s="12" t="s">
        <v>105</v>
      </c>
      <c r="H292" s="12">
        <v>75</v>
      </c>
      <c r="I292" s="12">
        <v>315</v>
      </c>
      <c r="J292" s="13">
        <v>2.5</v>
      </c>
      <c r="K292" s="12">
        <v>4</v>
      </c>
      <c r="L292" s="12">
        <v>1</v>
      </c>
      <c r="M292" s="12" t="s">
        <v>116</v>
      </c>
      <c r="O292" s="12">
        <v>1</v>
      </c>
      <c r="P292" s="12">
        <v>0</v>
      </c>
      <c r="S292" s="12" t="s">
        <v>591</v>
      </c>
      <c r="T292" s="12" t="s">
        <v>106</v>
      </c>
      <c r="U292" s="12" t="s">
        <v>590</v>
      </c>
      <c r="V292" s="14">
        <v>38660</v>
      </c>
      <c r="X292" s="12">
        <v>48</v>
      </c>
      <c r="Y292" s="23"/>
      <c r="Z292" s="12" t="s">
        <v>110</v>
      </c>
      <c r="AA292" s="11" t="s">
        <v>598</v>
      </c>
      <c r="AB292" s="16">
        <f>AD292+AJ292+AK292</f>
        <v>7</v>
      </c>
      <c r="AC292" s="12" t="s">
        <v>112</v>
      </c>
      <c r="AD292" s="16">
        <v>7</v>
      </c>
      <c r="AE292" s="16">
        <v>7</v>
      </c>
      <c r="AG292" s="16">
        <v>4</v>
      </c>
      <c r="AH292" s="12">
        <v>3</v>
      </c>
      <c r="AJ292" s="17">
        <v>0</v>
      </c>
      <c r="AK292" s="12">
        <v>0</v>
      </c>
    </row>
    <row r="293" spans="1:38" x14ac:dyDescent="0.35">
      <c r="A293" s="11" t="s">
        <v>598</v>
      </c>
      <c r="V293" s="14">
        <v>40859</v>
      </c>
      <c r="W293" s="12">
        <v>55.4</v>
      </c>
      <c r="X293" s="12">
        <v>49.1</v>
      </c>
      <c r="Y293" s="15">
        <v>100</v>
      </c>
      <c r="AB293" s="16">
        <f>AD293+AJ293+AK293</f>
        <v>4</v>
      </c>
      <c r="AC293" s="12" t="s">
        <v>112</v>
      </c>
      <c r="AD293" s="16">
        <v>4</v>
      </c>
      <c r="AE293" s="16">
        <v>4</v>
      </c>
      <c r="AG293" s="16">
        <v>1</v>
      </c>
      <c r="AH293" s="12">
        <v>3</v>
      </c>
      <c r="AJ293" s="17">
        <v>0</v>
      </c>
      <c r="AK293" s="12">
        <v>0</v>
      </c>
    </row>
    <row r="294" spans="1:38" x14ac:dyDescent="0.35">
      <c r="A294" s="11" t="s">
        <v>598</v>
      </c>
      <c r="V294" s="14">
        <v>42322</v>
      </c>
      <c r="W294" s="12">
        <v>42.8</v>
      </c>
      <c r="X294" s="12">
        <v>43.7</v>
      </c>
      <c r="Y294" s="15"/>
      <c r="AB294" s="16">
        <v>18</v>
      </c>
      <c r="AC294" s="12" t="s">
        <v>114</v>
      </c>
      <c r="AD294" s="16">
        <v>18</v>
      </c>
      <c r="AE294" s="16">
        <v>18</v>
      </c>
      <c r="AF294" s="16" t="s">
        <v>113</v>
      </c>
      <c r="AG294" s="16">
        <v>4</v>
      </c>
      <c r="AH294" s="12">
        <v>14</v>
      </c>
      <c r="AJ294" s="17">
        <v>0</v>
      </c>
      <c r="AK294" s="12">
        <v>0</v>
      </c>
    </row>
    <row r="295" spans="1:38" x14ac:dyDescent="0.35">
      <c r="A295" s="11" t="s">
        <v>598</v>
      </c>
      <c r="V295" s="14">
        <v>43056</v>
      </c>
      <c r="W295" s="12">
        <v>33.799999999999997</v>
      </c>
      <c r="X295" s="12">
        <v>45.5</v>
      </c>
      <c r="Y295" s="15"/>
      <c r="AB295" s="16">
        <v>6</v>
      </c>
      <c r="AC295" s="12" t="s">
        <v>114</v>
      </c>
      <c r="AD295" s="16">
        <v>6</v>
      </c>
      <c r="AE295" s="16">
        <v>6</v>
      </c>
      <c r="AF295" s="16" t="s">
        <v>113</v>
      </c>
      <c r="AG295" s="16">
        <v>3</v>
      </c>
      <c r="AH295" s="12">
        <v>3</v>
      </c>
      <c r="AJ295" s="17">
        <v>0</v>
      </c>
      <c r="AK295" s="12">
        <v>0</v>
      </c>
    </row>
    <row r="296" spans="1:38" x14ac:dyDescent="0.35">
      <c r="A296" s="11" t="s">
        <v>600</v>
      </c>
      <c r="B296" s="11" t="s">
        <v>101</v>
      </c>
      <c r="C296" s="11" t="s">
        <v>588</v>
      </c>
      <c r="D296" s="11" t="s">
        <v>601</v>
      </c>
      <c r="E296" s="11" t="s">
        <v>590</v>
      </c>
      <c r="G296" s="12" t="s">
        <v>105</v>
      </c>
      <c r="H296" s="12">
        <v>95</v>
      </c>
      <c r="I296" s="12">
        <v>345</v>
      </c>
      <c r="J296" s="13">
        <v>2</v>
      </c>
      <c r="K296" s="12">
        <v>5</v>
      </c>
      <c r="L296" s="12">
        <v>0</v>
      </c>
      <c r="O296" s="12">
        <v>1</v>
      </c>
      <c r="P296" s="12">
        <v>0</v>
      </c>
      <c r="Q296" s="12">
        <v>40</v>
      </c>
      <c r="R296" s="12" t="s">
        <v>116</v>
      </c>
      <c r="S296" s="12" t="s">
        <v>591</v>
      </c>
      <c r="T296" s="12" t="s">
        <v>106</v>
      </c>
      <c r="U296" s="12" t="s">
        <v>590</v>
      </c>
      <c r="V296" s="14">
        <v>38662</v>
      </c>
      <c r="X296" s="12">
        <v>45.3</v>
      </c>
      <c r="Y296" s="23"/>
      <c r="Z296" s="12" t="s">
        <v>110</v>
      </c>
      <c r="AA296" s="11" t="s">
        <v>600</v>
      </c>
      <c r="AB296" s="16">
        <f t="shared" si="6"/>
        <v>35</v>
      </c>
      <c r="AC296" s="12" t="s">
        <v>112</v>
      </c>
      <c r="AD296" s="16">
        <v>34</v>
      </c>
      <c r="AJ296" s="17">
        <v>1</v>
      </c>
      <c r="AK296" s="12">
        <v>0</v>
      </c>
      <c r="AL296" s="18" t="s">
        <v>602</v>
      </c>
    </row>
    <row r="297" spans="1:38" x14ac:dyDescent="0.35">
      <c r="A297" s="11" t="s">
        <v>600</v>
      </c>
      <c r="I297" s="11"/>
      <c r="V297" s="14">
        <v>40859</v>
      </c>
      <c r="W297" s="12">
        <v>55.4</v>
      </c>
      <c r="X297" s="12">
        <v>50</v>
      </c>
      <c r="Y297" s="23"/>
      <c r="AB297" s="16">
        <f t="shared" si="6"/>
        <v>52</v>
      </c>
      <c r="AC297" s="12" t="s">
        <v>112</v>
      </c>
      <c r="AD297" s="16">
        <v>52</v>
      </c>
      <c r="AJ297" s="17">
        <v>0</v>
      </c>
      <c r="AK297" s="12">
        <v>0</v>
      </c>
    </row>
    <row r="298" spans="1:38" x14ac:dyDescent="0.35">
      <c r="A298" s="11" t="s">
        <v>600</v>
      </c>
      <c r="I298" s="11"/>
      <c r="V298" s="14">
        <v>42322</v>
      </c>
      <c r="W298" s="12">
        <v>42.8</v>
      </c>
      <c r="X298" s="12">
        <v>48.5</v>
      </c>
      <c r="Y298" s="23"/>
      <c r="AB298" s="16">
        <v>55</v>
      </c>
      <c r="AC298" s="12" t="s">
        <v>114</v>
      </c>
      <c r="AD298" s="16">
        <v>55</v>
      </c>
      <c r="AE298" s="16">
        <v>0</v>
      </c>
      <c r="AJ298" s="17">
        <v>0</v>
      </c>
      <c r="AK298" s="12">
        <v>0</v>
      </c>
    </row>
    <row r="299" spans="1:38" x14ac:dyDescent="0.35">
      <c r="A299" s="11" t="s">
        <v>600</v>
      </c>
      <c r="I299" s="11"/>
      <c r="V299" s="14">
        <v>43056</v>
      </c>
      <c r="W299" s="12">
        <v>33.799999999999997</v>
      </c>
      <c r="Y299" s="23"/>
      <c r="AB299" s="16">
        <v>10</v>
      </c>
      <c r="AC299" s="12" t="s">
        <v>114</v>
      </c>
      <c r="AD299" s="16">
        <v>10</v>
      </c>
      <c r="AE299" s="16">
        <v>10</v>
      </c>
      <c r="AG299" s="16">
        <v>10</v>
      </c>
      <c r="AI299" s="12" t="s">
        <v>220</v>
      </c>
    </row>
    <row r="300" spans="1:38" x14ac:dyDescent="0.35">
      <c r="A300" s="11" t="s">
        <v>600</v>
      </c>
      <c r="I300" s="11"/>
      <c r="V300" s="14">
        <v>45250</v>
      </c>
      <c r="Y300" s="23"/>
      <c r="AB300" s="16"/>
      <c r="AL300" s="18" t="s">
        <v>603</v>
      </c>
    </row>
    <row r="301" spans="1:38" x14ac:dyDescent="0.35">
      <c r="A301" s="11" t="s">
        <v>604</v>
      </c>
      <c r="B301" s="11" t="s">
        <v>101</v>
      </c>
      <c r="D301" s="11" t="s">
        <v>605</v>
      </c>
      <c r="G301" s="12" t="s">
        <v>105</v>
      </c>
      <c r="H301" s="12">
        <v>75</v>
      </c>
      <c r="I301" s="11" t="s">
        <v>201</v>
      </c>
      <c r="L301" s="12">
        <v>0</v>
      </c>
      <c r="O301" s="12">
        <v>0</v>
      </c>
      <c r="P301" s="12">
        <v>1</v>
      </c>
      <c r="Q301" s="12">
        <v>75</v>
      </c>
      <c r="R301" s="12" t="s">
        <v>106</v>
      </c>
      <c r="S301" s="12" t="s">
        <v>202</v>
      </c>
      <c r="V301" s="14">
        <v>40997</v>
      </c>
      <c r="Y301" s="23"/>
      <c r="AA301" s="11" t="s">
        <v>604</v>
      </c>
      <c r="AB301" s="16"/>
    </row>
    <row r="302" spans="1:38" x14ac:dyDescent="0.35">
      <c r="A302" s="11" t="s">
        <v>606</v>
      </c>
      <c r="B302" s="11" t="s">
        <v>159</v>
      </c>
      <c r="C302" s="11" t="s">
        <v>607</v>
      </c>
      <c r="D302" s="11" t="s">
        <v>608</v>
      </c>
      <c r="E302" s="11" t="s">
        <v>609</v>
      </c>
      <c r="G302" s="12" t="s">
        <v>201</v>
      </c>
      <c r="S302" s="12" t="s">
        <v>122</v>
      </c>
      <c r="T302" s="12" t="s">
        <v>106</v>
      </c>
      <c r="U302" s="12" t="s">
        <v>609</v>
      </c>
      <c r="V302" s="14">
        <v>34403</v>
      </c>
      <c r="X302" s="12" t="s">
        <v>289</v>
      </c>
      <c r="Y302" s="23"/>
      <c r="Z302" s="12" t="s">
        <v>110</v>
      </c>
      <c r="AA302" s="11" t="s">
        <v>606</v>
      </c>
      <c r="AB302" s="16">
        <f t="shared" si="6"/>
        <v>0</v>
      </c>
      <c r="AC302" s="12" t="s">
        <v>112</v>
      </c>
      <c r="AD302" s="16">
        <v>0</v>
      </c>
      <c r="AJ302" s="17">
        <v>0</v>
      </c>
      <c r="AK302" s="12">
        <v>0</v>
      </c>
    </row>
    <row r="303" spans="1:38" x14ac:dyDescent="0.35">
      <c r="A303" s="11" t="s">
        <v>610</v>
      </c>
      <c r="B303" s="11" t="s">
        <v>159</v>
      </c>
      <c r="C303" s="11" t="s">
        <v>607</v>
      </c>
      <c r="D303" s="11" t="s">
        <v>611</v>
      </c>
      <c r="E303" s="11" t="s">
        <v>609</v>
      </c>
      <c r="G303" s="12" t="s">
        <v>201</v>
      </c>
      <c r="S303" s="12" t="s">
        <v>122</v>
      </c>
      <c r="T303" s="12" t="s">
        <v>106</v>
      </c>
      <c r="U303" s="12" t="s">
        <v>609</v>
      </c>
      <c r="V303" s="14">
        <v>34403</v>
      </c>
      <c r="X303" s="12" t="s">
        <v>612</v>
      </c>
      <c r="Y303" s="23"/>
      <c r="Z303" s="12" t="s">
        <v>110</v>
      </c>
      <c r="AA303" s="11" t="s">
        <v>610</v>
      </c>
      <c r="AB303" s="16">
        <f t="shared" si="6"/>
        <v>0</v>
      </c>
      <c r="AC303" s="12" t="s">
        <v>112</v>
      </c>
      <c r="AD303" s="16">
        <v>0</v>
      </c>
      <c r="AJ303" s="17">
        <v>0</v>
      </c>
      <c r="AK303" s="12">
        <v>0</v>
      </c>
    </row>
    <row r="304" spans="1:38" x14ac:dyDescent="0.35">
      <c r="A304" s="11" t="s">
        <v>613</v>
      </c>
      <c r="B304" s="11" t="s">
        <v>101</v>
      </c>
      <c r="C304" s="11" t="s">
        <v>251</v>
      </c>
      <c r="D304" s="11" t="s">
        <v>614</v>
      </c>
      <c r="F304" s="11" t="s">
        <v>229</v>
      </c>
      <c r="G304" s="12" t="s">
        <v>105</v>
      </c>
      <c r="H304" s="12" t="s">
        <v>615</v>
      </c>
      <c r="L304" s="12">
        <v>0</v>
      </c>
      <c r="P304" s="12">
        <v>0</v>
      </c>
      <c r="S304" s="12" t="s">
        <v>202</v>
      </c>
      <c r="T304" s="11"/>
      <c r="U304" s="12" t="s">
        <v>229</v>
      </c>
      <c r="V304" s="14" t="s">
        <v>616</v>
      </c>
      <c r="X304" s="12" t="s">
        <v>617</v>
      </c>
      <c r="Y304" s="13" t="s">
        <v>493</v>
      </c>
      <c r="Z304" s="12" t="s">
        <v>110</v>
      </c>
      <c r="AA304" s="11" t="s">
        <v>613</v>
      </c>
      <c r="AB304" s="16"/>
      <c r="AC304" s="16"/>
      <c r="AL304" s="18" t="s">
        <v>618</v>
      </c>
    </row>
    <row r="305" spans="1:38" x14ac:dyDescent="0.35">
      <c r="A305" s="11" t="s">
        <v>34</v>
      </c>
      <c r="B305" s="11" t="s">
        <v>101</v>
      </c>
      <c r="C305" s="11" t="s">
        <v>251</v>
      </c>
      <c r="D305" s="11" t="s">
        <v>619</v>
      </c>
      <c r="F305" s="11" t="s">
        <v>229</v>
      </c>
      <c r="G305" s="12" t="s">
        <v>105</v>
      </c>
      <c r="H305" s="12">
        <v>158</v>
      </c>
      <c r="I305" s="12">
        <v>50</v>
      </c>
      <c r="J305" s="13">
        <v>5</v>
      </c>
      <c r="K305" s="12">
        <v>7</v>
      </c>
      <c r="L305" s="12">
        <v>1</v>
      </c>
      <c r="M305" s="12" t="s">
        <v>106</v>
      </c>
      <c r="N305" s="12">
        <v>24</v>
      </c>
      <c r="O305" s="12">
        <v>1</v>
      </c>
      <c r="P305" s="12">
        <v>0</v>
      </c>
      <c r="S305" s="12" t="s">
        <v>108</v>
      </c>
      <c r="V305" s="14">
        <v>38704</v>
      </c>
      <c r="W305" s="12">
        <v>21.6</v>
      </c>
      <c r="X305" s="12">
        <v>37</v>
      </c>
      <c r="Y305" s="13"/>
      <c r="Z305" s="12" t="s">
        <v>110</v>
      </c>
      <c r="AA305" s="11" t="s">
        <v>34</v>
      </c>
      <c r="AB305" s="16">
        <f t="shared" si="6"/>
        <v>178</v>
      </c>
      <c r="AC305" s="16" t="s">
        <v>112</v>
      </c>
      <c r="AD305" s="16">
        <v>172</v>
      </c>
      <c r="AE305" s="16">
        <v>26</v>
      </c>
      <c r="AG305" s="16">
        <v>24</v>
      </c>
      <c r="AH305" s="12">
        <v>2</v>
      </c>
      <c r="AJ305" s="17">
        <v>6</v>
      </c>
      <c r="AK305" s="12">
        <v>0</v>
      </c>
      <c r="AL305" s="18" t="s">
        <v>620</v>
      </c>
    </row>
    <row r="306" spans="1:38" x14ac:dyDescent="0.35">
      <c r="A306" s="11" t="s">
        <v>34</v>
      </c>
      <c r="V306" s="14">
        <v>40898</v>
      </c>
      <c r="W306" s="12">
        <v>32</v>
      </c>
      <c r="X306" s="12">
        <v>41.9</v>
      </c>
      <c r="Y306" s="13">
        <v>100</v>
      </c>
      <c r="AB306" s="16">
        <f t="shared" si="6"/>
        <v>115</v>
      </c>
      <c r="AC306" s="16" t="s">
        <v>112</v>
      </c>
      <c r="AD306" s="16">
        <v>109</v>
      </c>
      <c r="AE306" s="16">
        <v>22</v>
      </c>
      <c r="AG306" s="16">
        <v>19</v>
      </c>
      <c r="AH306" s="12">
        <v>3</v>
      </c>
      <c r="AJ306" s="17">
        <v>6</v>
      </c>
      <c r="AK306" s="12">
        <v>0</v>
      </c>
    </row>
    <row r="307" spans="1:38" x14ac:dyDescent="0.35">
      <c r="A307" s="11" t="s">
        <v>34</v>
      </c>
      <c r="V307" s="14">
        <v>41337</v>
      </c>
      <c r="W307" s="12">
        <v>17</v>
      </c>
      <c r="X307" s="12">
        <v>40.1</v>
      </c>
      <c r="Y307" s="13"/>
      <c r="AB307" s="16">
        <v>122</v>
      </c>
      <c r="AC307" s="16" t="s">
        <v>114</v>
      </c>
      <c r="AD307" s="16">
        <v>113</v>
      </c>
      <c r="AE307" s="16">
        <v>113</v>
      </c>
      <c r="AF307" s="16" t="s">
        <v>113</v>
      </c>
      <c r="AG307" s="16">
        <v>96</v>
      </c>
      <c r="AH307" s="12">
        <v>17</v>
      </c>
      <c r="AJ307" s="17">
        <v>0</v>
      </c>
      <c r="AK307" s="12">
        <v>0</v>
      </c>
    </row>
    <row r="308" spans="1:38" x14ac:dyDescent="0.35">
      <c r="A308" s="11" t="s">
        <v>34</v>
      </c>
      <c r="V308" s="14">
        <v>41972</v>
      </c>
      <c r="Y308" s="13"/>
      <c r="AB308" s="16">
        <v>178</v>
      </c>
      <c r="AC308" s="16" t="s">
        <v>114</v>
      </c>
      <c r="AD308" s="16">
        <v>160</v>
      </c>
      <c r="AE308" s="16">
        <v>147</v>
      </c>
      <c r="AF308" s="16" t="s">
        <v>113</v>
      </c>
      <c r="AG308" s="16">
        <v>129</v>
      </c>
      <c r="AH308" s="12">
        <v>18</v>
      </c>
      <c r="AJ308" s="17">
        <v>18</v>
      </c>
      <c r="AK308" s="12">
        <v>0</v>
      </c>
    </row>
    <row r="309" spans="1:38" x14ac:dyDescent="0.35">
      <c r="A309" s="11" t="s">
        <v>34</v>
      </c>
      <c r="V309" s="14">
        <v>44148</v>
      </c>
      <c r="Y309" s="13"/>
      <c r="AB309" s="16">
        <v>11</v>
      </c>
      <c r="AC309" s="16"/>
      <c r="AD309" s="16">
        <v>11</v>
      </c>
      <c r="AE309" s="16">
        <v>11</v>
      </c>
      <c r="AG309" s="16">
        <v>10</v>
      </c>
      <c r="AH309" s="12">
        <v>1</v>
      </c>
      <c r="AJ309" s="17">
        <v>0</v>
      </c>
      <c r="AK309" s="12">
        <v>0</v>
      </c>
      <c r="AL309" s="18" t="s">
        <v>224</v>
      </c>
    </row>
    <row r="310" spans="1:38" x14ac:dyDescent="0.35">
      <c r="A310" s="11" t="s">
        <v>34</v>
      </c>
      <c r="V310" s="14">
        <v>44259</v>
      </c>
      <c r="Y310" s="13"/>
      <c r="AB310" s="16">
        <v>12</v>
      </c>
      <c r="AC310" s="16"/>
      <c r="AD310" s="16">
        <v>11</v>
      </c>
      <c r="AE310" s="16">
        <v>11</v>
      </c>
      <c r="AG310" s="16">
        <v>10</v>
      </c>
      <c r="AH310" s="12">
        <v>1</v>
      </c>
      <c r="AJ310" s="17">
        <v>1</v>
      </c>
      <c r="AK310" s="12">
        <v>0</v>
      </c>
      <c r="AL310" s="18" t="s">
        <v>224</v>
      </c>
    </row>
    <row r="311" spans="1:38" x14ac:dyDescent="0.35">
      <c r="A311" s="11" t="s">
        <v>34</v>
      </c>
      <c r="V311" s="14">
        <v>44510</v>
      </c>
      <c r="Y311" s="13"/>
      <c r="AB311" s="16">
        <v>9</v>
      </c>
      <c r="AC311" s="16"/>
      <c r="AD311" s="16">
        <v>9</v>
      </c>
      <c r="AE311" s="16">
        <v>9</v>
      </c>
      <c r="AG311" s="16">
        <v>8</v>
      </c>
      <c r="AH311" s="12">
        <v>1</v>
      </c>
      <c r="AJ311" s="17">
        <v>0</v>
      </c>
      <c r="AK311" s="12">
        <v>0</v>
      </c>
      <c r="AL311" s="18" t="s">
        <v>224</v>
      </c>
    </row>
    <row r="312" spans="1:38" x14ac:dyDescent="0.35">
      <c r="A312" s="11" t="s">
        <v>34</v>
      </c>
      <c r="V312" s="14">
        <v>44626</v>
      </c>
      <c r="Y312" s="13"/>
      <c r="AB312" s="16">
        <v>7</v>
      </c>
      <c r="AC312" s="16"/>
      <c r="AD312" s="16">
        <v>6</v>
      </c>
      <c r="AE312" s="16">
        <v>6</v>
      </c>
      <c r="AG312" s="16">
        <v>6</v>
      </c>
      <c r="AH312" s="12">
        <v>0</v>
      </c>
      <c r="AJ312" s="17">
        <v>1</v>
      </c>
      <c r="AK312" s="12">
        <v>0</v>
      </c>
      <c r="AL312" s="18" t="s">
        <v>224</v>
      </c>
    </row>
    <row r="313" spans="1:38" x14ac:dyDescent="0.35">
      <c r="A313" s="11" t="s">
        <v>34</v>
      </c>
      <c r="V313" s="14">
        <v>44876</v>
      </c>
      <c r="Y313" s="13"/>
      <c r="AB313" s="16">
        <v>9</v>
      </c>
      <c r="AC313" s="16"/>
      <c r="AD313" s="16">
        <v>8</v>
      </c>
      <c r="AE313" s="16">
        <v>8</v>
      </c>
      <c r="AG313" s="16">
        <v>8</v>
      </c>
      <c r="AH313" s="12">
        <v>0</v>
      </c>
      <c r="AJ313" s="17">
        <v>1</v>
      </c>
      <c r="AK313" s="12">
        <v>0</v>
      </c>
      <c r="AL313" s="18" t="s">
        <v>224</v>
      </c>
    </row>
    <row r="314" spans="1:38" x14ac:dyDescent="0.35">
      <c r="A314" s="11" t="s">
        <v>34</v>
      </c>
      <c r="V314" s="14">
        <v>44986</v>
      </c>
      <c r="Y314" s="13"/>
      <c r="AB314" s="16">
        <v>13</v>
      </c>
      <c r="AC314" s="16"/>
      <c r="AD314" s="16">
        <v>7</v>
      </c>
      <c r="AE314" s="16">
        <v>7</v>
      </c>
      <c r="AG314" s="16">
        <v>7</v>
      </c>
      <c r="AH314" s="12">
        <v>0</v>
      </c>
      <c r="AJ314" s="17">
        <v>6</v>
      </c>
      <c r="AK314" s="12">
        <v>0</v>
      </c>
      <c r="AL314" s="18" t="s">
        <v>224</v>
      </c>
    </row>
    <row r="315" spans="1:38" x14ac:dyDescent="0.35">
      <c r="A315" s="11" t="s">
        <v>621</v>
      </c>
      <c r="B315" s="11" t="s">
        <v>197</v>
      </c>
      <c r="C315" s="11" t="s">
        <v>622</v>
      </c>
      <c r="D315" s="11" t="s">
        <v>623</v>
      </c>
      <c r="G315" s="12" t="s">
        <v>197</v>
      </c>
      <c r="L315" s="12">
        <v>0</v>
      </c>
      <c r="S315" s="12" t="s">
        <v>624</v>
      </c>
      <c r="V315" s="14" t="s">
        <v>625</v>
      </c>
      <c r="Y315" s="13"/>
      <c r="Z315" s="12" t="s">
        <v>270</v>
      </c>
      <c r="AA315" s="11" t="s">
        <v>621</v>
      </c>
      <c r="AB315" s="16">
        <f t="shared" ref="AB315:AB322" si="7">AD315+AJ315+AK315</f>
        <v>0</v>
      </c>
      <c r="AC315" s="16"/>
      <c r="AL315" s="18" t="s">
        <v>626</v>
      </c>
    </row>
    <row r="316" spans="1:38" x14ac:dyDescent="0.35">
      <c r="A316" s="11" t="s">
        <v>16</v>
      </c>
      <c r="B316" s="11" t="s">
        <v>101</v>
      </c>
      <c r="C316" s="11" t="s">
        <v>627</v>
      </c>
      <c r="D316" s="11" t="s">
        <v>628</v>
      </c>
      <c r="E316" s="11" t="s">
        <v>590</v>
      </c>
      <c r="G316" s="12" t="s">
        <v>105</v>
      </c>
      <c r="H316" s="16">
        <v>2725</v>
      </c>
      <c r="I316" s="16">
        <v>180</v>
      </c>
      <c r="J316" s="13">
        <v>2</v>
      </c>
      <c r="K316" s="16">
        <v>2</v>
      </c>
      <c r="L316" s="16">
        <v>1</v>
      </c>
      <c r="M316" s="16" t="s">
        <v>106</v>
      </c>
      <c r="N316" s="16">
        <v>48</v>
      </c>
      <c r="O316" s="16">
        <v>1</v>
      </c>
      <c r="P316" s="16">
        <v>0</v>
      </c>
      <c r="Q316" s="16"/>
      <c r="R316" s="16"/>
      <c r="S316" s="12" t="s">
        <v>122</v>
      </c>
      <c r="T316" s="16" t="s">
        <v>106</v>
      </c>
      <c r="U316" s="16" t="s">
        <v>590</v>
      </c>
      <c r="V316" s="14">
        <v>35122</v>
      </c>
      <c r="X316" s="12" t="s">
        <v>212</v>
      </c>
      <c r="Y316" s="13" t="s">
        <v>306</v>
      </c>
      <c r="Z316" s="12" t="s">
        <v>110</v>
      </c>
      <c r="AA316" s="11" t="s">
        <v>16</v>
      </c>
      <c r="AB316" s="16">
        <f t="shared" si="7"/>
        <v>13540</v>
      </c>
      <c r="AC316" s="16" t="s">
        <v>112</v>
      </c>
      <c r="AD316" s="16">
        <v>13539</v>
      </c>
      <c r="AE316" s="16">
        <v>65</v>
      </c>
      <c r="AG316" s="16">
        <v>64</v>
      </c>
      <c r="AH316" s="12">
        <v>1</v>
      </c>
      <c r="AJ316" s="17">
        <v>1</v>
      </c>
      <c r="AK316" s="12">
        <v>0</v>
      </c>
    </row>
    <row r="317" spans="1:38" x14ac:dyDescent="0.35">
      <c r="A317" s="11" t="s">
        <v>16</v>
      </c>
      <c r="H317" s="16"/>
      <c r="I317" s="16"/>
      <c r="J317" s="13">
        <v>2.5</v>
      </c>
      <c r="K317" s="16">
        <v>4</v>
      </c>
      <c r="L317" s="16"/>
      <c r="M317" s="16"/>
      <c r="N317" s="16"/>
      <c r="O317" s="16"/>
      <c r="P317" s="16"/>
      <c r="Q317" s="16"/>
      <c r="R317" s="16"/>
      <c r="T317" s="16"/>
      <c r="U317" s="16"/>
      <c r="V317" s="14">
        <v>35884</v>
      </c>
      <c r="X317" s="12">
        <v>45.6</v>
      </c>
      <c r="Y317" s="13"/>
      <c r="AB317" s="16">
        <f t="shared" si="7"/>
        <v>14048</v>
      </c>
      <c r="AC317" s="16" t="s">
        <v>112</v>
      </c>
      <c r="AD317" s="16">
        <v>14046</v>
      </c>
      <c r="AE317" s="16">
        <v>0</v>
      </c>
      <c r="AI317" s="12" t="s">
        <v>113</v>
      </c>
      <c r="AJ317" s="17">
        <v>0</v>
      </c>
      <c r="AK317" s="12">
        <v>2</v>
      </c>
    </row>
    <row r="318" spans="1:38" x14ac:dyDescent="0.35">
      <c r="A318" s="11" t="s">
        <v>16</v>
      </c>
      <c r="H318" s="16"/>
      <c r="I318" s="16"/>
      <c r="K318" s="16"/>
      <c r="L318" s="16"/>
      <c r="M318" s="16"/>
      <c r="N318" s="16"/>
      <c r="O318" s="16"/>
      <c r="P318" s="16"/>
      <c r="Q318" s="16"/>
      <c r="R318" s="16"/>
      <c r="T318" s="16"/>
      <c r="U318" s="16"/>
      <c r="V318" s="14">
        <v>36875</v>
      </c>
      <c r="Y318" s="13"/>
      <c r="AB318" s="16">
        <f t="shared" si="7"/>
        <v>16739</v>
      </c>
      <c r="AC318" s="16" t="s">
        <v>112</v>
      </c>
      <c r="AD318" s="16">
        <v>16735</v>
      </c>
      <c r="AE318" s="16">
        <v>0</v>
      </c>
      <c r="AI318" s="12" t="s">
        <v>113</v>
      </c>
      <c r="AJ318" s="17">
        <v>0</v>
      </c>
      <c r="AK318" s="12">
        <v>4</v>
      </c>
    </row>
    <row r="319" spans="1:38" x14ac:dyDescent="0.35">
      <c r="A319" s="11" t="s">
        <v>16</v>
      </c>
      <c r="H319" s="16"/>
      <c r="I319" s="16"/>
      <c r="K319" s="16"/>
      <c r="L319" s="16"/>
      <c r="M319" s="16"/>
      <c r="N319" s="16"/>
      <c r="O319" s="16"/>
      <c r="P319" s="16"/>
      <c r="Q319" s="16"/>
      <c r="R319" s="16"/>
      <c r="T319" s="16"/>
      <c r="U319" s="16"/>
      <c r="V319" s="14">
        <v>38352</v>
      </c>
      <c r="X319" s="12" t="s">
        <v>629</v>
      </c>
      <c r="Y319" s="13"/>
      <c r="AB319" s="16">
        <f t="shared" si="7"/>
        <v>13346</v>
      </c>
      <c r="AC319" s="16" t="s">
        <v>112</v>
      </c>
      <c r="AD319" s="16">
        <v>13342</v>
      </c>
      <c r="AE319" s="16">
        <v>0</v>
      </c>
      <c r="AI319" s="12" t="s">
        <v>113</v>
      </c>
      <c r="AJ319" s="17">
        <v>0</v>
      </c>
      <c r="AK319" s="12">
        <v>4</v>
      </c>
      <c r="AL319" s="18" t="s">
        <v>630</v>
      </c>
    </row>
    <row r="320" spans="1:38" x14ac:dyDescent="0.35">
      <c r="A320" s="11" t="s">
        <v>16</v>
      </c>
      <c r="H320" s="16"/>
      <c r="I320" s="16"/>
      <c r="K320" s="16"/>
      <c r="L320" s="16"/>
      <c r="M320" s="16"/>
      <c r="N320" s="16"/>
      <c r="O320" s="16"/>
      <c r="P320" s="16"/>
      <c r="Q320" s="16"/>
      <c r="R320" s="16"/>
      <c r="T320" s="16"/>
      <c r="U320" s="16"/>
      <c r="V320" s="14">
        <v>39892</v>
      </c>
      <c r="X320" s="12">
        <v>48</v>
      </c>
      <c r="Y320" s="13"/>
      <c r="AB320" s="16">
        <f t="shared" si="7"/>
        <v>17511</v>
      </c>
      <c r="AC320" s="16" t="s">
        <v>112</v>
      </c>
      <c r="AD320" s="16">
        <v>17508</v>
      </c>
      <c r="AE320" s="16">
        <v>0</v>
      </c>
      <c r="AI320" s="12" t="s">
        <v>113</v>
      </c>
      <c r="AJ320" s="17">
        <v>0</v>
      </c>
      <c r="AK320" s="12">
        <v>3</v>
      </c>
    </row>
    <row r="321" spans="1:38" x14ac:dyDescent="0.35">
      <c r="A321" s="11" t="s">
        <v>16</v>
      </c>
      <c r="H321" s="16"/>
      <c r="I321" s="16"/>
      <c r="K321" s="16"/>
      <c r="L321" s="16"/>
      <c r="M321" s="16"/>
      <c r="N321" s="16"/>
      <c r="O321" s="16"/>
      <c r="P321" s="16"/>
      <c r="Q321" s="16"/>
      <c r="R321" s="16"/>
      <c r="T321" s="16"/>
      <c r="U321" s="16"/>
      <c r="V321" s="14">
        <v>40605</v>
      </c>
      <c r="X321" s="12" t="s">
        <v>328</v>
      </c>
      <c r="Y321" s="13">
        <v>91</v>
      </c>
      <c r="AB321" s="16">
        <f t="shared" si="7"/>
        <v>19265</v>
      </c>
      <c r="AC321" s="16" t="s">
        <v>112</v>
      </c>
      <c r="AD321" s="16">
        <v>19263</v>
      </c>
      <c r="AE321" s="16">
        <v>0</v>
      </c>
      <c r="AI321" s="12" t="s">
        <v>113</v>
      </c>
      <c r="AJ321" s="17">
        <v>0</v>
      </c>
      <c r="AK321" s="12">
        <v>2</v>
      </c>
    </row>
    <row r="322" spans="1:38" x14ac:dyDescent="0.35">
      <c r="A322" s="11" t="s">
        <v>16</v>
      </c>
      <c r="H322" s="16"/>
      <c r="I322" s="16"/>
      <c r="K322" s="16"/>
      <c r="L322" s="16"/>
      <c r="M322" s="16"/>
      <c r="N322" s="16"/>
      <c r="O322" s="16"/>
      <c r="P322" s="16"/>
      <c r="Q322" s="16"/>
      <c r="R322" s="16"/>
      <c r="T322" s="16"/>
      <c r="U322" s="16"/>
      <c r="V322" s="14">
        <v>41338</v>
      </c>
      <c r="X322" s="12">
        <v>46.9</v>
      </c>
      <c r="Y322" s="13"/>
      <c r="AB322" s="16">
        <f t="shared" si="7"/>
        <v>17702</v>
      </c>
      <c r="AC322" s="16" t="s">
        <v>112</v>
      </c>
      <c r="AD322" s="16">
        <v>17700</v>
      </c>
      <c r="AE322" s="16">
        <v>0</v>
      </c>
      <c r="AI322" s="12" t="s">
        <v>113</v>
      </c>
      <c r="AJ322" s="17">
        <v>0</v>
      </c>
      <c r="AK322" s="12">
        <v>2</v>
      </c>
    </row>
    <row r="323" spans="1:38" x14ac:dyDescent="0.35">
      <c r="A323" s="11" t="s">
        <v>16</v>
      </c>
      <c r="H323" s="16"/>
      <c r="I323" s="16"/>
      <c r="K323" s="16"/>
      <c r="L323" s="16"/>
      <c r="M323" s="16"/>
      <c r="N323" s="16"/>
      <c r="O323" s="16"/>
      <c r="P323" s="16"/>
      <c r="Q323" s="16"/>
      <c r="R323" s="16"/>
      <c r="T323" s="16"/>
      <c r="U323" s="16"/>
      <c r="V323" s="14">
        <v>42060</v>
      </c>
      <c r="Y323" s="13"/>
      <c r="AB323" s="16">
        <v>15973</v>
      </c>
      <c r="AC323" s="16" t="s">
        <v>114</v>
      </c>
      <c r="AD323" s="16">
        <v>15971</v>
      </c>
      <c r="AE323" s="16">
        <v>1048</v>
      </c>
      <c r="AF323" s="16" t="s">
        <v>113</v>
      </c>
      <c r="AG323" s="16">
        <v>1024</v>
      </c>
      <c r="AH323" s="12">
        <v>24</v>
      </c>
      <c r="AJ323" s="17">
        <v>0</v>
      </c>
      <c r="AK323" s="12">
        <v>2</v>
      </c>
      <c r="AL323" s="18" t="s">
        <v>631</v>
      </c>
    </row>
    <row r="324" spans="1:38" x14ac:dyDescent="0.35">
      <c r="A324" s="11" t="s">
        <v>16</v>
      </c>
      <c r="H324" s="16"/>
      <c r="I324" s="16"/>
      <c r="K324" s="16"/>
      <c r="L324" s="16"/>
      <c r="M324" s="16"/>
      <c r="N324" s="16"/>
      <c r="O324" s="16"/>
      <c r="P324" s="16"/>
      <c r="Q324" s="16"/>
      <c r="R324" s="16"/>
      <c r="T324" s="16"/>
      <c r="U324" s="16"/>
      <c r="V324" s="14">
        <v>42781</v>
      </c>
      <c r="W324" s="12">
        <v>23</v>
      </c>
      <c r="X324" s="12" t="s">
        <v>328</v>
      </c>
      <c r="Y324" s="13"/>
      <c r="AB324" s="16">
        <v>92</v>
      </c>
      <c r="AC324" s="16" t="s">
        <v>114</v>
      </c>
      <c r="AD324" s="16">
        <v>92</v>
      </c>
      <c r="AE324" s="16">
        <v>91</v>
      </c>
      <c r="AF324" s="16" t="s">
        <v>113</v>
      </c>
      <c r="AG324" s="16">
        <v>91</v>
      </c>
      <c r="AH324" s="12">
        <v>0</v>
      </c>
      <c r="AI324" s="12" t="s">
        <v>220</v>
      </c>
      <c r="AJ324" s="17">
        <v>0</v>
      </c>
      <c r="AK324" s="12">
        <v>0</v>
      </c>
    </row>
    <row r="325" spans="1:38" x14ac:dyDescent="0.35">
      <c r="A325" s="11" t="s">
        <v>16</v>
      </c>
      <c r="H325" s="16"/>
      <c r="I325" s="16"/>
      <c r="K325" s="16"/>
      <c r="L325" s="16"/>
      <c r="M325" s="16"/>
      <c r="N325" s="16"/>
      <c r="O325" s="16"/>
      <c r="P325" s="16"/>
      <c r="Q325" s="16"/>
      <c r="R325" s="16"/>
      <c r="T325" s="16"/>
      <c r="U325" s="16"/>
      <c r="V325" s="14">
        <v>43523</v>
      </c>
      <c r="X325" s="12" t="s">
        <v>632</v>
      </c>
      <c r="Y325" s="13"/>
      <c r="AB325" s="16">
        <v>208</v>
      </c>
      <c r="AC325" s="16"/>
      <c r="AD325" s="16">
        <v>208</v>
      </c>
      <c r="AE325" s="16">
        <v>207</v>
      </c>
      <c r="AG325" s="16">
        <v>207</v>
      </c>
      <c r="AH325" s="12">
        <v>0</v>
      </c>
      <c r="AI325" s="12" t="s">
        <v>220</v>
      </c>
      <c r="AJ325" s="17">
        <v>0</v>
      </c>
      <c r="AK325" s="12">
        <v>0</v>
      </c>
    </row>
    <row r="326" spans="1:38" x14ac:dyDescent="0.35">
      <c r="A326" s="11" t="s">
        <v>16</v>
      </c>
      <c r="H326" s="16"/>
      <c r="I326" s="16"/>
      <c r="K326" s="16"/>
      <c r="L326" s="16"/>
      <c r="M326" s="16"/>
      <c r="N326" s="16"/>
      <c r="O326" s="16"/>
      <c r="P326" s="16"/>
      <c r="Q326" s="16"/>
      <c r="R326" s="16"/>
      <c r="T326" s="16"/>
      <c r="U326" s="16"/>
      <c r="V326" s="14">
        <v>43808</v>
      </c>
      <c r="Y326" s="13"/>
      <c r="AB326" s="16">
        <v>316</v>
      </c>
      <c r="AC326" s="16"/>
      <c r="AD326" s="16">
        <v>312</v>
      </c>
      <c r="AE326" s="16">
        <v>315</v>
      </c>
      <c r="AF326" s="16" t="s">
        <v>113</v>
      </c>
      <c r="AG326" s="16">
        <v>312</v>
      </c>
      <c r="AH326" s="12">
        <v>3</v>
      </c>
      <c r="AJ326" s="17">
        <v>0</v>
      </c>
      <c r="AK326" s="12">
        <v>1</v>
      </c>
      <c r="AL326" s="18" t="s">
        <v>633</v>
      </c>
    </row>
    <row r="327" spans="1:38" x14ac:dyDescent="0.35">
      <c r="A327" s="11" t="s">
        <v>16</v>
      </c>
      <c r="H327" s="16"/>
      <c r="I327" s="16"/>
      <c r="K327" s="16"/>
      <c r="L327" s="16"/>
      <c r="M327" s="16"/>
      <c r="N327" s="16"/>
      <c r="O327" s="16"/>
      <c r="P327" s="16"/>
      <c r="Q327" s="16"/>
      <c r="R327" s="16"/>
      <c r="T327" s="16"/>
      <c r="U327" s="16"/>
      <c r="V327" s="14">
        <v>44513</v>
      </c>
      <c r="Y327" s="13"/>
      <c r="AB327" s="16">
        <v>513</v>
      </c>
      <c r="AC327" s="16"/>
      <c r="AD327" s="16">
        <v>513</v>
      </c>
      <c r="AE327" s="16">
        <v>513</v>
      </c>
      <c r="AG327" s="16">
        <v>510</v>
      </c>
      <c r="AH327" s="12">
        <v>3</v>
      </c>
      <c r="AJ327" s="17">
        <v>0</v>
      </c>
      <c r="AK327" s="12">
        <v>0</v>
      </c>
      <c r="AL327" s="18" t="s">
        <v>224</v>
      </c>
    </row>
    <row r="328" spans="1:38" x14ac:dyDescent="0.35">
      <c r="A328" s="11" t="s">
        <v>16</v>
      </c>
      <c r="H328" s="16"/>
      <c r="I328" s="16"/>
      <c r="K328" s="16"/>
      <c r="L328" s="16"/>
      <c r="M328" s="16"/>
      <c r="N328" s="16"/>
      <c r="O328" s="16"/>
      <c r="P328" s="16"/>
      <c r="Q328" s="16"/>
      <c r="R328" s="16"/>
      <c r="T328" s="16"/>
      <c r="U328" s="16"/>
      <c r="V328" s="14">
        <v>44628</v>
      </c>
      <c r="Y328" s="13"/>
      <c r="AB328" s="16">
        <v>486</v>
      </c>
      <c r="AC328" s="16"/>
      <c r="AD328" s="16">
        <v>486</v>
      </c>
      <c r="AE328" s="16">
        <v>486</v>
      </c>
      <c r="AG328" s="16">
        <v>484</v>
      </c>
      <c r="AH328" s="12">
        <v>2</v>
      </c>
      <c r="AJ328" s="17">
        <v>0</v>
      </c>
      <c r="AK328" s="12">
        <v>0</v>
      </c>
      <c r="AL328" s="18" t="s">
        <v>224</v>
      </c>
    </row>
    <row r="329" spans="1:38" x14ac:dyDescent="0.35">
      <c r="A329" s="11" t="s">
        <v>16</v>
      </c>
      <c r="H329" s="16"/>
      <c r="I329" s="16"/>
      <c r="K329" s="16"/>
      <c r="L329" s="16"/>
      <c r="M329" s="16"/>
      <c r="N329" s="16"/>
      <c r="O329" s="16"/>
      <c r="P329" s="16"/>
      <c r="Q329" s="16"/>
      <c r="R329" s="16"/>
      <c r="T329" s="16"/>
      <c r="U329" s="16"/>
      <c r="V329" s="14">
        <v>45027</v>
      </c>
      <c r="Y329" s="13"/>
      <c r="AB329" s="16">
        <v>546</v>
      </c>
      <c r="AC329" s="16" t="s">
        <v>114</v>
      </c>
      <c r="AD329" s="16">
        <v>546</v>
      </c>
      <c r="AE329" s="16">
        <v>320</v>
      </c>
      <c r="AG329" s="16">
        <v>320</v>
      </c>
      <c r="AH329" s="12">
        <v>0</v>
      </c>
      <c r="AJ329" s="17">
        <v>0</v>
      </c>
      <c r="AK329" s="12">
        <v>0</v>
      </c>
    </row>
    <row r="330" spans="1:38" x14ac:dyDescent="0.35">
      <c r="A330" s="11" t="s">
        <v>16</v>
      </c>
      <c r="H330" s="16"/>
      <c r="I330" s="16"/>
      <c r="K330" s="16"/>
      <c r="L330" s="16"/>
      <c r="M330" s="16"/>
      <c r="N330" s="16"/>
      <c r="O330" s="16"/>
      <c r="P330" s="16"/>
      <c r="Q330" s="16"/>
      <c r="R330" s="16"/>
      <c r="T330" s="16"/>
      <c r="U330" s="16"/>
      <c r="V330" s="14">
        <v>45239</v>
      </c>
      <c r="Y330" s="13"/>
      <c r="AB330" s="16">
        <v>993</v>
      </c>
      <c r="AC330" s="16" t="s">
        <v>114</v>
      </c>
      <c r="AD330" s="16">
        <v>992</v>
      </c>
      <c r="AE330" s="16">
        <v>105</v>
      </c>
      <c r="AG330" s="16">
        <v>104</v>
      </c>
      <c r="AH330" s="12">
        <v>1</v>
      </c>
      <c r="AJ330" s="17">
        <v>1</v>
      </c>
      <c r="AK330" s="12">
        <v>0</v>
      </c>
    </row>
    <row r="331" spans="1:38" ht="17.25" customHeight="1" x14ac:dyDescent="0.35">
      <c r="A331" s="11" t="s">
        <v>16</v>
      </c>
      <c r="H331" s="16"/>
      <c r="I331" s="16"/>
      <c r="K331" s="16"/>
      <c r="L331" s="16"/>
      <c r="M331" s="16"/>
      <c r="N331" s="16"/>
      <c r="O331" s="16"/>
      <c r="P331" s="16"/>
      <c r="Q331" s="16"/>
      <c r="R331" s="16"/>
      <c r="T331" s="16"/>
      <c r="U331" s="16"/>
      <c r="V331" s="14">
        <v>45404</v>
      </c>
      <c r="X331" s="12" t="s">
        <v>634</v>
      </c>
      <c r="Y331" s="13"/>
      <c r="AB331" s="16">
        <v>700</v>
      </c>
      <c r="AC331" s="16" t="s">
        <v>114</v>
      </c>
      <c r="AD331" s="16">
        <v>700</v>
      </c>
      <c r="AE331" s="16">
        <v>129</v>
      </c>
      <c r="AG331" s="16">
        <v>129</v>
      </c>
      <c r="AH331" s="12">
        <v>0</v>
      </c>
      <c r="AJ331" s="17">
        <v>0</v>
      </c>
      <c r="AK331" s="12">
        <v>0</v>
      </c>
      <c r="AL331" s="30" t="s">
        <v>635</v>
      </c>
    </row>
    <row r="332" spans="1:38" x14ac:dyDescent="0.35">
      <c r="A332" s="11" t="s">
        <v>17</v>
      </c>
      <c r="B332" s="11" t="s">
        <v>101</v>
      </c>
      <c r="C332" s="11" t="s">
        <v>636</v>
      </c>
      <c r="D332" s="11" t="s">
        <v>637</v>
      </c>
      <c r="G332" s="12" t="s">
        <v>105</v>
      </c>
      <c r="H332" s="16">
        <v>641</v>
      </c>
      <c r="I332" s="16">
        <v>170</v>
      </c>
      <c r="J332" s="13">
        <v>2</v>
      </c>
      <c r="K332" s="16">
        <v>2</v>
      </c>
      <c r="L332" s="16">
        <v>1</v>
      </c>
      <c r="M332" s="16" t="s">
        <v>116</v>
      </c>
      <c r="N332" s="16"/>
      <c r="O332" s="16">
        <v>2</v>
      </c>
      <c r="P332" s="16">
        <v>0</v>
      </c>
      <c r="Q332" s="16"/>
      <c r="R332" s="16"/>
      <c r="S332" s="12" t="s">
        <v>108</v>
      </c>
      <c r="T332" s="16"/>
      <c r="U332" s="16"/>
      <c r="V332" s="14">
        <v>39878</v>
      </c>
      <c r="X332" s="12" t="s">
        <v>638</v>
      </c>
      <c r="Y332" s="13">
        <v>95</v>
      </c>
      <c r="Z332" s="12" t="s">
        <v>110</v>
      </c>
      <c r="AA332" s="11" t="s">
        <v>17</v>
      </c>
      <c r="AB332" s="16">
        <f t="shared" ref="AB332:AB349" si="8">AD332+AJ332+AK332</f>
        <v>213</v>
      </c>
      <c r="AC332" s="16" t="s">
        <v>112</v>
      </c>
      <c r="AD332" s="16">
        <v>208</v>
      </c>
      <c r="AI332" s="12" t="s">
        <v>113</v>
      </c>
      <c r="AJ332" s="17">
        <v>3</v>
      </c>
      <c r="AK332" s="12">
        <v>2</v>
      </c>
    </row>
    <row r="333" spans="1:38" x14ac:dyDescent="0.35">
      <c r="A333" s="11" t="s">
        <v>17</v>
      </c>
      <c r="H333" s="16"/>
      <c r="I333" s="16"/>
      <c r="K333" s="16"/>
      <c r="L333" s="16"/>
      <c r="M333" s="16"/>
      <c r="N333" s="16"/>
      <c r="O333" s="16"/>
      <c r="P333" s="16"/>
      <c r="Q333" s="16"/>
      <c r="R333" s="16"/>
      <c r="T333" s="16"/>
      <c r="U333" s="16"/>
      <c r="V333" s="14">
        <v>40627</v>
      </c>
      <c r="Y333" s="13"/>
      <c r="AB333" s="16">
        <f t="shared" si="8"/>
        <v>224</v>
      </c>
      <c r="AC333" s="16" t="s">
        <v>112</v>
      </c>
      <c r="AD333" s="16">
        <v>217</v>
      </c>
      <c r="AE333" s="16">
        <v>0</v>
      </c>
      <c r="AI333" s="12" t="s">
        <v>113</v>
      </c>
      <c r="AJ333" s="17">
        <v>1</v>
      </c>
      <c r="AK333" s="12">
        <v>6</v>
      </c>
    </row>
    <row r="334" spans="1:38" x14ac:dyDescent="0.35">
      <c r="A334" s="11" t="s">
        <v>17</v>
      </c>
      <c r="H334" s="16"/>
      <c r="I334" s="16"/>
      <c r="K334" s="16"/>
      <c r="L334" s="16"/>
      <c r="M334" s="16"/>
      <c r="N334" s="16"/>
      <c r="O334" s="16"/>
      <c r="P334" s="16"/>
      <c r="Q334" s="16"/>
      <c r="R334" s="16"/>
      <c r="T334" s="16"/>
      <c r="U334" s="16"/>
      <c r="V334" s="14">
        <v>41244</v>
      </c>
      <c r="Y334" s="13"/>
      <c r="AB334" s="16">
        <v>225</v>
      </c>
      <c r="AC334" s="16" t="s">
        <v>112</v>
      </c>
      <c r="AD334" s="16">
        <v>214</v>
      </c>
      <c r="AE334" s="16">
        <v>214</v>
      </c>
      <c r="AF334" s="16" t="s">
        <v>113</v>
      </c>
      <c r="AG334" s="16">
        <v>206</v>
      </c>
      <c r="AH334" s="12">
        <v>8</v>
      </c>
      <c r="AI334" s="12" t="s">
        <v>113</v>
      </c>
      <c r="AJ334" s="17">
        <v>5</v>
      </c>
      <c r="AK334" s="12">
        <v>6</v>
      </c>
      <c r="AL334" s="18" t="s">
        <v>443</v>
      </c>
    </row>
    <row r="335" spans="1:38" x14ac:dyDescent="0.35">
      <c r="A335" s="11" t="s">
        <v>17</v>
      </c>
      <c r="H335" s="16"/>
      <c r="I335" s="16"/>
      <c r="K335" s="16"/>
      <c r="L335" s="16"/>
      <c r="M335" s="16"/>
      <c r="N335" s="16"/>
      <c r="O335" s="16"/>
      <c r="P335" s="16"/>
      <c r="Q335" s="16"/>
      <c r="R335" s="16"/>
      <c r="T335" s="16"/>
      <c r="U335" s="16"/>
      <c r="V335" s="14">
        <v>42778</v>
      </c>
      <c r="W335" s="12">
        <v>32</v>
      </c>
      <c r="X335" s="12">
        <v>41.9</v>
      </c>
      <c r="Y335" s="13"/>
      <c r="AB335" s="16">
        <v>53</v>
      </c>
      <c r="AC335" s="16" t="s">
        <v>112</v>
      </c>
      <c r="AD335" s="16">
        <v>48</v>
      </c>
      <c r="AE335" s="16">
        <v>46</v>
      </c>
      <c r="AF335" s="16" t="s">
        <v>113</v>
      </c>
      <c r="AG335" s="16">
        <v>45</v>
      </c>
      <c r="AH335" s="12">
        <v>1</v>
      </c>
      <c r="AJ335" s="17">
        <v>5</v>
      </c>
      <c r="AK335" s="12">
        <v>0</v>
      </c>
    </row>
    <row r="336" spans="1:38" x14ac:dyDescent="0.35">
      <c r="A336" s="11" t="s">
        <v>17</v>
      </c>
      <c r="H336" s="16"/>
      <c r="I336" s="16"/>
      <c r="K336" s="16"/>
      <c r="L336" s="16"/>
      <c r="M336" s="16"/>
      <c r="N336" s="16"/>
      <c r="O336" s="16"/>
      <c r="P336" s="16"/>
      <c r="Q336" s="16"/>
      <c r="R336" s="16"/>
      <c r="T336" s="16"/>
      <c r="U336" s="16"/>
      <c r="V336" s="14">
        <v>43449</v>
      </c>
      <c r="W336" s="12">
        <v>44</v>
      </c>
      <c r="X336" s="12" t="s">
        <v>639</v>
      </c>
      <c r="Y336" s="13" t="s">
        <v>640</v>
      </c>
      <c r="AB336" s="16">
        <v>18</v>
      </c>
      <c r="AC336" s="16"/>
      <c r="AD336" s="16">
        <v>12</v>
      </c>
      <c r="AE336" s="16">
        <v>11</v>
      </c>
      <c r="AG336" s="16">
        <v>11</v>
      </c>
      <c r="AH336" s="12">
        <v>0</v>
      </c>
      <c r="AJ336" s="17">
        <v>9</v>
      </c>
      <c r="AK336" s="12">
        <v>0</v>
      </c>
    </row>
    <row r="337" spans="1:38" x14ac:dyDescent="0.35">
      <c r="A337" s="11" t="s">
        <v>17</v>
      </c>
      <c r="H337" s="16"/>
      <c r="I337" s="16"/>
      <c r="K337" s="16"/>
      <c r="L337" s="16"/>
      <c r="M337" s="16"/>
      <c r="N337" s="16"/>
      <c r="O337" s="16"/>
      <c r="P337" s="16"/>
      <c r="Q337" s="16"/>
      <c r="R337" s="16"/>
      <c r="T337" s="16"/>
      <c r="U337" s="16"/>
      <c r="V337" s="14">
        <v>44665</v>
      </c>
      <c r="Y337" s="13"/>
      <c r="AB337" s="16">
        <v>45</v>
      </c>
      <c r="AC337" s="16"/>
      <c r="AD337" s="16">
        <v>38</v>
      </c>
      <c r="AE337" s="16">
        <v>38</v>
      </c>
      <c r="AG337" s="16">
        <v>38</v>
      </c>
      <c r="AH337" s="12">
        <v>0</v>
      </c>
      <c r="AI337" s="12" t="s">
        <v>118</v>
      </c>
      <c r="AJ337" s="17">
        <v>7</v>
      </c>
      <c r="AK337" s="12">
        <v>0</v>
      </c>
      <c r="AL337" s="18" t="s">
        <v>117</v>
      </c>
    </row>
    <row r="338" spans="1:38" x14ac:dyDescent="0.35">
      <c r="A338" s="11" t="s">
        <v>17</v>
      </c>
      <c r="H338" s="16"/>
      <c r="I338" s="16"/>
      <c r="K338" s="16"/>
      <c r="L338" s="16"/>
      <c r="M338" s="16"/>
      <c r="N338" s="16"/>
      <c r="O338" s="16"/>
      <c r="P338" s="16"/>
      <c r="Q338" s="16"/>
      <c r="R338" s="16"/>
      <c r="T338" s="16"/>
      <c r="U338" s="16"/>
      <c r="V338" s="14">
        <v>45030</v>
      </c>
      <c r="Y338" s="13"/>
      <c r="AB338" s="16">
        <v>40</v>
      </c>
      <c r="AC338" s="16"/>
      <c r="AD338" s="16">
        <v>33</v>
      </c>
      <c r="AE338" s="16">
        <v>33</v>
      </c>
      <c r="AG338" s="16">
        <v>33</v>
      </c>
      <c r="AH338" s="12">
        <v>0</v>
      </c>
      <c r="AI338" s="12" t="s">
        <v>118</v>
      </c>
      <c r="AJ338" s="17">
        <v>7</v>
      </c>
      <c r="AK338" s="12">
        <v>0</v>
      </c>
      <c r="AL338" s="18" t="s">
        <v>117</v>
      </c>
    </row>
    <row r="339" spans="1:38" x14ac:dyDescent="0.35">
      <c r="A339" s="11" t="s">
        <v>17</v>
      </c>
      <c r="H339" s="16"/>
      <c r="I339" s="16"/>
      <c r="K339" s="16"/>
      <c r="L339" s="16"/>
      <c r="M339" s="16"/>
      <c r="N339" s="16"/>
      <c r="O339" s="16"/>
      <c r="P339" s="16"/>
      <c r="Q339" s="16"/>
      <c r="R339" s="16"/>
      <c r="T339" s="16"/>
      <c r="U339" s="16"/>
      <c r="V339" s="14">
        <v>45376</v>
      </c>
      <c r="Y339" s="13"/>
      <c r="AB339" s="16">
        <v>51</v>
      </c>
      <c r="AC339" s="16"/>
      <c r="AD339" s="16">
        <v>38</v>
      </c>
    </row>
    <row r="340" spans="1:38" x14ac:dyDescent="0.35">
      <c r="A340" s="11" t="s">
        <v>641</v>
      </c>
      <c r="B340" s="11" t="s">
        <v>101</v>
      </c>
      <c r="C340" s="11" t="s">
        <v>636</v>
      </c>
      <c r="D340" s="11" t="s">
        <v>642</v>
      </c>
      <c r="G340" s="12" t="s">
        <v>105</v>
      </c>
      <c r="H340" s="12">
        <v>105</v>
      </c>
      <c r="I340" s="12">
        <v>270</v>
      </c>
      <c r="J340" s="13">
        <v>2.25</v>
      </c>
      <c r="K340" s="12">
        <v>1.5</v>
      </c>
      <c r="L340" s="12">
        <v>1</v>
      </c>
      <c r="M340" s="12" t="s">
        <v>116</v>
      </c>
      <c r="O340" s="12">
        <v>1</v>
      </c>
      <c r="S340" s="12" t="s">
        <v>108</v>
      </c>
      <c r="V340" s="14">
        <v>36144</v>
      </c>
      <c r="X340" s="12">
        <v>46.4</v>
      </c>
      <c r="Y340" s="13">
        <v>85</v>
      </c>
      <c r="Z340" s="12" t="s">
        <v>164</v>
      </c>
      <c r="AA340" s="11" t="s">
        <v>641</v>
      </c>
      <c r="AB340" s="16">
        <f t="shared" si="8"/>
        <v>11</v>
      </c>
      <c r="AC340" s="12" t="s">
        <v>112</v>
      </c>
      <c r="AD340" s="16">
        <v>5</v>
      </c>
      <c r="AE340" s="16">
        <v>5</v>
      </c>
      <c r="AG340" s="16">
        <v>0</v>
      </c>
      <c r="AH340" s="12">
        <v>5</v>
      </c>
      <c r="AJ340" s="17">
        <v>6</v>
      </c>
      <c r="AK340" s="12">
        <v>0</v>
      </c>
    </row>
    <row r="341" spans="1:38" x14ac:dyDescent="0.35">
      <c r="A341" s="11" t="s">
        <v>641</v>
      </c>
      <c r="V341" s="14">
        <v>40239</v>
      </c>
      <c r="Y341" s="13"/>
      <c r="AB341" s="16">
        <f t="shared" si="8"/>
        <v>21</v>
      </c>
      <c r="AC341" s="12" t="s">
        <v>112</v>
      </c>
      <c r="AD341" s="16">
        <v>16</v>
      </c>
      <c r="AE341" s="16">
        <v>0</v>
      </c>
      <c r="AI341" s="12" t="s">
        <v>113</v>
      </c>
      <c r="AJ341" s="17">
        <v>5</v>
      </c>
      <c r="AK341" s="12">
        <v>0</v>
      </c>
    </row>
    <row r="342" spans="1:38" x14ac:dyDescent="0.35">
      <c r="A342" s="11" t="s">
        <v>641</v>
      </c>
      <c r="V342" s="14">
        <v>43098</v>
      </c>
      <c r="X342" s="12">
        <v>41.9</v>
      </c>
      <c r="Y342" s="13">
        <v>86</v>
      </c>
      <c r="AB342" s="16">
        <v>2</v>
      </c>
      <c r="AD342" s="16">
        <v>0</v>
      </c>
      <c r="AG342" s="16">
        <v>0</v>
      </c>
      <c r="AH342" s="12">
        <v>0</v>
      </c>
      <c r="AI342" s="12" t="s">
        <v>220</v>
      </c>
      <c r="AJ342" s="17">
        <v>2</v>
      </c>
      <c r="AK342" s="12">
        <v>0</v>
      </c>
    </row>
    <row r="343" spans="1:38" x14ac:dyDescent="0.35">
      <c r="A343" s="11" t="s">
        <v>643</v>
      </c>
      <c r="B343" s="11" t="s">
        <v>101</v>
      </c>
      <c r="C343" s="11" t="s">
        <v>636</v>
      </c>
      <c r="D343" s="11" t="s">
        <v>644</v>
      </c>
      <c r="G343" s="12" t="s">
        <v>105</v>
      </c>
      <c r="H343" s="12">
        <v>60</v>
      </c>
      <c r="I343" s="12">
        <v>270</v>
      </c>
      <c r="J343" s="13">
        <v>5</v>
      </c>
      <c r="K343" s="12">
        <v>7</v>
      </c>
      <c r="L343" s="12">
        <v>1</v>
      </c>
      <c r="M343" s="12" t="s">
        <v>106</v>
      </c>
      <c r="N343" s="12">
        <v>18</v>
      </c>
      <c r="O343" s="12">
        <v>1</v>
      </c>
      <c r="P343" s="12">
        <v>0</v>
      </c>
      <c r="S343" s="12" t="s">
        <v>108</v>
      </c>
      <c r="V343" s="14">
        <v>36144</v>
      </c>
      <c r="X343" s="12">
        <v>42.8</v>
      </c>
      <c r="Y343" s="13">
        <v>77</v>
      </c>
      <c r="Z343" s="12" t="s">
        <v>164</v>
      </c>
      <c r="AA343" s="11" t="s">
        <v>643</v>
      </c>
      <c r="AB343" s="16">
        <f t="shared" si="8"/>
        <v>1</v>
      </c>
      <c r="AC343" s="12" t="s">
        <v>112</v>
      </c>
      <c r="AD343" s="16">
        <v>1</v>
      </c>
      <c r="AE343" s="16">
        <v>1</v>
      </c>
      <c r="AG343" s="16">
        <v>0</v>
      </c>
      <c r="AH343" s="12">
        <v>1</v>
      </c>
      <c r="AJ343" s="17">
        <v>0</v>
      </c>
      <c r="AK343" s="12">
        <v>0</v>
      </c>
    </row>
    <row r="344" spans="1:38" x14ac:dyDescent="0.35">
      <c r="A344" s="11" t="s">
        <v>643</v>
      </c>
      <c r="V344" s="14">
        <v>40239</v>
      </c>
      <c r="Y344" s="13"/>
      <c r="AB344" s="16">
        <v>21</v>
      </c>
      <c r="AC344" s="12" t="s">
        <v>112</v>
      </c>
      <c r="AD344" s="16">
        <v>16</v>
      </c>
      <c r="AE344" s="16">
        <v>0</v>
      </c>
      <c r="AI344" s="12" t="s">
        <v>113</v>
      </c>
      <c r="AJ344" s="17">
        <v>5</v>
      </c>
      <c r="AK344" s="12">
        <v>0</v>
      </c>
    </row>
    <row r="345" spans="1:38" x14ac:dyDescent="0.35">
      <c r="A345" s="11" t="s">
        <v>643</v>
      </c>
      <c r="V345" s="14">
        <v>43098</v>
      </c>
      <c r="X345" s="12">
        <v>31.1</v>
      </c>
      <c r="Y345" s="13">
        <v>64</v>
      </c>
      <c r="AB345" s="16">
        <v>1</v>
      </c>
      <c r="AD345" s="16">
        <v>0</v>
      </c>
      <c r="AG345" s="16">
        <v>0</v>
      </c>
      <c r="AH345" s="12">
        <v>0</v>
      </c>
      <c r="AI345" s="12" t="s">
        <v>220</v>
      </c>
      <c r="AJ345" s="17">
        <v>1</v>
      </c>
      <c r="AK345" s="12">
        <v>0</v>
      </c>
    </row>
    <row r="346" spans="1:38" x14ac:dyDescent="0.35">
      <c r="A346" s="11" t="s">
        <v>645</v>
      </c>
      <c r="B346" s="11" t="s">
        <v>101</v>
      </c>
      <c r="C346" s="11" t="s">
        <v>646</v>
      </c>
      <c r="E346" s="11" t="s">
        <v>322</v>
      </c>
      <c r="G346" s="12" t="s">
        <v>105</v>
      </c>
      <c r="H346" s="12">
        <v>30</v>
      </c>
      <c r="L346" s="12">
        <v>0</v>
      </c>
      <c r="O346" s="12">
        <v>0</v>
      </c>
      <c r="P346" s="12">
        <v>1</v>
      </c>
      <c r="Q346" s="12">
        <v>30</v>
      </c>
      <c r="R346" s="12" t="s">
        <v>106</v>
      </c>
      <c r="S346" s="12" t="s">
        <v>122</v>
      </c>
      <c r="T346" s="12" t="s">
        <v>116</v>
      </c>
      <c r="Y346" s="13"/>
      <c r="Z346" s="12" t="s">
        <v>110</v>
      </c>
      <c r="AA346" s="11" t="s">
        <v>645</v>
      </c>
      <c r="AB346" s="16">
        <f t="shared" si="8"/>
        <v>0</v>
      </c>
      <c r="AC346" s="12" t="s">
        <v>194</v>
      </c>
      <c r="AJ346" s="17">
        <v>0</v>
      </c>
      <c r="AK346" s="12">
        <v>0</v>
      </c>
    </row>
    <row r="347" spans="1:38" x14ac:dyDescent="0.35">
      <c r="A347" s="11" t="s">
        <v>647</v>
      </c>
      <c r="B347" s="11" t="s">
        <v>101</v>
      </c>
      <c r="C347" s="11" t="s">
        <v>648</v>
      </c>
      <c r="D347" s="11" t="s">
        <v>649</v>
      </c>
      <c r="E347" s="11" t="s">
        <v>322</v>
      </c>
      <c r="G347" s="12" t="s">
        <v>105</v>
      </c>
      <c r="H347" s="12">
        <v>30</v>
      </c>
      <c r="J347" s="13">
        <v>6</v>
      </c>
      <c r="K347" s="12">
        <v>10</v>
      </c>
      <c r="L347" s="12">
        <v>0</v>
      </c>
      <c r="O347" s="12">
        <v>0</v>
      </c>
      <c r="P347" s="12">
        <v>1</v>
      </c>
      <c r="Q347" s="12">
        <v>30</v>
      </c>
      <c r="R347" s="12" t="s">
        <v>106</v>
      </c>
      <c r="S347" s="12" t="s">
        <v>122</v>
      </c>
      <c r="T347" s="12" t="s">
        <v>116</v>
      </c>
      <c r="V347" s="24">
        <v>40419</v>
      </c>
      <c r="Y347" s="13"/>
      <c r="Z347" s="12" t="s">
        <v>110</v>
      </c>
      <c r="AA347" s="11" t="s">
        <v>647</v>
      </c>
      <c r="AB347" s="16">
        <f t="shared" si="8"/>
        <v>0</v>
      </c>
      <c r="AC347" s="12" t="s">
        <v>194</v>
      </c>
      <c r="AD347" s="12"/>
      <c r="AE347" s="12">
        <v>0</v>
      </c>
      <c r="AF347" s="12"/>
      <c r="AG347" s="20"/>
      <c r="AH347" s="11"/>
      <c r="AI347" s="11"/>
      <c r="AJ347" s="12">
        <v>0</v>
      </c>
      <c r="AK347" s="12">
        <v>0</v>
      </c>
      <c r="AL347" s="11" t="s">
        <v>650</v>
      </c>
    </row>
    <row r="348" spans="1:38" x14ac:dyDescent="0.35">
      <c r="A348" s="11" t="s">
        <v>651</v>
      </c>
      <c r="B348" s="11" t="s">
        <v>101</v>
      </c>
      <c r="C348" s="11" t="s">
        <v>648</v>
      </c>
      <c r="D348" s="11" t="s">
        <v>652</v>
      </c>
      <c r="E348" s="11" t="s">
        <v>322</v>
      </c>
      <c r="G348" s="12" t="s">
        <v>105</v>
      </c>
      <c r="H348" s="12">
        <v>90</v>
      </c>
      <c r="I348" s="12">
        <v>350</v>
      </c>
      <c r="J348" s="13">
        <v>6</v>
      </c>
      <c r="K348" s="12">
        <v>10</v>
      </c>
      <c r="L348" s="12">
        <v>0</v>
      </c>
      <c r="O348" s="12">
        <v>1</v>
      </c>
      <c r="P348" s="12">
        <v>1</v>
      </c>
      <c r="Q348" s="12">
        <v>70</v>
      </c>
      <c r="R348" s="12" t="s">
        <v>106</v>
      </c>
      <c r="S348" s="12" t="s">
        <v>122</v>
      </c>
      <c r="T348" s="12" t="s">
        <v>106</v>
      </c>
      <c r="U348" s="12" t="s">
        <v>322</v>
      </c>
      <c r="V348" s="14" t="s">
        <v>653</v>
      </c>
      <c r="X348" s="12">
        <v>33</v>
      </c>
      <c r="Y348" s="13">
        <v>95</v>
      </c>
      <c r="Z348" s="12" t="s">
        <v>169</v>
      </c>
      <c r="AA348" s="11" t="s">
        <v>651</v>
      </c>
      <c r="AB348" s="16">
        <f t="shared" si="8"/>
        <v>0</v>
      </c>
      <c r="AC348" s="12" t="s">
        <v>112</v>
      </c>
      <c r="AD348" s="16">
        <v>0</v>
      </c>
      <c r="AJ348" s="17">
        <v>0</v>
      </c>
      <c r="AK348" s="12">
        <v>0</v>
      </c>
      <c r="AL348" s="18" t="s">
        <v>654</v>
      </c>
    </row>
    <row r="349" spans="1:38" x14ac:dyDescent="0.35">
      <c r="A349" s="11" t="s">
        <v>655</v>
      </c>
      <c r="B349" s="11" t="s">
        <v>101</v>
      </c>
      <c r="C349" s="11" t="s">
        <v>656</v>
      </c>
      <c r="D349" s="11" t="s">
        <v>657</v>
      </c>
      <c r="F349" s="11" t="s">
        <v>229</v>
      </c>
      <c r="G349" s="12" t="s">
        <v>105</v>
      </c>
      <c r="H349" s="12" t="s">
        <v>658</v>
      </c>
      <c r="I349" s="12" t="s">
        <v>201</v>
      </c>
      <c r="J349" s="13">
        <v>2.5</v>
      </c>
      <c r="K349" s="12">
        <v>2.5</v>
      </c>
      <c r="L349" s="12">
        <v>0</v>
      </c>
      <c r="O349" s="12" t="s">
        <v>659</v>
      </c>
      <c r="P349" s="12">
        <v>1</v>
      </c>
      <c r="Q349" s="12">
        <v>200</v>
      </c>
      <c r="R349" s="12" t="s">
        <v>116</v>
      </c>
      <c r="S349" s="12" t="s">
        <v>122</v>
      </c>
      <c r="T349" s="12" t="s">
        <v>106</v>
      </c>
      <c r="U349" s="12" t="s">
        <v>229</v>
      </c>
      <c r="V349" s="14">
        <v>37253</v>
      </c>
      <c r="X349" s="12">
        <v>41</v>
      </c>
      <c r="Y349" s="13"/>
      <c r="Z349" s="12" t="s">
        <v>110</v>
      </c>
      <c r="AA349" s="11" t="s">
        <v>655</v>
      </c>
      <c r="AB349" s="16">
        <f t="shared" si="8"/>
        <v>1610</v>
      </c>
      <c r="AC349" s="12" t="s">
        <v>248</v>
      </c>
      <c r="AD349" s="16">
        <v>1610</v>
      </c>
      <c r="AE349" s="16">
        <v>0</v>
      </c>
      <c r="AI349" s="12" t="s">
        <v>113</v>
      </c>
      <c r="AJ349" s="17">
        <v>0</v>
      </c>
      <c r="AK349" s="12">
        <v>0</v>
      </c>
    </row>
    <row r="350" spans="1:38" x14ac:dyDescent="0.35">
      <c r="A350" s="11" t="s">
        <v>660</v>
      </c>
      <c r="B350" s="11" t="s">
        <v>497</v>
      </c>
      <c r="C350" s="11" t="s">
        <v>661</v>
      </c>
      <c r="D350" s="26" t="s">
        <v>662</v>
      </c>
      <c r="E350" s="11" t="s">
        <v>663</v>
      </c>
      <c r="F350" s="11" t="s">
        <v>663</v>
      </c>
      <c r="G350" s="12" t="s">
        <v>197</v>
      </c>
      <c r="H350" s="12">
        <v>600</v>
      </c>
      <c r="I350" s="12" t="s">
        <v>201</v>
      </c>
      <c r="L350" s="12">
        <v>0</v>
      </c>
      <c r="O350" s="12">
        <v>3</v>
      </c>
      <c r="P350" s="12">
        <v>1</v>
      </c>
      <c r="Q350" s="12">
        <v>265</v>
      </c>
      <c r="R350" s="12" t="s">
        <v>106</v>
      </c>
      <c r="S350" s="12" t="s">
        <v>122</v>
      </c>
      <c r="T350" s="12" t="s">
        <v>106</v>
      </c>
      <c r="U350" s="12" t="s">
        <v>664</v>
      </c>
      <c r="V350" s="14">
        <v>33949</v>
      </c>
      <c r="W350" s="13"/>
      <c r="Y350" s="13"/>
      <c r="Z350" s="12" t="s">
        <v>110</v>
      </c>
      <c r="AA350" s="11" t="s">
        <v>660</v>
      </c>
      <c r="AB350" s="16" t="s">
        <v>665</v>
      </c>
      <c r="AC350" s="16" t="s">
        <v>194</v>
      </c>
      <c r="AD350" s="16" t="s">
        <v>665</v>
      </c>
      <c r="AJ350" s="17">
        <v>0</v>
      </c>
      <c r="AK350" s="12">
        <v>0</v>
      </c>
      <c r="AL350" s="18" t="s">
        <v>666</v>
      </c>
    </row>
    <row r="351" spans="1:38" x14ac:dyDescent="0.35">
      <c r="A351" s="11" t="s">
        <v>660</v>
      </c>
      <c r="W351" s="13"/>
      <c r="Y351" s="13"/>
      <c r="AB351" s="16" t="s">
        <v>667</v>
      </c>
      <c r="AC351" s="16" t="s">
        <v>194</v>
      </c>
      <c r="AD351" s="16" t="s">
        <v>667</v>
      </c>
      <c r="AJ351" s="17">
        <v>0</v>
      </c>
      <c r="AK351" s="12">
        <v>0</v>
      </c>
    </row>
    <row r="352" spans="1:38" x14ac:dyDescent="0.35">
      <c r="A352" s="11" t="s">
        <v>660</v>
      </c>
      <c r="V352" s="14">
        <v>39886</v>
      </c>
      <c r="W352" s="13"/>
      <c r="X352" s="12">
        <v>44</v>
      </c>
      <c r="Y352" s="13">
        <v>100</v>
      </c>
      <c r="AB352" s="16">
        <f>AD352+AJ352+AK352</f>
        <v>5390</v>
      </c>
      <c r="AC352" s="16" t="s">
        <v>112</v>
      </c>
      <c r="AD352" s="16">
        <v>5390</v>
      </c>
      <c r="AE352" s="16">
        <v>0</v>
      </c>
      <c r="AH352" s="11"/>
      <c r="AI352" s="12" t="s">
        <v>118</v>
      </c>
      <c r="AJ352" s="17">
        <v>0</v>
      </c>
      <c r="AK352" s="12">
        <v>0</v>
      </c>
      <c r="AL352" s="18" t="s">
        <v>668</v>
      </c>
    </row>
    <row r="353" spans="1:38" x14ac:dyDescent="0.35">
      <c r="A353" s="11" t="s">
        <v>660</v>
      </c>
      <c r="V353" s="14">
        <v>40265</v>
      </c>
      <c r="W353" s="13"/>
      <c r="X353" s="12" t="s">
        <v>669</v>
      </c>
      <c r="Y353" s="13" t="s">
        <v>670</v>
      </c>
      <c r="AB353" s="16" t="s">
        <v>671</v>
      </c>
      <c r="AC353" s="16" t="s">
        <v>112</v>
      </c>
      <c r="AD353" s="16" t="s">
        <v>671</v>
      </c>
      <c r="AE353" s="16">
        <v>0</v>
      </c>
      <c r="AH353" s="11"/>
      <c r="AI353" s="12" t="s">
        <v>113</v>
      </c>
      <c r="AJ353" s="17">
        <v>0</v>
      </c>
      <c r="AK353" s="12">
        <v>0</v>
      </c>
      <c r="AL353" s="18" t="s">
        <v>672</v>
      </c>
    </row>
    <row r="354" spans="1:38" x14ac:dyDescent="0.35">
      <c r="A354" s="11" t="s">
        <v>660</v>
      </c>
      <c r="V354" s="14">
        <v>43149</v>
      </c>
      <c r="W354" s="13"/>
      <c r="Y354" s="13"/>
      <c r="AB354" s="16">
        <v>5723</v>
      </c>
      <c r="AC354" s="16"/>
      <c r="AH354" s="11"/>
      <c r="AI354" s="12" t="s">
        <v>220</v>
      </c>
      <c r="AJ354" s="17">
        <v>0</v>
      </c>
      <c r="AK354" s="12">
        <v>0</v>
      </c>
      <c r="AL354" s="18" t="s">
        <v>673</v>
      </c>
    </row>
    <row r="355" spans="1:38" x14ac:dyDescent="0.35">
      <c r="A355" s="11" t="s">
        <v>660</v>
      </c>
      <c r="V355" s="14">
        <v>43885</v>
      </c>
      <c r="W355" s="13">
        <v>44</v>
      </c>
      <c r="X355" s="12" t="s">
        <v>674</v>
      </c>
      <c r="Y355" s="13"/>
      <c r="AB355" s="16">
        <v>2765</v>
      </c>
      <c r="AC355" s="16"/>
      <c r="AD355" s="16">
        <v>2765</v>
      </c>
      <c r="AE355" s="16">
        <v>0</v>
      </c>
      <c r="AH355" s="11"/>
      <c r="AI355" s="12" t="s">
        <v>220</v>
      </c>
      <c r="AJ355" s="17">
        <v>0</v>
      </c>
      <c r="AK355" s="12" t="s">
        <v>675</v>
      </c>
      <c r="AL355" s="18" t="s">
        <v>676</v>
      </c>
    </row>
    <row r="356" spans="1:38" x14ac:dyDescent="0.35">
      <c r="A356" s="11" t="s">
        <v>677</v>
      </c>
      <c r="B356" s="11" t="s">
        <v>101</v>
      </c>
      <c r="C356" s="11" t="s">
        <v>678</v>
      </c>
      <c r="D356" s="11" t="s">
        <v>679</v>
      </c>
      <c r="F356" s="11" t="s">
        <v>229</v>
      </c>
      <c r="G356" s="12" t="s">
        <v>105</v>
      </c>
      <c r="H356" s="16">
        <v>1300</v>
      </c>
      <c r="I356" s="12">
        <v>270</v>
      </c>
      <c r="L356" s="12">
        <v>1</v>
      </c>
      <c r="M356" s="12" t="s">
        <v>106</v>
      </c>
      <c r="N356" s="12">
        <v>24</v>
      </c>
      <c r="O356" s="12">
        <v>1</v>
      </c>
      <c r="P356" s="12">
        <v>0</v>
      </c>
      <c r="S356" s="12" t="s">
        <v>122</v>
      </c>
      <c r="T356" s="12" t="s">
        <v>106</v>
      </c>
      <c r="U356" s="12" t="s">
        <v>229</v>
      </c>
      <c r="V356" s="14">
        <v>39026</v>
      </c>
      <c r="W356" s="13"/>
      <c r="X356" s="12">
        <v>47.1</v>
      </c>
      <c r="Y356" s="13"/>
      <c r="Z356" s="12" t="s">
        <v>110</v>
      </c>
      <c r="AA356" s="11" t="s">
        <v>677</v>
      </c>
      <c r="AB356" s="16">
        <f t="shared" ref="AB356:AB382" si="9">AD356+AJ356+AK356</f>
        <v>4635</v>
      </c>
      <c r="AC356" s="16" t="s">
        <v>112</v>
      </c>
      <c r="AD356" s="16">
        <v>4634</v>
      </c>
      <c r="AE356" s="16">
        <v>0</v>
      </c>
      <c r="AH356" s="11"/>
      <c r="AI356" s="12" t="s">
        <v>113</v>
      </c>
      <c r="AJ356" s="17">
        <v>1</v>
      </c>
      <c r="AK356" s="12">
        <v>0</v>
      </c>
      <c r="AL356" s="18" t="s">
        <v>680</v>
      </c>
    </row>
    <row r="357" spans="1:38" x14ac:dyDescent="0.35">
      <c r="A357" s="11" t="s">
        <v>56</v>
      </c>
      <c r="B357" s="11" t="s">
        <v>101</v>
      </c>
      <c r="C357" s="11" t="s">
        <v>681</v>
      </c>
      <c r="D357" s="11" t="s">
        <v>682</v>
      </c>
      <c r="F357" s="11" t="s">
        <v>229</v>
      </c>
      <c r="G357" s="12" t="s">
        <v>105</v>
      </c>
      <c r="H357" s="12" t="s">
        <v>683</v>
      </c>
      <c r="I357" s="12">
        <v>360</v>
      </c>
      <c r="J357" s="13">
        <v>10</v>
      </c>
      <c r="K357" s="12">
        <v>20</v>
      </c>
      <c r="L357" s="12">
        <v>0</v>
      </c>
      <c r="O357" s="12">
        <v>1</v>
      </c>
      <c r="P357" s="12">
        <v>0</v>
      </c>
      <c r="Q357" s="12">
        <v>75</v>
      </c>
      <c r="R357" s="12" t="s">
        <v>116</v>
      </c>
      <c r="S357" s="12" t="s">
        <v>122</v>
      </c>
      <c r="T357" s="12" t="s">
        <v>116</v>
      </c>
      <c r="V357" s="14">
        <v>36146</v>
      </c>
      <c r="W357" s="12">
        <v>35.799999999999997</v>
      </c>
      <c r="X357" s="12" t="s">
        <v>684</v>
      </c>
      <c r="Y357" s="13" t="s">
        <v>685</v>
      </c>
      <c r="Z357" s="12" t="s">
        <v>110</v>
      </c>
      <c r="AA357" s="11" t="s">
        <v>56</v>
      </c>
      <c r="AB357" s="16">
        <f t="shared" si="9"/>
        <v>984</v>
      </c>
      <c r="AC357" s="12" t="s">
        <v>112</v>
      </c>
      <c r="AD357" s="16">
        <v>969</v>
      </c>
      <c r="AE357" s="16">
        <v>25</v>
      </c>
      <c r="AG357" s="16">
        <v>25</v>
      </c>
      <c r="AH357" s="12">
        <v>0</v>
      </c>
      <c r="AI357" s="12" t="s">
        <v>113</v>
      </c>
      <c r="AJ357" s="17">
        <v>15</v>
      </c>
      <c r="AK357" s="12">
        <v>0</v>
      </c>
      <c r="AL357" s="18" t="s">
        <v>686</v>
      </c>
    </row>
    <row r="358" spans="1:38" x14ac:dyDescent="0.35">
      <c r="A358" s="11" t="s">
        <v>56</v>
      </c>
      <c r="V358" s="14">
        <v>43784</v>
      </c>
      <c r="W358" s="12">
        <v>27</v>
      </c>
      <c r="X358" s="12" t="s">
        <v>687</v>
      </c>
      <c r="Y358" s="13"/>
      <c r="AB358" s="16">
        <v>198</v>
      </c>
      <c r="AD358" s="16">
        <v>194</v>
      </c>
      <c r="AE358" s="16">
        <v>194</v>
      </c>
      <c r="AG358" s="16">
        <v>194</v>
      </c>
      <c r="AH358" s="12">
        <v>0</v>
      </c>
      <c r="AI358" s="12" t="s">
        <v>220</v>
      </c>
      <c r="AJ358" s="17">
        <v>4</v>
      </c>
      <c r="AK358" s="12">
        <v>0</v>
      </c>
      <c r="AL358" s="18" t="s">
        <v>688</v>
      </c>
    </row>
    <row r="359" spans="1:38" x14ac:dyDescent="0.35">
      <c r="A359" s="11" t="s">
        <v>689</v>
      </c>
      <c r="B359" s="11" t="s">
        <v>101</v>
      </c>
      <c r="C359" s="11" t="s">
        <v>681</v>
      </c>
      <c r="D359" s="11" t="s">
        <v>690</v>
      </c>
      <c r="F359" s="11" t="s">
        <v>229</v>
      </c>
      <c r="G359" s="12" t="s">
        <v>105</v>
      </c>
      <c r="H359" s="12">
        <v>100</v>
      </c>
      <c r="I359" s="12">
        <v>330</v>
      </c>
      <c r="J359" s="13">
        <v>15</v>
      </c>
      <c r="K359" s="12">
        <v>20</v>
      </c>
      <c r="L359" s="12">
        <v>0</v>
      </c>
      <c r="O359" s="12">
        <v>1</v>
      </c>
      <c r="P359" s="12">
        <v>1</v>
      </c>
      <c r="Q359" s="12">
        <v>100</v>
      </c>
      <c r="S359" s="12" t="s">
        <v>122</v>
      </c>
      <c r="T359" s="11" t="s">
        <v>106</v>
      </c>
      <c r="U359" s="12" t="s">
        <v>229</v>
      </c>
      <c r="V359" s="14">
        <v>37254</v>
      </c>
      <c r="X359" s="12">
        <v>23.9</v>
      </c>
      <c r="Y359" s="13"/>
      <c r="Z359" s="12" t="s">
        <v>110</v>
      </c>
      <c r="AA359" s="11" t="s">
        <v>689</v>
      </c>
      <c r="AB359" s="16">
        <f t="shared" si="9"/>
        <v>0</v>
      </c>
      <c r="AC359" s="12" t="s">
        <v>112</v>
      </c>
      <c r="AD359" s="16">
        <v>0</v>
      </c>
      <c r="AE359" s="16">
        <v>0</v>
      </c>
      <c r="AJ359" s="17">
        <v>0</v>
      </c>
      <c r="AK359" s="12">
        <v>0</v>
      </c>
      <c r="AL359" s="18" t="s">
        <v>691</v>
      </c>
    </row>
    <row r="360" spans="1:38" x14ac:dyDescent="0.35">
      <c r="A360" s="11" t="s">
        <v>692</v>
      </c>
      <c r="B360" s="11" t="s">
        <v>101</v>
      </c>
      <c r="C360" s="11" t="s">
        <v>693</v>
      </c>
      <c r="D360" s="11" t="s">
        <v>694</v>
      </c>
      <c r="F360" s="11" t="s">
        <v>229</v>
      </c>
      <c r="G360" s="12" t="s">
        <v>105</v>
      </c>
      <c r="H360" s="16">
        <v>1500</v>
      </c>
      <c r="I360" s="16"/>
      <c r="J360" s="13">
        <v>7</v>
      </c>
      <c r="K360" s="16">
        <v>12</v>
      </c>
      <c r="L360" s="16">
        <v>1</v>
      </c>
      <c r="M360" s="16" t="s">
        <v>116</v>
      </c>
      <c r="N360" s="16"/>
      <c r="O360" s="16">
        <v>1</v>
      </c>
      <c r="P360" s="16">
        <v>0</v>
      </c>
      <c r="Q360" s="16"/>
      <c r="R360" s="16"/>
      <c r="S360" s="12" t="s">
        <v>122</v>
      </c>
      <c r="T360" s="16" t="s">
        <v>106</v>
      </c>
      <c r="U360" s="16" t="s">
        <v>229</v>
      </c>
      <c r="V360" s="14">
        <v>35415</v>
      </c>
      <c r="W360" s="12">
        <v>18.7</v>
      </c>
      <c r="X360" s="12" t="s">
        <v>695</v>
      </c>
      <c r="Y360" s="13">
        <v>88</v>
      </c>
      <c r="Z360" s="12" t="s">
        <v>110</v>
      </c>
      <c r="AA360" s="11" t="s">
        <v>692</v>
      </c>
      <c r="AB360" s="16">
        <v>700</v>
      </c>
      <c r="AC360" s="12" t="s">
        <v>194</v>
      </c>
      <c r="AL360" s="18" t="s">
        <v>696</v>
      </c>
    </row>
    <row r="361" spans="1:38" x14ac:dyDescent="0.35">
      <c r="A361" s="11" t="s">
        <v>697</v>
      </c>
      <c r="B361" s="11" t="s">
        <v>101</v>
      </c>
      <c r="C361" s="11" t="s">
        <v>698</v>
      </c>
      <c r="D361" s="11" t="s">
        <v>699</v>
      </c>
      <c r="G361" s="12" t="s">
        <v>105</v>
      </c>
      <c r="H361" s="16">
        <v>0</v>
      </c>
      <c r="I361" s="16" t="s">
        <v>201</v>
      </c>
      <c r="J361" s="13" t="s">
        <v>201</v>
      </c>
      <c r="K361" s="16" t="s">
        <v>201</v>
      </c>
      <c r="L361" s="16">
        <v>0</v>
      </c>
      <c r="M361" s="16"/>
      <c r="N361" s="16"/>
      <c r="O361" s="16">
        <v>0</v>
      </c>
      <c r="P361" s="16">
        <v>0</v>
      </c>
      <c r="Q361" s="16"/>
      <c r="R361" s="16"/>
      <c r="T361" s="16"/>
      <c r="U361" s="16"/>
      <c r="V361" s="14">
        <v>35810</v>
      </c>
      <c r="W361" s="12">
        <v>27.5</v>
      </c>
      <c r="X361" s="12" t="s">
        <v>201</v>
      </c>
      <c r="Y361" s="13" t="s">
        <v>201</v>
      </c>
      <c r="Z361" s="12" t="s">
        <v>110</v>
      </c>
      <c r="AA361" s="11" t="s">
        <v>697</v>
      </c>
      <c r="AB361" s="16">
        <f t="shared" si="9"/>
        <v>0</v>
      </c>
      <c r="AC361" s="12" t="s">
        <v>112</v>
      </c>
      <c r="AD361" s="16">
        <v>0</v>
      </c>
      <c r="AE361" s="16">
        <v>0</v>
      </c>
      <c r="AJ361" s="17">
        <v>0</v>
      </c>
      <c r="AK361" s="12">
        <v>0</v>
      </c>
      <c r="AL361" s="18" t="s">
        <v>700</v>
      </c>
    </row>
    <row r="362" spans="1:38" x14ac:dyDescent="0.35">
      <c r="A362" s="11" t="s">
        <v>701</v>
      </c>
      <c r="D362" s="11" t="s">
        <v>702</v>
      </c>
      <c r="H362" s="16">
        <v>125</v>
      </c>
      <c r="I362" s="16" t="s">
        <v>201</v>
      </c>
      <c r="J362" s="13">
        <v>17</v>
      </c>
      <c r="K362" s="16">
        <v>17</v>
      </c>
      <c r="L362" s="16">
        <v>0</v>
      </c>
      <c r="M362" s="16"/>
      <c r="N362" s="16"/>
      <c r="O362" s="16">
        <v>0</v>
      </c>
      <c r="P362" s="16">
        <v>1</v>
      </c>
      <c r="Q362" s="16">
        <v>125</v>
      </c>
      <c r="R362" s="16" t="s">
        <v>106</v>
      </c>
      <c r="S362" s="12" t="s">
        <v>202</v>
      </c>
      <c r="T362" s="16"/>
      <c r="U362" s="16"/>
      <c r="V362" s="14">
        <v>40997</v>
      </c>
      <c r="Y362" s="13"/>
      <c r="AA362" s="11" t="s">
        <v>701</v>
      </c>
      <c r="AB362" s="16"/>
      <c r="AL362" s="18" t="s">
        <v>703</v>
      </c>
    </row>
    <row r="363" spans="1:38" x14ac:dyDescent="0.35">
      <c r="A363" s="11" t="s">
        <v>704</v>
      </c>
      <c r="B363" s="11" t="s">
        <v>137</v>
      </c>
      <c r="C363" s="11" t="s">
        <v>705</v>
      </c>
      <c r="D363" s="11" t="s">
        <v>706</v>
      </c>
      <c r="G363" s="12" t="s">
        <v>105</v>
      </c>
      <c r="H363" s="12">
        <v>43</v>
      </c>
      <c r="I363" s="12">
        <v>325</v>
      </c>
      <c r="J363" s="13">
        <v>3</v>
      </c>
      <c r="K363" s="12">
        <v>6</v>
      </c>
      <c r="L363" s="12">
        <v>1</v>
      </c>
      <c r="M363" s="12" t="s">
        <v>106</v>
      </c>
      <c r="O363" s="12">
        <v>1</v>
      </c>
      <c r="P363" s="12">
        <v>0</v>
      </c>
      <c r="S363" s="12" t="s">
        <v>108</v>
      </c>
      <c r="V363" s="14">
        <v>35427</v>
      </c>
      <c r="W363" s="12">
        <v>25</v>
      </c>
      <c r="X363" s="12">
        <v>37.9</v>
      </c>
      <c r="Y363" s="13">
        <v>100</v>
      </c>
      <c r="Z363" s="12" t="s">
        <v>169</v>
      </c>
      <c r="AA363" s="11" t="s">
        <v>704</v>
      </c>
      <c r="AB363" s="16">
        <f t="shared" si="9"/>
        <v>1</v>
      </c>
      <c r="AC363" s="12" t="s">
        <v>112</v>
      </c>
      <c r="AD363" s="16">
        <v>1</v>
      </c>
      <c r="AE363" s="16">
        <v>1</v>
      </c>
      <c r="AG363" s="16">
        <v>0</v>
      </c>
      <c r="AH363" s="12">
        <v>1</v>
      </c>
      <c r="AJ363" s="17">
        <v>0</v>
      </c>
      <c r="AK363" s="12">
        <v>0</v>
      </c>
      <c r="AL363" s="18" t="s">
        <v>707</v>
      </c>
    </row>
    <row r="364" spans="1:38" x14ac:dyDescent="0.35">
      <c r="A364" s="11" t="s">
        <v>704</v>
      </c>
      <c r="V364" s="14">
        <v>36910</v>
      </c>
      <c r="X364" s="12" t="s">
        <v>708</v>
      </c>
      <c r="Y364" s="13">
        <v>100</v>
      </c>
      <c r="AB364" s="16">
        <v>5</v>
      </c>
      <c r="AC364" s="12" t="s">
        <v>112</v>
      </c>
      <c r="AD364" s="16">
        <v>5</v>
      </c>
      <c r="AE364" s="16">
        <v>0</v>
      </c>
      <c r="AI364" s="12" t="s">
        <v>113</v>
      </c>
      <c r="AJ364" s="17">
        <v>0</v>
      </c>
      <c r="AK364" s="12">
        <v>0</v>
      </c>
    </row>
    <row r="365" spans="1:38" x14ac:dyDescent="0.35">
      <c r="A365" s="11" t="s">
        <v>704</v>
      </c>
      <c r="V365" s="14">
        <v>42367</v>
      </c>
      <c r="X365" s="12">
        <v>33.799999999999997</v>
      </c>
      <c r="Y365" s="13"/>
      <c r="AB365" s="16">
        <v>2</v>
      </c>
      <c r="AC365" s="12" t="s">
        <v>114</v>
      </c>
      <c r="AD365" s="16">
        <v>2</v>
      </c>
      <c r="AE365" s="16">
        <v>2</v>
      </c>
      <c r="AF365" s="16" t="s">
        <v>113</v>
      </c>
      <c r="AG365" s="16">
        <v>0</v>
      </c>
      <c r="AH365" s="12">
        <v>2</v>
      </c>
      <c r="AJ365" s="17">
        <v>0</v>
      </c>
      <c r="AK365" s="12">
        <v>0</v>
      </c>
    </row>
    <row r="366" spans="1:38" x14ac:dyDescent="0.35">
      <c r="A366" s="11" t="s">
        <v>704</v>
      </c>
      <c r="V366" s="14">
        <v>42731</v>
      </c>
      <c r="W366" s="12">
        <v>27</v>
      </c>
      <c r="X366" s="12">
        <v>32.9</v>
      </c>
      <c r="Y366" s="13"/>
      <c r="AB366" s="16">
        <v>0</v>
      </c>
      <c r="AC366" s="12" t="s">
        <v>114</v>
      </c>
      <c r="AD366" s="16">
        <v>0</v>
      </c>
      <c r="AE366" s="16">
        <v>0</v>
      </c>
      <c r="AG366" s="16">
        <v>0</v>
      </c>
      <c r="AH366" s="12">
        <v>0</v>
      </c>
      <c r="AJ366" s="17">
        <v>0</v>
      </c>
      <c r="AK366" s="12">
        <v>0</v>
      </c>
    </row>
    <row r="367" spans="1:38" x14ac:dyDescent="0.35">
      <c r="A367" s="11" t="s">
        <v>709</v>
      </c>
      <c r="B367" s="11" t="s">
        <v>101</v>
      </c>
      <c r="C367" s="11" t="s">
        <v>710</v>
      </c>
      <c r="D367" s="11" t="s">
        <v>711</v>
      </c>
      <c r="F367" s="11" t="s">
        <v>229</v>
      </c>
      <c r="G367" s="12" t="s">
        <v>105</v>
      </c>
      <c r="H367" s="12">
        <v>625</v>
      </c>
      <c r="I367" s="12">
        <v>37</v>
      </c>
      <c r="J367" s="13">
        <v>3</v>
      </c>
      <c r="K367" s="12">
        <v>5</v>
      </c>
      <c r="L367" s="12">
        <v>0</v>
      </c>
      <c r="M367" s="12" t="s">
        <v>116</v>
      </c>
      <c r="O367" s="12">
        <v>2</v>
      </c>
      <c r="P367" s="12">
        <v>2</v>
      </c>
      <c r="S367" s="12" t="s">
        <v>712</v>
      </c>
      <c r="T367" s="12" t="s">
        <v>106</v>
      </c>
      <c r="U367" s="12" t="s">
        <v>229</v>
      </c>
      <c r="V367" s="14">
        <v>35798</v>
      </c>
      <c r="W367" s="12">
        <v>27</v>
      </c>
      <c r="X367" s="12" t="s">
        <v>713</v>
      </c>
      <c r="Y367" s="13" t="s">
        <v>493</v>
      </c>
      <c r="Z367" s="12" t="s">
        <v>110</v>
      </c>
      <c r="AA367" s="11" t="s">
        <v>709</v>
      </c>
      <c r="AB367" s="16">
        <f t="shared" si="9"/>
        <v>601</v>
      </c>
      <c r="AC367" s="16" t="s">
        <v>112</v>
      </c>
      <c r="AD367" s="16">
        <v>588</v>
      </c>
      <c r="AE367" s="16">
        <v>0</v>
      </c>
      <c r="AI367" s="12" t="s">
        <v>113</v>
      </c>
      <c r="AJ367" s="17">
        <v>12</v>
      </c>
      <c r="AK367" s="12">
        <v>1</v>
      </c>
      <c r="AL367" s="18" t="s">
        <v>714</v>
      </c>
    </row>
    <row r="368" spans="1:38" x14ac:dyDescent="0.35">
      <c r="A368" s="11" t="s">
        <v>709</v>
      </c>
      <c r="V368" s="14">
        <v>37315</v>
      </c>
      <c r="Y368" s="13"/>
      <c r="AB368" s="16">
        <f t="shared" si="9"/>
        <v>1134</v>
      </c>
      <c r="AC368" s="16" t="s">
        <v>112</v>
      </c>
      <c r="AD368" s="16">
        <v>1118</v>
      </c>
      <c r="AI368" s="12" t="s">
        <v>113</v>
      </c>
      <c r="AJ368" s="17">
        <v>15</v>
      </c>
      <c r="AK368" s="12">
        <v>1</v>
      </c>
    </row>
    <row r="369" spans="1:38" x14ac:dyDescent="0.35">
      <c r="A369" s="11" t="s">
        <v>709</v>
      </c>
      <c r="V369" s="14">
        <v>39879</v>
      </c>
      <c r="X369" s="12" t="s">
        <v>715</v>
      </c>
      <c r="Y369" s="13" t="s">
        <v>716</v>
      </c>
      <c r="AB369" s="16">
        <f t="shared" si="9"/>
        <v>1071</v>
      </c>
      <c r="AC369" s="16" t="s">
        <v>112</v>
      </c>
      <c r="AD369" s="16">
        <v>1054</v>
      </c>
      <c r="AE369" s="16">
        <v>0</v>
      </c>
      <c r="AI369" s="12" t="s">
        <v>113</v>
      </c>
      <c r="AJ369" s="17">
        <v>14</v>
      </c>
      <c r="AK369" s="12">
        <v>3</v>
      </c>
    </row>
    <row r="370" spans="1:38" x14ac:dyDescent="0.35">
      <c r="A370" s="11" t="s">
        <v>709</v>
      </c>
      <c r="V370" s="14">
        <v>40627</v>
      </c>
      <c r="W370" s="12">
        <v>28.4</v>
      </c>
      <c r="X370" s="12" t="s">
        <v>717</v>
      </c>
      <c r="Y370" s="13">
        <v>82</v>
      </c>
      <c r="AB370" s="16">
        <f t="shared" si="9"/>
        <v>1129</v>
      </c>
      <c r="AC370" s="16" t="s">
        <v>112</v>
      </c>
      <c r="AD370" s="16">
        <v>1120</v>
      </c>
      <c r="AE370" s="16">
        <v>0</v>
      </c>
      <c r="AI370" s="12" t="s">
        <v>113</v>
      </c>
      <c r="AJ370" s="17">
        <v>9</v>
      </c>
      <c r="AK370" s="12">
        <v>0</v>
      </c>
      <c r="AL370" s="18" t="s">
        <v>718</v>
      </c>
    </row>
    <row r="371" spans="1:38" x14ac:dyDescent="0.35">
      <c r="A371" s="11" t="s">
        <v>57</v>
      </c>
      <c r="B371" s="11" t="s">
        <v>137</v>
      </c>
      <c r="C371" s="11" t="s">
        <v>719</v>
      </c>
      <c r="D371" s="11" t="s">
        <v>720</v>
      </c>
      <c r="E371" s="11" t="s">
        <v>721</v>
      </c>
      <c r="G371" s="12" t="s">
        <v>105</v>
      </c>
      <c r="H371" s="12">
        <v>752</v>
      </c>
      <c r="I371" s="12" t="s">
        <v>201</v>
      </c>
      <c r="J371" s="13">
        <v>3.5</v>
      </c>
      <c r="K371" s="12">
        <v>2.5</v>
      </c>
      <c r="L371" s="12">
        <v>0</v>
      </c>
      <c r="O371" s="12">
        <v>2</v>
      </c>
      <c r="P371" s="12">
        <v>1</v>
      </c>
      <c r="R371" s="12" t="s">
        <v>116</v>
      </c>
      <c r="S371" s="12" t="s">
        <v>108</v>
      </c>
      <c r="V371" s="14">
        <v>35426</v>
      </c>
      <c r="W371" s="12">
        <v>27.5</v>
      </c>
      <c r="X371" s="12" t="s">
        <v>722</v>
      </c>
      <c r="Y371" s="13" t="s">
        <v>306</v>
      </c>
      <c r="Z371" s="12" t="s">
        <v>169</v>
      </c>
      <c r="AA371" s="11" t="s">
        <v>57</v>
      </c>
      <c r="AB371" s="16">
        <f t="shared" si="9"/>
        <v>2958</v>
      </c>
      <c r="AC371" s="16" t="s">
        <v>112</v>
      </c>
      <c r="AD371" s="16">
        <v>2958</v>
      </c>
      <c r="AE371" s="16">
        <v>50</v>
      </c>
      <c r="AG371" s="16">
        <v>50</v>
      </c>
      <c r="AH371" s="12">
        <v>0</v>
      </c>
      <c r="AI371" s="12" t="s">
        <v>113</v>
      </c>
      <c r="AJ371" s="17">
        <v>0</v>
      </c>
      <c r="AK371" s="12">
        <v>0</v>
      </c>
      <c r="AL371" s="11" t="s">
        <v>723</v>
      </c>
    </row>
    <row r="372" spans="1:38" x14ac:dyDescent="0.35">
      <c r="A372" s="11" t="s">
        <v>57</v>
      </c>
      <c r="V372" s="14">
        <v>42424</v>
      </c>
      <c r="Y372" s="13"/>
      <c r="AB372" s="16">
        <v>29</v>
      </c>
      <c r="AC372" s="16" t="s">
        <v>114</v>
      </c>
      <c r="AD372" s="16">
        <v>29</v>
      </c>
      <c r="AE372" s="16">
        <v>29</v>
      </c>
      <c r="AF372" s="16" t="s">
        <v>113</v>
      </c>
      <c r="AG372" s="16">
        <v>29</v>
      </c>
      <c r="AH372" s="12">
        <v>0</v>
      </c>
      <c r="AI372" s="12" t="s">
        <v>220</v>
      </c>
      <c r="AJ372" s="17">
        <v>0</v>
      </c>
      <c r="AK372" s="12">
        <v>0</v>
      </c>
      <c r="AL372" s="11"/>
    </row>
    <row r="373" spans="1:38" x14ac:dyDescent="0.35">
      <c r="A373" s="11" t="s">
        <v>57</v>
      </c>
      <c r="V373" s="14">
        <v>45338</v>
      </c>
      <c r="X373" s="12">
        <v>4.7</v>
      </c>
      <c r="Y373" s="13"/>
      <c r="AB373" s="16">
        <v>26</v>
      </c>
      <c r="AC373" s="16" t="s">
        <v>114</v>
      </c>
      <c r="AD373" s="16">
        <v>26</v>
      </c>
      <c r="AE373" s="16">
        <v>26</v>
      </c>
      <c r="AG373" s="16">
        <v>26</v>
      </c>
      <c r="AH373" s="12">
        <v>0</v>
      </c>
      <c r="AJ373" s="17">
        <v>0</v>
      </c>
      <c r="AK373" s="12">
        <v>0</v>
      </c>
      <c r="AL373" s="11" t="s">
        <v>724</v>
      </c>
    </row>
    <row r="374" spans="1:38" x14ac:dyDescent="0.35">
      <c r="A374" s="11" t="s">
        <v>725</v>
      </c>
      <c r="B374" s="11" t="s">
        <v>101</v>
      </c>
      <c r="C374" s="11" t="s">
        <v>726</v>
      </c>
      <c r="D374" s="11" t="s">
        <v>727</v>
      </c>
      <c r="E374" s="11" t="s">
        <v>168</v>
      </c>
      <c r="G374" s="12" t="s">
        <v>105</v>
      </c>
      <c r="H374" s="12" t="s">
        <v>728</v>
      </c>
      <c r="I374" s="12" t="s">
        <v>201</v>
      </c>
      <c r="J374" s="13">
        <v>10</v>
      </c>
      <c r="K374" s="12">
        <v>20</v>
      </c>
      <c r="L374" s="12">
        <v>0</v>
      </c>
      <c r="O374" s="12">
        <v>1</v>
      </c>
      <c r="P374" s="12">
        <v>1</v>
      </c>
      <c r="Q374" s="12">
        <v>70</v>
      </c>
      <c r="R374" s="12" t="s">
        <v>106</v>
      </c>
      <c r="S374" s="12" t="s">
        <v>729</v>
      </c>
      <c r="V374" s="14" t="s">
        <v>730</v>
      </c>
      <c r="W374" s="12">
        <v>29</v>
      </c>
      <c r="Y374" s="13"/>
      <c r="Z374" s="12" t="s">
        <v>110</v>
      </c>
      <c r="AA374" s="11" t="s">
        <v>725</v>
      </c>
      <c r="AB374" s="16">
        <f t="shared" si="9"/>
        <v>0</v>
      </c>
      <c r="AC374" s="16" t="s">
        <v>112</v>
      </c>
      <c r="AD374" s="16">
        <v>0</v>
      </c>
      <c r="AE374" s="16">
        <v>0</v>
      </c>
      <c r="AJ374" s="17">
        <v>0</v>
      </c>
      <c r="AK374" s="12">
        <v>0</v>
      </c>
      <c r="AL374" s="18" t="s">
        <v>731</v>
      </c>
    </row>
    <row r="375" spans="1:38" x14ac:dyDescent="0.35">
      <c r="A375" s="11" t="s">
        <v>18</v>
      </c>
      <c r="B375" s="11" t="s">
        <v>497</v>
      </c>
      <c r="C375" s="11" t="s">
        <v>732</v>
      </c>
      <c r="D375" s="11" t="s">
        <v>733</v>
      </c>
      <c r="E375" s="11" t="s">
        <v>734</v>
      </c>
      <c r="F375" s="11" t="s">
        <v>735</v>
      </c>
      <c r="G375" s="12" t="s">
        <v>197</v>
      </c>
      <c r="H375" s="12">
        <v>274</v>
      </c>
      <c r="J375" s="13">
        <v>6</v>
      </c>
      <c r="K375" s="12">
        <v>20</v>
      </c>
      <c r="L375" s="12">
        <v>1</v>
      </c>
      <c r="M375" s="12" t="s">
        <v>116</v>
      </c>
      <c r="N375" s="12">
        <v>0</v>
      </c>
      <c r="O375" s="12">
        <v>2</v>
      </c>
      <c r="P375" s="12">
        <v>0</v>
      </c>
      <c r="S375" s="12" t="s">
        <v>122</v>
      </c>
      <c r="T375" s="12" t="s">
        <v>106</v>
      </c>
      <c r="U375" s="12" t="s">
        <v>736</v>
      </c>
      <c r="V375" s="14">
        <v>35067</v>
      </c>
      <c r="W375" s="12">
        <v>22</v>
      </c>
      <c r="X375" s="12" t="s">
        <v>737</v>
      </c>
      <c r="Y375" s="13" t="s">
        <v>738</v>
      </c>
      <c r="Z375" s="12" t="s">
        <v>169</v>
      </c>
      <c r="AA375" s="11" t="s">
        <v>18</v>
      </c>
      <c r="AB375" s="16">
        <f t="shared" si="9"/>
        <v>23920</v>
      </c>
      <c r="AC375" s="16" t="s">
        <v>194</v>
      </c>
      <c r="AD375" s="16">
        <v>23855</v>
      </c>
      <c r="AE375" s="16">
        <v>77</v>
      </c>
      <c r="AG375" s="16">
        <v>76</v>
      </c>
      <c r="AH375" s="12">
        <v>1</v>
      </c>
      <c r="AJ375" s="17">
        <v>65</v>
      </c>
      <c r="AK375" s="12">
        <v>0</v>
      </c>
    </row>
    <row r="376" spans="1:38" x14ac:dyDescent="0.35">
      <c r="A376" s="11" t="s">
        <v>18</v>
      </c>
      <c r="V376" s="14">
        <v>35796</v>
      </c>
      <c r="W376" s="12">
        <v>22.5</v>
      </c>
      <c r="X376" s="12" t="s">
        <v>739</v>
      </c>
      <c r="Y376" s="13" t="s">
        <v>738</v>
      </c>
      <c r="Z376" s="12" t="s">
        <v>110</v>
      </c>
      <c r="AB376" s="16">
        <f>AD376+AJ376+AK376</f>
        <v>18979</v>
      </c>
      <c r="AC376" s="16" t="s">
        <v>194</v>
      </c>
      <c r="AD376" s="16">
        <v>18781</v>
      </c>
      <c r="AE376" s="16">
        <v>0</v>
      </c>
      <c r="AJ376" s="17">
        <v>198</v>
      </c>
      <c r="AK376" s="12">
        <v>0</v>
      </c>
      <c r="AL376" s="18" t="s">
        <v>740</v>
      </c>
    </row>
    <row r="377" spans="1:38" x14ac:dyDescent="0.35">
      <c r="A377" s="11" t="s">
        <v>18</v>
      </c>
      <c r="V377" s="14">
        <v>38350</v>
      </c>
      <c r="X377" s="12" t="s">
        <v>741</v>
      </c>
      <c r="Y377" s="13"/>
      <c r="AB377" s="16">
        <v>16796</v>
      </c>
      <c r="AC377" s="16" t="s">
        <v>112</v>
      </c>
      <c r="AD377" s="16">
        <v>16676</v>
      </c>
      <c r="AE377" s="16">
        <v>0</v>
      </c>
      <c r="AJ377" s="17">
        <v>120</v>
      </c>
      <c r="AK377" s="12">
        <v>0</v>
      </c>
    </row>
    <row r="378" spans="1:38" x14ac:dyDescent="0.35">
      <c r="A378" s="11" t="s">
        <v>18</v>
      </c>
      <c r="V378" s="14">
        <v>41706</v>
      </c>
      <c r="Y378" s="13"/>
      <c r="AB378" s="16"/>
      <c r="AC378" s="16"/>
      <c r="AE378" s="16">
        <v>1815</v>
      </c>
      <c r="AF378" s="16" t="s">
        <v>113</v>
      </c>
      <c r="AG378" s="16">
        <v>1815</v>
      </c>
      <c r="AH378" s="12">
        <v>0</v>
      </c>
      <c r="AI378" s="12" t="s">
        <v>220</v>
      </c>
      <c r="AK378" s="12">
        <v>0</v>
      </c>
      <c r="AL378" s="18" t="s">
        <v>742</v>
      </c>
    </row>
    <row r="379" spans="1:38" x14ac:dyDescent="0.35">
      <c r="A379" s="11" t="s">
        <v>18</v>
      </c>
      <c r="E379" s="11" t="s">
        <v>743</v>
      </c>
      <c r="V379" s="14">
        <v>42776</v>
      </c>
      <c r="X379" s="12" t="s">
        <v>744</v>
      </c>
      <c r="Y379" s="13"/>
      <c r="AB379" s="16">
        <v>8647</v>
      </c>
      <c r="AC379" s="16" t="s">
        <v>114</v>
      </c>
      <c r="AD379" s="16">
        <v>8459</v>
      </c>
      <c r="AE379" s="16">
        <v>142</v>
      </c>
      <c r="AF379" s="16" t="s">
        <v>113</v>
      </c>
      <c r="AG379" s="16">
        <v>142</v>
      </c>
      <c r="AH379" s="12">
        <v>0</v>
      </c>
      <c r="AI379" s="12" t="s">
        <v>220</v>
      </c>
      <c r="AJ379" s="17">
        <v>188</v>
      </c>
      <c r="AK379" s="12">
        <v>0</v>
      </c>
      <c r="AL379" s="18" t="s">
        <v>745</v>
      </c>
    </row>
    <row r="380" spans="1:38" x14ac:dyDescent="0.35">
      <c r="A380" s="11" t="s">
        <v>18</v>
      </c>
      <c r="V380" s="14">
        <v>43827</v>
      </c>
      <c r="W380" s="12">
        <v>30</v>
      </c>
      <c r="X380" s="12" t="s">
        <v>746</v>
      </c>
      <c r="Y380" s="13" t="s">
        <v>747</v>
      </c>
      <c r="AB380" s="16">
        <v>5155</v>
      </c>
      <c r="AC380" s="16"/>
      <c r="AD380" s="16">
        <v>4909</v>
      </c>
      <c r="AE380" s="16">
        <v>691</v>
      </c>
      <c r="AF380" s="16" t="s">
        <v>113</v>
      </c>
      <c r="AG380" s="16">
        <v>691</v>
      </c>
      <c r="AH380" s="12">
        <v>0</v>
      </c>
      <c r="AI380" s="12" t="s">
        <v>220</v>
      </c>
      <c r="AJ380" s="17">
        <v>245</v>
      </c>
      <c r="AK380" s="12">
        <v>1</v>
      </c>
      <c r="AL380" s="18" t="s">
        <v>748</v>
      </c>
    </row>
    <row r="381" spans="1:38" x14ac:dyDescent="0.35">
      <c r="A381" s="11" t="s">
        <v>18</v>
      </c>
      <c r="V381" s="14">
        <v>45274</v>
      </c>
      <c r="X381" s="12" t="s">
        <v>749</v>
      </c>
      <c r="Y381" s="13"/>
      <c r="AB381" s="16">
        <v>10284</v>
      </c>
      <c r="AC381" s="16" t="s">
        <v>114</v>
      </c>
      <c r="AD381" s="16">
        <v>9535</v>
      </c>
      <c r="AE381" s="16">
        <v>351</v>
      </c>
      <c r="AG381" s="16">
        <v>351</v>
      </c>
      <c r="AH381" s="12">
        <v>0</v>
      </c>
      <c r="AJ381" s="17">
        <v>748</v>
      </c>
      <c r="AK381" s="12">
        <v>1</v>
      </c>
      <c r="AL381" s="18" t="s">
        <v>750</v>
      </c>
    </row>
    <row r="382" spans="1:38" x14ac:dyDescent="0.35">
      <c r="A382" s="11" t="s">
        <v>751</v>
      </c>
      <c r="B382" s="11" t="s">
        <v>101</v>
      </c>
      <c r="C382" s="11" t="s">
        <v>752</v>
      </c>
      <c r="D382" s="11" t="s">
        <v>753</v>
      </c>
      <c r="E382" s="11" t="s">
        <v>322</v>
      </c>
      <c r="F382" s="11" t="s">
        <v>229</v>
      </c>
      <c r="G382" s="12" t="s">
        <v>105</v>
      </c>
      <c r="L382" s="12">
        <v>0</v>
      </c>
      <c r="O382" s="12" t="s">
        <v>118</v>
      </c>
      <c r="P382" s="12">
        <v>1</v>
      </c>
      <c r="R382" s="12" t="s">
        <v>754</v>
      </c>
      <c r="S382" s="12" t="s">
        <v>108</v>
      </c>
      <c r="V382" s="14">
        <v>40022</v>
      </c>
      <c r="Y382" s="13"/>
      <c r="Z382" s="12" t="s">
        <v>110</v>
      </c>
      <c r="AA382" s="11" t="s">
        <v>751</v>
      </c>
      <c r="AB382" s="16">
        <f t="shared" si="9"/>
        <v>0</v>
      </c>
      <c r="AC382" s="16"/>
      <c r="AL382" s="18" t="s">
        <v>755</v>
      </c>
    </row>
    <row r="383" spans="1:38" x14ac:dyDescent="0.35">
      <c r="A383" s="11" t="s">
        <v>751</v>
      </c>
      <c r="S383" s="12" t="s">
        <v>122</v>
      </c>
      <c r="T383" s="12" t="s">
        <v>113</v>
      </c>
      <c r="U383" s="12" t="s">
        <v>322</v>
      </c>
      <c r="V383" s="14">
        <v>41607</v>
      </c>
      <c r="Y383" s="13"/>
      <c r="AB383" s="16">
        <v>2</v>
      </c>
      <c r="AC383" s="16" t="s">
        <v>114</v>
      </c>
      <c r="AD383" s="16">
        <v>0</v>
      </c>
      <c r="AJ383" s="17">
        <v>2</v>
      </c>
      <c r="AK383" s="12">
        <v>0</v>
      </c>
      <c r="AL383" s="18" t="s">
        <v>756</v>
      </c>
    </row>
    <row r="384" spans="1:38" x14ac:dyDescent="0.35">
      <c r="A384" s="11" t="s">
        <v>757</v>
      </c>
      <c r="B384" s="11" t="s">
        <v>101</v>
      </c>
      <c r="C384" s="11" t="s">
        <v>752</v>
      </c>
      <c r="D384" s="11" t="s">
        <v>758</v>
      </c>
      <c r="E384" s="11" t="s">
        <v>322</v>
      </c>
      <c r="G384" s="12" t="s">
        <v>105</v>
      </c>
      <c r="H384" s="12">
        <v>80</v>
      </c>
      <c r="I384" s="12">
        <v>999</v>
      </c>
      <c r="J384" s="13">
        <v>8</v>
      </c>
      <c r="K384" s="12">
        <v>10</v>
      </c>
      <c r="L384" s="12">
        <v>0</v>
      </c>
      <c r="O384" s="12">
        <v>0</v>
      </c>
      <c r="P384" s="12">
        <v>1</v>
      </c>
      <c r="Q384" s="12">
        <v>50</v>
      </c>
      <c r="R384" s="12" t="s">
        <v>106</v>
      </c>
      <c r="S384" s="12" t="s">
        <v>759</v>
      </c>
      <c r="V384" s="14">
        <v>37314</v>
      </c>
      <c r="Y384" s="13"/>
      <c r="Z384" s="12" t="s">
        <v>110</v>
      </c>
      <c r="AA384" s="11" t="s">
        <v>757</v>
      </c>
      <c r="AB384" s="16">
        <f>AD384+AJ384+AK384</f>
        <v>0</v>
      </c>
      <c r="AC384" s="16" t="s">
        <v>112</v>
      </c>
      <c r="AD384" s="16">
        <v>0</v>
      </c>
      <c r="AE384" s="16">
        <v>0</v>
      </c>
      <c r="AJ384" s="17">
        <v>0</v>
      </c>
      <c r="AK384" s="12">
        <v>0</v>
      </c>
      <c r="AL384" s="18" t="s">
        <v>760</v>
      </c>
    </row>
    <row r="385" spans="1:38" x14ac:dyDescent="0.35">
      <c r="A385" s="11" t="s">
        <v>757</v>
      </c>
    </row>
    <row r="386" spans="1:38" x14ac:dyDescent="0.35">
      <c r="A386" s="36" t="s">
        <v>761</v>
      </c>
      <c r="B386" s="36" t="s">
        <v>101</v>
      </c>
      <c r="C386" s="36" t="s">
        <v>251</v>
      </c>
      <c r="D386" s="36" t="s">
        <v>762</v>
      </c>
      <c r="E386" s="28"/>
      <c r="F386" s="36" t="s">
        <v>229</v>
      </c>
      <c r="G386" s="37" t="s">
        <v>105</v>
      </c>
      <c r="H386" s="37">
        <v>90</v>
      </c>
      <c r="I386" s="37">
        <v>345</v>
      </c>
      <c r="J386" s="38">
        <v>5</v>
      </c>
      <c r="K386" s="37">
        <v>7</v>
      </c>
      <c r="L386" s="37">
        <v>1</v>
      </c>
      <c r="M386" s="37" t="s">
        <v>106</v>
      </c>
      <c r="N386" s="37">
        <v>38</v>
      </c>
      <c r="O386" s="37">
        <v>1</v>
      </c>
      <c r="P386" s="37">
        <v>0</v>
      </c>
      <c r="Q386" s="37"/>
      <c r="R386" s="37"/>
      <c r="S386" s="37" t="s">
        <v>108</v>
      </c>
      <c r="T386" s="37"/>
      <c r="U386" s="37"/>
      <c r="V386" s="39">
        <v>38702</v>
      </c>
      <c r="W386" s="37"/>
      <c r="X386" s="37" t="s">
        <v>763</v>
      </c>
      <c r="Y386" s="38"/>
      <c r="Z386" s="37" t="s">
        <v>110</v>
      </c>
      <c r="AA386" s="36" t="s">
        <v>761</v>
      </c>
      <c r="AB386" s="40">
        <f>AD386+AJ386+AK386</f>
        <v>28</v>
      </c>
      <c r="AC386" s="37" t="s">
        <v>112</v>
      </c>
      <c r="AD386" s="40">
        <v>28</v>
      </c>
      <c r="AE386" s="40">
        <v>0</v>
      </c>
      <c r="AF386" s="40"/>
      <c r="AG386" s="40"/>
      <c r="AH386" s="37"/>
      <c r="AI386" s="37" t="s">
        <v>113</v>
      </c>
      <c r="AJ386" s="41">
        <v>0</v>
      </c>
      <c r="AK386" s="37">
        <v>0</v>
      </c>
      <c r="AL386" s="34" t="s">
        <v>620</v>
      </c>
    </row>
    <row r="387" spans="1:38" x14ac:dyDescent="0.35">
      <c r="A387" s="36" t="s">
        <v>761</v>
      </c>
      <c r="B387" s="36"/>
      <c r="C387" s="36"/>
      <c r="D387" s="36"/>
      <c r="E387" s="28"/>
      <c r="F387" s="36"/>
      <c r="G387" s="37"/>
      <c r="H387" s="37"/>
      <c r="I387" s="37"/>
      <c r="J387" s="38"/>
      <c r="K387" s="37"/>
      <c r="L387" s="37"/>
      <c r="M387" s="37"/>
      <c r="N387" s="37"/>
      <c r="O387" s="37"/>
      <c r="P387" s="37"/>
      <c r="Q387" s="37"/>
      <c r="R387" s="37"/>
      <c r="S387" s="37"/>
      <c r="T387" s="37"/>
      <c r="U387" s="37"/>
      <c r="V387" s="39">
        <v>40898</v>
      </c>
      <c r="W387" s="37">
        <v>32</v>
      </c>
      <c r="X387" s="37">
        <v>41.9</v>
      </c>
      <c r="Y387" s="38">
        <v>100</v>
      </c>
      <c r="Z387" s="37"/>
      <c r="AA387" s="36"/>
      <c r="AB387" s="40">
        <f>AD387+AJ387+AK387</f>
        <v>24</v>
      </c>
      <c r="AC387" s="37" t="s">
        <v>112</v>
      </c>
      <c r="AD387" s="40">
        <v>23</v>
      </c>
      <c r="AE387" s="40">
        <v>21</v>
      </c>
      <c r="AF387" s="40"/>
      <c r="AG387" s="40">
        <v>14</v>
      </c>
      <c r="AH387" s="37">
        <v>7</v>
      </c>
      <c r="AI387" s="37"/>
      <c r="AJ387" s="41">
        <v>1</v>
      </c>
      <c r="AK387" s="37">
        <v>0</v>
      </c>
      <c r="AL387" s="34"/>
    </row>
    <row r="388" spans="1:38" x14ac:dyDescent="0.35">
      <c r="A388" s="36" t="s">
        <v>761</v>
      </c>
      <c r="B388" s="36"/>
      <c r="C388" s="36"/>
      <c r="D388" s="36"/>
      <c r="E388" s="28"/>
      <c r="F388" s="36"/>
      <c r="G388" s="37"/>
      <c r="H388" s="37"/>
      <c r="I388" s="37"/>
      <c r="J388" s="38"/>
      <c r="K388" s="37"/>
      <c r="L388" s="37"/>
      <c r="M388" s="37"/>
      <c r="N388" s="37"/>
      <c r="O388" s="37"/>
      <c r="P388" s="37"/>
      <c r="Q388" s="37"/>
      <c r="R388" s="37"/>
      <c r="S388" s="37"/>
      <c r="T388" s="37"/>
      <c r="U388" s="37"/>
      <c r="V388" s="39">
        <v>41337</v>
      </c>
      <c r="W388" s="37">
        <v>17</v>
      </c>
      <c r="X388" s="37">
        <v>39.200000000000003</v>
      </c>
      <c r="Y388" s="38"/>
      <c r="Z388" s="37"/>
      <c r="AA388" s="36"/>
      <c r="AB388" s="40">
        <v>21</v>
      </c>
      <c r="AC388" s="37" t="s">
        <v>114</v>
      </c>
      <c r="AD388" s="40">
        <v>21</v>
      </c>
      <c r="AE388" s="40">
        <v>18</v>
      </c>
      <c r="AF388" s="40" t="s">
        <v>113</v>
      </c>
      <c r="AG388" s="40">
        <v>2</v>
      </c>
      <c r="AH388" s="37">
        <v>16</v>
      </c>
      <c r="AI388" s="37"/>
      <c r="AJ388" s="41">
        <v>0</v>
      </c>
      <c r="AK388" s="37">
        <v>0</v>
      </c>
      <c r="AL388" s="34"/>
    </row>
    <row r="389" spans="1:38" x14ac:dyDescent="0.35">
      <c r="A389" s="36" t="s">
        <v>761</v>
      </c>
      <c r="B389" s="36"/>
      <c r="C389" s="36"/>
      <c r="D389" s="36"/>
      <c r="E389" s="28"/>
      <c r="F389" s="36"/>
      <c r="G389" s="37"/>
      <c r="H389" s="37"/>
      <c r="I389" s="37"/>
      <c r="J389" s="38"/>
      <c r="K389" s="37"/>
      <c r="L389" s="37"/>
      <c r="M389" s="37"/>
      <c r="N389" s="37"/>
      <c r="O389" s="37"/>
      <c r="P389" s="37"/>
      <c r="Q389" s="37"/>
      <c r="R389" s="37"/>
      <c r="S389" s="37"/>
      <c r="T389" s="37"/>
      <c r="U389" s="37"/>
      <c r="V389" s="39">
        <v>42782</v>
      </c>
      <c r="W389" s="37"/>
      <c r="X389" s="37"/>
      <c r="Y389" s="38"/>
      <c r="Z389" s="37"/>
      <c r="AA389" s="36"/>
      <c r="AB389" s="40">
        <v>4</v>
      </c>
      <c r="AC389" s="37" t="s">
        <v>112</v>
      </c>
      <c r="AD389" s="40">
        <v>4</v>
      </c>
      <c r="AE389" s="40">
        <v>4</v>
      </c>
      <c r="AF389" s="40" t="s">
        <v>113</v>
      </c>
      <c r="AG389" s="40">
        <v>4</v>
      </c>
      <c r="AH389" s="37">
        <v>0</v>
      </c>
      <c r="AI389" s="37" t="s">
        <v>220</v>
      </c>
      <c r="AJ389" s="41">
        <v>0</v>
      </c>
      <c r="AK389" s="37">
        <v>0</v>
      </c>
      <c r="AL389" s="34"/>
    </row>
    <row r="390" spans="1:38" x14ac:dyDescent="0.35">
      <c r="A390" s="36" t="s">
        <v>761</v>
      </c>
      <c r="B390" s="36"/>
      <c r="C390" s="36"/>
      <c r="D390" s="36"/>
      <c r="E390" s="28"/>
      <c r="F390" s="36"/>
      <c r="G390" s="37"/>
      <c r="H390" s="37"/>
      <c r="I390" s="37"/>
      <c r="J390" s="38"/>
      <c r="K390" s="37"/>
      <c r="L390" s="37"/>
      <c r="M390" s="37"/>
      <c r="N390" s="37"/>
      <c r="O390" s="37"/>
      <c r="P390" s="37"/>
      <c r="Q390" s="37"/>
      <c r="R390" s="37"/>
      <c r="S390" s="37"/>
      <c r="T390" s="37"/>
      <c r="U390" s="37"/>
      <c r="V390" s="39">
        <v>43820</v>
      </c>
      <c r="W390" s="11"/>
      <c r="X390" s="37">
        <v>41</v>
      </c>
      <c r="Y390" s="38">
        <v>96.3</v>
      </c>
      <c r="Z390" s="37"/>
      <c r="AA390" s="36"/>
      <c r="AB390" s="40">
        <v>2</v>
      </c>
      <c r="AC390" s="37"/>
      <c r="AD390" s="40">
        <v>2</v>
      </c>
      <c r="AE390" s="40">
        <v>2</v>
      </c>
      <c r="AF390" s="40"/>
      <c r="AG390" s="40">
        <v>2</v>
      </c>
      <c r="AH390" s="37">
        <v>0</v>
      </c>
      <c r="AI390" s="37" t="s">
        <v>220</v>
      </c>
      <c r="AJ390" s="41">
        <v>0</v>
      </c>
      <c r="AK390" s="37">
        <v>0</v>
      </c>
      <c r="AL390" s="34"/>
    </row>
    <row r="391" spans="1:38" x14ac:dyDescent="0.35">
      <c r="A391" s="36" t="s">
        <v>764</v>
      </c>
      <c r="B391" s="36" t="s">
        <v>101</v>
      </c>
      <c r="C391" s="36" t="s">
        <v>251</v>
      </c>
      <c r="D391" s="36" t="s">
        <v>765</v>
      </c>
      <c r="E391" s="36"/>
      <c r="F391" s="36" t="s">
        <v>229</v>
      </c>
      <c r="G391" s="37" t="s">
        <v>105</v>
      </c>
      <c r="H391" s="37">
        <v>338</v>
      </c>
      <c r="I391" s="37"/>
      <c r="J391" s="38"/>
      <c r="K391" s="37"/>
      <c r="L391" s="37">
        <v>0</v>
      </c>
      <c r="M391" s="37"/>
      <c r="N391" s="37"/>
      <c r="O391" s="37">
        <v>1</v>
      </c>
      <c r="P391" s="37">
        <v>0</v>
      </c>
      <c r="Q391" s="37"/>
      <c r="R391" s="37"/>
      <c r="S391" s="37" t="s">
        <v>766</v>
      </c>
      <c r="T391" s="37"/>
      <c r="U391" s="37"/>
      <c r="V391" s="39">
        <v>36143</v>
      </c>
      <c r="W391" s="37">
        <v>37.6</v>
      </c>
      <c r="X391" s="37" t="s">
        <v>767</v>
      </c>
      <c r="Y391" s="38" t="s">
        <v>448</v>
      </c>
      <c r="Z391" s="37" t="s">
        <v>110</v>
      </c>
      <c r="AA391" s="36" t="s">
        <v>764</v>
      </c>
      <c r="AB391" s="40">
        <f>AD391+AJ391+AK391</f>
        <v>410</v>
      </c>
      <c r="AC391" s="37" t="s">
        <v>112</v>
      </c>
      <c r="AD391" s="40">
        <v>407</v>
      </c>
      <c r="AE391" s="40">
        <v>25</v>
      </c>
      <c r="AF391" s="40"/>
      <c r="AG391" s="40">
        <v>25</v>
      </c>
      <c r="AH391" s="37">
        <v>0</v>
      </c>
      <c r="AI391" s="37" t="s">
        <v>113</v>
      </c>
      <c r="AJ391" s="41">
        <v>3</v>
      </c>
      <c r="AK391" s="37">
        <v>0</v>
      </c>
      <c r="AL391" s="34" t="s">
        <v>768</v>
      </c>
    </row>
    <row r="392" spans="1:38" x14ac:dyDescent="0.35">
      <c r="A392" s="36" t="s">
        <v>61</v>
      </c>
      <c r="B392" s="36" t="s">
        <v>101</v>
      </c>
      <c r="C392" s="36" t="s">
        <v>769</v>
      </c>
      <c r="D392" s="36" t="s">
        <v>770</v>
      </c>
      <c r="E392" s="36" t="s">
        <v>322</v>
      </c>
      <c r="F392" s="36"/>
      <c r="G392" s="37" t="s">
        <v>105</v>
      </c>
      <c r="H392" s="37">
        <v>106</v>
      </c>
      <c r="I392" s="37">
        <v>355</v>
      </c>
      <c r="J392" s="38">
        <v>4</v>
      </c>
      <c r="K392" s="37">
        <v>6</v>
      </c>
      <c r="L392" s="37">
        <v>1</v>
      </c>
      <c r="M392" s="37" t="s">
        <v>106</v>
      </c>
      <c r="N392" s="37">
        <v>30</v>
      </c>
      <c r="O392" s="37">
        <v>1</v>
      </c>
      <c r="P392" s="37">
        <v>0</v>
      </c>
      <c r="Q392" s="37"/>
      <c r="R392" s="37"/>
      <c r="S392" s="37" t="s">
        <v>108</v>
      </c>
      <c r="T392" s="37"/>
      <c r="U392" s="37"/>
      <c r="V392" s="39">
        <v>36146</v>
      </c>
      <c r="W392" s="37">
        <v>27.4</v>
      </c>
      <c r="X392" s="37">
        <v>43.7</v>
      </c>
      <c r="Y392" s="38">
        <v>89</v>
      </c>
      <c r="Z392" s="37" t="s">
        <v>110</v>
      </c>
      <c r="AA392" s="36" t="s">
        <v>61</v>
      </c>
      <c r="AB392" s="40">
        <f>AD392+AJ392+AK392</f>
        <v>150</v>
      </c>
      <c r="AC392" s="37" t="s">
        <v>112</v>
      </c>
      <c r="AD392" s="40">
        <v>149</v>
      </c>
      <c r="AE392" s="40">
        <v>35</v>
      </c>
      <c r="AF392" s="40"/>
      <c r="AG392" s="40">
        <v>28</v>
      </c>
      <c r="AH392" s="37">
        <v>7</v>
      </c>
      <c r="AI392" s="37"/>
      <c r="AJ392" s="41">
        <v>1</v>
      </c>
      <c r="AK392" s="37">
        <v>0</v>
      </c>
      <c r="AL392" s="34"/>
    </row>
    <row r="393" spans="1:38" x14ac:dyDescent="0.35">
      <c r="A393" s="36" t="s">
        <v>61</v>
      </c>
      <c r="B393" s="36"/>
      <c r="C393" s="36"/>
      <c r="D393" s="36"/>
      <c r="E393" s="36"/>
      <c r="F393" s="36"/>
      <c r="G393" s="37"/>
      <c r="H393" s="37"/>
      <c r="I393" s="37"/>
      <c r="J393" s="38"/>
      <c r="K393" s="37"/>
      <c r="L393" s="37"/>
      <c r="M393" s="37"/>
      <c r="N393" s="37"/>
      <c r="O393" s="37"/>
      <c r="P393" s="37"/>
      <c r="Q393" s="37"/>
      <c r="R393" s="37"/>
      <c r="S393" s="37"/>
      <c r="T393" s="37"/>
      <c r="U393" s="37"/>
      <c r="V393" s="39">
        <v>43152</v>
      </c>
      <c r="W393" s="37">
        <v>25</v>
      </c>
      <c r="X393" s="37">
        <v>39.200000000000003</v>
      </c>
      <c r="Y393" s="38">
        <v>92.4</v>
      </c>
      <c r="Z393" s="37"/>
      <c r="AA393" s="36"/>
      <c r="AB393" s="40">
        <v>81</v>
      </c>
      <c r="AC393" s="37"/>
      <c r="AD393" s="40">
        <v>74</v>
      </c>
      <c r="AE393" s="40">
        <v>74</v>
      </c>
      <c r="AF393" s="40"/>
      <c r="AG393" s="40">
        <v>74</v>
      </c>
      <c r="AH393" s="37">
        <v>0</v>
      </c>
      <c r="AI393" s="37" t="s">
        <v>220</v>
      </c>
      <c r="AJ393" s="41">
        <v>7</v>
      </c>
      <c r="AK393" s="37">
        <v>0</v>
      </c>
      <c r="AL393" s="34"/>
    </row>
    <row r="394" spans="1:38" x14ac:dyDescent="0.35">
      <c r="A394" s="36" t="s">
        <v>62</v>
      </c>
      <c r="B394" s="36" t="s">
        <v>101</v>
      </c>
      <c r="C394" s="36" t="s">
        <v>769</v>
      </c>
      <c r="D394" s="36" t="s">
        <v>771</v>
      </c>
      <c r="E394" s="36" t="s">
        <v>322</v>
      </c>
      <c r="F394" s="36"/>
      <c r="G394" s="37" t="s">
        <v>105</v>
      </c>
      <c r="H394" s="37">
        <v>111</v>
      </c>
      <c r="I394" s="37">
        <v>340</v>
      </c>
      <c r="J394" s="38">
        <v>2</v>
      </c>
      <c r="K394" s="37">
        <v>2</v>
      </c>
      <c r="L394" s="37">
        <v>1</v>
      </c>
      <c r="M394" s="37" t="s">
        <v>106</v>
      </c>
      <c r="N394" s="37">
        <v>30</v>
      </c>
      <c r="O394" s="37">
        <v>1</v>
      </c>
      <c r="P394" s="37">
        <v>0</v>
      </c>
      <c r="Q394" s="37"/>
      <c r="R394" s="37"/>
      <c r="S394" s="37" t="s">
        <v>108</v>
      </c>
      <c r="T394" s="37"/>
      <c r="U394" s="37"/>
      <c r="V394" s="39">
        <v>36146</v>
      </c>
      <c r="W394" s="37">
        <v>27.4</v>
      </c>
      <c r="X394" s="37">
        <v>48.6</v>
      </c>
      <c r="Y394" s="38">
        <v>93</v>
      </c>
      <c r="Z394" s="37" t="s">
        <v>110</v>
      </c>
      <c r="AA394" s="36" t="s">
        <v>62</v>
      </c>
      <c r="AB394" s="40">
        <f>AD394+AJ394+AK394</f>
        <v>654</v>
      </c>
      <c r="AC394" s="37" t="s">
        <v>112</v>
      </c>
      <c r="AD394" s="40">
        <v>654</v>
      </c>
      <c r="AE394" s="40">
        <v>26</v>
      </c>
      <c r="AF394" s="40"/>
      <c r="AG394" s="40">
        <v>26</v>
      </c>
      <c r="AH394" s="37">
        <v>0</v>
      </c>
      <c r="AI394" s="37" t="s">
        <v>113</v>
      </c>
      <c r="AJ394" s="41">
        <v>0</v>
      </c>
      <c r="AK394" s="37">
        <v>0</v>
      </c>
      <c r="AL394" s="34"/>
    </row>
    <row r="395" spans="1:38" x14ac:dyDescent="0.35">
      <c r="A395" s="36" t="s">
        <v>62</v>
      </c>
      <c r="B395" s="36"/>
      <c r="C395" s="36"/>
      <c r="D395" s="36" t="s">
        <v>772</v>
      </c>
      <c r="E395" s="36"/>
      <c r="F395" s="36"/>
      <c r="G395" s="37"/>
      <c r="H395" s="37"/>
      <c r="I395" s="37"/>
      <c r="J395" s="38"/>
      <c r="K395" s="37"/>
      <c r="L395" s="37"/>
      <c r="M395" s="37"/>
      <c r="N395" s="37"/>
      <c r="O395" s="37"/>
      <c r="P395" s="37"/>
      <c r="Q395" s="37"/>
      <c r="R395" s="37"/>
      <c r="S395" s="37"/>
      <c r="T395" s="37"/>
      <c r="U395" s="37"/>
      <c r="V395" s="39">
        <v>41993</v>
      </c>
      <c r="W395" s="37"/>
      <c r="X395" s="37"/>
      <c r="Y395" s="38"/>
      <c r="Z395" s="37"/>
      <c r="AA395" s="36"/>
      <c r="AB395" s="40">
        <v>274</v>
      </c>
      <c r="AC395" s="37" t="s">
        <v>114</v>
      </c>
      <c r="AD395" s="40">
        <v>274</v>
      </c>
      <c r="AE395" s="40">
        <v>270</v>
      </c>
      <c r="AF395" s="40" t="s">
        <v>113</v>
      </c>
      <c r="AG395" s="40">
        <v>255</v>
      </c>
      <c r="AH395" s="37">
        <v>15</v>
      </c>
      <c r="AI395" s="37"/>
      <c r="AJ395" s="41">
        <v>0</v>
      </c>
      <c r="AK395" s="37">
        <v>0</v>
      </c>
      <c r="AL395" s="34"/>
    </row>
    <row r="396" spans="1:38" x14ac:dyDescent="0.35">
      <c r="A396" s="36" t="s">
        <v>62</v>
      </c>
      <c r="B396" s="36"/>
      <c r="C396" s="36"/>
      <c r="D396" s="36"/>
      <c r="E396" s="36"/>
      <c r="F396" s="36"/>
      <c r="G396" s="37"/>
      <c r="H396" s="37"/>
      <c r="I396" s="37"/>
      <c r="J396" s="38"/>
      <c r="K396" s="37"/>
      <c r="L396" s="37"/>
      <c r="M396" s="37"/>
      <c r="N396" s="37"/>
      <c r="O396" s="37"/>
      <c r="P396" s="37"/>
      <c r="Q396" s="37"/>
      <c r="R396" s="37"/>
      <c r="S396" s="37"/>
      <c r="T396" s="37"/>
      <c r="U396" s="37"/>
      <c r="V396" s="39">
        <v>43152</v>
      </c>
      <c r="W396" s="37">
        <v>25</v>
      </c>
      <c r="X396" s="37">
        <v>46.4</v>
      </c>
      <c r="Y396" s="38">
        <v>100</v>
      </c>
      <c r="Z396" s="37"/>
      <c r="AA396" s="36"/>
      <c r="AB396" s="40">
        <v>49</v>
      </c>
      <c r="AC396" s="37"/>
      <c r="AD396" s="40">
        <v>49</v>
      </c>
      <c r="AE396" s="40">
        <v>49</v>
      </c>
      <c r="AF396" s="40"/>
      <c r="AG396" s="40">
        <v>49</v>
      </c>
      <c r="AH396" s="37">
        <v>0</v>
      </c>
      <c r="AI396" s="37" t="s">
        <v>220</v>
      </c>
      <c r="AJ396" s="41">
        <v>0</v>
      </c>
      <c r="AK396" s="37">
        <v>0</v>
      </c>
      <c r="AL396" s="34"/>
    </row>
    <row r="397" spans="1:38" x14ac:dyDescent="0.35">
      <c r="A397" s="36" t="s">
        <v>773</v>
      </c>
      <c r="B397" s="36" t="s">
        <v>101</v>
      </c>
      <c r="C397" s="36" t="s">
        <v>769</v>
      </c>
      <c r="D397" s="36" t="s">
        <v>774</v>
      </c>
      <c r="E397" s="36" t="s">
        <v>322</v>
      </c>
      <c r="F397" s="36"/>
      <c r="G397" s="37" t="s">
        <v>105</v>
      </c>
      <c r="H397" s="37">
        <v>95</v>
      </c>
      <c r="I397" s="37">
        <v>34</v>
      </c>
      <c r="J397" s="38">
        <v>8</v>
      </c>
      <c r="K397" s="37">
        <v>12</v>
      </c>
      <c r="L397" s="37">
        <v>0</v>
      </c>
      <c r="M397" s="37"/>
      <c r="N397" s="37"/>
      <c r="O397" s="37">
        <v>1</v>
      </c>
      <c r="P397" s="37">
        <v>1</v>
      </c>
      <c r="Q397" s="37">
        <v>30</v>
      </c>
      <c r="R397" s="37" t="s">
        <v>106</v>
      </c>
      <c r="S397" s="37" t="s">
        <v>108</v>
      </c>
      <c r="T397" s="37"/>
      <c r="U397" s="37"/>
      <c r="V397" s="39">
        <v>36146</v>
      </c>
      <c r="W397" s="37">
        <v>27.4</v>
      </c>
      <c r="X397" s="37">
        <v>41</v>
      </c>
      <c r="Y397" s="38">
        <v>82</v>
      </c>
      <c r="Z397" s="37" t="s">
        <v>110</v>
      </c>
      <c r="AA397" s="36" t="s">
        <v>773</v>
      </c>
      <c r="AB397" s="40">
        <f t="shared" ref="AB397:AB410" si="10">AD397+AJ397+AK397</f>
        <v>19</v>
      </c>
      <c r="AC397" s="37" t="s">
        <v>112</v>
      </c>
      <c r="AD397" s="40">
        <v>13</v>
      </c>
      <c r="AE397" s="40">
        <v>10</v>
      </c>
      <c r="AF397" s="40"/>
      <c r="AG397" s="40">
        <v>8</v>
      </c>
      <c r="AH397" s="37">
        <v>2</v>
      </c>
      <c r="AI397" s="37"/>
      <c r="AJ397" s="41">
        <v>6</v>
      </c>
      <c r="AK397" s="37">
        <v>0</v>
      </c>
      <c r="AL397" s="34"/>
    </row>
    <row r="398" spans="1:38" x14ac:dyDescent="0.35">
      <c r="A398" s="36" t="s">
        <v>773</v>
      </c>
      <c r="B398" s="36"/>
      <c r="C398" s="36"/>
      <c r="D398" s="36"/>
      <c r="E398" s="36"/>
      <c r="F398" s="36"/>
      <c r="G398" s="37"/>
      <c r="H398" s="37"/>
      <c r="I398" s="37"/>
      <c r="J398" s="38"/>
      <c r="K398" s="37"/>
      <c r="L398" s="37"/>
      <c r="M398" s="37"/>
      <c r="N398" s="37"/>
      <c r="O398" s="37"/>
      <c r="P398" s="37"/>
      <c r="Q398" s="37"/>
      <c r="R398" s="37"/>
      <c r="S398" s="37"/>
      <c r="T398" s="37"/>
      <c r="U398" s="37"/>
      <c r="V398" s="39">
        <v>43152</v>
      </c>
      <c r="W398" s="37">
        <v>25</v>
      </c>
      <c r="X398" s="37">
        <v>32</v>
      </c>
      <c r="Y398" s="38">
        <v>82</v>
      </c>
      <c r="Z398" s="37"/>
      <c r="AA398" s="36"/>
      <c r="AB398" s="40">
        <v>11</v>
      </c>
      <c r="AC398" s="37"/>
      <c r="AD398" s="40">
        <v>8</v>
      </c>
      <c r="AE398" s="40">
        <v>8</v>
      </c>
      <c r="AF398" s="40"/>
      <c r="AG398" s="40">
        <v>8</v>
      </c>
      <c r="AH398" s="37">
        <v>0</v>
      </c>
      <c r="AI398" s="37" t="s">
        <v>220</v>
      </c>
      <c r="AJ398" s="41">
        <v>3</v>
      </c>
      <c r="AK398" s="37">
        <v>0</v>
      </c>
      <c r="AL398" s="34"/>
    </row>
    <row r="399" spans="1:38" x14ac:dyDescent="0.35">
      <c r="A399" s="36" t="s">
        <v>775</v>
      </c>
      <c r="B399" s="36" t="s">
        <v>101</v>
      </c>
      <c r="C399" s="36" t="s">
        <v>776</v>
      </c>
      <c r="D399" s="36" t="s">
        <v>777</v>
      </c>
      <c r="E399" s="36" t="s">
        <v>322</v>
      </c>
      <c r="F399" s="36"/>
      <c r="G399" s="37" t="s">
        <v>105</v>
      </c>
      <c r="H399" s="37">
        <v>45</v>
      </c>
      <c r="I399" s="37">
        <v>302</v>
      </c>
      <c r="J399" s="38">
        <v>8</v>
      </c>
      <c r="K399" s="37">
        <v>4</v>
      </c>
      <c r="L399" s="37">
        <v>1</v>
      </c>
      <c r="M399" s="37" t="s">
        <v>106</v>
      </c>
      <c r="N399" s="37"/>
      <c r="O399" s="37">
        <v>1</v>
      </c>
      <c r="P399" s="37">
        <v>0</v>
      </c>
      <c r="Q399" s="37"/>
      <c r="R399" s="37"/>
      <c r="S399" s="37" t="s">
        <v>122</v>
      </c>
      <c r="T399" s="37" t="s">
        <v>106</v>
      </c>
      <c r="U399" s="37" t="s">
        <v>322</v>
      </c>
      <c r="V399" s="39">
        <v>35131</v>
      </c>
      <c r="W399" s="37">
        <v>-12</v>
      </c>
      <c r="X399" s="37"/>
      <c r="Y399" s="38"/>
      <c r="Z399" s="37" t="s">
        <v>110</v>
      </c>
      <c r="AA399" s="36" t="s">
        <v>775</v>
      </c>
      <c r="AB399" s="40">
        <f t="shared" si="10"/>
        <v>0</v>
      </c>
      <c r="AC399" s="37"/>
      <c r="AD399" s="40"/>
      <c r="AE399" s="40"/>
      <c r="AF399" s="40"/>
      <c r="AG399" s="40"/>
      <c r="AH399" s="37"/>
      <c r="AI399" s="37"/>
      <c r="AJ399" s="41"/>
      <c r="AK399" s="37"/>
      <c r="AL399" s="34" t="s">
        <v>778</v>
      </c>
    </row>
    <row r="400" spans="1:38" x14ac:dyDescent="0.35">
      <c r="A400" s="36" t="s">
        <v>775</v>
      </c>
      <c r="B400" s="36"/>
      <c r="C400" s="36"/>
      <c r="D400" s="36"/>
      <c r="E400" s="36"/>
      <c r="F400" s="36"/>
      <c r="G400" s="37"/>
      <c r="H400" s="37"/>
      <c r="I400" s="37"/>
      <c r="J400" s="38"/>
      <c r="K400" s="37"/>
      <c r="L400" s="37"/>
      <c r="M400" s="37"/>
      <c r="N400" s="37"/>
      <c r="O400" s="37"/>
      <c r="P400" s="37"/>
      <c r="Q400" s="37"/>
      <c r="R400" s="37"/>
      <c r="S400" s="37"/>
      <c r="T400" s="37"/>
      <c r="U400" s="37"/>
      <c r="V400" s="39">
        <v>39880</v>
      </c>
      <c r="W400" s="37"/>
      <c r="X400" s="37"/>
      <c r="Y400" s="38"/>
      <c r="Z400" s="37"/>
      <c r="AA400" s="36"/>
      <c r="AB400" s="40">
        <f t="shared" si="10"/>
        <v>0</v>
      </c>
      <c r="AC400" s="37"/>
      <c r="AD400" s="40"/>
      <c r="AE400" s="40"/>
      <c r="AF400" s="40"/>
      <c r="AG400" s="40"/>
      <c r="AH400" s="37"/>
      <c r="AI400" s="37"/>
      <c r="AJ400" s="41"/>
      <c r="AK400" s="37"/>
      <c r="AL400" s="34" t="s">
        <v>778</v>
      </c>
    </row>
    <row r="401" spans="1:38" x14ac:dyDescent="0.35">
      <c r="A401" s="36" t="s">
        <v>775</v>
      </c>
      <c r="B401" s="36"/>
      <c r="C401" s="36"/>
      <c r="D401" s="36"/>
      <c r="E401" s="36"/>
      <c r="F401" s="36"/>
      <c r="G401" s="37"/>
      <c r="H401" s="37"/>
      <c r="I401" s="37"/>
      <c r="J401" s="38"/>
      <c r="K401" s="37"/>
      <c r="L401" s="37"/>
      <c r="M401" s="37"/>
      <c r="N401" s="37"/>
      <c r="O401" s="37"/>
      <c r="P401" s="37"/>
      <c r="Q401" s="37"/>
      <c r="R401" s="37"/>
      <c r="S401" s="37"/>
      <c r="T401" s="37"/>
      <c r="U401" s="37"/>
      <c r="V401" s="39">
        <v>40509</v>
      </c>
      <c r="W401" s="37">
        <v>27</v>
      </c>
      <c r="X401" s="37">
        <v>34</v>
      </c>
      <c r="Y401" s="38">
        <v>80</v>
      </c>
      <c r="Z401" s="37"/>
      <c r="AA401" s="36"/>
      <c r="AB401" s="40">
        <f t="shared" si="10"/>
        <v>0</v>
      </c>
      <c r="AC401" s="37" t="s">
        <v>112</v>
      </c>
      <c r="AD401" s="40">
        <v>0</v>
      </c>
      <c r="AE401" s="40">
        <v>0</v>
      </c>
      <c r="AF401" s="40"/>
      <c r="AG401" s="40"/>
      <c r="AH401" s="37"/>
      <c r="AI401" s="37"/>
      <c r="AJ401" s="41">
        <v>0</v>
      </c>
      <c r="AK401" s="37">
        <v>0</v>
      </c>
      <c r="AL401" s="34"/>
    </row>
    <row r="402" spans="1:38" x14ac:dyDescent="0.35">
      <c r="A402" s="36" t="s">
        <v>775</v>
      </c>
      <c r="B402" s="36"/>
      <c r="C402" s="36"/>
      <c r="D402" s="36"/>
      <c r="E402" s="36"/>
      <c r="F402" s="36"/>
      <c r="G402" s="37"/>
      <c r="H402" s="37"/>
      <c r="I402" s="37"/>
      <c r="J402" s="38"/>
      <c r="K402" s="37"/>
      <c r="L402" s="37"/>
      <c r="M402" s="37"/>
      <c r="N402" s="37"/>
      <c r="O402" s="37"/>
      <c r="P402" s="37"/>
      <c r="Q402" s="37"/>
      <c r="R402" s="37"/>
      <c r="S402" s="37"/>
      <c r="T402" s="37"/>
      <c r="U402" s="37"/>
      <c r="V402" s="39">
        <v>41278</v>
      </c>
      <c r="W402" s="37">
        <v>30.6</v>
      </c>
      <c r="X402" s="37">
        <v>35.6</v>
      </c>
      <c r="Y402" s="38">
        <v>100</v>
      </c>
      <c r="Z402" s="37"/>
      <c r="AA402" s="36"/>
      <c r="AB402" s="40">
        <f t="shared" si="10"/>
        <v>6</v>
      </c>
      <c r="AC402" s="37" t="s">
        <v>112</v>
      </c>
      <c r="AD402" s="40">
        <v>6</v>
      </c>
      <c r="AE402" s="40">
        <v>6</v>
      </c>
      <c r="AF402" s="40"/>
      <c r="AG402" s="40">
        <v>0</v>
      </c>
      <c r="AH402" s="37">
        <v>6</v>
      </c>
      <c r="AI402" s="37"/>
      <c r="AJ402" s="41">
        <v>0</v>
      </c>
      <c r="AK402" s="37">
        <v>0</v>
      </c>
      <c r="AL402" s="34"/>
    </row>
    <row r="403" spans="1:38" x14ac:dyDescent="0.35">
      <c r="A403" s="36" t="s">
        <v>775</v>
      </c>
      <c r="B403" s="36"/>
      <c r="C403" s="36"/>
      <c r="D403" s="36"/>
      <c r="E403" s="36"/>
      <c r="F403" s="36"/>
      <c r="G403" s="37"/>
      <c r="H403" s="37"/>
      <c r="I403" s="37"/>
      <c r="J403" s="38"/>
      <c r="K403" s="37"/>
      <c r="L403" s="37"/>
      <c r="M403" s="37"/>
      <c r="N403" s="37"/>
      <c r="O403" s="37"/>
      <c r="P403" s="37"/>
      <c r="Q403" s="37"/>
      <c r="R403" s="37"/>
      <c r="S403" s="37"/>
      <c r="T403" s="37"/>
      <c r="U403" s="37"/>
      <c r="V403" s="39">
        <v>42333</v>
      </c>
      <c r="W403" s="37" t="s">
        <v>779</v>
      </c>
      <c r="X403" s="37">
        <v>42.8</v>
      </c>
      <c r="Y403" s="38"/>
      <c r="Z403" s="37"/>
      <c r="AA403" s="36"/>
      <c r="AB403" s="40">
        <v>2</v>
      </c>
      <c r="AC403" s="37" t="s">
        <v>114</v>
      </c>
      <c r="AD403" s="40">
        <v>1</v>
      </c>
      <c r="AE403" s="40">
        <v>1</v>
      </c>
      <c r="AF403" s="40"/>
      <c r="AG403" s="40">
        <v>0</v>
      </c>
      <c r="AH403" s="37">
        <v>1</v>
      </c>
      <c r="AI403" s="37"/>
      <c r="AJ403" s="41">
        <v>1</v>
      </c>
      <c r="AK403" s="37">
        <v>0</v>
      </c>
      <c r="AL403" s="34"/>
    </row>
    <row r="404" spans="1:38" x14ac:dyDescent="0.35">
      <c r="A404" s="36" t="s">
        <v>775</v>
      </c>
      <c r="B404" s="36"/>
      <c r="C404" s="36"/>
      <c r="D404" s="36"/>
      <c r="E404" s="36"/>
      <c r="F404" s="36"/>
      <c r="G404" s="37"/>
      <c r="H404" s="37"/>
      <c r="I404" s="37"/>
      <c r="J404" s="38"/>
      <c r="K404" s="37"/>
      <c r="L404" s="37"/>
      <c r="M404" s="37"/>
      <c r="N404" s="37"/>
      <c r="O404" s="37"/>
      <c r="P404" s="37"/>
      <c r="Q404" s="37"/>
      <c r="R404" s="37"/>
      <c r="S404" s="37"/>
      <c r="T404" s="37"/>
      <c r="U404" s="37"/>
      <c r="V404" s="39">
        <v>42692</v>
      </c>
      <c r="W404" s="37" t="s">
        <v>780</v>
      </c>
      <c r="X404" s="37">
        <v>45.5</v>
      </c>
      <c r="Y404" s="38"/>
      <c r="Z404" s="37"/>
      <c r="AA404" s="36"/>
      <c r="AB404" s="40">
        <v>2</v>
      </c>
      <c r="AC404" s="37" t="s">
        <v>114</v>
      </c>
      <c r="AD404" s="40">
        <v>0</v>
      </c>
      <c r="AE404" s="40">
        <v>0</v>
      </c>
      <c r="AF404" s="40"/>
      <c r="AG404" s="40">
        <v>0</v>
      </c>
      <c r="AH404" s="37">
        <v>0</v>
      </c>
      <c r="AI404" s="37"/>
      <c r="AJ404" s="41">
        <v>2</v>
      </c>
      <c r="AK404" s="37">
        <v>0</v>
      </c>
      <c r="AL404" s="34"/>
    </row>
    <row r="405" spans="1:38" x14ac:dyDescent="0.35">
      <c r="A405" s="36" t="s">
        <v>775</v>
      </c>
      <c r="B405" s="36"/>
      <c r="C405" s="36"/>
      <c r="D405" s="36"/>
      <c r="E405" s="36"/>
      <c r="F405" s="36"/>
      <c r="G405" s="37"/>
      <c r="H405" s="37"/>
      <c r="I405" s="37"/>
      <c r="J405" s="38"/>
      <c r="K405" s="37"/>
      <c r="L405" s="37"/>
      <c r="M405" s="37"/>
      <c r="N405" s="37"/>
      <c r="O405" s="37"/>
      <c r="P405" s="37"/>
      <c r="Q405" s="37"/>
      <c r="R405" s="37"/>
      <c r="S405" s="37"/>
      <c r="T405" s="37"/>
      <c r="U405" s="37"/>
      <c r="V405" s="39">
        <v>43057</v>
      </c>
      <c r="W405" s="37">
        <v>33.799999999999997</v>
      </c>
      <c r="X405" s="37">
        <v>42.8</v>
      </c>
      <c r="Y405" s="38"/>
      <c r="Z405" s="37"/>
      <c r="AA405" s="36"/>
      <c r="AB405" s="40">
        <v>2</v>
      </c>
      <c r="AC405" s="37" t="s">
        <v>114</v>
      </c>
      <c r="AD405" s="40">
        <v>0</v>
      </c>
      <c r="AE405" s="40">
        <v>0</v>
      </c>
      <c r="AF405" s="40"/>
      <c r="AG405" s="40">
        <v>0</v>
      </c>
      <c r="AH405" s="37">
        <v>0</v>
      </c>
      <c r="AI405" s="37"/>
      <c r="AJ405" s="41">
        <v>2</v>
      </c>
      <c r="AK405" s="37">
        <v>0</v>
      </c>
      <c r="AL405" s="34"/>
    </row>
    <row r="406" spans="1:38" x14ac:dyDescent="0.35">
      <c r="A406" s="36" t="s">
        <v>775</v>
      </c>
      <c r="B406" s="36"/>
      <c r="C406" s="36"/>
      <c r="D406" s="36"/>
      <c r="E406" s="36"/>
      <c r="F406" s="36"/>
      <c r="G406" s="37"/>
      <c r="H406" s="37"/>
      <c r="I406" s="37"/>
      <c r="J406" s="38"/>
      <c r="K406" s="37"/>
      <c r="L406" s="37"/>
      <c r="M406" s="37"/>
      <c r="N406" s="37"/>
      <c r="O406" s="37"/>
      <c r="P406" s="37"/>
      <c r="Q406" s="37"/>
      <c r="R406" s="37"/>
      <c r="S406" s="37"/>
      <c r="T406" s="37"/>
      <c r="U406" s="37"/>
      <c r="V406" s="39">
        <v>43785</v>
      </c>
      <c r="W406" s="37">
        <v>39</v>
      </c>
      <c r="X406" s="37"/>
      <c r="Y406" s="38"/>
      <c r="Z406" s="37"/>
      <c r="AA406" s="36"/>
      <c r="AB406" s="40">
        <v>0</v>
      </c>
      <c r="AC406" s="37"/>
      <c r="AD406" s="40">
        <v>0</v>
      </c>
      <c r="AE406" s="40">
        <v>0</v>
      </c>
      <c r="AF406" s="40"/>
      <c r="AG406" s="40">
        <v>0</v>
      </c>
      <c r="AH406" s="37">
        <v>0</v>
      </c>
      <c r="AI406" s="37" t="s">
        <v>220</v>
      </c>
      <c r="AJ406" s="41">
        <v>0</v>
      </c>
      <c r="AK406" s="37">
        <v>0</v>
      </c>
      <c r="AL406" s="34"/>
    </row>
    <row r="407" spans="1:38" x14ac:dyDescent="0.35">
      <c r="A407" s="36" t="s">
        <v>43</v>
      </c>
      <c r="B407" s="36" t="s">
        <v>101</v>
      </c>
      <c r="C407" s="36" t="s">
        <v>776</v>
      </c>
      <c r="D407" s="36" t="s">
        <v>781</v>
      </c>
      <c r="E407" s="36" t="s">
        <v>322</v>
      </c>
      <c r="F407" s="36"/>
      <c r="G407" s="37" t="s">
        <v>105</v>
      </c>
      <c r="H407" s="37">
        <v>236</v>
      </c>
      <c r="I407" s="37">
        <v>302</v>
      </c>
      <c r="J407" s="38">
        <v>6</v>
      </c>
      <c r="K407" s="37">
        <v>4.5</v>
      </c>
      <c r="L407" s="37">
        <v>1</v>
      </c>
      <c r="M407" s="37" t="s">
        <v>106</v>
      </c>
      <c r="N407" s="37">
        <v>12</v>
      </c>
      <c r="O407" s="37">
        <v>1</v>
      </c>
      <c r="P407" s="37">
        <v>0</v>
      </c>
      <c r="Q407" s="37"/>
      <c r="R407" s="37"/>
      <c r="S407" s="37" t="s">
        <v>122</v>
      </c>
      <c r="T407" s="37" t="s">
        <v>106</v>
      </c>
      <c r="U407" s="37" t="s">
        <v>322</v>
      </c>
      <c r="V407" s="39">
        <v>35131</v>
      </c>
      <c r="W407" s="37"/>
      <c r="X407" s="37" t="s">
        <v>782</v>
      </c>
      <c r="Y407" s="38">
        <v>93</v>
      </c>
      <c r="Z407" s="37" t="s">
        <v>110</v>
      </c>
      <c r="AA407" s="36" t="s">
        <v>43</v>
      </c>
      <c r="AB407" s="40">
        <f t="shared" si="10"/>
        <v>294</v>
      </c>
      <c r="AC407" s="37" t="s">
        <v>112</v>
      </c>
      <c r="AD407" s="40">
        <v>291</v>
      </c>
      <c r="AE407" s="40">
        <v>31</v>
      </c>
      <c r="AF407" s="40"/>
      <c r="AG407" s="40">
        <v>22</v>
      </c>
      <c r="AH407" s="37">
        <v>9</v>
      </c>
      <c r="AI407" s="37" t="s">
        <v>113</v>
      </c>
      <c r="AJ407" s="41">
        <v>3</v>
      </c>
      <c r="AK407" s="37">
        <v>0</v>
      </c>
      <c r="AL407" s="34" t="s">
        <v>783</v>
      </c>
    </row>
    <row r="408" spans="1:38" x14ac:dyDescent="0.35">
      <c r="A408" s="36" t="s">
        <v>43</v>
      </c>
      <c r="B408" s="36"/>
      <c r="C408" s="36"/>
      <c r="D408" s="36"/>
      <c r="E408" s="36"/>
      <c r="F408" s="36"/>
      <c r="G408" s="37"/>
      <c r="H408" s="37"/>
      <c r="I408" s="37"/>
      <c r="J408" s="38"/>
      <c r="K408" s="37"/>
      <c r="L408" s="37"/>
      <c r="M408" s="37"/>
      <c r="N408" s="37"/>
      <c r="O408" s="37"/>
      <c r="P408" s="37"/>
      <c r="Q408" s="37"/>
      <c r="R408" s="37"/>
      <c r="S408" s="37"/>
      <c r="T408" s="37"/>
      <c r="U408" s="37"/>
      <c r="V408" s="39">
        <v>39880</v>
      </c>
      <c r="W408" s="37">
        <v>29.5</v>
      </c>
      <c r="X408" s="37" t="s">
        <v>784</v>
      </c>
      <c r="Y408" s="38"/>
      <c r="Z408" s="37"/>
      <c r="AA408" s="36"/>
      <c r="AB408" s="40">
        <f t="shared" si="10"/>
        <v>253</v>
      </c>
      <c r="AC408" s="37" t="s">
        <v>112</v>
      </c>
      <c r="AD408" s="40">
        <v>247</v>
      </c>
      <c r="AE408" s="40">
        <v>0</v>
      </c>
      <c r="AF408" s="40"/>
      <c r="AG408" s="40"/>
      <c r="AH408" s="37"/>
      <c r="AI408" s="37" t="s">
        <v>113</v>
      </c>
      <c r="AJ408" s="41">
        <v>6</v>
      </c>
      <c r="AK408" s="37">
        <v>0</v>
      </c>
      <c r="AL408" s="34"/>
    </row>
    <row r="409" spans="1:38" x14ac:dyDescent="0.35">
      <c r="A409" s="36" t="s">
        <v>43</v>
      </c>
      <c r="B409" s="36"/>
      <c r="C409" s="36"/>
      <c r="D409" s="36"/>
      <c r="E409" s="36"/>
      <c r="F409" s="36"/>
      <c r="G409" s="37"/>
      <c r="H409" s="37"/>
      <c r="I409" s="37"/>
      <c r="J409" s="38"/>
      <c r="K409" s="37"/>
      <c r="L409" s="37"/>
      <c r="M409" s="37"/>
      <c r="N409" s="37">
        <v>10</v>
      </c>
      <c r="O409" s="37"/>
      <c r="P409" s="37"/>
      <c r="Q409" s="37"/>
      <c r="R409" s="37"/>
      <c r="S409" s="37"/>
      <c r="T409" s="37"/>
      <c r="U409" s="37"/>
      <c r="V409" s="39">
        <v>40509</v>
      </c>
      <c r="W409" s="37">
        <v>27</v>
      </c>
      <c r="X409" s="37" t="s">
        <v>785</v>
      </c>
      <c r="Y409" s="38" t="s">
        <v>786</v>
      </c>
      <c r="Z409" s="37"/>
      <c r="AA409" s="36"/>
      <c r="AB409" s="40">
        <f t="shared" si="10"/>
        <v>308</v>
      </c>
      <c r="AC409" s="37" t="s">
        <v>112</v>
      </c>
      <c r="AD409" s="40">
        <v>305</v>
      </c>
      <c r="AE409" s="40">
        <v>0</v>
      </c>
      <c r="AF409" s="40"/>
      <c r="AG409" s="40"/>
      <c r="AH409" s="37"/>
      <c r="AI409" s="37" t="s">
        <v>113</v>
      </c>
      <c r="AJ409" s="41">
        <v>3</v>
      </c>
      <c r="AK409" s="37">
        <v>0</v>
      </c>
      <c r="AL409" s="34"/>
    </row>
    <row r="410" spans="1:38" x14ac:dyDescent="0.35">
      <c r="A410" s="36" t="s">
        <v>43</v>
      </c>
      <c r="B410" s="36"/>
      <c r="C410" s="36"/>
      <c r="D410" s="36"/>
      <c r="E410" s="36"/>
      <c r="F410" s="36"/>
      <c r="G410" s="37"/>
      <c r="H410" s="37"/>
      <c r="I410" s="37"/>
      <c r="J410" s="38"/>
      <c r="K410" s="37"/>
      <c r="L410" s="37"/>
      <c r="M410" s="37"/>
      <c r="N410" s="37"/>
      <c r="O410" s="37"/>
      <c r="P410" s="37"/>
      <c r="Q410" s="37"/>
      <c r="R410" s="37"/>
      <c r="S410" s="37"/>
      <c r="T410" s="37"/>
      <c r="U410" s="37"/>
      <c r="V410" s="39">
        <v>41278</v>
      </c>
      <c r="W410" s="37">
        <v>30.6</v>
      </c>
      <c r="X410" s="37" t="s">
        <v>787</v>
      </c>
      <c r="Y410" s="38">
        <v>96.7</v>
      </c>
      <c r="Z410" s="37"/>
      <c r="AA410" s="36"/>
      <c r="AB410" s="40">
        <f t="shared" si="10"/>
        <v>274</v>
      </c>
      <c r="AC410" s="37" t="s">
        <v>112</v>
      </c>
      <c r="AD410" s="40">
        <v>270</v>
      </c>
      <c r="AE410" s="40">
        <v>0</v>
      </c>
      <c r="AF410" s="40" t="s">
        <v>113</v>
      </c>
      <c r="AG410" s="40">
        <v>242</v>
      </c>
      <c r="AH410" s="37">
        <v>28</v>
      </c>
      <c r="AI410" s="37" t="s">
        <v>113</v>
      </c>
      <c r="AJ410" s="41">
        <v>4</v>
      </c>
      <c r="AK410" s="37">
        <v>0</v>
      </c>
      <c r="AL410" s="34"/>
    </row>
    <row r="411" spans="1:38" x14ac:dyDescent="0.35">
      <c r="A411" s="36" t="s">
        <v>43</v>
      </c>
      <c r="B411" s="36"/>
      <c r="C411" s="36"/>
      <c r="D411" s="36"/>
      <c r="E411" s="36"/>
      <c r="F411" s="36"/>
      <c r="G411" s="37"/>
      <c r="H411" s="37"/>
      <c r="I411" s="37"/>
      <c r="J411" s="38"/>
      <c r="K411" s="37"/>
      <c r="L411" s="37"/>
      <c r="M411" s="37"/>
      <c r="N411" s="37"/>
      <c r="O411" s="37"/>
      <c r="P411" s="37"/>
      <c r="Q411" s="37"/>
      <c r="R411" s="37"/>
      <c r="S411" s="37"/>
      <c r="T411" s="37"/>
      <c r="U411" s="37"/>
      <c r="V411" s="39">
        <v>41991</v>
      </c>
      <c r="W411" s="37"/>
      <c r="X411" s="37" t="s">
        <v>788</v>
      </c>
      <c r="Y411" s="38"/>
      <c r="Z411" s="37"/>
      <c r="AA411" s="36"/>
      <c r="AB411" s="40">
        <v>305</v>
      </c>
      <c r="AC411" s="37" t="s">
        <v>114</v>
      </c>
      <c r="AD411" s="40">
        <v>299</v>
      </c>
      <c r="AE411" s="40">
        <v>299</v>
      </c>
      <c r="AF411" s="40" t="s">
        <v>113</v>
      </c>
      <c r="AG411" s="40">
        <v>263</v>
      </c>
      <c r="AH411" s="37">
        <v>36</v>
      </c>
      <c r="AI411" s="37"/>
      <c r="AJ411" s="41">
        <v>6</v>
      </c>
      <c r="AK411" s="37">
        <v>0</v>
      </c>
      <c r="AL411" s="34"/>
    </row>
    <row r="412" spans="1:38" x14ac:dyDescent="0.35">
      <c r="A412" s="36" t="s">
        <v>43</v>
      </c>
      <c r="B412" s="36"/>
      <c r="C412" s="36"/>
      <c r="D412" s="36"/>
      <c r="E412" s="36"/>
      <c r="F412" s="36"/>
      <c r="G412" s="37"/>
      <c r="H412" s="37"/>
      <c r="I412" s="37"/>
      <c r="J412" s="38"/>
      <c r="K412" s="37"/>
      <c r="L412" s="37"/>
      <c r="M412" s="37"/>
      <c r="N412" s="37"/>
      <c r="O412" s="37"/>
      <c r="P412" s="37"/>
      <c r="Q412" s="37"/>
      <c r="R412" s="37"/>
      <c r="S412" s="37"/>
      <c r="T412" s="37"/>
      <c r="U412" s="37"/>
      <c r="V412" s="39">
        <v>42333</v>
      </c>
      <c r="W412" s="37" t="s">
        <v>779</v>
      </c>
      <c r="X412" s="37">
        <v>46.4</v>
      </c>
      <c r="Y412" s="38"/>
      <c r="Z412" s="37"/>
      <c r="AA412" s="36"/>
      <c r="AB412" s="40">
        <v>191</v>
      </c>
      <c r="AC412" s="37" t="s">
        <v>114</v>
      </c>
      <c r="AD412" s="40">
        <v>188</v>
      </c>
      <c r="AE412" s="40">
        <v>187</v>
      </c>
      <c r="AF412" s="40" t="s">
        <v>113</v>
      </c>
      <c r="AG412" s="40">
        <v>168</v>
      </c>
      <c r="AH412" s="37">
        <v>19</v>
      </c>
      <c r="AI412" s="37"/>
      <c r="AJ412" s="41">
        <v>3</v>
      </c>
      <c r="AK412" s="37">
        <v>0</v>
      </c>
      <c r="AL412" s="34"/>
    </row>
    <row r="413" spans="1:38" x14ac:dyDescent="0.35">
      <c r="A413" s="36" t="s">
        <v>43</v>
      </c>
      <c r="B413" s="36"/>
      <c r="C413" s="36"/>
      <c r="D413" s="36"/>
      <c r="E413" s="36"/>
      <c r="F413" s="36"/>
      <c r="G413" s="37"/>
      <c r="H413" s="37"/>
      <c r="I413" s="37"/>
      <c r="J413" s="38"/>
      <c r="K413" s="37"/>
      <c r="L413" s="37"/>
      <c r="M413" s="37"/>
      <c r="N413" s="37"/>
      <c r="O413" s="37"/>
      <c r="P413" s="37"/>
      <c r="Q413" s="37"/>
      <c r="R413" s="37"/>
      <c r="S413" s="37"/>
      <c r="T413" s="37"/>
      <c r="U413" s="37"/>
      <c r="V413" s="39">
        <v>42692</v>
      </c>
      <c r="W413" s="37" t="s">
        <v>780</v>
      </c>
      <c r="X413" s="37"/>
      <c r="Y413" s="38"/>
      <c r="Z413" s="37"/>
      <c r="AA413" s="36"/>
      <c r="AB413" s="40">
        <v>74</v>
      </c>
      <c r="AC413" s="37" t="s">
        <v>114</v>
      </c>
      <c r="AD413" s="40">
        <v>74</v>
      </c>
      <c r="AE413" s="40">
        <v>74</v>
      </c>
      <c r="AF413" s="40"/>
      <c r="AG413" s="40">
        <v>66</v>
      </c>
      <c r="AH413" s="37">
        <v>8</v>
      </c>
      <c r="AI413" s="37"/>
      <c r="AJ413" s="41">
        <v>0</v>
      </c>
      <c r="AK413" s="37">
        <v>0</v>
      </c>
      <c r="AL413" s="34"/>
    </row>
    <row r="414" spans="1:38" x14ac:dyDescent="0.35">
      <c r="A414" s="36" t="s">
        <v>43</v>
      </c>
      <c r="B414" s="36"/>
      <c r="C414" s="36"/>
      <c r="D414" s="36"/>
      <c r="E414" s="36"/>
      <c r="F414" s="36"/>
      <c r="G414" s="37"/>
      <c r="H414" s="37"/>
      <c r="I414" s="37"/>
      <c r="J414" s="38"/>
      <c r="K414" s="37"/>
      <c r="L414" s="37"/>
      <c r="M414" s="37"/>
      <c r="N414" s="37"/>
      <c r="O414" s="37"/>
      <c r="P414" s="37"/>
      <c r="Q414" s="37"/>
      <c r="R414" s="37"/>
      <c r="S414" s="37"/>
      <c r="T414" s="37"/>
      <c r="U414" s="37"/>
      <c r="V414" s="39">
        <v>43057</v>
      </c>
      <c r="W414" s="37">
        <v>33.799999999999997</v>
      </c>
      <c r="X414" s="37">
        <v>47.3</v>
      </c>
      <c r="Y414" s="38"/>
      <c r="Z414" s="37"/>
      <c r="AA414" s="36"/>
      <c r="AB414" s="40">
        <v>51</v>
      </c>
      <c r="AC414" s="37" t="s">
        <v>114</v>
      </c>
      <c r="AD414" s="40">
        <v>50</v>
      </c>
      <c r="AE414" s="40">
        <v>50</v>
      </c>
      <c r="AF414" s="40" t="s">
        <v>113</v>
      </c>
      <c r="AG414" s="40">
        <v>48</v>
      </c>
      <c r="AH414" s="37">
        <v>2</v>
      </c>
      <c r="AI414" s="37"/>
      <c r="AJ414" s="41">
        <v>1</v>
      </c>
      <c r="AK414" s="37">
        <v>0</v>
      </c>
      <c r="AL414" s="34"/>
    </row>
    <row r="415" spans="1:38" x14ac:dyDescent="0.35">
      <c r="A415" s="36" t="s">
        <v>43</v>
      </c>
      <c r="B415" s="36"/>
      <c r="C415" s="36"/>
      <c r="D415" s="36"/>
      <c r="E415" s="36"/>
      <c r="F415" s="36"/>
      <c r="G415" s="37"/>
      <c r="H415" s="37"/>
      <c r="I415" s="37"/>
      <c r="J415" s="38"/>
      <c r="K415" s="37"/>
      <c r="L415" s="37"/>
      <c r="M415" s="37"/>
      <c r="N415" s="37"/>
      <c r="O415" s="37"/>
      <c r="P415" s="37"/>
      <c r="Q415" s="37"/>
      <c r="R415" s="37"/>
      <c r="S415" s="37"/>
      <c r="T415" s="37"/>
      <c r="U415" s="37"/>
      <c r="V415" s="39">
        <v>43785</v>
      </c>
      <c r="W415" s="37"/>
      <c r="X415" s="37"/>
      <c r="Y415" s="38"/>
      <c r="Z415" s="37"/>
      <c r="AA415" s="36"/>
      <c r="AB415" s="40">
        <v>39</v>
      </c>
      <c r="AC415" s="37"/>
      <c r="AD415" s="40">
        <v>37</v>
      </c>
      <c r="AE415" s="40">
        <v>37</v>
      </c>
      <c r="AF415" s="40"/>
      <c r="AG415" s="40">
        <v>37</v>
      </c>
      <c r="AH415" s="37">
        <v>0</v>
      </c>
      <c r="AI415" s="37" t="s">
        <v>220</v>
      </c>
      <c r="AJ415" s="41">
        <v>2</v>
      </c>
      <c r="AK415" s="37">
        <v>0</v>
      </c>
      <c r="AL415" s="34"/>
    </row>
    <row r="416" spans="1:38" x14ac:dyDescent="0.35">
      <c r="A416" s="36" t="s">
        <v>789</v>
      </c>
      <c r="B416" s="36" t="s">
        <v>101</v>
      </c>
      <c r="C416" s="36" t="s">
        <v>776</v>
      </c>
      <c r="D416" s="36" t="s">
        <v>790</v>
      </c>
      <c r="E416" s="36" t="s">
        <v>322</v>
      </c>
      <c r="F416" s="36"/>
      <c r="G416" s="37" t="s">
        <v>105</v>
      </c>
      <c r="H416" s="37">
        <v>17</v>
      </c>
      <c r="I416" s="37"/>
      <c r="J416" s="38">
        <v>6</v>
      </c>
      <c r="K416" s="37">
        <v>5</v>
      </c>
      <c r="L416" s="37">
        <v>1</v>
      </c>
      <c r="M416" s="37" t="s">
        <v>116</v>
      </c>
      <c r="N416" s="37"/>
      <c r="O416" s="37">
        <v>1</v>
      </c>
      <c r="P416" s="37">
        <v>0</v>
      </c>
      <c r="Q416" s="37"/>
      <c r="R416" s="37"/>
      <c r="S416" s="37" t="s">
        <v>791</v>
      </c>
      <c r="T416" s="37"/>
      <c r="U416" s="37"/>
      <c r="V416" s="39">
        <v>42333</v>
      </c>
      <c r="W416" s="37" t="s">
        <v>779</v>
      </c>
      <c r="X416" s="37"/>
      <c r="Y416" s="38"/>
      <c r="Z416" s="37"/>
      <c r="AA416" s="36" t="s">
        <v>789</v>
      </c>
      <c r="AB416" s="40">
        <v>0</v>
      </c>
      <c r="AC416" s="37" t="s">
        <v>114</v>
      </c>
      <c r="AD416" s="40">
        <v>0</v>
      </c>
      <c r="AE416" s="40"/>
      <c r="AF416" s="40"/>
      <c r="AG416" s="40"/>
      <c r="AH416" s="37"/>
      <c r="AI416" s="37"/>
      <c r="AJ416" s="41">
        <v>0</v>
      </c>
      <c r="AK416" s="37">
        <v>0</v>
      </c>
      <c r="AL416" s="34"/>
    </row>
    <row r="417" spans="1:38" x14ac:dyDescent="0.35">
      <c r="A417" s="36" t="s">
        <v>789</v>
      </c>
      <c r="B417" s="36"/>
      <c r="C417" s="36"/>
      <c r="D417" s="36"/>
      <c r="E417" s="36"/>
      <c r="F417" s="36"/>
      <c r="G417" s="37"/>
      <c r="H417" s="37"/>
      <c r="I417" s="37"/>
      <c r="J417" s="38"/>
      <c r="K417" s="37"/>
      <c r="L417" s="37"/>
      <c r="M417" s="37"/>
      <c r="N417" s="37"/>
      <c r="O417" s="37"/>
      <c r="P417" s="37"/>
      <c r="Q417" s="37"/>
      <c r="R417" s="37"/>
      <c r="S417" s="37"/>
      <c r="T417" s="37"/>
      <c r="U417" s="37"/>
      <c r="V417" s="39">
        <v>42692</v>
      </c>
      <c r="W417" s="37" t="s">
        <v>780</v>
      </c>
      <c r="X417" s="37">
        <v>44.6</v>
      </c>
      <c r="Y417" s="38"/>
      <c r="Z417" s="37"/>
      <c r="AA417" s="36"/>
      <c r="AB417" s="40">
        <v>0</v>
      </c>
      <c r="AC417" s="37" t="s">
        <v>114</v>
      </c>
      <c r="AD417" s="40">
        <v>0</v>
      </c>
      <c r="AE417" s="40"/>
      <c r="AF417" s="40"/>
      <c r="AG417" s="40"/>
      <c r="AH417" s="37"/>
      <c r="AI417" s="37"/>
      <c r="AJ417" s="41">
        <v>0</v>
      </c>
      <c r="AK417" s="37">
        <v>0</v>
      </c>
      <c r="AL417" s="34"/>
    </row>
    <row r="418" spans="1:38" x14ac:dyDescent="0.35">
      <c r="A418" s="36" t="s">
        <v>789</v>
      </c>
      <c r="B418" s="36"/>
      <c r="C418" s="36"/>
      <c r="D418" s="36"/>
      <c r="E418" s="36"/>
      <c r="F418" s="36"/>
      <c r="G418" s="37"/>
      <c r="H418" s="37"/>
      <c r="I418" s="37"/>
      <c r="J418" s="38"/>
      <c r="K418" s="37"/>
      <c r="L418" s="37"/>
      <c r="M418" s="37"/>
      <c r="N418" s="37"/>
      <c r="O418" s="37"/>
      <c r="P418" s="37"/>
      <c r="Q418" s="37"/>
      <c r="R418" s="37"/>
      <c r="S418" s="37"/>
      <c r="T418" s="37"/>
      <c r="U418" s="37"/>
      <c r="V418" s="39">
        <v>43785</v>
      </c>
      <c r="W418" s="37"/>
      <c r="X418" s="37"/>
      <c r="Y418" s="38"/>
      <c r="Z418" s="37"/>
      <c r="AA418" s="36"/>
      <c r="AB418" s="40">
        <v>0</v>
      </c>
      <c r="AC418" s="37"/>
      <c r="AD418" s="40">
        <v>0</v>
      </c>
      <c r="AE418" s="40"/>
      <c r="AF418" s="40"/>
      <c r="AG418" s="40"/>
      <c r="AH418" s="37"/>
      <c r="AI418" s="37"/>
      <c r="AJ418" s="41"/>
      <c r="AK418" s="37"/>
      <c r="AL418" s="34"/>
    </row>
    <row r="419" spans="1:38" x14ac:dyDescent="0.35">
      <c r="A419" s="36" t="s">
        <v>789</v>
      </c>
      <c r="B419" s="36"/>
      <c r="C419" s="36"/>
      <c r="D419" s="36"/>
      <c r="E419" s="36"/>
      <c r="F419" s="36"/>
      <c r="G419" s="37"/>
      <c r="H419" s="37"/>
      <c r="I419" s="37"/>
      <c r="J419" s="38"/>
      <c r="K419" s="37"/>
      <c r="L419" s="37"/>
      <c r="M419" s="37"/>
      <c r="N419" s="37"/>
      <c r="O419" s="37"/>
      <c r="P419" s="37"/>
      <c r="Q419" s="37"/>
      <c r="R419" s="37"/>
      <c r="S419" s="37"/>
      <c r="T419" s="37"/>
      <c r="U419" s="37"/>
      <c r="V419" s="39">
        <v>43057</v>
      </c>
      <c r="W419" s="37">
        <v>33.799999999999997</v>
      </c>
      <c r="X419" s="37">
        <v>37.4</v>
      </c>
      <c r="Y419" s="38"/>
      <c r="Z419" s="37"/>
      <c r="AA419" s="36"/>
      <c r="AB419" s="40">
        <v>0</v>
      </c>
      <c r="AC419" s="37" t="s">
        <v>114</v>
      </c>
      <c r="AD419" s="40">
        <v>0</v>
      </c>
      <c r="AE419" s="40"/>
      <c r="AF419" s="40"/>
      <c r="AG419" s="40"/>
      <c r="AH419" s="37"/>
      <c r="AI419" s="37"/>
      <c r="AJ419" s="41">
        <v>0</v>
      </c>
      <c r="AK419" s="37">
        <v>0</v>
      </c>
      <c r="AL419" s="34"/>
    </row>
    <row r="420" spans="1:38" x14ac:dyDescent="0.35">
      <c r="A420" s="36" t="s">
        <v>792</v>
      </c>
      <c r="B420" s="36" t="s">
        <v>101</v>
      </c>
      <c r="C420" s="36" t="s">
        <v>793</v>
      </c>
      <c r="D420" s="36"/>
      <c r="E420" s="36"/>
      <c r="F420" s="36"/>
      <c r="G420" s="37" t="s">
        <v>105</v>
      </c>
      <c r="H420" s="37" t="s">
        <v>201</v>
      </c>
      <c r="I420" s="37"/>
      <c r="J420" s="38"/>
      <c r="K420" s="37"/>
      <c r="L420" s="37"/>
      <c r="M420" s="37"/>
      <c r="N420" s="37"/>
      <c r="O420" s="37"/>
      <c r="P420" s="37"/>
      <c r="Q420" s="37"/>
      <c r="R420" s="37"/>
      <c r="S420" s="37" t="s">
        <v>270</v>
      </c>
      <c r="T420" s="37"/>
      <c r="U420" s="37"/>
      <c r="V420" s="39">
        <v>35417</v>
      </c>
      <c r="W420" s="37">
        <v>27</v>
      </c>
      <c r="X420" s="37"/>
      <c r="Y420" s="38"/>
      <c r="Z420" s="37" t="s">
        <v>110</v>
      </c>
      <c r="AA420" s="36" t="s">
        <v>792</v>
      </c>
      <c r="AB420" s="40">
        <f t="shared" ref="AB420:AB456" si="11">AD420+AJ420+AK420</f>
        <v>0</v>
      </c>
      <c r="AC420" s="37"/>
      <c r="AD420" s="40"/>
      <c r="AE420" s="40"/>
      <c r="AF420" s="40"/>
      <c r="AG420" s="40"/>
      <c r="AH420" s="37"/>
      <c r="AI420" s="37"/>
      <c r="AJ420" s="41"/>
      <c r="AK420" s="37"/>
      <c r="AL420" s="34" t="s">
        <v>794</v>
      </c>
    </row>
    <row r="421" spans="1:38" x14ac:dyDescent="0.35">
      <c r="A421" s="36" t="s">
        <v>795</v>
      </c>
      <c r="B421" s="36" t="s">
        <v>101</v>
      </c>
      <c r="C421" s="36" t="s">
        <v>693</v>
      </c>
      <c r="D421" s="36" t="s">
        <v>796</v>
      </c>
      <c r="E421" s="36"/>
      <c r="F421" s="36"/>
      <c r="G421" s="37" t="s">
        <v>105</v>
      </c>
      <c r="H421" s="37">
        <v>18</v>
      </c>
      <c r="I421" s="37">
        <v>30</v>
      </c>
      <c r="J421" s="38">
        <v>6</v>
      </c>
      <c r="K421" s="37">
        <v>10</v>
      </c>
      <c r="L421" s="37">
        <v>1</v>
      </c>
      <c r="M421" s="37" t="s">
        <v>106</v>
      </c>
      <c r="N421" s="37">
        <v>42</v>
      </c>
      <c r="O421" s="37">
        <v>1</v>
      </c>
      <c r="P421" s="37">
        <v>0</v>
      </c>
      <c r="Q421" s="37"/>
      <c r="R421" s="37"/>
      <c r="S421" s="37" t="s">
        <v>108</v>
      </c>
      <c r="T421" s="37"/>
      <c r="U421" s="37"/>
      <c r="V421" s="39">
        <v>38773</v>
      </c>
      <c r="W421" s="37"/>
      <c r="X421" s="37"/>
      <c r="Y421" s="38"/>
      <c r="Z421" s="37" t="s">
        <v>110</v>
      </c>
      <c r="AA421" s="36" t="s">
        <v>795</v>
      </c>
      <c r="AB421" s="40">
        <f t="shared" si="11"/>
        <v>0</v>
      </c>
      <c r="AC421" s="37"/>
      <c r="AD421" s="40"/>
      <c r="AE421" s="40"/>
      <c r="AF421" s="40"/>
      <c r="AG421" s="40"/>
      <c r="AH421" s="37"/>
      <c r="AI421" s="37"/>
      <c r="AJ421" s="41"/>
      <c r="AK421" s="37"/>
      <c r="AL421" s="34"/>
    </row>
    <row r="422" spans="1:38" x14ac:dyDescent="0.35">
      <c r="A422" s="36" t="s">
        <v>795</v>
      </c>
      <c r="B422" s="36"/>
      <c r="C422" s="36"/>
      <c r="D422" s="36"/>
      <c r="E422" s="36"/>
      <c r="F422" s="36"/>
      <c r="G422" s="37"/>
      <c r="H422" s="37"/>
      <c r="I422" s="37"/>
      <c r="J422" s="38"/>
      <c r="K422" s="37"/>
      <c r="L422" s="37"/>
      <c r="M422" s="37"/>
      <c r="N422" s="37"/>
      <c r="O422" s="37"/>
      <c r="P422" s="37"/>
      <c r="Q422" s="37"/>
      <c r="R422" s="37"/>
      <c r="S422" s="37"/>
      <c r="T422" s="37"/>
      <c r="U422" s="37"/>
      <c r="V422" s="39">
        <v>40898</v>
      </c>
      <c r="W422" s="37">
        <v>31.1</v>
      </c>
      <c r="X422" s="37">
        <v>32.9</v>
      </c>
      <c r="Y422" s="38">
        <v>100</v>
      </c>
      <c r="Z422" s="37"/>
      <c r="AA422" s="36"/>
      <c r="AB422" s="40">
        <f t="shared" si="11"/>
        <v>0</v>
      </c>
      <c r="AC422" s="37" t="s">
        <v>112</v>
      </c>
      <c r="AD422" s="40">
        <v>0</v>
      </c>
      <c r="AE422" s="40">
        <v>0</v>
      </c>
      <c r="AF422" s="40"/>
      <c r="AG422" s="40"/>
      <c r="AH422" s="37">
        <v>0</v>
      </c>
      <c r="AI422" s="37"/>
      <c r="AJ422" s="41">
        <v>0</v>
      </c>
      <c r="AK422" s="37"/>
      <c r="AL422" s="34" t="s">
        <v>797</v>
      </c>
    </row>
    <row r="423" spans="1:38" x14ac:dyDescent="0.35">
      <c r="A423" s="36" t="s">
        <v>44</v>
      </c>
      <c r="B423" s="36" t="s">
        <v>101</v>
      </c>
      <c r="C423" s="36" t="s">
        <v>693</v>
      </c>
      <c r="D423" s="36" t="s">
        <v>798</v>
      </c>
      <c r="E423" s="36"/>
      <c r="F423" s="36"/>
      <c r="G423" s="37" t="s">
        <v>105</v>
      </c>
      <c r="H423" s="37">
        <v>225</v>
      </c>
      <c r="I423" s="37">
        <v>360</v>
      </c>
      <c r="J423" s="38">
        <v>6</v>
      </c>
      <c r="K423" s="37">
        <v>4</v>
      </c>
      <c r="L423" s="37">
        <v>1</v>
      </c>
      <c r="M423" s="37" t="s">
        <v>106</v>
      </c>
      <c r="N423" s="37">
        <v>36</v>
      </c>
      <c r="O423" s="37">
        <v>1</v>
      </c>
      <c r="P423" s="37">
        <v>0</v>
      </c>
      <c r="Q423" s="37"/>
      <c r="R423" s="37"/>
      <c r="S423" s="37" t="s">
        <v>108</v>
      </c>
      <c r="T423" s="37"/>
      <c r="U423" s="37"/>
      <c r="V423" s="39">
        <v>38773</v>
      </c>
      <c r="W423" s="37"/>
      <c r="X423" s="37" t="s">
        <v>799</v>
      </c>
      <c r="Y423" s="38"/>
      <c r="Z423" s="37" t="s">
        <v>110</v>
      </c>
      <c r="AA423" s="36" t="s">
        <v>44</v>
      </c>
      <c r="AB423" s="40">
        <f t="shared" si="11"/>
        <v>222</v>
      </c>
      <c r="AC423" s="37" t="s">
        <v>112</v>
      </c>
      <c r="AD423" s="40">
        <v>214</v>
      </c>
      <c r="AE423" s="40">
        <v>0</v>
      </c>
      <c r="AF423" s="40"/>
      <c r="AG423" s="40"/>
      <c r="AH423" s="37"/>
      <c r="AI423" s="37"/>
      <c r="AJ423" s="41">
        <v>6</v>
      </c>
      <c r="AK423" s="37">
        <v>2</v>
      </c>
      <c r="AL423" s="34" t="s">
        <v>620</v>
      </c>
    </row>
    <row r="424" spans="1:38" x14ac:dyDescent="0.35">
      <c r="A424" s="36" t="s">
        <v>44</v>
      </c>
      <c r="B424" s="36"/>
      <c r="C424" s="36"/>
      <c r="D424" s="36"/>
      <c r="E424" s="36"/>
      <c r="F424" s="36"/>
      <c r="G424" s="37"/>
      <c r="H424" s="37"/>
      <c r="I424" s="37"/>
      <c r="J424" s="38"/>
      <c r="K424" s="37"/>
      <c r="L424" s="37"/>
      <c r="M424" s="37"/>
      <c r="N424" s="37"/>
      <c r="O424" s="37"/>
      <c r="P424" s="37"/>
      <c r="Q424" s="37"/>
      <c r="R424" s="37"/>
      <c r="S424" s="37"/>
      <c r="T424" s="37"/>
      <c r="U424" s="37"/>
      <c r="V424" s="39">
        <v>40240</v>
      </c>
      <c r="W424" s="37"/>
      <c r="X424" s="37"/>
      <c r="Y424" s="38"/>
      <c r="Z424" s="37" t="s">
        <v>110</v>
      </c>
      <c r="AA424" s="36"/>
      <c r="AB424" s="40">
        <f t="shared" si="11"/>
        <v>256</v>
      </c>
      <c r="AC424" s="37" t="s">
        <v>112</v>
      </c>
      <c r="AD424" s="40">
        <v>250</v>
      </c>
      <c r="AE424" s="40">
        <v>0</v>
      </c>
      <c r="AF424" s="40"/>
      <c r="AG424" s="40"/>
      <c r="AH424" s="37"/>
      <c r="AI424" s="37"/>
      <c r="AJ424" s="41">
        <v>5</v>
      </c>
      <c r="AK424" s="37">
        <v>1</v>
      </c>
      <c r="AL424" s="34"/>
    </row>
    <row r="425" spans="1:38" x14ac:dyDescent="0.35">
      <c r="A425" s="36" t="s">
        <v>44</v>
      </c>
      <c r="B425" s="36"/>
      <c r="C425" s="36"/>
      <c r="D425" s="36"/>
      <c r="E425" s="36"/>
      <c r="F425" s="36"/>
      <c r="G425" s="37"/>
      <c r="H425" s="37"/>
      <c r="I425" s="37"/>
      <c r="J425" s="38"/>
      <c r="K425" s="37"/>
      <c r="L425" s="37"/>
      <c r="M425" s="37"/>
      <c r="N425" s="37"/>
      <c r="O425" s="37"/>
      <c r="P425" s="37"/>
      <c r="Q425" s="37"/>
      <c r="R425" s="37"/>
      <c r="S425" s="37"/>
      <c r="T425" s="37"/>
      <c r="U425" s="37"/>
      <c r="V425" s="39">
        <v>40898</v>
      </c>
      <c r="W425" s="37">
        <v>31.1</v>
      </c>
      <c r="X425" s="37">
        <v>45.5</v>
      </c>
      <c r="Y425" s="38">
        <v>100</v>
      </c>
      <c r="Z425" s="37"/>
      <c r="AA425" s="36"/>
      <c r="AB425" s="40">
        <f t="shared" si="11"/>
        <v>268</v>
      </c>
      <c r="AC425" s="37" t="s">
        <v>112</v>
      </c>
      <c r="AD425" s="40">
        <v>264</v>
      </c>
      <c r="AE425" s="40">
        <v>23</v>
      </c>
      <c r="AF425" s="40"/>
      <c r="AG425" s="40">
        <v>19</v>
      </c>
      <c r="AH425" s="37">
        <v>4</v>
      </c>
      <c r="AI425" s="37"/>
      <c r="AJ425" s="41">
        <v>2</v>
      </c>
      <c r="AK425" s="37">
        <v>2</v>
      </c>
      <c r="AL425" s="34"/>
    </row>
    <row r="426" spans="1:38" x14ac:dyDescent="0.35">
      <c r="A426" s="36" t="s">
        <v>44</v>
      </c>
      <c r="B426" s="36"/>
      <c r="C426" s="36"/>
      <c r="D426" s="36"/>
      <c r="E426" s="36"/>
      <c r="F426" s="36"/>
      <c r="G426" s="37"/>
      <c r="H426" s="37"/>
      <c r="I426" s="37"/>
      <c r="J426" s="38"/>
      <c r="K426" s="37"/>
      <c r="L426" s="37"/>
      <c r="M426" s="37"/>
      <c r="N426" s="37"/>
      <c r="O426" s="37"/>
      <c r="P426" s="37"/>
      <c r="Q426" s="37"/>
      <c r="R426" s="37"/>
      <c r="S426" s="37"/>
      <c r="T426" s="37"/>
      <c r="U426" s="37"/>
      <c r="V426" s="39">
        <v>43152</v>
      </c>
      <c r="W426" s="11">
        <v>11</v>
      </c>
      <c r="X426" s="37">
        <v>46.4</v>
      </c>
      <c r="Y426" s="38">
        <v>100</v>
      </c>
      <c r="Z426" s="37"/>
      <c r="AA426" s="36"/>
      <c r="AB426" s="40">
        <v>3</v>
      </c>
      <c r="AC426" s="37"/>
      <c r="AD426" s="40">
        <v>3</v>
      </c>
      <c r="AE426" s="40"/>
      <c r="AF426" s="40"/>
      <c r="AG426" s="40">
        <v>3</v>
      </c>
      <c r="AH426" s="37">
        <v>0</v>
      </c>
      <c r="AI426" s="37" t="s">
        <v>220</v>
      </c>
      <c r="AJ426" s="41">
        <v>0</v>
      </c>
      <c r="AK426" s="37">
        <v>0</v>
      </c>
      <c r="AL426" s="34"/>
    </row>
    <row r="427" spans="1:38" x14ac:dyDescent="0.35">
      <c r="A427" s="36" t="s">
        <v>44</v>
      </c>
      <c r="B427" s="36"/>
      <c r="C427" s="36"/>
      <c r="D427" s="36"/>
      <c r="E427" s="36"/>
      <c r="F427" s="36"/>
      <c r="G427" s="37"/>
      <c r="H427" s="37"/>
      <c r="I427" s="37"/>
      <c r="J427" s="38"/>
      <c r="K427" s="37"/>
      <c r="L427" s="37"/>
      <c r="M427" s="37"/>
      <c r="N427" s="37"/>
      <c r="O427" s="37"/>
      <c r="P427" s="37"/>
      <c r="Q427" s="37"/>
      <c r="R427" s="37"/>
      <c r="S427" s="37"/>
      <c r="T427" s="37"/>
      <c r="U427" s="37"/>
      <c r="V427" s="39">
        <v>43820</v>
      </c>
      <c r="W427" s="11"/>
      <c r="X427" s="11">
        <v>44.6</v>
      </c>
      <c r="Y427" s="38">
        <v>93.3</v>
      </c>
      <c r="Z427" s="37"/>
      <c r="AA427" s="36"/>
      <c r="AB427" s="40">
        <v>2</v>
      </c>
      <c r="AC427" s="37"/>
      <c r="AD427" s="40">
        <v>2</v>
      </c>
      <c r="AE427" s="40">
        <v>2</v>
      </c>
      <c r="AF427" s="40"/>
      <c r="AG427" s="40">
        <v>2</v>
      </c>
      <c r="AH427" s="37">
        <v>0</v>
      </c>
      <c r="AI427" s="37" t="s">
        <v>220</v>
      </c>
      <c r="AJ427" s="41">
        <v>0</v>
      </c>
      <c r="AK427" s="37">
        <v>0</v>
      </c>
      <c r="AL427" s="34"/>
    </row>
    <row r="428" spans="1:38" x14ac:dyDescent="0.35">
      <c r="A428" s="36" t="s">
        <v>800</v>
      </c>
      <c r="B428" s="36" t="s">
        <v>101</v>
      </c>
      <c r="C428" s="36" t="s">
        <v>801</v>
      </c>
      <c r="D428" s="36" t="s">
        <v>802</v>
      </c>
      <c r="E428" s="36"/>
      <c r="F428" s="36"/>
      <c r="G428" s="37" t="s">
        <v>105</v>
      </c>
      <c r="H428" s="37">
        <v>108</v>
      </c>
      <c r="I428" s="37"/>
      <c r="J428" s="38">
        <v>6</v>
      </c>
      <c r="K428" s="37">
        <v>6</v>
      </c>
      <c r="L428" s="37">
        <v>1</v>
      </c>
      <c r="M428" s="37" t="s">
        <v>116</v>
      </c>
      <c r="N428" s="37"/>
      <c r="O428" s="37">
        <v>1</v>
      </c>
      <c r="P428" s="37">
        <v>1</v>
      </c>
      <c r="Q428" s="37">
        <v>30</v>
      </c>
      <c r="R428" s="37"/>
      <c r="S428" s="37" t="s">
        <v>108</v>
      </c>
      <c r="T428" s="37"/>
      <c r="U428" s="37"/>
      <c r="V428" s="39">
        <v>36521</v>
      </c>
      <c r="W428" s="37">
        <v>14.8</v>
      </c>
      <c r="X428" s="37">
        <v>16.399999999999999</v>
      </c>
      <c r="Y428" s="38"/>
      <c r="Z428" s="37" t="s">
        <v>110</v>
      </c>
      <c r="AA428" s="36" t="s">
        <v>800</v>
      </c>
      <c r="AB428" s="40">
        <f t="shared" si="11"/>
        <v>0</v>
      </c>
      <c r="AC428" s="37" t="s">
        <v>112</v>
      </c>
      <c r="AD428" s="40">
        <v>0</v>
      </c>
      <c r="AE428" s="40">
        <v>0</v>
      </c>
      <c r="AF428" s="40"/>
      <c r="AG428" s="40"/>
      <c r="AH428" s="37"/>
      <c r="AI428" s="37"/>
      <c r="AJ428" s="41">
        <v>0</v>
      </c>
      <c r="AK428" s="37">
        <v>0</v>
      </c>
      <c r="AL428" s="34" t="s">
        <v>803</v>
      </c>
    </row>
    <row r="429" spans="1:38" x14ac:dyDescent="0.35">
      <c r="A429" s="36" t="s">
        <v>804</v>
      </c>
      <c r="B429" s="36" t="s">
        <v>137</v>
      </c>
      <c r="C429" s="42" t="s">
        <v>275</v>
      </c>
      <c r="D429" s="42" t="s">
        <v>805</v>
      </c>
      <c r="E429" s="36"/>
      <c r="F429" s="36"/>
      <c r="G429" s="37" t="s">
        <v>105</v>
      </c>
      <c r="H429" s="37" t="s">
        <v>806</v>
      </c>
      <c r="I429" s="37"/>
      <c r="J429" s="38">
        <v>2</v>
      </c>
      <c r="K429" s="37">
        <v>2</v>
      </c>
      <c r="L429" s="37">
        <v>0</v>
      </c>
      <c r="M429" s="37"/>
      <c r="N429" s="37"/>
      <c r="O429" s="37">
        <v>5</v>
      </c>
      <c r="P429" s="37">
        <v>1</v>
      </c>
      <c r="Q429" s="37"/>
      <c r="R429" s="37"/>
      <c r="S429" s="37" t="s">
        <v>108</v>
      </c>
      <c r="T429" s="37"/>
      <c r="U429" s="37"/>
      <c r="V429" s="39">
        <v>36574</v>
      </c>
      <c r="W429" s="37"/>
      <c r="X429" s="37" t="s">
        <v>807</v>
      </c>
      <c r="Y429" s="38">
        <v>100</v>
      </c>
      <c r="Z429" s="37" t="s">
        <v>110</v>
      </c>
      <c r="AA429" s="36" t="s">
        <v>804</v>
      </c>
      <c r="AB429" s="40">
        <f t="shared" si="11"/>
        <v>6606</v>
      </c>
      <c r="AC429" s="37" t="s">
        <v>112</v>
      </c>
      <c r="AD429" s="40">
        <v>6606</v>
      </c>
      <c r="AE429" s="40">
        <v>0</v>
      </c>
      <c r="AF429" s="40"/>
      <c r="AG429" s="40"/>
      <c r="AH429" s="37"/>
      <c r="AI429" s="37"/>
      <c r="AJ429" s="41">
        <v>0</v>
      </c>
      <c r="AK429" s="37">
        <v>0</v>
      </c>
      <c r="AL429" s="34" t="s">
        <v>808</v>
      </c>
    </row>
    <row r="430" spans="1:38" x14ac:dyDescent="0.35">
      <c r="A430" s="36" t="s">
        <v>809</v>
      </c>
      <c r="B430" s="36" t="s">
        <v>267</v>
      </c>
      <c r="C430" s="36" t="s">
        <v>810</v>
      </c>
      <c r="D430" s="36" t="s">
        <v>811</v>
      </c>
      <c r="E430" s="36"/>
      <c r="F430" s="36"/>
      <c r="G430" s="37" t="s">
        <v>197</v>
      </c>
      <c r="H430" s="37">
        <v>100</v>
      </c>
      <c r="I430" s="37"/>
      <c r="J430" s="38"/>
      <c r="K430" s="37"/>
      <c r="L430" s="37">
        <v>0</v>
      </c>
      <c r="M430" s="37"/>
      <c r="N430" s="37"/>
      <c r="O430" s="37" t="s">
        <v>118</v>
      </c>
      <c r="P430" s="37">
        <v>0</v>
      </c>
      <c r="Q430" s="37"/>
      <c r="R430" s="37"/>
      <c r="S430" s="37" t="s">
        <v>202</v>
      </c>
      <c r="T430" s="37"/>
      <c r="U430" s="37"/>
      <c r="V430" s="39">
        <v>38412</v>
      </c>
      <c r="W430" s="37"/>
      <c r="X430" s="37"/>
      <c r="Y430" s="38"/>
      <c r="Z430" s="37" t="s">
        <v>110</v>
      </c>
      <c r="AA430" s="36" t="s">
        <v>809</v>
      </c>
      <c r="AB430" s="40">
        <f t="shared" si="11"/>
        <v>0</v>
      </c>
      <c r="AC430" s="37"/>
      <c r="AD430" s="40"/>
      <c r="AE430" s="40"/>
      <c r="AF430" s="40"/>
      <c r="AG430" s="40"/>
      <c r="AH430" s="37"/>
      <c r="AI430" s="37"/>
      <c r="AJ430" s="41"/>
      <c r="AK430" s="37"/>
      <c r="AL430" s="34" t="s">
        <v>812</v>
      </c>
    </row>
    <row r="431" spans="1:38" x14ac:dyDescent="0.35">
      <c r="A431" s="36" t="s">
        <v>813</v>
      </c>
      <c r="B431" s="36" t="s">
        <v>267</v>
      </c>
      <c r="C431" s="36" t="s">
        <v>268</v>
      </c>
      <c r="D431" s="36" t="s">
        <v>814</v>
      </c>
      <c r="E431" s="36"/>
      <c r="F431" s="36"/>
      <c r="G431" s="37" t="s">
        <v>197</v>
      </c>
      <c r="H431" s="37">
        <v>0</v>
      </c>
      <c r="I431" s="37"/>
      <c r="J431" s="38"/>
      <c r="K431" s="37"/>
      <c r="L431" s="37">
        <v>0</v>
      </c>
      <c r="M431" s="37"/>
      <c r="N431" s="37"/>
      <c r="O431" s="37">
        <v>0</v>
      </c>
      <c r="P431" s="37">
        <v>0</v>
      </c>
      <c r="Q431" s="37"/>
      <c r="R431" s="37"/>
      <c r="S431" s="37" t="s">
        <v>122</v>
      </c>
      <c r="T431" s="37" t="s">
        <v>116</v>
      </c>
      <c r="U431" s="37"/>
      <c r="V431" s="39">
        <v>38412</v>
      </c>
      <c r="W431" s="37"/>
      <c r="X431" s="37"/>
      <c r="Y431" s="38"/>
      <c r="Z431" s="37" t="s">
        <v>110</v>
      </c>
      <c r="AA431" s="36" t="s">
        <v>813</v>
      </c>
      <c r="AB431" s="40">
        <f t="shared" si="11"/>
        <v>0</v>
      </c>
      <c r="AC431" s="37"/>
      <c r="AD431" s="40"/>
      <c r="AE431" s="40"/>
      <c r="AF431" s="40"/>
      <c r="AG431" s="40"/>
      <c r="AH431" s="37"/>
      <c r="AI431" s="37"/>
      <c r="AJ431" s="41"/>
      <c r="AK431" s="37"/>
      <c r="AL431" s="34"/>
    </row>
    <row r="432" spans="1:38" x14ac:dyDescent="0.35">
      <c r="A432" s="36" t="s">
        <v>815</v>
      </c>
      <c r="B432" s="36" t="s">
        <v>101</v>
      </c>
      <c r="C432" s="36" t="s">
        <v>681</v>
      </c>
      <c r="D432" s="36"/>
      <c r="E432" s="36"/>
      <c r="F432" s="36"/>
      <c r="G432" s="37" t="s">
        <v>105</v>
      </c>
      <c r="H432" s="37">
        <v>0</v>
      </c>
      <c r="I432" s="37"/>
      <c r="J432" s="38"/>
      <c r="K432" s="37"/>
      <c r="L432" s="37">
        <v>0</v>
      </c>
      <c r="M432" s="37"/>
      <c r="N432" s="37"/>
      <c r="O432" s="37">
        <v>0</v>
      </c>
      <c r="P432" s="37">
        <v>0</v>
      </c>
      <c r="Q432" s="37"/>
      <c r="R432" s="37"/>
      <c r="S432" s="37" t="s">
        <v>270</v>
      </c>
      <c r="T432" s="37"/>
      <c r="U432" s="37"/>
      <c r="V432" s="39">
        <v>36145</v>
      </c>
      <c r="W432" s="37"/>
      <c r="X432" s="37"/>
      <c r="Y432" s="38"/>
      <c r="Z432" s="37" t="s">
        <v>270</v>
      </c>
      <c r="AA432" s="36" t="s">
        <v>815</v>
      </c>
      <c r="AB432" s="40">
        <f t="shared" si="11"/>
        <v>0</v>
      </c>
      <c r="AC432" s="37"/>
      <c r="AD432" s="40"/>
      <c r="AE432" s="40"/>
      <c r="AF432" s="40"/>
      <c r="AG432" s="40"/>
      <c r="AH432" s="37"/>
      <c r="AI432" s="37"/>
      <c r="AJ432" s="41"/>
      <c r="AK432" s="37"/>
      <c r="AL432" s="34" t="s">
        <v>816</v>
      </c>
    </row>
    <row r="433" spans="1:38" x14ac:dyDescent="0.35">
      <c r="A433" s="36" t="s">
        <v>817</v>
      </c>
      <c r="B433" s="36" t="s">
        <v>137</v>
      </c>
      <c r="C433" s="36" t="s">
        <v>275</v>
      </c>
      <c r="D433" s="36" t="s">
        <v>818</v>
      </c>
      <c r="E433" s="36" t="s">
        <v>819</v>
      </c>
      <c r="F433" s="36"/>
      <c r="G433" s="37" t="s">
        <v>105</v>
      </c>
      <c r="H433" s="40"/>
      <c r="I433" s="40"/>
      <c r="J433" s="38"/>
      <c r="K433" s="40"/>
      <c r="L433" s="40"/>
      <c r="M433" s="40"/>
      <c r="N433" s="40"/>
      <c r="O433" s="40"/>
      <c r="P433" s="40"/>
      <c r="Q433" s="40"/>
      <c r="R433" s="37"/>
      <c r="S433" s="37" t="s">
        <v>122</v>
      </c>
      <c r="T433" s="40"/>
      <c r="U433" s="40"/>
      <c r="V433" s="39">
        <v>43847</v>
      </c>
      <c r="W433" s="37"/>
      <c r="X433" s="37"/>
      <c r="Y433" s="38"/>
      <c r="Z433" s="37" t="s">
        <v>110</v>
      </c>
      <c r="AA433" s="36" t="s">
        <v>817</v>
      </c>
      <c r="AB433" s="40"/>
      <c r="AC433" s="37"/>
      <c r="AD433" s="40"/>
      <c r="AE433" s="40"/>
      <c r="AF433" s="40"/>
      <c r="AG433" s="40"/>
      <c r="AH433" s="37"/>
      <c r="AI433" s="37"/>
      <c r="AJ433" s="41"/>
      <c r="AK433" s="37"/>
      <c r="AL433" s="34" t="s">
        <v>820</v>
      </c>
    </row>
    <row r="434" spans="1:38" x14ac:dyDescent="0.35">
      <c r="A434" s="36"/>
      <c r="B434" s="36"/>
      <c r="C434" s="36"/>
      <c r="D434" s="36"/>
      <c r="E434" s="36"/>
      <c r="F434" s="36"/>
      <c r="G434" s="37"/>
      <c r="H434" s="40"/>
      <c r="I434" s="40"/>
      <c r="J434" s="38"/>
      <c r="K434" s="40"/>
      <c r="L434" s="40"/>
      <c r="M434" s="40"/>
      <c r="N434" s="40"/>
      <c r="O434" s="40"/>
      <c r="P434" s="40"/>
      <c r="Q434" s="40"/>
      <c r="R434" s="37"/>
      <c r="S434" s="37"/>
      <c r="T434" s="40"/>
      <c r="U434" s="40"/>
      <c r="V434" s="39">
        <v>45338</v>
      </c>
      <c r="W434" s="37"/>
      <c r="X434" s="37"/>
      <c r="Y434" s="38"/>
      <c r="Z434" s="37"/>
      <c r="AA434" s="36"/>
      <c r="AB434" s="40">
        <v>15</v>
      </c>
      <c r="AC434" s="37" t="s">
        <v>114</v>
      </c>
      <c r="AD434" s="40">
        <v>15</v>
      </c>
      <c r="AE434" s="40">
        <v>15</v>
      </c>
      <c r="AF434" s="40"/>
      <c r="AG434" s="40">
        <v>15</v>
      </c>
      <c r="AH434" s="37">
        <v>0</v>
      </c>
      <c r="AI434" s="37"/>
      <c r="AJ434" s="41">
        <v>0</v>
      </c>
      <c r="AK434" s="37">
        <v>0</v>
      </c>
      <c r="AL434" s="34" t="s">
        <v>821</v>
      </c>
    </row>
    <row r="435" spans="1:38" x14ac:dyDescent="0.35">
      <c r="A435" s="36" t="s">
        <v>822</v>
      </c>
      <c r="B435" s="36" t="s">
        <v>459</v>
      </c>
      <c r="C435" s="36" t="s">
        <v>462</v>
      </c>
      <c r="D435" s="36" t="s">
        <v>823</v>
      </c>
      <c r="E435" s="36"/>
      <c r="F435" s="36"/>
      <c r="G435" s="36" t="s">
        <v>105</v>
      </c>
      <c r="H435" s="37" t="s">
        <v>824</v>
      </c>
      <c r="I435" s="36"/>
      <c r="J435" s="43"/>
      <c r="K435" s="36"/>
      <c r="L435" s="36"/>
      <c r="M435" s="36"/>
      <c r="N435" s="36"/>
      <c r="O435" s="36"/>
      <c r="P435" s="36"/>
      <c r="Q435" s="36"/>
      <c r="R435" s="37"/>
      <c r="S435" s="37" t="s">
        <v>122</v>
      </c>
      <c r="T435" s="37" t="s">
        <v>106</v>
      </c>
      <c r="U435" s="36"/>
      <c r="V435" s="44">
        <v>36629</v>
      </c>
      <c r="W435" s="37"/>
      <c r="X435" s="36"/>
      <c r="Y435" s="43"/>
      <c r="Z435" s="37" t="s">
        <v>110</v>
      </c>
      <c r="AA435" s="36" t="s">
        <v>822</v>
      </c>
      <c r="AB435" s="40">
        <f t="shared" si="11"/>
        <v>0</v>
      </c>
      <c r="AC435" s="36"/>
      <c r="AD435" s="40">
        <v>0</v>
      </c>
      <c r="AE435" s="40"/>
      <c r="AF435" s="40"/>
      <c r="AG435" s="45"/>
      <c r="AH435" s="36"/>
      <c r="AI435" s="36"/>
      <c r="AJ435" s="37">
        <v>0</v>
      </c>
      <c r="AK435" s="37">
        <v>0</v>
      </c>
      <c r="AL435" s="34" t="s">
        <v>825</v>
      </c>
    </row>
    <row r="436" spans="1:38" x14ac:dyDescent="0.35">
      <c r="A436" s="36" t="s">
        <v>826</v>
      </c>
      <c r="B436" s="36" t="s">
        <v>497</v>
      </c>
      <c r="C436" s="36" t="s">
        <v>661</v>
      </c>
      <c r="D436" s="46" t="s">
        <v>827</v>
      </c>
      <c r="E436" s="36" t="s">
        <v>828</v>
      </c>
      <c r="F436" s="36" t="s">
        <v>828</v>
      </c>
      <c r="G436" s="37" t="s">
        <v>197</v>
      </c>
      <c r="H436" s="37">
        <v>340</v>
      </c>
      <c r="I436" s="37"/>
      <c r="J436" s="38">
        <v>3</v>
      </c>
      <c r="K436" s="37">
        <v>4</v>
      </c>
      <c r="L436" s="37">
        <v>1</v>
      </c>
      <c r="M436" s="37" t="s">
        <v>116</v>
      </c>
      <c r="N436" s="37"/>
      <c r="O436" s="37" t="s">
        <v>118</v>
      </c>
      <c r="P436" s="37">
        <v>1</v>
      </c>
      <c r="Q436" s="37"/>
      <c r="R436" s="36"/>
      <c r="S436" s="37" t="s">
        <v>108</v>
      </c>
      <c r="T436" s="36"/>
      <c r="U436" s="37"/>
      <c r="V436" s="39">
        <v>35068</v>
      </c>
      <c r="W436" s="37">
        <v>16.7</v>
      </c>
      <c r="X436" s="37" t="s">
        <v>829</v>
      </c>
      <c r="Y436" s="38" t="s">
        <v>830</v>
      </c>
      <c r="Z436" s="37" t="s">
        <v>169</v>
      </c>
      <c r="AA436" s="36" t="s">
        <v>826</v>
      </c>
      <c r="AB436" s="40">
        <f t="shared" si="11"/>
        <v>40</v>
      </c>
      <c r="AC436" s="37" t="s">
        <v>112</v>
      </c>
      <c r="AD436" s="40">
        <v>32</v>
      </c>
      <c r="AE436" s="40">
        <v>24</v>
      </c>
      <c r="AF436" s="40"/>
      <c r="AG436" s="40">
        <v>22</v>
      </c>
      <c r="AH436" s="37">
        <v>2</v>
      </c>
      <c r="AI436" s="37"/>
      <c r="AJ436" s="41">
        <v>8</v>
      </c>
      <c r="AK436" s="37">
        <v>0</v>
      </c>
      <c r="AL436" s="34" t="s">
        <v>831</v>
      </c>
    </row>
    <row r="437" spans="1:38" x14ac:dyDescent="0.35">
      <c r="A437" s="36" t="s">
        <v>832</v>
      </c>
      <c r="B437" s="36" t="s">
        <v>101</v>
      </c>
      <c r="C437" s="36" t="s">
        <v>833</v>
      </c>
      <c r="D437" s="36" t="s">
        <v>834</v>
      </c>
      <c r="E437" s="36"/>
      <c r="F437" s="36"/>
      <c r="G437" s="37" t="s">
        <v>105</v>
      </c>
      <c r="H437" s="37">
        <v>129</v>
      </c>
      <c r="I437" s="37"/>
      <c r="J437" s="38">
        <v>2</v>
      </c>
      <c r="K437" s="37">
        <v>2</v>
      </c>
      <c r="L437" s="37">
        <v>1</v>
      </c>
      <c r="M437" s="37" t="s">
        <v>116</v>
      </c>
      <c r="N437" s="37"/>
      <c r="O437" s="37">
        <v>1</v>
      </c>
      <c r="P437" s="37">
        <v>0</v>
      </c>
      <c r="Q437" s="37"/>
      <c r="R437" s="37"/>
      <c r="S437" s="37" t="s">
        <v>108</v>
      </c>
      <c r="T437" s="37"/>
      <c r="U437" s="37"/>
      <c r="V437" s="39">
        <v>36144</v>
      </c>
      <c r="W437" s="37">
        <v>38.9</v>
      </c>
      <c r="X437" s="37">
        <v>46.4</v>
      </c>
      <c r="Y437" s="38">
        <v>88</v>
      </c>
      <c r="Z437" s="37" t="s">
        <v>110</v>
      </c>
      <c r="AA437" s="36" t="s">
        <v>832</v>
      </c>
      <c r="AB437" s="40">
        <f t="shared" si="11"/>
        <v>90</v>
      </c>
      <c r="AC437" s="37" t="s">
        <v>112</v>
      </c>
      <c r="AD437" s="40">
        <v>89</v>
      </c>
      <c r="AE437" s="40">
        <v>14</v>
      </c>
      <c r="AF437" s="40"/>
      <c r="AG437" s="40">
        <v>14</v>
      </c>
      <c r="AH437" s="37">
        <v>0</v>
      </c>
      <c r="AI437" s="37" t="s">
        <v>113</v>
      </c>
      <c r="AJ437" s="41">
        <v>1</v>
      </c>
      <c r="AK437" s="37">
        <v>0</v>
      </c>
      <c r="AL437" s="34" t="s">
        <v>835</v>
      </c>
    </row>
    <row r="438" spans="1:38" x14ac:dyDescent="0.35">
      <c r="A438" s="36" t="s">
        <v>836</v>
      </c>
      <c r="B438" s="36" t="s">
        <v>137</v>
      </c>
      <c r="C438" s="36"/>
      <c r="D438" s="36" t="s">
        <v>837</v>
      </c>
      <c r="E438" s="36" t="s">
        <v>838</v>
      </c>
      <c r="F438" s="36"/>
      <c r="G438" s="37" t="s">
        <v>105</v>
      </c>
      <c r="H438" s="40">
        <v>0</v>
      </c>
      <c r="I438" s="40"/>
      <c r="J438" s="38"/>
      <c r="K438" s="40"/>
      <c r="L438" s="40">
        <v>0</v>
      </c>
      <c r="M438" s="40"/>
      <c r="N438" s="40"/>
      <c r="O438" s="40"/>
      <c r="P438" s="40">
        <v>0</v>
      </c>
      <c r="Q438" s="40"/>
      <c r="R438" s="37"/>
      <c r="S438" s="37"/>
      <c r="T438" s="40"/>
      <c r="U438" s="40"/>
      <c r="V438" s="39">
        <v>42367</v>
      </c>
      <c r="W438" s="37"/>
      <c r="X438" s="37"/>
      <c r="Y438" s="38"/>
      <c r="Z438" s="37"/>
      <c r="AA438" s="36" t="s">
        <v>836</v>
      </c>
      <c r="AB438" s="40">
        <v>0</v>
      </c>
      <c r="AC438" s="37"/>
      <c r="AD438" s="40"/>
      <c r="AE438" s="40"/>
      <c r="AF438" s="40"/>
      <c r="AG438" s="40"/>
      <c r="AH438" s="37"/>
      <c r="AI438" s="37"/>
      <c r="AJ438" s="41"/>
      <c r="AK438" s="37"/>
      <c r="AL438" s="34" t="s">
        <v>839</v>
      </c>
    </row>
    <row r="439" spans="1:38" x14ac:dyDescent="0.35">
      <c r="A439" s="36" t="s">
        <v>840</v>
      </c>
      <c r="B439" s="36" t="s">
        <v>137</v>
      </c>
      <c r="C439" s="36"/>
      <c r="D439" s="36" t="s">
        <v>841</v>
      </c>
      <c r="E439" s="36" t="s">
        <v>838</v>
      </c>
      <c r="F439" s="36"/>
      <c r="G439" s="37" t="s">
        <v>105</v>
      </c>
      <c r="H439" s="40">
        <v>0</v>
      </c>
      <c r="I439" s="40"/>
      <c r="J439" s="38"/>
      <c r="K439" s="40"/>
      <c r="L439" s="40">
        <v>0</v>
      </c>
      <c r="M439" s="40"/>
      <c r="N439" s="40"/>
      <c r="O439" s="40"/>
      <c r="P439" s="40">
        <v>0</v>
      </c>
      <c r="Q439" s="40"/>
      <c r="R439" s="37"/>
      <c r="S439" s="37"/>
      <c r="T439" s="40"/>
      <c r="U439" s="40"/>
      <c r="V439" s="39">
        <v>42367</v>
      </c>
      <c r="W439" s="37"/>
      <c r="X439" s="37"/>
      <c r="Y439" s="38"/>
      <c r="Z439" s="37"/>
      <c r="AA439" s="36" t="s">
        <v>840</v>
      </c>
      <c r="AB439" s="40">
        <v>0</v>
      </c>
      <c r="AC439" s="37"/>
      <c r="AD439" s="40"/>
      <c r="AE439" s="40"/>
      <c r="AF439" s="40"/>
      <c r="AG439" s="40"/>
      <c r="AH439" s="37"/>
      <c r="AI439" s="37"/>
      <c r="AJ439" s="41"/>
      <c r="AK439" s="37"/>
      <c r="AL439" s="34" t="s">
        <v>839</v>
      </c>
    </row>
    <row r="440" spans="1:38" x14ac:dyDescent="0.35">
      <c r="A440" s="36" t="s">
        <v>842</v>
      </c>
      <c r="B440" s="36" t="s">
        <v>137</v>
      </c>
      <c r="C440" s="36"/>
      <c r="D440" s="36" t="s">
        <v>843</v>
      </c>
      <c r="E440" s="36" t="s">
        <v>838</v>
      </c>
      <c r="F440" s="36"/>
      <c r="G440" s="37" t="s">
        <v>105</v>
      </c>
      <c r="H440" s="40">
        <v>0</v>
      </c>
      <c r="I440" s="40"/>
      <c r="J440" s="38"/>
      <c r="K440" s="40"/>
      <c r="L440" s="40">
        <v>0</v>
      </c>
      <c r="M440" s="40"/>
      <c r="N440" s="40"/>
      <c r="O440" s="40"/>
      <c r="P440" s="40">
        <v>0</v>
      </c>
      <c r="Q440" s="40"/>
      <c r="R440" s="37"/>
      <c r="S440" s="37"/>
      <c r="T440" s="40"/>
      <c r="U440" s="40"/>
      <c r="V440" s="39">
        <v>42367</v>
      </c>
      <c r="W440" s="37"/>
      <c r="X440" s="37"/>
      <c r="Y440" s="38"/>
      <c r="Z440" s="37"/>
      <c r="AA440" s="36" t="s">
        <v>842</v>
      </c>
      <c r="AB440" s="40">
        <v>0</v>
      </c>
      <c r="AC440" s="37"/>
      <c r="AD440" s="40"/>
      <c r="AE440" s="40"/>
      <c r="AF440" s="40"/>
      <c r="AG440" s="40"/>
      <c r="AH440" s="37"/>
      <c r="AI440" s="37"/>
      <c r="AJ440" s="41"/>
      <c r="AK440" s="37"/>
      <c r="AL440" s="34" t="s">
        <v>839</v>
      </c>
    </row>
    <row r="441" spans="1:38" x14ac:dyDescent="0.35">
      <c r="A441" s="36" t="s">
        <v>844</v>
      </c>
      <c r="B441" s="36" t="s">
        <v>845</v>
      </c>
      <c r="C441" s="36"/>
      <c r="D441" s="36" t="s">
        <v>846</v>
      </c>
      <c r="E441" s="36"/>
      <c r="F441" s="36"/>
      <c r="G441" s="37" t="s">
        <v>163</v>
      </c>
      <c r="H441" s="37">
        <v>0</v>
      </c>
      <c r="I441" s="37"/>
      <c r="J441" s="38"/>
      <c r="K441" s="37"/>
      <c r="L441" s="37">
        <v>0</v>
      </c>
      <c r="M441" s="37" t="s">
        <v>116</v>
      </c>
      <c r="N441" s="37"/>
      <c r="O441" s="37"/>
      <c r="P441" s="37">
        <v>1</v>
      </c>
      <c r="Q441" s="37">
        <v>20</v>
      </c>
      <c r="R441" s="37" t="s">
        <v>220</v>
      </c>
      <c r="S441" s="37" t="s">
        <v>108</v>
      </c>
      <c r="T441" s="37"/>
      <c r="U441" s="37"/>
      <c r="V441" s="39">
        <v>43933</v>
      </c>
      <c r="W441" s="37"/>
      <c r="X441" s="37"/>
      <c r="Y441" s="38"/>
      <c r="Z441" s="37"/>
      <c r="AA441" s="36" t="s">
        <v>847</v>
      </c>
      <c r="AB441" s="40">
        <v>0</v>
      </c>
      <c r="AC441" s="37"/>
      <c r="AD441" s="40"/>
      <c r="AE441" s="40"/>
      <c r="AF441" s="40"/>
      <c r="AG441" s="40"/>
      <c r="AH441" s="37"/>
      <c r="AI441" s="37"/>
      <c r="AJ441" s="41"/>
      <c r="AK441" s="37"/>
      <c r="AL441" s="34" t="s">
        <v>848</v>
      </c>
    </row>
    <row r="442" spans="1:38" x14ac:dyDescent="0.35">
      <c r="A442" s="36" t="s">
        <v>849</v>
      </c>
      <c r="B442" s="36" t="s">
        <v>850</v>
      </c>
      <c r="C442" s="36" t="s">
        <v>851</v>
      </c>
      <c r="D442" s="36" t="s">
        <v>852</v>
      </c>
      <c r="E442" s="36" t="s">
        <v>853</v>
      </c>
      <c r="F442" s="36"/>
      <c r="G442" s="37" t="s">
        <v>854</v>
      </c>
      <c r="H442" s="37">
        <v>6</v>
      </c>
      <c r="I442" s="37"/>
      <c r="J442" s="38">
        <v>3</v>
      </c>
      <c r="K442" s="37">
        <v>12</v>
      </c>
      <c r="L442" s="37">
        <v>1</v>
      </c>
      <c r="M442" s="37" t="s">
        <v>116</v>
      </c>
      <c r="N442" s="37"/>
      <c r="O442" s="37">
        <v>1</v>
      </c>
      <c r="P442" s="37">
        <v>0</v>
      </c>
      <c r="Q442" s="37"/>
      <c r="R442" s="37"/>
      <c r="S442" s="37" t="s">
        <v>108</v>
      </c>
      <c r="T442" s="37"/>
      <c r="U442" s="37"/>
      <c r="V442" s="39">
        <v>40740</v>
      </c>
      <c r="W442" s="37"/>
      <c r="X442" s="37"/>
      <c r="Y442" s="38"/>
      <c r="Z442" s="37" t="s">
        <v>164</v>
      </c>
      <c r="AA442" s="36" t="s">
        <v>849</v>
      </c>
      <c r="AB442" s="40">
        <f t="shared" si="11"/>
        <v>0</v>
      </c>
      <c r="AC442" s="37" t="s">
        <v>194</v>
      </c>
      <c r="AD442" s="40"/>
      <c r="AE442" s="40"/>
      <c r="AF442" s="40"/>
      <c r="AG442" s="40"/>
      <c r="AH442" s="37"/>
      <c r="AI442" s="37"/>
      <c r="AJ442" s="41"/>
      <c r="AK442" s="37"/>
      <c r="AL442" s="34"/>
    </row>
    <row r="443" spans="1:38" x14ac:dyDescent="0.35">
      <c r="A443" s="36" t="s">
        <v>855</v>
      </c>
      <c r="B443" s="36" t="s">
        <v>850</v>
      </c>
      <c r="C443" s="36" t="s">
        <v>851</v>
      </c>
      <c r="D443" s="36" t="s">
        <v>856</v>
      </c>
      <c r="E443" s="36" t="s">
        <v>853</v>
      </c>
      <c r="F443" s="36"/>
      <c r="G443" s="37" t="s">
        <v>854</v>
      </c>
      <c r="H443" s="37">
        <v>20</v>
      </c>
      <c r="I443" s="37"/>
      <c r="J443" s="38">
        <v>3.5</v>
      </c>
      <c r="K443" s="37">
        <v>40</v>
      </c>
      <c r="L443" s="37">
        <v>1</v>
      </c>
      <c r="M443" s="37" t="s">
        <v>116</v>
      </c>
      <c r="N443" s="37"/>
      <c r="O443" s="37">
        <v>1</v>
      </c>
      <c r="P443" s="37">
        <v>0</v>
      </c>
      <c r="Q443" s="37"/>
      <c r="R443" s="37"/>
      <c r="S443" s="37" t="s">
        <v>108</v>
      </c>
      <c r="T443" s="37"/>
      <c r="U443" s="37"/>
      <c r="V443" s="39">
        <v>40740</v>
      </c>
      <c r="W443" s="37"/>
      <c r="X443" s="37"/>
      <c r="Y443" s="38"/>
      <c r="Z443" s="37" t="s">
        <v>164</v>
      </c>
      <c r="AA443" s="36" t="s">
        <v>855</v>
      </c>
      <c r="AB443" s="40">
        <f t="shared" si="11"/>
        <v>0</v>
      </c>
      <c r="AC443" s="37" t="s">
        <v>194</v>
      </c>
      <c r="AD443" s="40"/>
      <c r="AE443" s="40"/>
      <c r="AF443" s="40"/>
      <c r="AG443" s="40"/>
      <c r="AH443" s="37"/>
      <c r="AI443" s="37"/>
      <c r="AJ443" s="41"/>
      <c r="AK443" s="37"/>
      <c r="AL443" s="34"/>
    </row>
    <row r="444" spans="1:38" x14ac:dyDescent="0.35">
      <c r="A444" s="36" t="s">
        <v>857</v>
      </c>
      <c r="B444" s="36" t="s">
        <v>159</v>
      </c>
      <c r="C444" s="36" t="s">
        <v>191</v>
      </c>
      <c r="D444" s="36" t="s">
        <v>858</v>
      </c>
      <c r="E444" s="36" t="s">
        <v>193</v>
      </c>
      <c r="F444" s="36"/>
      <c r="G444" s="37" t="s">
        <v>163</v>
      </c>
      <c r="H444" s="37">
        <v>215</v>
      </c>
      <c r="I444" s="37"/>
      <c r="J444" s="38"/>
      <c r="K444" s="37"/>
      <c r="L444" s="37">
        <v>3</v>
      </c>
      <c r="M444" s="37" t="s">
        <v>210</v>
      </c>
      <c r="N444" s="37"/>
      <c r="O444" s="37">
        <v>1</v>
      </c>
      <c r="P444" s="37">
        <v>0</v>
      </c>
      <c r="Q444" s="37"/>
      <c r="R444" s="37"/>
      <c r="S444" s="37" t="s">
        <v>108</v>
      </c>
      <c r="T444" s="37"/>
      <c r="U444" s="37"/>
      <c r="V444" s="39">
        <v>40257</v>
      </c>
      <c r="W444" s="37"/>
      <c r="X444" s="37"/>
      <c r="Y444" s="38"/>
      <c r="Z444" s="37" t="s">
        <v>164</v>
      </c>
      <c r="AA444" s="36" t="s">
        <v>857</v>
      </c>
      <c r="AB444" s="40">
        <f t="shared" si="11"/>
        <v>0</v>
      </c>
      <c r="AC444" s="37" t="s">
        <v>112</v>
      </c>
      <c r="AD444" s="40"/>
      <c r="AE444" s="40"/>
      <c r="AF444" s="40"/>
      <c r="AG444" s="40"/>
      <c r="AH444" s="37"/>
      <c r="AI444" s="37"/>
      <c r="AJ444" s="41"/>
      <c r="AK444" s="37"/>
      <c r="AL444" s="34" t="s">
        <v>859</v>
      </c>
    </row>
    <row r="445" spans="1:38" x14ac:dyDescent="0.35">
      <c r="A445" s="36" t="s">
        <v>36</v>
      </c>
      <c r="B445" s="36" t="s">
        <v>459</v>
      </c>
      <c r="C445" s="36" t="s">
        <v>462</v>
      </c>
      <c r="D445" s="36" t="s">
        <v>860</v>
      </c>
      <c r="E445" s="36" t="s">
        <v>861</v>
      </c>
      <c r="F445" s="36"/>
      <c r="G445" s="37" t="s">
        <v>105</v>
      </c>
      <c r="H445" s="40">
        <v>2000</v>
      </c>
      <c r="I445" s="40">
        <v>340</v>
      </c>
      <c r="J445" s="38"/>
      <c r="K445" s="40"/>
      <c r="L445" s="40">
        <v>1</v>
      </c>
      <c r="M445" s="40" t="s">
        <v>116</v>
      </c>
      <c r="N445" s="40"/>
      <c r="O445" s="40">
        <v>7</v>
      </c>
      <c r="P445" s="40">
        <v>1</v>
      </c>
      <c r="Q445" s="40"/>
      <c r="R445" s="37"/>
      <c r="S445" s="37" t="s">
        <v>122</v>
      </c>
      <c r="T445" s="40" t="s">
        <v>106</v>
      </c>
      <c r="U445" s="40" t="s">
        <v>862</v>
      </c>
      <c r="V445" s="39" t="s">
        <v>863</v>
      </c>
      <c r="W445" s="37">
        <v>26.5</v>
      </c>
      <c r="X445" s="37" t="s">
        <v>864</v>
      </c>
      <c r="Y445" s="38" t="s">
        <v>493</v>
      </c>
      <c r="Z445" s="37" t="s">
        <v>110</v>
      </c>
      <c r="AA445" s="36" t="s">
        <v>36</v>
      </c>
      <c r="AB445" s="40">
        <f t="shared" si="11"/>
        <v>0</v>
      </c>
      <c r="AC445" s="37" t="s">
        <v>194</v>
      </c>
      <c r="AD445" s="40">
        <v>0</v>
      </c>
      <c r="AE445" s="40">
        <v>0</v>
      </c>
      <c r="AF445" s="40"/>
      <c r="AG445" s="40"/>
      <c r="AH445" s="37"/>
      <c r="AI445" s="37"/>
      <c r="AJ445" s="41">
        <v>0</v>
      </c>
      <c r="AK445" s="37">
        <v>0</v>
      </c>
      <c r="AL445" s="34" t="s">
        <v>865</v>
      </c>
    </row>
    <row r="446" spans="1:38" x14ac:dyDescent="0.35">
      <c r="A446" s="36" t="s">
        <v>36</v>
      </c>
      <c r="B446" s="36"/>
      <c r="C446" s="36"/>
      <c r="D446" s="36"/>
      <c r="E446" s="36"/>
      <c r="F446" s="36"/>
      <c r="G446" s="37"/>
      <c r="H446" s="40"/>
      <c r="I446" s="40"/>
      <c r="J446" s="38"/>
      <c r="K446" s="40"/>
      <c r="L446" s="40"/>
      <c r="M446" s="40"/>
      <c r="N446" s="40"/>
      <c r="O446" s="40"/>
      <c r="P446" s="40"/>
      <c r="Q446" s="40"/>
      <c r="R446" s="37"/>
      <c r="S446" s="37"/>
      <c r="T446" s="40"/>
      <c r="U446" s="40"/>
      <c r="V446" s="39">
        <v>36114</v>
      </c>
      <c r="W446" s="37"/>
      <c r="X446" s="37">
        <v>46.9</v>
      </c>
      <c r="Y446" s="38"/>
      <c r="Z446" s="37"/>
      <c r="AA446" s="36"/>
      <c r="AB446" s="40">
        <f t="shared" si="11"/>
        <v>1</v>
      </c>
      <c r="AC446" s="37" t="s">
        <v>112</v>
      </c>
      <c r="AD446" s="40">
        <v>1</v>
      </c>
      <c r="AE446" s="40">
        <v>0</v>
      </c>
      <c r="AF446" s="40"/>
      <c r="AG446" s="40"/>
      <c r="AH446" s="37"/>
      <c r="AI446" s="37"/>
      <c r="AJ446" s="41">
        <v>0</v>
      </c>
      <c r="AK446" s="37">
        <v>0</v>
      </c>
      <c r="AL446" s="34" t="s">
        <v>866</v>
      </c>
    </row>
    <row r="447" spans="1:38" x14ac:dyDescent="0.35">
      <c r="A447" s="36" t="s">
        <v>36</v>
      </c>
      <c r="B447" s="36"/>
      <c r="C447" s="36"/>
      <c r="D447" s="36"/>
      <c r="E447" s="36"/>
      <c r="F447" s="36"/>
      <c r="G447" s="37"/>
      <c r="H447" s="40"/>
      <c r="I447" s="40"/>
      <c r="J447" s="38"/>
      <c r="K447" s="40"/>
      <c r="L447" s="40"/>
      <c r="M447" s="40"/>
      <c r="N447" s="40"/>
      <c r="O447" s="40"/>
      <c r="P447" s="40"/>
      <c r="Q447" s="40"/>
      <c r="R447" s="37"/>
      <c r="S447" s="37"/>
      <c r="T447" s="40"/>
      <c r="U447" s="40"/>
      <c r="V447" s="39">
        <v>40603</v>
      </c>
      <c r="W447" s="37"/>
      <c r="X447" s="37" t="s">
        <v>542</v>
      </c>
      <c r="Y447" s="38" t="s">
        <v>867</v>
      </c>
      <c r="Z447" s="37"/>
      <c r="AA447" s="36"/>
      <c r="AB447" s="40">
        <f t="shared" si="11"/>
        <v>3691</v>
      </c>
      <c r="AC447" s="37" t="s">
        <v>112</v>
      </c>
      <c r="AD447" s="40">
        <v>3691</v>
      </c>
      <c r="AE447" s="40">
        <v>0</v>
      </c>
      <c r="AF447" s="40"/>
      <c r="AG447" s="40"/>
      <c r="AH447" s="37"/>
      <c r="AI447" s="37" t="s">
        <v>113</v>
      </c>
      <c r="AJ447" s="41">
        <v>0</v>
      </c>
      <c r="AK447" s="37">
        <v>0</v>
      </c>
      <c r="AL447" s="34" t="s">
        <v>868</v>
      </c>
    </row>
    <row r="448" spans="1:38" x14ac:dyDescent="0.35">
      <c r="A448" s="36" t="s">
        <v>36</v>
      </c>
      <c r="B448" s="36"/>
      <c r="C448" s="36"/>
      <c r="D448" s="36"/>
      <c r="E448" s="36"/>
      <c r="F448" s="36"/>
      <c r="G448" s="37"/>
      <c r="H448" s="40"/>
      <c r="I448" s="40"/>
      <c r="J448" s="38"/>
      <c r="K448" s="40"/>
      <c r="L448" s="40"/>
      <c r="M448" s="40"/>
      <c r="N448" s="40"/>
      <c r="O448" s="40"/>
      <c r="P448" s="40"/>
      <c r="Q448" s="40"/>
      <c r="R448" s="37"/>
      <c r="S448" s="37"/>
      <c r="T448" s="40"/>
      <c r="U448" s="40"/>
      <c r="V448" s="39">
        <v>42783</v>
      </c>
      <c r="W448" s="37"/>
      <c r="X448" s="37">
        <v>48.2</v>
      </c>
      <c r="Y448" s="38"/>
      <c r="Z448" s="37"/>
      <c r="AA448" s="36"/>
      <c r="AB448" s="40">
        <v>30</v>
      </c>
      <c r="AC448" s="37" t="s">
        <v>114</v>
      </c>
      <c r="AD448" s="40">
        <v>30</v>
      </c>
      <c r="AE448" s="40">
        <v>22</v>
      </c>
      <c r="AF448" s="40" t="s">
        <v>113</v>
      </c>
      <c r="AG448" s="40">
        <v>22</v>
      </c>
      <c r="AH448" s="37">
        <v>0</v>
      </c>
      <c r="AI448" s="37" t="s">
        <v>220</v>
      </c>
      <c r="AJ448" s="41">
        <v>0</v>
      </c>
      <c r="AK448" s="37">
        <v>0</v>
      </c>
      <c r="AL448" s="34" t="s">
        <v>869</v>
      </c>
    </row>
    <row r="449" spans="1:38" x14ac:dyDescent="0.35">
      <c r="A449" s="36" t="s">
        <v>36</v>
      </c>
      <c r="B449" s="36"/>
      <c r="C449" s="36"/>
      <c r="D449" s="36"/>
      <c r="E449" s="36"/>
      <c r="F449" s="36"/>
      <c r="G449" s="37"/>
      <c r="H449" s="40"/>
      <c r="I449" s="40"/>
      <c r="J449" s="38"/>
      <c r="K449" s="40"/>
      <c r="L449" s="40"/>
      <c r="M449" s="40"/>
      <c r="N449" s="40"/>
      <c r="O449" s="40"/>
      <c r="P449" s="40"/>
      <c r="Q449" s="40"/>
      <c r="R449" s="37"/>
      <c r="S449" s="37"/>
      <c r="T449" s="40"/>
      <c r="U449" s="40"/>
      <c r="V449" s="39">
        <v>45373</v>
      </c>
      <c r="W449" s="37"/>
      <c r="X449" s="37" t="s">
        <v>870</v>
      </c>
      <c r="Y449" s="38"/>
      <c r="Z449" s="37"/>
      <c r="AA449" s="36"/>
      <c r="AB449" s="40">
        <v>9</v>
      </c>
      <c r="AC449" s="37" t="s">
        <v>114</v>
      </c>
      <c r="AD449" s="40">
        <v>9</v>
      </c>
      <c r="AE449" s="40">
        <v>0</v>
      </c>
      <c r="AF449" s="40"/>
      <c r="AG449" s="40"/>
      <c r="AH449" s="37"/>
      <c r="AI449" s="37"/>
      <c r="AJ449" s="41"/>
      <c r="AK449" s="37"/>
      <c r="AL449" s="34" t="s">
        <v>871</v>
      </c>
    </row>
    <row r="450" spans="1:38" x14ac:dyDescent="0.35">
      <c r="A450" s="36" t="s">
        <v>872</v>
      </c>
      <c r="B450" s="36" t="s">
        <v>459</v>
      </c>
      <c r="C450" s="36" t="s">
        <v>462</v>
      </c>
      <c r="D450" s="36" t="s">
        <v>873</v>
      </c>
      <c r="E450" s="36" t="s">
        <v>861</v>
      </c>
      <c r="F450" s="36"/>
      <c r="G450" s="37" t="s">
        <v>105</v>
      </c>
      <c r="H450" s="40"/>
      <c r="I450" s="40"/>
      <c r="J450" s="38"/>
      <c r="K450" s="40"/>
      <c r="L450" s="40"/>
      <c r="M450" s="40"/>
      <c r="N450" s="40"/>
      <c r="O450" s="40"/>
      <c r="P450" s="40"/>
      <c r="Q450" s="40"/>
      <c r="R450" s="37"/>
      <c r="S450" s="37"/>
      <c r="T450" s="40"/>
      <c r="U450" s="40"/>
      <c r="V450" s="39"/>
      <c r="W450" s="37"/>
      <c r="X450" s="37"/>
      <c r="Y450" s="38"/>
      <c r="Z450" s="37"/>
      <c r="AA450" s="36" t="s">
        <v>872</v>
      </c>
      <c r="AB450" s="40"/>
      <c r="AC450" s="37"/>
      <c r="AD450" s="40"/>
      <c r="AE450" s="40"/>
      <c r="AF450" s="40"/>
      <c r="AG450" s="40"/>
      <c r="AH450" s="37"/>
      <c r="AI450" s="37"/>
      <c r="AJ450" s="41"/>
      <c r="AK450" s="37"/>
      <c r="AL450" s="34" t="s">
        <v>874</v>
      </c>
    </row>
    <row r="451" spans="1:38" x14ac:dyDescent="0.35">
      <c r="A451" s="36" t="s">
        <v>19</v>
      </c>
      <c r="B451" s="36" t="s">
        <v>295</v>
      </c>
      <c r="C451" s="36"/>
      <c r="D451" s="36" t="s">
        <v>875</v>
      </c>
      <c r="E451" s="36"/>
      <c r="F451" s="36"/>
      <c r="G451" s="37" t="s">
        <v>197</v>
      </c>
      <c r="H451" s="40">
        <v>477</v>
      </c>
      <c r="I451" s="40">
        <v>30</v>
      </c>
      <c r="J451" s="38">
        <v>2</v>
      </c>
      <c r="K451" s="40">
        <v>3.5</v>
      </c>
      <c r="L451" s="40">
        <v>1</v>
      </c>
      <c r="M451" s="40" t="s">
        <v>106</v>
      </c>
      <c r="N451" s="40">
        <v>40</v>
      </c>
      <c r="O451" s="40">
        <v>1</v>
      </c>
      <c r="P451" s="40">
        <v>0</v>
      </c>
      <c r="Q451" s="40"/>
      <c r="R451" s="37"/>
      <c r="S451" s="37" t="s">
        <v>108</v>
      </c>
      <c r="T451" s="40"/>
      <c r="U451" s="40"/>
      <c r="V451" s="39">
        <v>40487</v>
      </c>
      <c r="W451" s="37">
        <v>35.6</v>
      </c>
      <c r="X451" s="37" t="s">
        <v>876</v>
      </c>
      <c r="Y451" s="38" t="s">
        <v>280</v>
      </c>
      <c r="Z451" s="37"/>
      <c r="AA451" s="36" t="s">
        <v>19</v>
      </c>
      <c r="AB451" s="40">
        <f t="shared" si="11"/>
        <v>2576</v>
      </c>
      <c r="AC451" s="37" t="s">
        <v>112</v>
      </c>
      <c r="AD451" s="40">
        <v>2572</v>
      </c>
      <c r="AE451" s="40">
        <v>0</v>
      </c>
      <c r="AF451" s="40"/>
      <c r="AG451" s="40"/>
      <c r="AH451" s="37"/>
      <c r="AI451" s="37" t="s">
        <v>113</v>
      </c>
      <c r="AJ451" s="41">
        <v>0</v>
      </c>
      <c r="AK451" s="37">
        <v>4</v>
      </c>
      <c r="AL451" s="34"/>
    </row>
    <row r="452" spans="1:38" x14ac:dyDescent="0.35">
      <c r="A452" s="36" t="s">
        <v>19</v>
      </c>
      <c r="B452" s="36"/>
      <c r="C452" s="36"/>
      <c r="D452" s="36"/>
      <c r="E452" s="36"/>
      <c r="F452" s="36"/>
      <c r="G452" s="37"/>
      <c r="H452" s="40"/>
      <c r="I452" s="40"/>
      <c r="J452" s="38"/>
      <c r="K452" s="40"/>
      <c r="L452" s="40"/>
      <c r="M452" s="40"/>
      <c r="N452" s="40"/>
      <c r="O452" s="40"/>
      <c r="P452" s="40"/>
      <c r="Q452" s="40"/>
      <c r="R452" s="37"/>
      <c r="S452" s="37"/>
      <c r="T452" s="40"/>
      <c r="U452" s="40"/>
      <c r="V452" s="39">
        <v>41338</v>
      </c>
      <c r="W452" s="37"/>
      <c r="X452" s="37">
        <v>47.3</v>
      </c>
      <c r="Y452" s="38">
        <v>100</v>
      </c>
      <c r="Z452" s="37"/>
      <c r="AA452" s="36"/>
      <c r="AB452" s="40">
        <f t="shared" si="11"/>
        <v>2564</v>
      </c>
      <c r="AC452" s="37" t="s">
        <v>112</v>
      </c>
      <c r="AD452" s="40">
        <v>2554</v>
      </c>
      <c r="AE452" s="40">
        <v>2537</v>
      </c>
      <c r="AF452" s="40" t="s">
        <v>113</v>
      </c>
      <c r="AG452" s="40">
        <v>2538</v>
      </c>
      <c r="AH452" s="37">
        <v>16</v>
      </c>
      <c r="AI452" s="37"/>
      <c r="AJ452" s="41">
        <v>1</v>
      </c>
      <c r="AK452" s="37">
        <v>9</v>
      </c>
      <c r="AL452" s="34"/>
    </row>
    <row r="453" spans="1:38" x14ac:dyDescent="0.35">
      <c r="A453" s="36" t="s">
        <v>19</v>
      </c>
      <c r="B453" s="36"/>
      <c r="C453" s="36"/>
      <c r="D453" s="36"/>
      <c r="E453" s="36"/>
      <c r="F453" s="36"/>
      <c r="G453" s="37"/>
      <c r="H453" s="40"/>
      <c r="I453" s="40"/>
      <c r="J453" s="38"/>
      <c r="K453" s="40"/>
      <c r="L453" s="40"/>
      <c r="M453" s="40"/>
      <c r="N453" s="40"/>
      <c r="O453" s="40"/>
      <c r="P453" s="40"/>
      <c r="Q453" s="40"/>
      <c r="R453" s="37"/>
      <c r="S453" s="37"/>
      <c r="T453" s="40"/>
      <c r="U453" s="40"/>
      <c r="V453" s="39">
        <v>42776</v>
      </c>
      <c r="W453" s="37"/>
      <c r="X453" s="37">
        <v>47.8</v>
      </c>
      <c r="Y453" s="38"/>
      <c r="Z453" s="37"/>
      <c r="AA453" s="36"/>
      <c r="AB453" s="40">
        <v>30</v>
      </c>
      <c r="AC453" s="37" t="s">
        <v>114</v>
      </c>
      <c r="AD453" s="40">
        <v>28</v>
      </c>
      <c r="AE453" s="40">
        <v>28</v>
      </c>
      <c r="AF453" s="40" t="s">
        <v>113</v>
      </c>
      <c r="AG453" s="40">
        <v>28</v>
      </c>
      <c r="AH453" s="37">
        <v>0</v>
      </c>
      <c r="AI453" s="37" t="s">
        <v>220</v>
      </c>
      <c r="AJ453" s="41">
        <v>1</v>
      </c>
      <c r="AK453" s="37">
        <v>1</v>
      </c>
      <c r="AL453" s="34"/>
    </row>
    <row r="454" spans="1:38" x14ac:dyDescent="0.35">
      <c r="A454" s="36" t="s">
        <v>19</v>
      </c>
      <c r="B454" s="36"/>
      <c r="C454" s="36"/>
      <c r="D454" s="36"/>
      <c r="E454" s="36"/>
      <c r="F454" s="36"/>
      <c r="G454" s="37"/>
      <c r="H454" s="40"/>
      <c r="I454" s="40"/>
      <c r="J454" s="38"/>
      <c r="K454" s="40"/>
      <c r="L454" s="40"/>
      <c r="M454" s="40"/>
      <c r="N454" s="40">
        <v>36</v>
      </c>
      <c r="O454" s="40"/>
      <c r="P454" s="40"/>
      <c r="Q454" s="40"/>
      <c r="R454" s="37"/>
      <c r="S454" s="37"/>
      <c r="T454" s="40"/>
      <c r="U454" s="40"/>
      <c r="V454" s="39">
        <v>43448</v>
      </c>
      <c r="W454" s="37">
        <v>44</v>
      </c>
      <c r="X454" s="37">
        <v>49.1</v>
      </c>
      <c r="Y454" s="38">
        <v>93.8</v>
      </c>
      <c r="Z454" s="37"/>
      <c r="AA454" s="36"/>
      <c r="AB454" s="40">
        <v>40</v>
      </c>
      <c r="AC454" s="37"/>
      <c r="AD454" s="40">
        <v>36</v>
      </c>
      <c r="AE454" s="40">
        <v>36</v>
      </c>
      <c r="AF454" s="40"/>
      <c r="AG454" s="40">
        <v>36</v>
      </c>
      <c r="AH454" s="37">
        <v>0</v>
      </c>
      <c r="AI454" s="37" t="s">
        <v>220</v>
      </c>
      <c r="AJ454" s="41">
        <v>4</v>
      </c>
      <c r="AK454" s="37">
        <v>0</v>
      </c>
      <c r="AL454" s="34"/>
    </row>
    <row r="455" spans="1:38" x14ac:dyDescent="0.35">
      <c r="A455" s="36" t="s">
        <v>19</v>
      </c>
      <c r="B455" s="36"/>
      <c r="C455" s="36"/>
      <c r="D455" s="36"/>
      <c r="E455" s="36" t="s">
        <v>877</v>
      </c>
      <c r="F455" s="36"/>
      <c r="G455" s="37"/>
      <c r="H455" s="40"/>
      <c r="I455" s="40"/>
      <c r="J455" s="38"/>
      <c r="K455" s="40"/>
      <c r="L455" s="40"/>
      <c r="M455" s="40"/>
      <c r="N455" s="40"/>
      <c r="O455" s="40"/>
      <c r="P455" s="40"/>
      <c r="Q455" s="40"/>
      <c r="R455" s="37"/>
      <c r="S455" s="37"/>
      <c r="T455" s="40"/>
      <c r="U455" s="40"/>
      <c r="V455" s="39">
        <v>43826</v>
      </c>
      <c r="W455" s="37">
        <v>35</v>
      </c>
      <c r="X455" s="37">
        <v>48</v>
      </c>
      <c r="Y455" s="38">
        <v>93.7</v>
      </c>
      <c r="Z455" s="37"/>
      <c r="AA455" s="36"/>
      <c r="AB455" s="40">
        <v>29</v>
      </c>
      <c r="AC455" s="37"/>
      <c r="AD455" s="40">
        <v>29</v>
      </c>
      <c r="AE455" s="40">
        <v>29</v>
      </c>
      <c r="AF455" s="40"/>
      <c r="AG455" s="40">
        <v>29</v>
      </c>
      <c r="AH455" s="37">
        <v>0</v>
      </c>
      <c r="AI455" s="37" t="s">
        <v>220</v>
      </c>
      <c r="AJ455" s="41">
        <v>0</v>
      </c>
      <c r="AK455" s="37">
        <v>0</v>
      </c>
      <c r="AL455" s="34"/>
    </row>
    <row r="456" spans="1:38" x14ac:dyDescent="0.35">
      <c r="A456" s="36" t="s">
        <v>878</v>
      </c>
      <c r="B456" s="36" t="s">
        <v>101</v>
      </c>
      <c r="C456" s="36" t="s">
        <v>879</v>
      </c>
      <c r="D456" s="36" t="s">
        <v>880</v>
      </c>
      <c r="E456" s="36" t="s">
        <v>881</v>
      </c>
      <c r="F456" s="36"/>
      <c r="G456" s="37" t="s">
        <v>187</v>
      </c>
      <c r="H456" s="37">
        <v>331</v>
      </c>
      <c r="I456" s="37"/>
      <c r="J456" s="38">
        <v>15</v>
      </c>
      <c r="K456" s="37">
        <v>20</v>
      </c>
      <c r="L456" s="37">
        <v>2</v>
      </c>
      <c r="M456" s="37" t="s">
        <v>106</v>
      </c>
      <c r="N456" s="37">
        <v>24</v>
      </c>
      <c r="O456" s="37">
        <v>1</v>
      </c>
      <c r="P456" s="37">
        <v>0</v>
      </c>
      <c r="Q456" s="37"/>
      <c r="R456" s="40"/>
      <c r="S456" s="37" t="s">
        <v>108</v>
      </c>
      <c r="T456" s="37"/>
      <c r="U456" s="37"/>
      <c r="V456" s="39">
        <v>35072</v>
      </c>
      <c r="W456" s="37">
        <v>29</v>
      </c>
      <c r="X456" s="37" t="s">
        <v>882</v>
      </c>
      <c r="Y456" s="38" t="s">
        <v>883</v>
      </c>
      <c r="Z456" s="37" t="s">
        <v>164</v>
      </c>
      <c r="AA456" s="36" t="s">
        <v>878</v>
      </c>
      <c r="AB456" s="40">
        <f t="shared" si="11"/>
        <v>35</v>
      </c>
      <c r="AC456" s="37" t="s">
        <v>112</v>
      </c>
      <c r="AD456" s="40">
        <v>0</v>
      </c>
      <c r="AE456" s="40"/>
      <c r="AF456" s="40"/>
      <c r="AG456" s="40"/>
      <c r="AH456" s="37"/>
      <c r="AI456" s="37"/>
      <c r="AJ456" s="41">
        <v>35</v>
      </c>
      <c r="AK456" s="37">
        <v>0</v>
      </c>
      <c r="AL456" s="34" t="s">
        <v>884</v>
      </c>
    </row>
    <row r="457" spans="1:38" x14ac:dyDescent="0.35">
      <c r="A457" s="36" t="s">
        <v>878</v>
      </c>
      <c r="B457" s="36"/>
      <c r="C457" s="36"/>
      <c r="D457" s="36"/>
      <c r="E457" s="36"/>
      <c r="F457" s="36"/>
      <c r="G457" s="37"/>
      <c r="H457" s="37"/>
      <c r="I457" s="37"/>
      <c r="J457" s="38"/>
      <c r="K457" s="37"/>
      <c r="L457" s="37"/>
      <c r="M457" s="37"/>
      <c r="N457" s="37"/>
      <c r="O457" s="37"/>
      <c r="P457" s="37"/>
      <c r="Q457" s="37"/>
      <c r="R457" s="40"/>
      <c r="S457" s="37"/>
      <c r="T457" s="37"/>
      <c r="U457" s="37"/>
      <c r="V457" s="39">
        <v>41705</v>
      </c>
      <c r="W457" s="37"/>
      <c r="X457" s="37">
        <v>27.5</v>
      </c>
      <c r="Y457" s="38"/>
      <c r="Z457" s="37"/>
      <c r="AA457" s="36"/>
      <c r="AB457" s="40">
        <v>42</v>
      </c>
      <c r="AC457" s="37" t="s">
        <v>112</v>
      </c>
      <c r="AD457" s="40">
        <v>2</v>
      </c>
      <c r="AE457" s="40">
        <v>0</v>
      </c>
      <c r="AF457" s="40"/>
      <c r="AG457" s="40"/>
      <c r="AH457" s="37"/>
      <c r="AI457" s="37"/>
      <c r="AJ457" s="41">
        <v>40</v>
      </c>
      <c r="AK457" s="37">
        <v>0</v>
      </c>
      <c r="AL457" s="34" t="s">
        <v>885</v>
      </c>
    </row>
    <row r="458" spans="1:38" x14ac:dyDescent="0.35">
      <c r="A458" s="36" t="s">
        <v>878</v>
      </c>
      <c r="B458" s="36"/>
      <c r="C458" s="36"/>
      <c r="D458" s="36"/>
      <c r="E458" s="36"/>
      <c r="F458" s="36"/>
      <c r="G458" s="37"/>
      <c r="H458" s="37"/>
      <c r="I458" s="37"/>
      <c r="J458" s="38"/>
      <c r="K458" s="37"/>
      <c r="L458" s="37"/>
      <c r="M458" s="37"/>
      <c r="N458" s="37"/>
      <c r="O458" s="37"/>
      <c r="P458" s="37"/>
      <c r="Q458" s="37"/>
      <c r="R458" s="40"/>
      <c r="S458" s="37"/>
      <c r="T458" s="37"/>
      <c r="U458" s="37"/>
      <c r="V458" s="39">
        <v>43148</v>
      </c>
      <c r="W458" s="37">
        <v>30</v>
      </c>
      <c r="X458" s="37">
        <v>34.700000000000003</v>
      </c>
      <c r="Y458" s="38"/>
      <c r="Z458" s="37"/>
      <c r="AA458" s="36"/>
      <c r="AB458" s="40">
        <v>32</v>
      </c>
      <c r="AC458" s="37"/>
      <c r="AD458" s="40">
        <v>12</v>
      </c>
      <c r="AE458" s="40">
        <v>0</v>
      </c>
      <c r="AF458" s="40"/>
      <c r="AG458" s="40"/>
      <c r="AH458" s="37"/>
      <c r="AI458" s="37"/>
      <c r="AJ458" s="41">
        <v>20</v>
      </c>
      <c r="AK458" s="37">
        <v>0</v>
      </c>
      <c r="AL458" s="34" t="s">
        <v>886</v>
      </c>
    </row>
    <row r="459" spans="1:38" x14ac:dyDescent="0.35">
      <c r="A459" s="36" t="s">
        <v>887</v>
      </c>
      <c r="B459" s="36" t="s">
        <v>101</v>
      </c>
      <c r="C459" s="36" t="s">
        <v>636</v>
      </c>
      <c r="D459" s="36" t="s">
        <v>888</v>
      </c>
      <c r="E459" s="36"/>
      <c r="F459" s="36"/>
      <c r="G459" s="37" t="s">
        <v>105</v>
      </c>
      <c r="H459" s="37">
        <v>49</v>
      </c>
      <c r="I459" s="37">
        <v>60</v>
      </c>
      <c r="J459" s="38">
        <v>6</v>
      </c>
      <c r="K459" s="37">
        <v>6</v>
      </c>
      <c r="L459" s="37">
        <v>1</v>
      </c>
      <c r="M459" s="37" t="s">
        <v>106</v>
      </c>
      <c r="N459" s="37">
        <v>36</v>
      </c>
      <c r="O459" s="37">
        <v>1</v>
      </c>
      <c r="P459" s="37">
        <v>0</v>
      </c>
      <c r="Q459" s="37"/>
      <c r="R459" s="37"/>
      <c r="S459" s="37" t="s">
        <v>108</v>
      </c>
      <c r="T459" s="37"/>
      <c r="U459" s="37"/>
      <c r="V459" s="39">
        <v>35864</v>
      </c>
      <c r="W459" s="37">
        <v>16.7</v>
      </c>
      <c r="X459" s="37">
        <v>32.5</v>
      </c>
      <c r="Y459" s="38">
        <v>90</v>
      </c>
      <c r="Z459" s="37" t="s">
        <v>164</v>
      </c>
      <c r="AA459" s="36" t="s">
        <v>887</v>
      </c>
      <c r="AB459" s="40">
        <f>AD459+AJ459+AK459</f>
        <v>12</v>
      </c>
      <c r="AC459" s="37" t="s">
        <v>112</v>
      </c>
      <c r="AD459" s="40">
        <v>10</v>
      </c>
      <c r="AE459" s="40">
        <v>8</v>
      </c>
      <c r="AF459" s="40"/>
      <c r="AG459" s="40">
        <v>0</v>
      </c>
      <c r="AH459" s="37">
        <v>8</v>
      </c>
      <c r="AI459" s="37"/>
      <c r="AJ459" s="41">
        <v>2</v>
      </c>
      <c r="AK459" s="37">
        <v>0</v>
      </c>
      <c r="AL459" s="34" t="s">
        <v>620</v>
      </c>
    </row>
    <row r="460" spans="1:38" x14ac:dyDescent="0.35">
      <c r="A460" s="36" t="s">
        <v>887</v>
      </c>
      <c r="B460" s="36"/>
      <c r="C460" s="36"/>
      <c r="D460" s="36"/>
      <c r="E460" s="36"/>
      <c r="F460" s="36"/>
      <c r="G460" s="37"/>
      <c r="H460" s="37"/>
      <c r="I460" s="37"/>
      <c r="J460" s="38"/>
      <c r="K460" s="37"/>
      <c r="L460" s="37"/>
      <c r="M460" s="37"/>
      <c r="N460" s="37"/>
      <c r="O460" s="37"/>
      <c r="P460" s="37"/>
      <c r="Q460" s="37"/>
      <c r="R460" s="37"/>
      <c r="S460" s="37"/>
      <c r="T460" s="37"/>
      <c r="U460" s="37"/>
      <c r="V460" s="39">
        <v>40899</v>
      </c>
      <c r="W460" s="37">
        <v>30</v>
      </c>
      <c r="X460" s="37">
        <v>37.4</v>
      </c>
      <c r="Y460" s="38">
        <v>100</v>
      </c>
      <c r="Z460" s="37"/>
      <c r="AA460" s="36"/>
      <c r="AB460" s="40">
        <f>AD460+AJ460+AK460</f>
        <v>6</v>
      </c>
      <c r="AC460" s="37" t="s">
        <v>112</v>
      </c>
      <c r="AD460" s="40">
        <v>5</v>
      </c>
      <c r="AE460" s="40">
        <v>5</v>
      </c>
      <c r="AF460" s="40"/>
      <c r="AG460" s="40">
        <v>0</v>
      </c>
      <c r="AH460" s="37">
        <v>5</v>
      </c>
      <c r="AI460" s="37"/>
      <c r="AJ460" s="41">
        <v>1</v>
      </c>
      <c r="AK460" s="37">
        <v>0</v>
      </c>
      <c r="AL460" s="34" t="s">
        <v>889</v>
      </c>
    </row>
    <row r="461" spans="1:38" x14ac:dyDescent="0.35">
      <c r="A461" s="36" t="s">
        <v>887</v>
      </c>
      <c r="B461" s="36"/>
      <c r="C461" s="36"/>
      <c r="D461" s="36"/>
      <c r="E461" s="36"/>
      <c r="F461" s="36"/>
      <c r="G461" s="37"/>
      <c r="H461" s="37"/>
      <c r="I461" s="37"/>
      <c r="J461" s="38"/>
      <c r="K461" s="37"/>
      <c r="L461" s="37"/>
      <c r="M461" s="37"/>
      <c r="N461" s="37"/>
      <c r="O461" s="37"/>
      <c r="P461" s="37"/>
      <c r="Q461" s="37"/>
      <c r="R461" s="37"/>
      <c r="S461" s="37"/>
      <c r="T461" s="37"/>
      <c r="U461" s="37"/>
      <c r="V461" s="39">
        <v>41337</v>
      </c>
      <c r="W461" s="37">
        <v>17</v>
      </c>
      <c r="X461" s="37">
        <v>37.4</v>
      </c>
      <c r="Y461" s="38"/>
      <c r="Z461" s="37"/>
      <c r="AA461" s="36"/>
      <c r="AB461" s="40">
        <v>1</v>
      </c>
      <c r="AC461" s="37" t="s">
        <v>114</v>
      </c>
      <c r="AD461" s="40">
        <v>0</v>
      </c>
      <c r="AE461" s="40"/>
      <c r="AF461" s="40"/>
      <c r="AG461" s="40"/>
      <c r="AH461" s="37"/>
      <c r="AI461" s="37"/>
      <c r="AJ461" s="41">
        <v>1</v>
      </c>
      <c r="AK461" s="37">
        <v>0</v>
      </c>
      <c r="AL461" s="34"/>
    </row>
    <row r="462" spans="1:38" x14ac:dyDescent="0.35">
      <c r="A462" s="36" t="s">
        <v>887</v>
      </c>
      <c r="B462" s="36"/>
      <c r="C462" s="36"/>
      <c r="D462" s="36"/>
      <c r="E462" s="36"/>
      <c r="F462" s="36"/>
      <c r="G462" s="37"/>
      <c r="H462" s="37"/>
      <c r="I462" s="37"/>
      <c r="J462" s="38"/>
      <c r="K462" s="37"/>
      <c r="L462" s="37"/>
      <c r="M462" s="37"/>
      <c r="N462" s="37"/>
      <c r="O462" s="37"/>
      <c r="P462" s="37"/>
      <c r="Q462" s="37"/>
      <c r="R462" s="37"/>
      <c r="S462" s="37"/>
      <c r="T462" s="37"/>
      <c r="U462" s="37"/>
      <c r="V462" s="39">
        <v>43449</v>
      </c>
      <c r="W462" s="37">
        <v>47</v>
      </c>
      <c r="X462" s="37">
        <v>43.7</v>
      </c>
      <c r="Y462" s="38">
        <v>86.4</v>
      </c>
      <c r="Z462" s="37"/>
      <c r="AA462" s="36"/>
      <c r="AB462" s="40">
        <v>0</v>
      </c>
      <c r="AC462" s="37"/>
      <c r="AD462" s="40">
        <v>0</v>
      </c>
      <c r="AE462" s="40">
        <v>0</v>
      </c>
      <c r="AF462" s="40"/>
      <c r="AG462" s="40">
        <v>0</v>
      </c>
      <c r="AH462" s="37">
        <v>0</v>
      </c>
      <c r="AI462" s="37"/>
      <c r="AJ462" s="41">
        <v>0</v>
      </c>
      <c r="AK462" s="37">
        <v>0</v>
      </c>
      <c r="AL462" s="34" t="s">
        <v>890</v>
      </c>
    </row>
    <row r="463" spans="1:38" x14ac:dyDescent="0.35">
      <c r="A463" s="36" t="s">
        <v>891</v>
      </c>
      <c r="B463" s="36" t="s">
        <v>101</v>
      </c>
      <c r="C463" s="36" t="s">
        <v>656</v>
      </c>
      <c r="D463" s="36" t="s">
        <v>892</v>
      </c>
      <c r="E463" s="36"/>
      <c r="F463" s="36" t="s">
        <v>229</v>
      </c>
      <c r="G463" s="37" t="s">
        <v>105</v>
      </c>
      <c r="H463" s="37">
        <v>800</v>
      </c>
      <c r="I463" s="37" t="s">
        <v>201</v>
      </c>
      <c r="J463" s="38">
        <v>8</v>
      </c>
      <c r="K463" s="37">
        <v>12</v>
      </c>
      <c r="L463" s="37">
        <v>0</v>
      </c>
      <c r="M463" s="37" t="s">
        <v>116</v>
      </c>
      <c r="N463" s="37"/>
      <c r="O463" s="37">
        <v>3</v>
      </c>
      <c r="P463" s="37">
        <v>1</v>
      </c>
      <c r="Q463" s="37">
        <v>225</v>
      </c>
      <c r="R463" s="37" t="s">
        <v>220</v>
      </c>
      <c r="S463" s="37" t="s">
        <v>122</v>
      </c>
      <c r="T463" s="37" t="s">
        <v>106</v>
      </c>
      <c r="U463" s="37" t="s">
        <v>229</v>
      </c>
      <c r="V463" s="39">
        <v>41994</v>
      </c>
      <c r="W463" s="37"/>
      <c r="X463" s="37">
        <v>44.6</v>
      </c>
      <c r="Y463" s="38"/>
      <c r="Z463" s="37" t="s">
        <v>110</v>
      </c>
      <c r="AA463" s="36" t="s">
        <v>891</v>
      </c>
      <c r="AB463" s="40">
        <v>3263</v>
      </c>
      <c r="AC463" s="37" t="s">
        <v>114</v>
      </c>
      <c r="AD463" s="40">
        <v>3263</v>
      </c>
      <c r="AE463" s="40">
        <v>0</v>
      </c>
      <c r="AF463" s="40"/>
      <c r="AG463" s="40"/>
      <c r="AH463" s="37"/>
      <c r="AI463" s="37" t="s">
        <v>113</v>
      </c>
      <c r="AJ463" s="41">
        <v>0</v>
      </c>
      <c r="AK463" s="37">
        <v>0</v>
      </c>
      <c r="AL463" s="34"/>
    </row>
    <row r="464" spans="1:38" x14ac:dyDescent="0.35">
      <c r="A464" s="36" t="s">
        <v>893</v>
      </c>
      <c r="B464" s="36" t="s">
        <v>894</v>
      </c>
      <c r="C464" s="36" t="s">
        <v>895</v>
      </c>
      <c r="D464" s="36" t="s">
        <v>896</v>
      </c>
      <c r="E464" s="36" t="s">
        <v>162</v>
      </c>
      <c r="F464" s="36" t="s">
        <v>162</v>
      </c>
      <c r="G464" s="37" t="s">
        <v>897</v>
      </c>
      <c r="H464" s="37">
        <v>500</v>
      </c>
      <c r="I464" s="37">
        <v>145</v>
      </c>
      <c r="J464" s="38">
        <v>2</v>
      </c>
      <c r="K464" s="37">
        <v>4</v>
      </c>
      <c r="L464" s="36">
        <v>1</v>
      </c>
      <c r="M464" s="37" t="s">
        <v>116</v>
      </c>
      <c r="N464" s="37"/>
      <c r="O464" s="37"/>
      <c r="P464" s="37"/>
      <c r="Q464" s="37"/>
      <c r="R464" s="37"/>
      <c r="S464" s="37" t="s">
        <v>122</v>
      </c>
      <c r="T464" s="37" t="s">
        <v>106</v>
      </c>
      <c r="U464" s="37" t="s">
        <v>898</v>
      </c>
      <c r="V464" s="39">
        <v>40251</v>
      </c>
      <c r="W464" s="37"/>
      <c r="X464" s="37">
        <v>38.299999999999997</v>
      </c>
      <c r="Y464" s="15">
        <v>90</v>
      </c>
      <c r="Z464" s="37" t="s">
        <v>169</v>
      </c>
      <c r="AA464" s="36" t="s">
        <v>893</v>
      </c>
      <c r="AB464" s="40">
        <f>AD464+AJ464+AK464</f>
        <v>64</v>
      </c>
      <c r="AC464" s="37" t="s">
        <v>112</v>
      </c>
      <c r="AD464" s="40">
        <v>57</v>
      </c>
      <c r="AE464" s="40">
        <v>0</v>
      </c>
      <c r="AF464" s="40"/>
      <c r="AG464" s="40"/>
      <c r="AH464" s="37"/>
      <c r="AI464" s="37"/>
      <c r="AJ464" s="41">
        <v>5</v>
      </c>
      <c r="AK464" s="37">
        <v>2</v>
      </c>
      <c r="AL464" s="34"/>
    </row>
    <row r="465" spans="1:38" x14ac:dyDescent="0.35">
      <c r="A465" s="36" t="s">
        <v>893</v>
      </c>
      <c r="B465" s="36"/>
      <c r="C465" s="36"/>
      <c r="D465" s="36"/>
      <c r="E465" s="36"/>
      <c r="F465" s="36"/>
      <c r="G465" s="37"/>
      <c r="H465" s="37"/>
      <c r="I465" s="37"/>
      <c r="J465" s="38"/>
      <c r="K465" s="37"/>
      <c r="L465" s="36"/>
      <c r="M465" s="37"/>
      <c r="N465" s="37"/>
      <c r="O465" s="37"/>
      <c r="P465" s="37"/>
      <c r="Q465" s="37"/>
      <c r="R465" s="37"/>
      <c r="S465" s="37"/>
      <c r="T465" s="37"/>
      <c r="U465" s="37"/>
      <c r="V465" s="39">
        <v>40586</v>
      </c>
      <c r="W465" s="37"/>
      <c r="X465" s="37">
        <v>35.6</v>
      </c>
      <c r="Y465" s="15">
        <v>66</v>
      </c>
      <c r="Z465" s="37"/>
      <c r="AA465" s="36"/>
      <c r="AB465" s="40">
        <f>AD465+AJ465+AK465</f>
        <v>99</v>
      </c>
      <c r="AC465" s="37" t="s">
        <v>112</v>
      </c>
      <c r="AD465" s="40">
        <v>97</v>
      </c>
      <c r="AE465" s="40">
        <v>0</v>
      </c>
      <c r="AF465" s="40"/>
      <c r="AG465" s="40"/>
      <c r="AH465" s="37"/>
      <c r="AI465" s="37"/>
      <c r="AJ465" s="41">
        <v>2</v>
      </c>
      <c r="AK465" s="37">
        <v>0</v>
      </c>
      <c r="AL465" s="34"/>
    </row>
    <row r="466" spans="1:38" x14ac:dyDescent="0.35">
      <c r="A466" s="36" t="s">
        <v>893</v>
      </c>
      <c r="B466" s="36"/>
      <c r="C466" s="36"/>
      <c r="D466" s="36"/>
      <c r="E466" s="36"/>
      <c r="F466" s="36"/>
      <c r="G466" s="37"/>
      <c r="H466" s="37"/>
      <c r="I466" s="37"/>
      <c r="J466" s="38"/>
      <c r="K466" s="37"/>
      <c r="L466" s="36"/>
      <c r="M466" s="37"/>
      <c r="N466" s="37"/>
      <c r="O466" s="37"/>
      <c r="P466" s="37"/>
      <c r="Q466" s="37"/>
      <c r="R466" s="37"/>
      <c r="S466" s="37"/>
      <c r="T466" s="37"/>
      <c r="U466" s="37"/>
      <c r="V466" s="39">
        <v>40957</v>
      </c>
      <c r="W466" s="37">
        <v>29.3</v>
      </c>
      <c r="X466" s="37" t="s">
        <v>899</v>
      </c>
      <c r="Y466" s="15">
        <v>100</v>
      </c>
      <c r="Z466" s="37"/>
      <c r="AA466" s="36"/>
      <c r="AB466" s="40">
        <f>AD466+AJ466+AK466</f>
        <v>101</v>
      </c>
      <c r="AC466" s="37" t="s">
        <v>112</v>
      </c>
      <c r="AD466" s="40">
        <v>98</v>
      </c>
      <c r="AE466" s="40">
        <v>71</v>
      </c>
      <c r="AF466" s="40" t="s">
        <v>113</v>
      </c>
      <c r="AG466" s="40">
        <v>68</v>
      </c>
      <c r="AH466" s="37">
        <v>3</v>
      </c>
      <c r="AI466" s="37"/>
      <c r="AJ466" s="41">
        <v>3</v>
      </c>
      <c r="AK466" s="37">
        <v>0</v>
      </c>
      <c r="AL466" s="34"/>
    </row>
    <row r="467" spans="1:38" x14ac:dyDescent="0.35">
      <c r="A467" s="36" t="s">
        <v>893</v>
      </c>
      <c r="B467" s="36"/>
      <c r="C467" s="36"/>
      <c r="D467" s="36"/>
      <c r="E467" s="36"/>
      <c r="F467" s="36"/>
      <c r="G467" s="37"/>
      <c r="H467" s="37"/>
      <c r="I467" s="37"/>
      <c r="J467" s="38"/>
      <c r="K467" s="37"/>
      <c r="L467" s="36"/>
      <c r="M467" s="37"/>
      <c r="N467" s="37"/>
      <c r="O467" s="37"/>
      <c r="P467" s="37"/>
      <c r="Q467" s="37"/>
      <c r="R467" s="37"/>
      <c r="S467" s="37"/>
      <c r="T467" s="37"/>
      <c r="U467" s="37"/>
      <c r="V467" s="39">
        <v>41328</v>
      </c>
      <c r="W467" s="37"/>
      <c r="X467" s="37"/>
      <c r="Y467" s="15"/>
      <c r="Z467" s="37"/>
      <c r="AA467" s="36"/>
      <c r="AB467" s="40"/>
      <c r="AC467" s="37"/>
      <c r="AD467" s="40"/>
      <c r="AE467" s="40"/>
      <c r="AF467" s="40"/>
      <c r="AG467" s="40"/>
      <c r="AH467" s="37"/>
      <c r="AI467" s="37"/>
      <c r="AJ467" s="41"/>
      <c r="AK467" s="37"/>
      <c r="AL467" s="34" t="s">
        <v>900</v>
      </c>
    </row>
    <row r="468" spans="1:38" x14ac:dyDescent="0.35">
      <c r="A468" s="36" t="s">
        <v>893</v>
      </c>
      <c r="B468" s="36"/>
      <c r="C468" s="36"/>
      <c r="D468" s="36"/>
      <c r="E468" s="36"/>
      <c r="F468" s="36"/>
      <c r="G468" s="37"/>
      <c r="H468" s="37"/>
      <c r="I468" s="37"/>
      <c r="J468" s="38"/>
      <c r="K468" s="37"/>
      <c r="L468" s="36"/>
      <c r="M468" s="37"/>
      <c r="N468" s="37"/>
      <c r="O468" s="37"/>
      <c r="P468" s="37"/>
      <c r="Q468" s="37"/>
      <c r="R468" s="37"/>
      <c r="S468" s="37"/>
      <c r="T468" s="37"/>
      <c r="U468" s="37"/>
      <c r="V468" s="39">
        <v>41601</v>
      </c>
      <c r="W468" s="37"/>
      <c r="X468" s="37"/>
      <c r="Y468" s="15"/>
      <c r="Z468" s="37" t="s">
        <v>110</v>
      </c>
      <c r="AA468" s="36"/>
      <c r="AB468" s="40">
        <v>383</v>
      </c>
      <c r="AC468" s="37" t="s">
        <v>114</v>
      </c>
      <c r="AD468" s="40">
        <v>379</v>
      </c>
      <c r="AE468" s="40">
        <v>0</v>
      </c>
      <c r="AF468" s="40"/>
      <c r="AG468" s="40"/>
      <c r="AH468" s="37"/>
      <c r="AI468" s="37" t="s">
        <v>113</v>
      </c>
      <c r="AJ468" s="41">
        <v>3</v>
      </c>
      <c r="AK468" s="37">
        <v>1</v>
      </c>
      <c r="AL468" s="34" t="s">
        <v>901</v>
      </c>
    </row>
    <row r="469" spans="1:38" x14ac:dyDescent="0.35">
      <c r="A469" s="36" t="s">
        <v>893</v>
      </c>
      <c r="B469" s="36"/>
      <c r="C469" s="36"/>
      <c r="D469" s="36"/>
      <c r="E469" s="36"/>
      <c r="F469" s="36"/>
      <c r="G469" s="37"/>
      <c r="H469" s="37"/>
      <c r="I469" s="37"/>
      <c r="J469" s="38"/>
      <c r="K469" s="37"/>
      <c r="L469" s="36"/>
      <c r="M469" s="37"/>
      <c r="N469" s="37"/>
      <c r="O469" s="37"/>
      <c r="P469" s="37"/>
      <c r="Q469" s="37"/>
      <c r="R469" s="37"/>
      <c r="S469" s="37"/>
      <c r="T469" s="37"/>
      <c r="U469" s="37"/>
      <c r="V469" s="39">
        <v>41720</v>
      </c>
      <c r="W469" s="37"/>
      <c r="X469" s="37"/>
      <c r="Y469" s="15"/>
      <c r="Z469" s="37"/>
      <c r="AA469" s="36"/>
      <c r="AB469" s="40">
        <v>33</v>
      </c>
      <c r="AC469" s="37" t="s">
        <v>112</v>
      </c>
      <c r="AD469" s="40">
        <v>31</v>
      </c>
      <c r="AE469" s="40">
        <v>0</v>
      </c>
      <c r="AF469" s="40"/>
      <c r="AG469" s="40"/>
      <c r="AH469" s="37"/>
      <c r="AI469" s="37"/>
      <c r="AJ469" s="41">
        <v>1</v>
      </c>
      <c r="AK469" s="37">
        <v>1</v>
      </c>
      <c r="AL469" s="34"/>
    </row>
    <row r="470" spans="1:38" x14ac:dyDescent="0.35">
      <c r="A470" s="36" t="s">
        <v>893</v>
      </c>
      <c r="B470" s="36"/>
      <c r="C470" s="36"/>
      <c r="D470" s="36"/>
      <c r="E470" s="36"/>
      <c r="F470" s="36"/>
      <c r="G470" s="37"/>
      <c r="H470" s="37"/>
      <c r="I470" s="37"/>
      <c r="J470" s="38"/>
      <c r="K470" s="37"/>
      <c r="L470" s="36"/>
      <c r="M470" s="37"/>
      <c r="N470" s="37"/>
      <c r="O470" s="37"/>
      <c r="P470" s="37"/>
      <c r="Q470" s="37"/>
      <c r="R470" s="37"/>
      <c r="S470" s="37"/>
      <c r="T470" s="37"/>
      <c r="U470" s="37"/>
      <c r="V470" s="39">
        <v>42698</v>
      </c>
      <c r="W470" s="37"/>
      <c r="X470" s="37"/>
      <c r="Y470" s="15"/>
      <c r="Z470" s="37"/>
      <c r="AA470" s="36"/>
      <c r="AB470" s="40">
        <v>1</v>
      </c>
      <c r="AC470" s="37" t="s">
        <v>114</v>
      </c>
      <c r="AD470" s="40">
        <v>1</v>
      </c>
      <c r="AE470" s="40">
        <v>1</v>
      </c>
      <c r="AF470" s="40" t="s">
        <v>113</v>
      </c>
      <c r="AG470" s="40">
        <v>1</v>
      </c>
      <c r="AH470" s="37">
        <v>0</v>
      </c>
      <c r="AI470" s="37" t="s">
        <v>113</v>
      </c>
      <c r="AJ470" s="41">
        <v>0</v>
      </c>
      <c r="AK470" s="37">
        <v>0</v>
      </c>
      <c r="AL470" s="34"/>
    </row>
    <row r="471" spans="1:38" x14ac:dyDescent="0.35">
      <c r="A471" s="36" t="s">
        <v>893</v>
      </c>
      <c r="B471" s="36"/>
      <c r="C471" s="36"/>
      <c r="D471" s="36"/>
      <c r="E471" s="36"/>
      <c r="F471" s="36"/>
      <c r="G471" s="37"/>
      <c r="H471" s="37"/>
      <c r="I471" s="37"/>
      <c r="J471" s="38"/>
      <c r="K471" s="37"/>
      <c r="L471" s="36"/>
      <c r="M471" s="37"/>
      <c r="N471" s="37"/>
      <c r="O471" s="37"/>
      <c r="P471" s="37"/>
      <c r="Q471" s="37"/>
      <c r="R471" s="37"/>
      <c r="S471" s="37"/>
      <c r="T471" s="37"/>
      <c r="U471" s="37"/>
      <c r="V471" s="39">
        <v>43428</v>
      </c>
      <c r="W471" s="37">
        <v>41</v>
      </c>
      <c r="X471" s="37" t="s">
        <v>902</v>
      </c>
      <c r="Y471" s="15" t="s">
        <v>903</v>
      </c>
      <c r="Z471" s="37"/>
      <c r="AA471" s="36"/>
      <c r="AB471" s="40">
        <v>9</v>
      </c>
      <c r="AC471" s="37"/>
      <c r="AD471" s="40">
        <v>2</v>
      </c>
      <c r="AE471" s="40">
        <v>2</v>
      </c>
      <c r="AF471" s="40"/>
      <c r="AG471" s="40">
        <v>2</v>
      </c>
      <c r="AH471" s="37">
        <v>0</v>
      </c>
      <c r="AI471" s="37"/>
      <c r="AJ471" s="41">
        <v>7</v>
      </c>
      <c r="AK471" s="37">
        <v>0</v>
      </c>
      <c r="AL471" s="34"/>
    </row>
    <row r="472" spans="1:38" x14ac:dyDescent="0.35">
      <c r="A472" s="36" t="s">
        <v>904</v>
      </c>
      <c r="B472" s="36" t="s">
        <v>894</v>
      </c>
      <c r="C472" s="36" t="s">
        <v>895</v>
      </c>
      <c r="D472" s="36" t="s">
        <v>905</v>
      </c>
      <c r="E472" s="36" t="s">
        <v>162</v>
      </c>
      <c r="F472" s="36" t="s">
        <v>162</v>
      </c>
      <c r="G472" s="37" t="s">
        <v>897</v>
      </c>
      <c r="H472" s="37">
        <v>225</v>
      </c>
      <c r="I472" s="37">
        <v>145</v>
      </c>
      <c r="J472" s="38">
        <v>4</v>
      </c>
      <c r="K472" s="37">
        <v>4</v>
      </c>
      <c r="L472" s="36">
        <v>1</v>
      </c>
      <c r="M472" s="37" t="s">
        <v>116</v>
      </c>
      <c r="N472" s="37"/>
      <c r="O472" s="37"/>
      <c r="P472" s="37"/>
      <c r="Q472" s="37"/>
      <c r="R472" s="37"/>
      <c r="S472" s="37" t="s">
        <v>122</v>
      </c>
      <c r="T472" s="37" t="s">
        <v>106</v>
      </c>
      <c r="U472" s="37" t="s">
        <v>898</v>
      </c>
      <c r="V472" s="39">
        <v>40251</v>
      </c>
      <c r="W472" s="37"/>
      <c r="X472" s="37"/>
      <c r="Y472" s="23"/>
      <c r="Z472" s="37" t="s">
        <v>169</v>
      </c>
      <c r="AA472" s="36" t="s">
        <v>904</v>
      </c>
      <c r="AB472" s="40">
        <f>AD472+AJ472+AK472</f>
        <v>1</v>
      </c>
      <c r="AC472" s="37" t="s">
        <v>112</v>
      </c>
      <c r="AD472" s="40">
        <v>0</v>
      </c>
      <c r="AE472" s="40">
        <v>0</v>
      </c>
      <c r="AF472" s="40"/>
      <c r="AG472" s="40"/>
      <c r="AH472" s="37"/>
      <c r="AI472" s="37"/>
      <c r="AJ472" s="41">
        <v>0</v>
      </c>
      <c r="AK472" s="37">
        <v>1</v>
      </c>
      <c r="AL472" s="34"/>
    </row>
    <row r="473" spans="1:38" x14ac:dyDescent="0.35">
      <c r="A473" s="36" t="s">
        <v>904</v>
      </c>
      <c r="B473" s="36"/>
      <c r="C473" s="36"/>
      <c r="D473" s="36"/>
      <c r="E473" s="36"/>
      <c r="F473" s="36"/>
      <c r="G473" s="37"/>
      <c r="H473" s="37"/>
      <c r="I473" s="37"/>
      <c r="J473" s="38"/>
      <c r="K473" s="37"/>
      <c r="L473" s="36"/>
      <c r="M473" s="37"/>
      <c r="N473" s="37"/>
      <c r="O473" s="37"/>
      <c r="P473" s="37"/>
      <c r="Q473" s="37"/>
      <c r="R473" s="37"/>
      <c r="S473" s="37"/>
      <c r="T473" s="37"/>
      <c r="U473" s="37"/>
      <c r="V473" s="39">
        <v>40586</v>
      </c>
      <c r="W473" s="37"/>
      <c r="X473" s="37">
        <v>35.6</v>
      </c>
      <c r="Y473" s="15">
        <v>81</v>
      </c>
      <c r="Z473" s="37"/>
      <c r="AA473" s="36"/>
      <c r="AB473" s="40">
        <f>AD473+AJ473+AK473</f>
        <v>0</v>
      </c>
      <c r="AC473" s="37" t="s">
        <v>112</v>
      </c>
      <c r="AD473" s="40">
        <v>0</v>
      </c>
      <c r="AE473" s="40">
        <v>0</v>
      </c>
      <c r="AF473" s="40"/>
      <c r="AG473" s="40"/>
      <c r="AH473" s="37"/>
      <c r="AI473" s="37"/>
      <c r="AJ473" s="41">
        <v>0</v>
      </c>
      <c r="AK473" s="37">
        <v>0</v>
      </c>
      <c r="AL473" s="34"/>
    </row>
    <row r="474" spans="1:38" x14ac:dyDescent="0.35">
      <c r="A474" s="36" t="s">
        <v>904</v>
      </c>
      <c r="B474" s="36"/>
      <c r="C474" s="36"/>
      <c r="D474" s="36"/>
      <c r="E474" s="36"/>
      <c r="F474" s="36"/>
      <c r="G474" s="37"/>
      <c r="H474" s="37"/>
      <c r="I474" s="37"/>
      <c r="J474" s="38"/>
      <c r="K474" s="37"/>
      <c r="L474" s="36"/>
      <c r="M474" s="37"/>
      <c r="N474" s="37"/>
      <c r="O474" s="37"/>
      <c r="P474" s="37"/>
      <c r="Q474" s="37"/>
      <c r="R474" s="37"/>
      <c r="S474" s="37"/>
      <c r="T474" s="37"/>
      <c r="U474" s="37"/>
      <c r="V474" s="39">
        <v>40957</v>
      </c>
      <c r="W474" s="37">
        <v>29.3</v>
      </c>
      <c r="X474" s="37" t="s">
        <v>906</v>
      </c>
      <c r="Y474" s="15">
        <v>100</v>
      </c>
      <c r="Z474" s="37"/>
      <c r="AA474" s="36"/>
      <c r="AB474" s="40">
        <f>AD474+AJ474+AK474</f>
        <v>3</v>
      </c>
      <c r="AC474" s="37" t="s">
        <v>112</v>
      </c>
      <c r="AD474" s="40">
        <v>0</v>
      </c>
      <c r="AE474" s="40">
        <v>0</v>
      </c>
      <c r="AF474" s="40"/>
      <c r="AG474" s="40"/>
      <c r="AH474" s="37"/>
      <c r="AI474" s="37"/>
      <c r="AJ474" s="41">
        <v>0</v>
      </c>
      <c r="AK474" s="37">
        <v>3</v>
      </c>
      <c r="AL474" s="34"/>
    </row>
    <row r="475" spans="1:38" x14ac:dyDescent="0.35">
      <c r="A475" s="36" t="s">
        <v>904</v>
      </c>
      <c r="B475" s="36"/>
      <c r="C475" s="36"/>
      <c r="D475" s="36"/>
      <c r="E475" s="36"/>
      <c r="F475" s="36"/>
      <c r="G475" s="37"/>
      <c r="H475" s="37"/>
      <c r="I475" s="37"/>
      <c r="J475" s="38"/>
      <c r="K475" s="37"/>
      <c r="L475" s="36"/>
      <c r="M475" s="37"/>
      <c r="N475" s="37"/>
      <c r="O475" s="37"/>
      <c r="P475" s="37"/>
      <c r="Q475" s="37"/>
      <c r="R475" s="37"/>
      <c r="S475" s="37"/>
      <c r="T475" s="37"/>
      <c r="U475" s="37"/>
      <c r="V475" s="39">
        <v>41328</v>
      </c>
      <c r="W475" s="37"/>
      <c r="X475" s="37">
        <v>35.6</v>
      </c>
      <c r="Y475" s="15">
        <v>100</v>
      </c>
      <c r="Z475" s="37"/>
      <c r="AA475" s="36"/>
      <c r="AB475" s="40">
        <v>1</v>
      </c>
      <c r="AC475" s="37" t="s">
        <v>114</v>
      </c>
      <c r="AD475" s="40">
        <v>1</v>
      </c>
      <c r="AE475" s="40">
        <v>1</v>
      </c>
      <c r="AF475" s="40"/>
      <c r="AG475" s="40">
        <v>1</v>
      </c>
      <c r="AH475" s="37">
        <v>0</v>
      </c>
      <c r="AI475" s="37"/>
      <c r="AJ475" s="41">
        <v>0</v>
      </c>
      <c r="AK475" s="37">
        <v>0</v>
      </c>
      <c r="AL475" s="34"/>
    </row>
    <row r="476" spans="1:38" x14ac:dyDescent="0.35">
      <c r="A476" s="36" t="s">
        <v>904</v>
      </c>
      <c r="B476" s="36"/>
      <c r="C476" s="36"/>
      <c r="D476" s="36"/>
      <c r="E476" s="36"/>
      <c r="F476" s="36"/>
      <c r="G476" s="37"/>
      <c r="H476" s="37"/>
      <c r="I476" s="37"/>
      <c r="J476" s="38"/>
      <c r="K476" s="37"/>
      <c r="L476" s="36"/>
      <c r="M476" s="37"/>
      <c r="N476" s="37"/>
      <c r="O476" s="37"/>
      <c r="P476" s="37"/>
      <c r="Q476" s="37"/>
      <c r="R476" s="37"/>
      <c r="S476" s="37"/>
      <c r="T476" s="37"/>
      <c r="U476" s="37"/>
      <c r="V476" s="39">
        <v>41601</v>
      </c>
      <c r="W476" s="37"/>
      <c r="X476" s="37"/>
      <c r="Y476" s="15"/>
      <c r="Z476" s="37"/>
      <c r="AA476" s="36"/>
      <c r="AB476" s="40">
        <v>2</v>
      </c>
      <c r="AC476" s="37" t="s">
        <v>114</v>
      </c>
      <c r="AD476" s="40">
        <v>1</v>
      </c>
      <c r="AE476" s="40">
        <v>1</v>
      </c>
      <c r="AF476" s="40"/>
      <c r="AG476" s="40">
        <v>0</v>
      </c>
      <c r="AH476" s="37">
        <v>1</v>
      </c>
      <c r="AI476" s="37"/>
      <c r="AJ476" s="41">
        <v>0</v>
      </c>
      <c r="AK476" s="37">
        <v>1</v>
      </c>
      <c r="AL476" s="34" t="s">
        <v>901</v>
      </c>
    </row>
    <row r="477" spans="1:38" x14ac:dyDescent="0.35">
      <c r="A477" s="36" t="s">
        <v>904</v>
      </c>
      <c r="B477" s="36"/>
      <c r="C477" s="36"/>
      <c r="D477" s="36"/>
      <c r="E477" s="36"/>
      <c r="F477" s="36"/>
      <c r="G477" s="37"/>
      <c r="H477" s="37"/>
      <c r="I477" s="37"/>
      <c r="J477" s="38"/>
      <c r="K477" s="37"/>
      <c r="L477" s="36"/>
      <c r="M477" s="37"/>
      <c r="N477" s="37"/>
      <c r="O477" s="37"/>
      <c r="P477" s="37"/>
      <c r="Q477" s="37"/>
      <c r="R477" s="37"/>
      <c r="S477" s="37"/>
      <c r="T477" s="37"/>
      <c r="U477" s="37"/>
      <c r="V477" s="39">
        <v>41720</v>
      </c>
      <c r="W477" s="37"/>
      <c r="X477" s="37"/>
      <c r="Y477" s="15"/>
      <c r="Z477" s="37" t="s">
        <v>110</v>
      </c>
      <c r="AA477" s="36"/>
      <c r="AB477" s="40">
        <v>1</v>
      </c>
      <c r="AC477" s="37" t="s">
        <v>112</v>
      </c>
      <c r="AD477" s="40">
        <v>0</v>
      </c>
      <c r="AE477" s="40"/>
      <c r="AF477" s="40"/>
      <c r="AG477" s="40"/>
      <c r="AH477" s="37"/>
      <c r="AI477" s="37"/>
      <c r="AJ477" s="41">
        <v>0</v>
      </c>
      <c r="AK477" s="37">
        <v>1</v>
      </c>
      <c r="AL477" s="34"/>
    </row>
    <row r="478" spans="1:38" x14ac:dyDescent="0.35">
      <c r="A478" s="36" t="s">
        <v>904</v>
      </c>
      <c r="B478" s="36"/>
      <c r="C478" s="36"/>
      <c r="D478" s="36"/>
      <c r="E478" s="36"/>
      <c r="F478" s="36"/>
      <c r="G478" s="37"/>
      <c r="H478" s="37"/>
      <c r="I478" s="37"/>
      <c r="J478" s="38"/>
      <c r="K478" s="37"/>
      <c r="L478" s="36"/>
      <c r="M478" s="37"/>
      <c r="N478" s="37"/>
      <c r="O478" s="37"/>
      <c r="P478" s="37"/>
      <c r="Q478" s="37"/>
      <c r="R478" s="37"/>
      <c r="S478" s="37"/>
      <c r="T478" s="37"/>
      <c r="U478" s="37"/>
      <c r="V478" s="39">
        <v>43428</v>
      </c>
      <c r="W478" s="37">
        <v>41</v>
      </c>
      <c r="X478" s="37">
        <v>51</v>
      </c>
      <c r="Y478" s="15">
        <v>94</v>
      </c>
      <c r="Z478" s="37"/>
      <c r="AA478" s="36"/>
      <c r="AB478" s="40">
        <v>0</v>
      </c>
      <c r="AC478" s="37"/>
      <c r="AD478" s="40">
        <v>0</v>
      </c>
      <c r="AE478" s="40">
        <v>0</v>
      </c>
      <c r="AF478" s="40"/>
      <c r="AG478" s="40">
        <v>0</v>
      </c>
      <c r="AH478" s="37">
        <v>0</v>
      </c>
      <c r="AI478" s="37"/>
      <c r="AJ478" s="41">
        <v>0</v>
      </c>
      <c r="AK478" s="37">
        <v>0</v>
      </c>
      <c r="AL478" s="34" t="s">
        <v>907</v>
      </c>
    </row>
    <row r="479" spans="1:38" x14ac:dyDescent="0.35">
      <c r="A479" s="36" t="s">
        <v>908</v>
      </c>
      <c r="B479" s="36" t="s">
        <v>399</v>
      </c>
      <c r="C479" s="36"/>
      <c r="D479" s="36" t="s">
        <v>909</v>
      </c>
      <c r="E479" s="36" t="s">
        <v>162</v>
      </c>
      <c r="F479" s="36"/>
      <c r="G479" s="37" t="s">
        <v>854</v>
      </c>
      <c r="H479" s="37">
        <v>20</v>
      </c>
      <c r="I479" s="37">
        <v>70</v>
      </c>
      <c r="J479" s="38">
        <v>15</v>
      </c>
      <c r="K479" s="37">
        <v>25</v>
      </c>
      <c r="L479" s="36">
        <v>1</v>
      </c>
      <c r="M479" s="37" t="s">
        <v>116</v>
      </c>
      <c r="N479" s="37"/>
      <c r="O479" s="37"/>
      <c r="P479" s="37"/>
      <c r="Q479" s="37"/>
      <c r="R479" s="37"/>
      <c r="S479" s="37" t="s">
        <v>108</v>
      </c>
      <c r="T479" s="37"/>
      <c r="U479" s="37"/>
      <c r="V479" s="39">
        <v>40977</v>
      </c>
      <c r="W479" s="37">
        <v>23</v>
      </c>
      <c r="X479" s="37">
        <v>28.4</v>
      </c>
      <c r="Y479" s="15"/>
      <c r="Z479" s="37" t="s">
        <v>164</v>
      </c>
      <c r="AA479" s="36" t="s">
        <v>908</v>
      </c>
      <c r="AB479" s="40">
        <f>AD479+AJ479+AK479</f>
        <v>0</v>
      </c>
      <c r="AC479" s="37" t="s">
        <v>112</v>
      </c>
      <c r="AD479" s="40">
        <v>0</v>
      </c>
      <c r="AE479" s="40">
        <v>0</v>
      </c>
      <c r="AF479" s="40"/>
      <c r="AG479" s="40"/>
      <c r="AH479" s="37"/>
      <c r="AI479" s="37"/>
      <c r="AJ479" s="41">
        <v>0</v>
      </c>
      <c r="AK479" s="37">
        <v>0</v>
      </c>
      <c r="AL479" s="34"/>
    </row>
    <row r="480" spans="1:38" x14ac:dyDescent="0.35">
      <c r="A480" s="36" t="s">
        <v>908</v>
      </c>
      <c r="B480" s="36"/>
      <c r="C480" s="36"/>
      <c r="D480" s="36"/>
      <c r="E480" s="36"/>
      <c r="F480" s="36"/>
      <c r="G480" s="37"/>
      <c r="H480" s="37"/>
      <c r="I480" s="37"/>
      <c r="J480" s="38"/>
      <c r="K480" s="37"/>
      <c r="L480" s="36"/>
      <c r="M480" s="37"/>
      <c r="N480" s="37"/>
      <c r="O480" s="37"/>
      <c r="P480" s="37"/>
      <c r="Q480" s="37"/>
      <c r="R480" s="37"/>
      <c r="S480" s="37"/>
      <c r="T480" s="37"/>
      <c r="U480" s="37"/>
      <c r="V480" s="39">
        <v>43434</v>
      </c>
      <c r="W480" s="37"/>
      <c r="X480" s="37"/>
      <c r="Y480" s="15"/>
      <c r="Z480" s="37"/>
      <c r="AA480" s="36"/>
      <c r="AB480" s="40">
        <v>0</v>
      </c>
      <c r="AC480" s="37"/>
      <c r="AD480" s="40">
        <v>0</v>
      </c>
      <c r="AE480" s="40">
        <v>0</v>
      </c>
      <c r="AF480" s="40"/>
      <c r="AG480" s="40">
        <v>0</v>
      </c>
      <c r="AH480" s="37">
        <v>0</v>
      </c>
      <c r="AI480" s="37"/>
      <c r="AJ480" s="41">
        <v>0</v>
      </c>
      <c r="AK480" s="37">
        <v>0</v>
      </c>
      <c r="AL480" s="34"/>
    </row>
    <row r="481" spans="1:38" x14ac:dyDescent="0.35">
      <c r="A481" s="36" t="s">
        <v>908</v>
      </c>
      <c r="B481" s="36"/>
      <c r="C481" s="36"/>
      <c r="D481" s="36"/>
      <c r="E481" s="36"/>
      <c r="F481" s="36"/>
      <c r="G481" s="37"/>
      <c r="H481" s="37"/>
      <c r="I481" s="37"/>
      <c r="J481" s="38"/>
      <c r="K481" s="37"/>
      <c r="L481" s="36"/>
      <c r="M481" s="37"/>
      <c r="N481" s="37"/>
      <c r="O481" s="37"/>
      <c r="P481" s="37"/>
      <c r="Q481" s="37"/>
      <c r="R481" s="37"/>
      <c r="S481" s="37"/>
      <c r="T481" s="37"/>
      <c r="U481" s="37"/>
      <c r="V481" s="39">
        <v>43786</v>
      </c>
      <c r="W481" s="37"/>
      <c r="X481" s="37"/>
      <c r="Y481" s="15"/>
      <c r="Z481" s="37"/>
      <c r="AA481" s="36"/>
      <c r="AB481" s="40">
        <v>0</v>
      </c>
      <c r="AC481" s="37"/>
      <c r="AD481" s="40">
        <v>0</v>
      </c>
      <c r="AE481" s="40">
        <v>0</v>
      </c>
      <c r="AF481" s="40"/>
      <c r="AG481" s="40">
        <v>0</v>
      </c>
      <c r="AH481" s="37">
        <v>0</v>
      </c>
      <c r="AI481" s="37"/>
      <c r="AJ481" s="41">
        <v>0</v>
      </c>
      <c r="AK481" s="37">
        <v>0</v>
      </c>
      <c r="AL481" s="34"/>
    </row>
    <row r="482" spans="1:38" x14ac:dyDescent="0.35">
      <c r="A482" s="36" t="s">
        <v>910</v>
      </c>
      <c r="B482" s="36" t="s">
        <v>159</v>
      </c>
      <c r="C482" s="36" t="s">
        <v>160</v>
      </c>
      <c r="D482" s="36" t="s">
        <v>911</v>
      </c>
      <c r="E482" s="36" t="s">
        <v>162</v>
      </c>
      <c r="F482" s="36"/>
      <c r="G482" s="37" t="s">
        <v>163</v>
      </c>
      <c r="H482" s="37">
        <v>7</v>
      </c>
      <c r="I482" s="37"/>
      <c r="J482" s="38">
        <v>8.5</v>
      </c>
      <c r="K482" s="37">
        <v>17.5</v>
      </c>
      <c r="L482" s="36"/>
      <c r="M482" s="37"/>
      <c r="N482" s="37"/>
      <c r="O482" s="37"/>
      <c r="P482" s="37"/>
      <c r="Q482" s="37"/>
      <c r="R482" s="37"/>
      <c r="S482" s="37"/>
      <c r="T482" s="37"/>
      <c r="U482" s="37"/>
      <c r="V482" s="39">
        <v>40314</v>
      </c>
      <c r="W482" s="37"/>
      <c r="X482" s="37"/>
      <c r="Y482" s="23"/>
      <c r="Z482" s="37" t="s">
        <v>169</v>
      </c>
      <c r="AA482" s="36" t="s">
        <v>910</v>
      </c>
      <c r="AB482" s="40">
        <f>AD482+AJ482+AK482</f>
        <v>0</v>
      </c>
      <c r="AC482" s="37" t="s">
        <v>112</v>
      </c>
      <c r="AD482" s="40">
        <v>0</v>
      </c>
      <c r="AE482" s="40"/>
      <c r="AF482" s="40"/>
      <c r="AG482" s="40"/>
      <c r="AH482" s="37"/>
      <c r="AI482" s="37"/>
      <c r="AJ482" s="41">
        <v>0</v>
      </c>
      <c r="AK482" s="37">
        <v>0</v>
      </c>
      <c r="AL482" s="34"/>
    </row>
    <row r="483" spans="1:38" x14ac:dyDescent="0.35">
      <c r="A483" s="36" t="s">
        <v>912</v>
      </c>
      <c r="B483" s="36" t="s">
        <v>137</v>
      </c>
      <c r="C483" s="36" t="s">
        <v>913</v>
      </c>
      <c r="D483" s="36" t="s">
        <v>914</v>
      </c>
      <c r="E483" s="46" t="s">
        <v>915</v>
      </c>
      <c r="F483" s="36"/>
      <c r="G483" s="37" t="s">
        <v>105</v>
      </c>
      <c r="H483" s="37">
        <v>2039</v>
      </c>
      <c r="I483" s="37" t="s">
        <v>201</v>
      </c>
      <c r="J483" s="37">
        <v>8</v>
      </c>
      <c r="K483" s="37">
        <v>20</v>
      </c>
      <c r="L483" s="37">
        <v>0</v>
      </c>
      <c r="M483" s="37"/>
      <c r="N483" s="37"/>
      <c r="O483" s="37">
        <v>2</v>
      </c>
      <c r="P483" s="37">
        <v>1</v>
      </c>
      <c r="Q483" s="37">
        <v>400</v>
      </c>
      <c r="R483" s="37" t="s">
        <v>106</v>
      </c>
      <c r="S483" s="37" t="s">
        <v>122</v>
      </c>
      <c r="T483" s="37" t="s">
        <v>106</v>
      </c>
      <c r="U483" s="46" t="s">
        <v>915</v>
      </c>
      <c r="V483" s="39">
        <v>41736</v>
      </c>
      <c r="W483" s="37"/>
      <c r="X483" s="37" t="s">
        <v>916</v>
      </c>
      <c r="Y483" s="38"/>
      <c r="Z483" s="37" t="s">
        <v>110</v>
      </c>
      <c r="AA483" s="36" t="s">
        <v>912</v>
      </c>
      <c r="AB483" s="40">
        <v>3201</v>
      </c>
      <c r="AC483" s="37" t="s">
        <v>112</v>
      </c>
      <c r="AD483" s="40">
        <v>3201</v>
      </c>
      <c r="AE483" s="40">
        <v>0</v>
      </c>
      <c r="AF483" s="40"/>
      <c r="AG483" s="40"/>
      <c r="AH483" s="37"/>
      <c r="AI483" s="37" t="s">
        <v>113</v>
      </c>
      <c r="AJ483" s="41">
        <v>0</v>
      </c>
      <c r="AK483" s="37">
        <v>0</v>
      </c>
      <c r="AL483" s="34" t="s">
        <v>917</v>
      </c>
    </row>
    <row r="484" spans="1:38" x14ac:dyDescent="0.35">
      <c r="A484" s="36" t="s">
        <v>918</v>
      </c>
      <c r="B484" s="36" t="s">
        <v>919</v>
      </c>
      <c r="C484" s="36" t="s">
        <v>920</v>
      </c>
      <c r="D484" s="36" t="s">
        <v>921</v>
      </c>
      <c r="E484" s="36" t="s">
        <v>162</v>
      </c>
      <c r="F484" s="36"/>
      <c r="G484" s="37" t="s">
        <v>209</v>
      </c>
      <c r="H484" s="37">
        <v>18</v>
      </c>
      <c r="I484" s="37"/>
      <c r="J484" s="38">
        <v>2.5</v>
      </c>
      <c r="K484" s="37">
        <v>3</v>
      </c>
      <c r="L484" s="37">
        <v>3</v>
      </c>
      <c r="M484" s="37" t="s">
        <v>116</v>
      </c>
      <c r="N484" s="37"/>
      <c r="O484" s="37"/>
      <c r="P484" s="37"/>
      <c r="Q484" s="37"/>
      <c r="R484" s="37"/>
      <c r="S484" s="37" t="s">
        <v>108</v>
      </c>
      <c r="T484" s="37"/>
      <c r="U484" s="37"/>
      <c r="V484" s="39">
        <v>38802</v>
      </c>
      <c r="W484" s="37">
        <v>42</v>
      </c>
      <c r="X484" s="37" t="s">
        <v>922</v>
      </c>
      <c r="Y484" s="38"/>
      <c r="Z484" s="37" t="s">
        <v>164</v>
      </c>
      <c r="AA484" s="36" t="s">
        <v>918</v>
      </c>
      <c r="AB484" s="40">
        <f t="shared" ref="AB484:AB490" si="12">AD484+AJ484+AK484</f>
        <v>0</v>
      </c>
      <c r="AC484" s="37" t="s">
        <v>112</v>
      </c>
      <c r="AD484" s="40">
        <v>0</v>
      </c>
      <c r="AE484" s="40"/>
      <c r="AF484" s="40"/>
      <c r="AG484" s="40"/>
      <c r="AH484" s="37"/>
      <c r="AI484" s="37"/>
      <c r="AJ484" s="41">
        <v>0</v>
      </c>
      <c r="AK484" s="37">
        <v>0</v>
      </c>
      <c r="AL484" s="34"/>
    </row>
    <row r="485" spans="1:38" x14ac:dyDescent="0.35">
      <c r="A485" s="36" t="s">
        <v>918</v>
      </c>
      <c r="B485" s="36"/>
      <c r="C485" s="36"/>
      <c r="D485" s="36"/>
      <c r="E485" s="36"/>
      <c r="F485" s="36"/>
      <c r="G485" s="37"/>
      <c r="H485" s="37"/>
      <c r="I485" s="37"/>
      <c r="J485" s="38"/>
      <c r="K485" s="37"/>
      <c r="L485" s="37"/>
      <c r="M485" s="37"/>
      <c r="N485" s="37"/>
      <c r="O485" s="37"/>
      <c r="P485" s="37"/>
      <c r="Q485" s="37"/>
      <c r="R485" s="37"/>
      <c r="S485" s="37"/>
      <c r="T485" s="37"/>
      <c r="U485" s="37"/>
      <c r="V485" s="39">
        <v>40608</v>
      </c>
      <c r="W485" s="37">
        <v>27</v>
      </c>
      <c r="X485" s="37">
        <v>34</v>
      </c>
      <c r="Y485" s="38"/>
      <c r="Z485" s="37"/>
      <c r="AA485" s="36"/>
      <c r="AB485" s="40">
        <f t="shared" si="12"/>
        <v>0</v>
      </c>
      <c r="AC485" s="37" t="s">
        <v>112</v>
      </c>
      <c r="AD485" s="40">
        <v>0</v>
      </c>
      <c r="AE485" s="40"/>
      <c r="AF485" s="40"/>
      <c r="AG485" s="40"/>
      <c r="AH485" s="37"/>
      <c r="AI485" s="37"/>
      <c r="AJ485" s="41">
        <v>0</v>
      </c>
      <c r="AK485" s="37">
        <v>0</v>
      </c>
      <c r="AL485" s="34"/>
    </row>
    <row r="486" spans="1:38" x14ac:dyDescent="0.35">
      <c r="A486" s="36" t="s">
        <v>37</v>
      </c>
      <c r="B486" s="36" t="s">
        <v>459</v>
      </c>
      <c r="C486" s="36" t="s">
        <v>923</v>
      </c>
      <c r="D486" s="36" t="s">
        <v>924</v>
      </c>
      <c r="E486" s="36" t="s">
        <v>322</v>
      </c>
      <c r="F486" s="36"/>
      <c r="G486" s="37" t="s">
        <v>105</v>
      </c>
      <c r="H486" s="37">
        <v>147</v>
      </c>
      <c r="I486" s="37"/>
      <c r="J486" s="38">
        <v>5</v>
      </c>
      <c r="K486" s="37">
        <v>5</v>
      </c>
      <c r="L486" s="37">
        <v>1</v>
      </c>
      <c r="M486" s="37" t="s">
        <v>106</v>
      </c>
      <c r="N486" s="37">
        <v>36</v>
      </c>
      <c r="O486" s="37">
        <v>1</v>
      </c>
      <c r="P486" s="37">
        <v>0</v>
      </c>
      <c r="Q486" s="37"/>
      <c r="R486" s="37"/>
      <c r="S486" s="37" t="s">
        <v>122</v>
      </c>
      <c r="T486" s="37" t="s">
        <v>106</v>
      </c>
      <c r="U486" s="37" t="s">
        <v>322</v>
      </c>
      <c r="V486" s="39">
        <v>35399</v>
      </c>
      <c r="W486" s="37">
        <v>35.4</v>
      </c>
      <c r="X486" s="37" t="s">
        <v>925</v>
      </c>
      <c r="Y486" s="38">
        <v>90</v>
      </c>
      <c r="Z486" s="37" t="s">
        <v>169</v>
      </c>
      <c r="AA486" s="36" t="s">
        <v>37</v>
      </c>
      <c r="AB486" s="40">
        <f t="shared" si="12"/>
        <v>1036</v>
      </c>
      <c r="AC486" s="37" t="s">
        <v>112</v>
      </c>
      <c r="AD486" s="40">
        <v>1036</v>
      </c>
      <c r="AE486" s="40">
        <v>44</v>
      </c>
      <c r="AF486" s="40"/>
      <c r="AG486" s="40">
        <v>41</v>
      </c>
      <c r="AH486" s="37">
        <v>3</v>
      </c>
      <c r="AI486" s="37" t="s">
        <v>113</v>
      </c>
      <c r="AJ486" s="41">
        <v>0</v>
      </c>
      <c r="AK486" s="37">
        <v>0</v>
      </c>
      <c r="AL486" s="34" t="s">
        <v>926</v>
      </c>
    </row>
    <row r="487" spans="1:38" x14ac:dyDescent="0.35">
      <c r="A487" s="36" t="s">
        <v>37</v>
      </c>
      <c r="B487" s="36"/>
      <c r="C487" s="36"/>
      <c r="D487" s="36"/>
      <c r="E487" s="36"/>
      <c r="F487" s="36"/>
      <c r="G487" s="37"/>
      <c r="H487" s="37"/>
      <c r="I487" s="37"/>
      <c r="J487" s="38"/>
      <c r="K487" s="37"/>
      <c r="L487" s="37"/>
      <c r="M487" s="37"/>
      <c r="N487" s="37"/>
      <c r="O487" s="37"/>
      <c r="P487" s="37"/>
      <c r="Q487" s="37"/>
      <c r="R487" s="37"/>
      <c r="S487" s="37"/>
      <c r="T487" s="37"/>
      <c r="U487" s="37"/>
      <c r="V487" s="39">
        <v>37216</v>
      </c>
      <c r="W487" s="37"/>
      <c r="X487" s="37"/>
      <c r="Y487" s="38"/>
      <c r="Z487" s="37"/>
      <c r="AA487" s="36"/>
      <c r="AB487" s="40">
        <f t="shared" si="12"/>
        <v>1131</v>
      </c>
      <c r="AC487" s="37" t="s">
        <v>112</v>
      </c>
      <c r="AD487" s="40">
        <v>1131</v>
      </c>
      <c r="AE487" s="40">
        <v>0</v>
      </c>
      <c r="AF487" s="40"/>
      <c r="AG487" s="40"/>
      <c r="AH487" s="37"/>
      <c r="AI487" s="37" t="s">
        <v>113</v>
      </c>
      <c r="AJ487" s="41">
        <v>0</v>
      </c>
      <c r="AK487" s="37">
        <v>0</v>
      </c>
      <c r="AL487" s="34"/>
    </row>
    <row r="488" spans="1:38" x14ac:dyDescent="0.35">
      <c r="A488" s="36" t="s">
        <v>37</v>
      </c>
      <c r="B488" s="36"/>
      <c r="C488" s="36"/>
      <c r="D488" s="36"/>
      <c r="E488" s="36"/>
      <c r="F488" s="36"/>
      <c r="G488" s="37"/>
      <c r="H488" s="37"/>
      <c r="I488" s="37"/>
      <c r="J488" s="38"/>
      <c r="K488" s="37"/>
      <c r="L488" s="37"/>
      <c r="M488" s="37"/>
      <c r="N488" s="37"/>
      <c r="O488" s="37"/>
      <c r="P488" s="37"/>
      <c r="Q488" s="37"/>
      <c r="R488" s="37"/>
      <c r="S488" s="37"/>
      <c r="T488" s="37"/>
      <c r="U488" s="37"/>
      <c r="V488" s="39">
        <v>40130</v>
      </c>
      <c r="W488" s="37">
        <v>50</v>
      </c>
      <c r="X488" s="37">
        <v>47.1</v>
      </c>
      <c r="Y488" s="38">
        <v>95</v>
      </c>
      <c r="Z488" s="37"/>
      <c r="AA488" s="36"/>
      <c r="AB488" s="40">
        <f t="shared" si="12"/>
        <v>1401</v>
      </c>
      <c r="AC488" s="37" t="s">
        <v>112</v>
      </c>
      <c r="AD488" s="40">
        <v>1401</v>
      </c>
      <c r="AE488" s="40">
        <v>0</v>
      </c>
      <c r="AF488" s="40"/>
      <c r="AG488" s="40"/>
      <c r="AH488" s="37"/>
      <c r="AI488" s="37" t="s">
        <v>113</v>
      </c>
      <c r="AJ488" s="41">
        <v>0</v>
      </c>
      <c r="AK488" s="37">
        <v>0</v>
      </c>
      <c r="AL488" s="34"/>
    </row>
    <row r="489" spans="1:38" x14ac:dyDescent="0.35">
      <c r="A489" s="36" t="s">
        <v>37</v>
      </c>
      <c r="B489" s="36"/>
      <c r="C489" s="36"/>
      <c r="D489" s="36"/>
      <c r="E489" s="36"/>
      <c r="F489" s="36"/>
      <c r="G489" s="37"/>
      <c r="H489" s="37"/>
      <c r="I489" s="37"/>
      <c r="J489" s="38"/>
      <c r="K489" s="37"/>
      <c r="L489" s="37"/>
      <c r="M489" s="37"/>
      <c r="N489" s="37"/>
      <c r="O489" s="37"/>
      <c r="P489" s="37"/>
      <c r="Q489" s="37"/>
      <c r="R489" s="37"/>
      <c r="S489" s="37"/>
      <c r="T489" s="37"/>
      <c r="U489" s="37"/>
      <c r="V489" s="39">
        <v>40508</v>
      </c>
      <c r="W489" s="37">
        <v>19.399999999999999</v>
      </c>
      <c r="X489" s="37">
        <v>44.6</v>
      </c>
      <c r="Y489" s="38">
        <v>91</v>
      </c>
      <c r="Z489" s="37"/>
      <c r="AA489" s="36"/>
      <c r="AB489" s="40">
        <f t="shared" si="12"/>
        <v>1536</v>
      </c>
      <c r="AC489" s="37" t="s">
        <v>112</v>
      </c>
      <c r="AD489" s="40">
        <v>1524</v>
      </c>
      <c r="AE489" s="40">
        <v>0</v>
      </c>
      <c r="AF489" s="40"/>
      <c r="AG489" s="40"/>
      <c r="AH489" s="37"/>
      <c r="AI489" s="37" t="s">
        <v>113</v>
      </c>
      <c r="AJ489" s="41">
        <v>11</v>
      </c>
      <c r="AK489" s="37">
        <v>1</v>
      </c>
      <c r="AL489" s="34"/>
    </row>
    <row r="490" spans="1:38" x14ac:dyDescent="0.35">
      <c r="A490" s="36" t="s">
        <v>37</v>
      </c>
      <c r="B490" s="36"/>
      <c r="C490" s="36"/>
      <c r="D490" s="36"/>
      <c r="E490" s="36"/>
      <c r="F490" s="36"/>
      <c r="G490" s="37"/>
      <c r="H490" s="37"/>
      <c r="I490" s="37"/>
      <c r="J490" s="38"/>
      <c r="K490" s="37"/>
      <c r="L490" s="37"/>
      <c r="M490" s="37"/>
      <c r="N490" s="37"/>
      <c r="O490" s="37"/>
      <c r="P490" s="37"/>
      <c r="Q490" s="37"/>
      <c r="R490" s="37"/>
      <c r="S490" s="37"/>
      <c r="T490" s="37"/>
      <c r="U490" s="37"/>
      <c r="V490" s="39">
        <v>41277</v>
      </c>
      <c r="W490" s="37">
        <v>24.1</v>
      </c>
      <c r="X490" s="37">
        <v>44.6</v>
      </c>
      <c r="Y490" s="38">
        <v>100</v>
      </c>
      <c r="Z490" s="37"/>
      <c r="AA490" s="36"/>
      <c r="AB490" s="40">
        <f t="shared" si="12"/>
        <v>1302</v>
      </c>
      <c r="AC490" s="37" t="s">
        <v>112</v>
      </c>
      <c r="AD490" s="40">
        <v>1280</v>
      </c>
      <c r="AE490" s="40">
        <v>0</v>
      </c>
      <c r="AF490" s="40"/>
      <c r="AG490" s="40"/>
      <c r="AH490" s="37"/>
      <c r="AI490" s="37" t="s">
        <v>113</v>
      </c>
      <c r="AJ490" s="41">
        <v>22</v>
      </c>
      <c r="AK490" s="37">
        <v>0</v>
      </c>
      <c r="AL490" s="34"/>
    </row>
    <row r="491" spans="1:38" x14ac:dyDescent="0.35">
      <c r="A491" s="36" t="s">
        <v>37</v>
      </c>
      <c r="B491" s="36"/>
      <c r="C491" s="36"/>
      <c r="D491" s="36"/>
      <c r="E491" s="36"/>
      <c r="F491" s="36"/>
      <c r="G491" s="37"/>
      <c r="H491" s="37"/>
      <c r="I491" s="37"/>
      <c r="J491" s="38"/>
      <c r="K491" s="37"/>
      <c r="L491" s="37"/>
      <c r="M491" s="37"/>
      <c r="N491" s="37"/>
      <c r="O491" s="37"/>
      <c r="P491" s="37"/>
      <c r="Q491" s="37"/>
      <c r="R491" s="37"/>
      <c r="S491" s="37"/>
      <c r="T491" s="37"/>
      <c r="U491" s="37"/>
      <c r="V491" s="39">
        <v>41992</v>
      </c>
      <c r="W491" s="37"/>
      <c r="X491" s="37">
        <v>46.4</v>
      </c>
      <c r="Y491" s="38"/>
      <c r="Z491" s="37"/>
      <c r="AA491" s="36"/>
      <c r="AB491" s="40">
        <v>1580</v>
      </c>
      <c r="AC491" s="37" t="s">
        <v>114</v>
      </c>
      <c r="AD491" s="40">
        <v>1572</v>
      </c>
      <c r="AE491" s="40">
        <v>1572</v>
      </c>
      <c r="AF491" s="40" t="s">
        <v>113</v>
      </c>
      <c r="AG491" s="40">
        <v>1500</v>
      </c>
      <c r="AH491" s="37">
        <v>72</v>
      </c>
      <c r="AI491" s="37"/>
      <c r="AJ491" s="41">
        <v>8</v>
      </c>
      <c r="AK491" s="37">
        <v>0</v>
      </c>
      <c r="AL491" s="34"/>
    </row>
    <row r="492" spans="1:38" x14ac:dyDescent="0.35">
      <c r="A492" s="36" t="s">
        <v>37</v>
      </c>
      <c r="B492" s="36"/>
      <c r="C492" s="36"/>
      <c r="D492" s="36"/>
      <c r="E492" s="36"/>
      <c r="F492" s="36"/>
      <c r="G492" s="37"/>
      <c r="H492" s="37"/>
      <c r="I492" s="37"/>
      <c r="J492" s="38"/>
      <c r="K492" s="37"/>
      <c r="L492" s="37"/>
      <c r="M492" s="37"/>
      <c r="N492" s="37"/>
      <c r="O492" s="37"/>
      <c r="P492" s="37"/>
      <c r="Q492" s="37"/>
      <c r="R492" s="37"/>
      <c r="S492" s="37"/>
      <c r="T492" s="37"/>
      <c r="U492" s="37"/>
      <c r="V492" s="39">
        <v>42334</v>
      </c>
      <c r="W492" s="37"/>
      <c r="X492" s="37">
        <v>46.4</v>
      </c>
      <c r="Y492" s="38"/>
      <c r="Z492" s="37"/>
      <c r="AA492" s="36"/>
      <c r="AB492" s="40">
        <v>1342</v>
      </c>
      <c r="AC492" s="37" t="s">
        <v>114</v>
      </c>
      <c r="AD492" s="40">
        <v>1340</v>
      </c>
      <c r="AE492" s="40">
        <v>1339</v>
      </c>
      <c r="AF492" s="40" t="s">
        <v>113</v>
      </c>
      <c r="AG492" s="40">
        <v>1317</v>
      </c>
      <c r="AH492" s="37">
        <v>21</v>
      </c>
      <c r="AI492" s="37"/>
      <c r="AJ492" s="41">
        <v>2</v>
      </c>
      <c r="AK492" s="37">
        <v>0</v>
      </c>
      <c r="AL492" s="34"/>
    </row>
    <row r="493" spans="1:38" x14ac:dyDescent="0.35">
      <c r="A493" s="36" t="s">
        <v>37</v>
      </c>
      <c r="B493" s="36"/>
      <c r="C493" s="36"/>
      <c r="D493" s="36"/>
      <c r="E493" s="36"/>
      <c r="F493" s="36"/>
      <c r="G493" s="37"/>
      <c r="H493" s="37"/>
      <c r="I493" s="37"/>
      <c r="J493" s="38"/>
      <c r="K493" s="37"/>
      <c r="L493" s="37"/>
      <c r="M493" s="37"/>
      <c r="N493" s="37"/>
      <c r="O493" s="37"/>
      <c r="P493" s="37"/>
      <c r="Q493" s="37"/>
      <c r="R493" s="37"/>
      <c r="S493" s="37"/>
      <c r="T493" s="37"/>
      <c r="U493" s="37"/>
      <c r="V493" s="39">
        <v>42693</v>
      </c>
      <c r="W493" s="37">
        <v>23</v>
      </c>
      <c r="X493" s="37">
        <v>47.3</v>
      </c>
      <c r="Y493" s="38"/>
      <c r="Z493" s="37"/>
      <c r="AA493" s="36"/>
      <c r="AB493" s="40">
        <v>247</v>
      </c>
      <c r="AC493" s="37" t="s">
        <v>114</v>
      </c>
      <c r="AD493" s="40">
        <v>247</v>
      </c>
      <c r="AE493" s="40">
        <v>247</v>
      </c>
      <c r="AF493" s="40" t="s">
        <v>113</v>
      </c>
      <c r="AG493" s="40">
        <v>243</v>
      </c>
      <c r="AH493" s="37">
        <v>3</v>
      </c>
      <c r="AI493" s="37"/>
      <c r="AJ493" s="41">
        <v>0</v>
      </c>
      <c r="AK493" s="37">
        <v>0</v>
      </c>
      <c r="AL493" s="34"/>
    </row>
    <row r="494" spans="1:38" x14ac:dyDescent="0.35">
      <c r="A494" s="36" t="s">
        <v>37</v>
      </c>
      <c r="B494" s="36"/>
      <c r="C494" s="36"/>
      <c r="D494" s="36"/>
      <c r="E494" s="36"/>
      <c r="F494" s="36"/>
      <c r="G494" s="37"/>
      <c r="H494" s="37"/>
      <c r="I494" s="37"/>
      <c r="J494" s="38"/>
      <c r="K494" s="37"/>
      <c r="L494" s="37"/>
      <c r="M494" s="37"/>
      <c r="N494" s="37"/>
      <c r="O494" s="37"/>
      <c r="P494" s="37"/>
      <c r="Q494" s="37"/>
      <c r="R494" s="37"/>
      <c r="S494" s="37"/>
      <c r="T494" s="37"/>
      <c r="U494" s="37"/>
      <c r="V494" s="39">
        <v>43068</v>
      </c>
      <c r="W494" s="37"/>
      <c r="X494" s="37"/>
      <c r="Y494" s="38"/>
      <c r="Z494" s="37"/>
      <c r="AA494" s="36"/>
      <c r="AB494" s="40">
        <v>271</v>
      </c>
      <c r="AC494" s="37"/>
      <c r="AD494" s="40">
        <v>269</v>
      </c>
      <c r="AE494" s="40"/>
      <c r="AF494" s="40"/>
      <c r="AG494" s="40">
        <v>264</v>
      </c>
      <c r="AH494" s="37">
        <v>5</v>
      </c>
      <c r="AI494" s="37"/>
      <c r="AJ494" s="41">
        <v>2</v>
      </c>
      <c r="AK494" s="37">
        <v>0</v>
      </c>
      <c r="AL494" s="34" t="s">
        <v>927</v>
      </c>
    </row>
    <row r="495" spans="1:38" x14ac:dyDescent="0.35">
      <c r="A495" s="36" t="s">
        <v>37</v>
      </c>
      <c r="B495" s="36"/>
      <c r="C495" s="36"/>
      <c r="D495" s="36"/>
      <c r="E495" s="36"/>
      <c r="F495" s="36"/>
      <c r="G495" s="37"/>
      <c r="H495" s="37"/>
      <c r="I495" s="37"/>
      <c r="J495" s="38"/>
      <c r="K495" s="37"/>
      <c r="L495" s="37"/>
      <c r="M495" s="37"/>
      <c r="N495" s="37"/>
      <c r="O495" s="37"/>
      <c r="P495" s="37"/>
      <c r="Q495" s="37"/>
      <c r="R495" s="37"/>
      <c r="S495" s="37"/>
      <c r="T495" s="37"/>
      <c r="U495" s="37"/>
      <c r="V495" s="39">
        <v>43785</v>
      </c>
      <c r="W495" s="37">
        <v>36</v>
      </c>
      <c r="X495" s="37">
        <v>46</v>
      </c>
      <c r="Y495" s="38"/>
      <c r="Z495" s="37"/>
      <c r="AA495" s="36"/>
      <c r="AB495" s="40">
        <v>113</v>
      </c>
      <c r="AC495" s="37"/>
      <c r="AD495" s="40">
        <v>111</v>
      </c>
      <c r="AE495" s="40">
        <v>111</v>
      </c>
      <c r="AF495" s="40"/>
      <c r="AG495" s="40">
        <v>110</v>
      </c>
      <c r="AH495" s="37">
        <v>1</v>
      </c>
      <c r="AI495" s="37"/>
      <c r="AJ495" s="41">
        <v>2</v>
      </c>
      <c r="AK495" s="37">
        <v>0</v>
      </c>
      <c r="AL495" s="34"/>
    </row>
    <row r="496" spans="1:38" x14ac:dyDescent="0.35">
      <c r="A496" s="36" t="s">
        <v>928</v>
      </c>
      <c r="B496" s="36" t="s">
        <v>159</v>
      </c>
      <c r="C496" s="36" t="s">
        <v>160</v>
      </c>
      <c r="D496" s="36" t="s">
        <v>929</v>
      </c>
      <c r="E496" s="36" t="s">
        <v>162</v>
      </c>
      <c r="F496" s="36"/>
      <c r="G496" s="37" t="s">
        <v>163</v>
      </c>
      <c r="H496" s="37">
        <v>20</v>
      </c>
      <c r="I496" s="37"/>
      <c r="J496" s="38">
        <v>3.5</v>
      </c>
      <c r="K496" s="37">
        <v>13.5</v>
      </c>
      <c r="L496" s="37">
        <v>1</v>
      </c>
      <c r="M496" s="37" t="s">
        <v>116</v>
      </c>
      <c r="N496" s="37"/>
      <c r="O496" s="37">
        <v>1</v>
      </c>
      <c r="P496" s="37">
        <v>0</v>
      </c>
      <c r="Q496" s="37"/>
      <c r="R496" s="37"/>
      <c r="S496" s="37" t="s">
        <v>108</v>
      </c>
      <c r="T496" s="37"/>
      <c r="U496" s="37"/>
      <c r="V496" s="39">
        <v>40313</v>
      </c>
      <c r="W496" s="37"/>
      <c r="X496" s="37"/>
      <c r="Y496" s="38"/>
      <c r="Z496" s="37" t="s">
        <v>164</v>
      </c>
      <c r="AA496" s="36" t="s">
        <v>928</v>
      </c>
      <c r="AB496" s="40">
        <f t="shared" ref="AB496:AB518" si="13">AD496+AJ496+AK496</f>
        <v>0</v>
      </c>
      <c r="AC496" s="37" t="s">
        <v>112</v>
      </c>
      <c r="AD496" s="40">
        <v>0</v>
      </c>
      <c r="AE496" s="40"/>
      <c r="AF496" s="40"/>
      <c r="AG496" s="40"/>
      <c r="AH496" s="37"/>
      <c r="AI496" s="37"/>
      <c r="AJ496" s="41">
        <v>0</v>
      </c>
      <c r="AK496" s="37">
        <v>0</v>
      </c>
      <c r="AL496" s="34"/>
    </row>
    <row r="497" spans="1:38" x14ac:dyDescent="0.35">
      <c r="A497" s="36" t="s">
        <v>930</v>
      </c>
      <c r="B497" s="36" t="s">
        <v>101</v>
      </c>
      <c r="C497" s="36" t="s">
        <v>710</v>
      </c>
      <c r="D497" s="36" t="s">
        <v>931</v>
      </c>
      <c r="E497" s="36"/>
      <c r="F497" s="36" t="s">
        <v>229</v>
      </c>
      <c r="G497" s="37" t="s">
        <v>105</v>
      </c>
      <c r="H497" s="37">
        <v>625</v>
      </c>
      <c r="I497" s="37"/>
      <c r="J497" s="38">
        <v>6</v>
      </c>
      <c r="K497" s="37">
        <v>12</v>
      </c>
      <c r="L497" s="37">
        <v>0</v>
      </c>
      <c r="M497" s="37"/>
      <c r="N497" s="37"/>
      <c r="O497" s="37">
        <v>1</v>
      </c>
      <c r="P497" s="37">
        <v>2</v>
      </c>
      <c r="Q497" s="37">
        <v>133</v>
      </c>
      <c r="R497" s="37"/>
      <c r="S497" s="37" t="s">
        <v>122</v>
      </c>
      <c r="T497" s="37" t="s">
        <v>106</v>
      </c>
      <c r="U497" s="37" t="s">
        <v>229</v>
      </c>
      <c r="V497" s="39">
        <v>35079</v>
      </c>
      <c r="W497" s="37">
        <v>16</v>
      </c>
      <c r="X497" s="37" t="s">
        <v>932</v>
      </c>
      <c r="Y497" s="38" t="s">
        <v>933</v>
      </c>
      <c r="Z497" s="37" t="s">
        <v>110</v>
      </c>
      <c r="AA497" s="36" t="s">
        <v>930</v>
      </c>
      <c r="AB497" s="40">
        <f t="shared" si="13"/>
        <v>1302</v>
      </c>
      <c r="AC497" s="37" t="s">
        <v>112</v>
      </c>
      <c r="AD497" s="40">
        <v>1290</v>
      </c>
      <c r="AE497" s="40">
        <v>40</v>
      </c>
      <c r="AF497" s="40"/>
      <c r="AG497" s="40">
        <v>39</v>
      </c>
      <c r="AH497" s="37">
        <v>1</v>
      </c>
      <c r="AI497" s="37"/>
      <c r="AJ497" s="41">
        <v>12</v>
      </c>
      <c r="AK497" s="37">
        <v>0</v>
      </c>
      <c r="AL497" s="34" t="s">
        <v>934</v>
      </c>
    </row>
    <row r="498" spans="1:38" x14ac:dyDescent="0.35">
      <c r="A498" s="36" t="s">
        <v>930</v>
      </c>
      <c r="B498" s="36"/>
      <c r="C498" s="36"/>
      <c r="D498" s="36"/>
      <c r="E498" s="36"/>
      <c r="F498" s="36"/>
      <c r="G498" s="37"/>
      <c r="H498" s="37"/>
      <c r="I498" s="37"/>
      <c r="J498" s="38"/>
      <c r="K498" s="37"/>
      <c r="L498" s="37"/>
      <c r="M498" s="37"/>
      <c r="N498" s="37"/>
      <c r="O498" s="37"/>
      <c r="P498" s="37"/>
      <c r="Q498" s="37"/>
      <c r="R498" s="37"/>
      <c r="S498" s="37"/>
      <c r="T498" s="37"/>
      <c r="U498" s="37"/>
      <c r="V498" s="39">
        <v>36949</v>
      </c>
      <c r="W498" s="37"/>
      <c r="X498" s="37"/>
      <c r="Y498" s="38"/>
      <c r="Z498" s="37" t="s">
        <v>110</v>
      </c>
      <c r="AA498" s="36"/>
      <c r="AB498" s="40">
        <f t="shared" si="13"/>
        <v>2076</v>
      </c>
      <c r="AC498" s="37" t="s">
        <v>112</v>
      </c>
      <c r="AD498" s="40">
        <v>2028</v>
      </c>
      <c r="AE498" s="40">
        <v>0</v>
      </c>
      <c r="AF498" s="40"/>
      <c r="AG498" s="40"/>
      <c r="AH498" s="37"/>
      <c r="AI498" s="37" t="s">
        <v>113</v>
      </c>
      <c r="AJ498" s="41">
        <v>48</v>
      </c>
      <c r="AK498" s="37">
        <v>0</v>
      </c>
      <c r="AL498" s="34"/>
    </row>
    <row r="499" spans="1:38" x14ac:dyDescent="0.35">
      <c r="A499" s="36" t="s">
        <v>930</v>
      </c>
      <c r="B499" s="36"/>
      <c r="C499" s="36"/>
      <c r="D499" s="36"/>
      <c r="E499" s="36"/>
      <c r="F499" s="36"/>
      <c r="G499" s="37"/>
      <c r="H499" s="37"/>
      <c r="I499" s="37"/>
      <c r="J499" s="38"/>
      <c r="K499" s="37"/>
      <c r="L499" s="37"/>
      <c r="M499" s="37"/>
      <c r="N499" s="37"/>
      <c r="O499" s="37"/>
      <c r="P499" s="37"/>
      <c r="Q499" s="37"/>
      <c r="R499" s="37"/>
      <c r="S499" s="37"/>
      <c r="T499" s="37"/>
      <c r="U499" s="37"/>
      <c r="V499" s="39">
        <v>39879</v>
      </c>
      <c r="W499" s="37">
        <v>36.4</v>
      </c>
      <c r="X499" s="37" t="s">
        <v>935</v>
      </c>
      <c r="Y499" s="38">
        <v>92</v>
      </c>
      <c r="Z499" s="37"/>
      <c r="AA499" s="36"/>
      <c r="AB499" s="40">
        <f t="shared" si="13"/>
        <v>1513</v>
      </c>
      <c r="AC499" s="37" t="s">
        <v>112</v>
      </c>
      <c r="AD499" s="40">
        <v>1461</v>
      </c>
      <c r="AE499" s="40">
        <v>0</v>
      </c>
      <c r="AF499" s="40"/>
      <c r="AG499" s="40"/>
      <c r="AH499" s="37"/>
      <c r="AI499" s="37" t="s">
        <v>113</v>
      </c>
      <c r="AJ499" s="41">
        <v>51</v>
      </c>
      <c r="AK499" s="37">
        <v>1</v>
      </c>
      <c r="AL499" s="34"/>
    </row>
    <row r="500" spans="1:38" x14ac:dyDescent="0.35">
      <c r="A500" s="36" t="s">
        <v>930</v>
      </c>
      <c r="B500" s="36"/>
      <c r="C500" s="36"/>
      <c r="D500" s="36"/>
      <c r="E500" s="36"/>
      <c r="F500" s="36"/>
      <c r="G500" s="37"/>
      <c r="H500" s="37"/>
      <c r="I500" s="37"/>
      <c r="J500" s="38"/>
      <c r="K500" s="37"/>
      <c r="L500" s="37"/>
      <c r="M500" s="37"/>
      <c r="N500" s="37"/>
      <c r="O500" s="37"/>
      <c r="P500" s="37"/>
      <c r="Q500" s="37"/>
      <c r="R500" s="37"/>
      <c r="S500" s="37"/>
      <c r="T500" s="37"/>
      <c r="U500" s="37"/>
      <c r="V500" s="39">
        <v>40627</v>
      </c>
      <c r="W500" s="37"/>
      <c r="X500" s="37" t="s">
        <v>936</v>
      </c>
      <c r="Y500" s="38">
        <v>89</v>
      </c>
      <c r="Z500" s="37"/>
      <c r="AA500" s="36"/>
      <c r="AB500" s="40">
        <f t="shared" si="13"/>
        <v>1299</v>
      </c>
      <c r="AC500" s="37" t="s">
        <v>112</v>
      </c>
      <c r="AD500" s="40">
        <v>1285</v>
      </c>
      <c r="AE500" s="40">
        <v>0</v>
      </c>
      <c r="AF500" s="40"/>
      <c r="AG500" s="40"/>
      <c r="AH500" s="37"/>
      <c r="AI500" s="37" t="s">
        <v>113</v>
      </c>
      <c r="AJ500" s="41">
        <v>14</v>
      </c>
      <c r="AK500" s="37">
        <v>0</v>
      </c>
      <c r="AL500" s="18" t="s">
        <v>937</v>
      </c>
    </row>
    <row r="501" spans="1:38" x14ac:dyDescent="0.35">
      <c r="A501" s="36" t="s">
        <v>20</v>
      </c>
      <c r="B501" s="36" t="s">
        <v>101</v>
      </c>
      <c r="C501" s="36" t="s">
        <v>221</v>
      </c>
      <c r="D501" s="36" t="s">
        <v>938</v>
      </c>
      <c r="E501" s="36"/>
      <c r="F501" s="36"/>
      <c r="G501" s="37" t="s">
        <v>105</v>
      </c>
      <c r="H501" s="37">
        <v>145</v>
      </c>
      <c r="I501" s="37">
        <v>55</v>
      </c>
      <c r="J501" s="38">
        <v>5</v>
      </c>
      <c r="K501" s="37">
        <v>6</v>
      </c>
      <c r="L501" s="37">
        <v>1</v>
      </c>
      <c r="M501" s="37" t="s">
        <v>106</v>
      </c>
      <c r="N501" s="37">
        <v>5</v>
      </c>
      <c r="O501" s="37">
        <v>1</v>
      </c>
      <c r="P501" s="37">
        <v>0</v>
      </c>
      <c r="Q501" s="37"/>
      <c r="R501" s="37"/>
      <c r="S501" s="37" t="s">
        <v>108</v>
      </c>
      <c r="T501" s="37"/>
      <c r="U501" s="37"/>
      <c r="V501" s="39">
        <v>36145</v>
      </c>
      <c r="W501" s="37">
        <v>37.5</v>
      </c>
      <c r="X501" s="37" t="s">
        <v>939</v>
      </c>
      <c r="Y501" s="38">
        <v>91</v>
      </c>
      <c r="Z501" s="37" t="s">
        <v>110</v>
      </c>
      <c r="AA501" s="36" t="s">
        <v>20</v>
      </c>
      <c r="AB501" s="40">
        <f t="shared" si="13"/>
        <v>235</v>
      </c>
      <c r="AC501" s="37" t="s">
        <v>112</v>
      </c>
      <c r="AD501" s="40">
        <v>234</v>
      </c>
      <c r="AE501" s="40">
        <v>23</v>
      </c>
      <c r="AF501" s="40"/>
      <c r="AG501" s="40">
        <v>21</v>
      </c>
      <c r="AH501" s="37">
        <v>2</v>
      </c>
      <c r="AI501" s="37"/>
      <c r="AJ501" s="41"/>
      <c r="AK501" s="37">
        <v>1</v>
      </c>
      <c r="AL501" s="34" t="s">
        <v>940</v>
      </c>
    </row>
    <row r="502" spans="1:38" x14ac:dyDescent="0.35">
      <c r="A502" s="36" t="s">
        <v>20</v>
      </c>
      <c r="B502" s="36"/>
      <c r="C502" s="36"/>
      <c r="D502" s="36"/>
      <c r="E502" s="36"/>
      <c r="F502" s="36"/>
      <c r="G502" s="37"/>
      <c r="H502" s="37"/>
      <c r="I502" s="37"/>
      <c r="J502" s="38"/>
      <c r="K502" s="37"/>
      <c r="L502" s="37"/>
      <c r="M502" s="37"/>
      <c r="N502" s="37"/>
      <c r="O502" s="37"/>
      <c r="P502" s="37"/>
      <c r="Q502" s="37"/>
      <c r="R502" s="37"/>
      <c r="S502" s="37"/>
      <c r="T502" s="37"/>
      <c r="U502" s="37"/>
      <c r="V502" s="39">
        <v>40242</v>
      </c>
      <c r="W502" s="37"/>
      <c r="X502" s="37"/>
      <c r="Y502" s="38"/>
      <c r="Z502" s="37" t="s">
        <v>110</v>
      </c>
      <c r="AA502" s="36"/>
      <c r="AB502" s="40">
        <f t="shared" si="13"/>
        <v>117</v>
      </c>
      <c r="AC502" s="37" t="s">
        <v>112</v>
      </c>
      <c r="AD502" s="40">
        <v>113</v>
      </c>
      <c r="AE502" s="40">
        <v>0</v>
      </c>
      <c r="AF502" s="40"/>
      <c r="AG502" s="40"/>
      <c r="AH502" s="37"/>
      <c r="AI502" s="37" t="s">
        <v>113</v>
      </c>
      <c r="AJ502" s="41">
        <v>3</v>
      </c>
      <c r="AK502" s="37">
        <v>1</v>
      </c>
      <c r="AL502" s="34"/>
    </row>
    <row r="503" spans="1:38" x14ac:dyDescent="0.35">
      <c r="A503" s="36" t="s">
        <v>20</v>
      </c>
      <c r="B503" s="36"/>
      <c r="C503" s="36"/>
      <c r="D503" s="36"/>
      <c r="E503" s="36"/>
      <c r="F503" s="36"/>
      <c r="G503" s="37"/>
      <c r="H503" s="37"/>
      <c r="I503" s="37"/>
      <c r="J503" s="38"/>
      <c r="K503" s="37"/>
      <c r="L503" s="37"/>
      <c r="M503" s="37"/>
      <c r="N503" s="37"/>
      <c r="O503" s="37"/>
      <c r="P503" s="37"/>
      <c r="Q503" s="37"/>
      <c r="R503" s="37"/>
      <c r="S503" s="37"/>
      <c r="T503" s="37"/>
      <c r="U503" s="37"/>
      <c r="V503" s="39">
        <v>40860</v>
      </c>
      <c r="W503" s="37">
        <v>47.8</v>
      </c>
      <c r="X503" s="37" t="s">
        <v>941</v>
      </c>
      <c r="Y503" s="38">
        <v>100</v>
      </c>
      <c r="Z503" s="37"/>
      <c r="AA503" s="36"/>
      <c r="AB503" s="40">
        <f t="shared" si="13"/>
        <v>141</v>
      </c>
      <c r="AC503" s="37" t="s">
        <v>112</v>
      </c>
      <c r="AD503" s="40">
        <v>140</v>
      </c>
      <c r="AE503" s="40"/>
      <c r="AF503" s="40"/>
      <c r="AG503" s="40"/>
      <c r="AH503" s="37"/>
      <c r="AI503" s="37" t="s">
        <v>113</v>
      </c>
      <c r="AJ503" s="41">
        <v>0</v>
      </c>
      <c r="AK503" s="37">
        <v>1</v>
      </c>
      <c r="AL503" s="34"/>
    </row>
    <row r="504" spans="1:38" x14ac:dyDescent="0.35">
      <c r="A504" s="36" t="s">
        <v>20</v>
      </c>
      <c r="B504" s="36"/>
      <c r="C504" s="36"/>
      <c r="D504" s="36"/>
      <c r="E504" s="36"/>
      <c r="F504" s="36"/>
      <c r="G504" s="37"/>
      <c r="H504" s="37"/>
      <c r="I504" s="37"/>
      <c r="J504" s="38"/>
      <c r="K504" s="37"/>
      <c r="L504" s="37"/>
      <c r="M504" s="37"/>
      <c r="N504" s="37"/>
      <c r="O504" s="37"/>
      <c r="P504" s="37"/>
      <c r="Q504" s="37"/>
      <c r="R504" s="37"/>
      <c r="S504" s="37"/>
      <c r="T504" s="37"/>
      <c r="U504" s="37"/>
      <c r="V504" s="39">
        <v>40963</v>
      </c>
      <c r="W504" s="37"/>
      <c r="X504" s="37"/>
      <c r="Y504" s="38"/>
      <c r="Z504" s="37"/>
      <c r="AA504" s="36"/>
      <c r="AB504" s="40">
        <f t="shared" si="13"/>
        <v>109</v>
      </c>
      <c r="AC504" s="37" t="s">
        <v>112</v>
      </c>
      <c r="AD504" s="40">
        <v>105</v>
      </c>
      <c r="AE504" s="40">
        <v>92</v>
      </c>
      <c r="AF504" s="40" t="s">
        <v>113</v>
      </c>
      <c r="AG504" s="40">
        <v>82</v>
      </c>
      <c r="AH504" s="37">
        <v>10</v>
      </c>
      <c r="AI504" s="37"/>
      <c r="AJ504" s="41">
        <v>3</v>
      </c>
      <c r="AK504" s="37">
        <v>1</v>
      </c>
      <c r="AL504" s="34"/>
    </row>
    <row r="505" spans="1:38" x14ac:dyDescent="0.35">
      <c r="A505" s="36" t="s">
        <v>20</v>
      </c>
      <c r="B505" s="36"/>
      <c r="C505" s="36"/>
      <c r="D505" s="36"/>
      <c r="E505" s="36"/>
      <c r="F505" s="36"/>
      <c r="G505" s="37"/>
      <c r="H505" s="37"/>
      <c r="I505" s="37"/>
      <c r="J505" s="38"/>
      <c r="K505" s="37"/>
      <c r="L505" s="37"/>
      <c r="M505" s="37"/>
      <c r="N505" s="37"/>
      <c r="O505" s="37"/>
      <c r="P505" s="37"/>
      <c r="Q505" s="37"/>
      <c r="R505" s="37"/>
      <c r="S505" s="37"/>
      <c r="T505" s="37"/>
      <c r="U505" s="37"/>
      <c r="V505" s="39">
        <v>42321</v>
      </c>
      <c r="W505" s="37"/>
      <c r="X505" s="37"/>
      <c r="Y505" s="38"/>
      <c r="Z505" s="37"/>
      <c r="AA505" s="36"/>
      <c r="AB505" s="40">
        <v>100</v>
      </c>
      <c r="AC505" s="37" t="s">
        <v>114</v>
      </c>
      <c r="AD505" s="40">
        <v>98</v>
      </c>
      <c r="AE505" s="40">
        <v>97</v>
      </c>
      <c r="AF505" s="40" t="s">
        <v>113</v>
      </c>
      <c r="AG505" s="40">
        <v>97</v>
      </c>
      <c r="AH505" s="37">
        <v>0</v>
      </c>
      <c r="AI505" s="37"/>
      <c r="AJ505" s="41">
        <v>1</v>
      </c>
      <c r="AK505" s="37">
        <v>1</v>
      </c>
      <c r="AL505" s="34"/>
    </row>
    <row r="506" spans="1:38" x14ac:dyDescent="0.35">
      <c r="A506" s="36" t="s">
        <v>20</v>
      </c>
      <c r="B506" s="36"/>
      <c r="C506" s="36"/>
      <c r="D506" s="36"/>
      <c r="E506" s="36"/>
      <c r="F506" s="36"/>
      <c r="G506" s="37"/>
      <c r="H506" s="37"/>
      <c r="I506" s="37"/>
      <c r="J506" s="38"/>
      <c r="K506" s="37"/>
      <c r="L506" s="37"/>
      <c r="M506" s="37"/>
      <c r="N506" s="37"/>
      <c r="O506" s="37"/>
      <c r="P506" s="37"/>
      <c r="Q506" s="37"/>
      <c r="R506" s="37"/>
      <c r="S506" s="37"/>
      <c r="T506" s="37"/>
      <c r="U506" s="37"/>
      <c r="V506" s="39">
        <v>42780</v>
      </c>
      <c r="W506" s="37"/>
      <c r="X506" s="37">
        <v>46.4</v>
      </c>
      <c r="Y506" s="38"/>
      <c r="Z506" s="37"/>
      <c r="AA506" s="36"/>
      <c r="AB506" s="40">
        <v>19</v>
      </c>
      <c r="AC506" s="37" t="s">
        <v>114</v>
      </c>
      <c r="AD506" s="40">
        <v>9</v>
      </c>
      <c r="AE506" s="40">
        <v>9</v>
      </c>
      <c r="AF506" s="40"/>
      <c r="AG506" s="40">
        <v>8</v>
      </c>
      <c r="AH506" s="37">
        <v>1</v>
      </c>
      <c r="AI506" s="37"/>
      <c r="AJ506" s="41">
        <v>10</v>
      </c>
      <c r="AK506" s="37">
        <v>0</v>
      </c>
      <c r="AL506" s="34"/>
    </row>
    <row r="507" spans="1:38" x14ac:dyDescent="0.35">
      <c r="A507" s="36" t="s">
        <v>20</v>
      </c>
      <c r="B507" s="36"/>
      <c r="C507" s="36"/>
      <c r="D507" s="36"/>
      <c r="E507" s="36"/>
      <c r="F507" s="36"/>
      <c r="G507" s="37"/>
      <c r="H507" s="37"/>
      <c r="I507" s="37"/>
      <c r="J507" s="38"/>
      <c r="K507" s="37"/>
      <c r="L507" s="37"/>
      <c r="M507" s="37"/>
      <c r="N507" s="37"/>
      <c r="O507" s="37"/>
      <c r="P507" s="37"/>
      <c r="Q507" s="37"/>
      <c r="R507" s="37"/>
      <c r="S507" s="37"/>
      <c r="T507" s="37"/>
      <c r="U507" s="37"/>
      <c r="V507" s="39">
        <v>43451</v>
      </c>
      <c r="W507" s="37">
        <v>26</v>
      </c>
      <c r="X507" s="37">
        <v>46.4</v>
      </c>
      <c r="Y507" s="38">
        <v>87.1</v>
      </c>
      <c r="Z507" s="37"/>
      <c r="AA507" s="36"/>
      <c r="AB507" s="40">
        <v>15</v>
      </c>
      <c r="AC507" s="37"/>
      <c r="AD507" s="40">
        <v>13</v>
      </c>
      <c r="AE507" s="40">
        <v>13</v>
      </c>
      <c r="AF507" s="40"/>
      <c r="AG507" s="40">
        <v>13</v>
      </c>
      <c r="AH507" s="37">
        <v>0</v>
      </c>
      <c r="AI507" s="37"/>
      <c r="AJ507" s="41">
        <v>2</v>
      </c>
      <c r="AK507" s="37">
        <v>0</v>
      </c>
      <c r="AL507" s="34"/>
    </row>
    <row r="508" spans="1:38" x14ac:dyDescent="0.35">
      <c r="A508" s="36" t="s">
        <v>38</v>
      </c>
      <c r="B508" s="36" t="s">
        <v>101</v>
      </c>
      <c r="C508" s="36" t="s">
        <v>656</v>
      </c>
      <c r="D508" s="36" t="s">
        <v>942</v>
      </c>
      <c r="E508" s="36"/>
      <c r="F508" s="36"/>
      <c r="G508" s="37" t="s">
        <v>105</v>
      </c>
      <c r="H508" s="37">
        <v>316</v>
      </c>
      <c r="I508" s="37">
        <v>57.5</v>
      </c>
      <c r="J508" s="38">
        <v>2</v>
      </c>
      <c r="K508" s="37">
        <v>5</v>
      </c>
      <c r="L508" s="37">
        <v>1</v>
      </c>
      <c r="M508" s="37" t="s">
        <v>106</v>
      </c>
      <c r="N508" s="37"/>
      <c r="O508" s="37">
        <v>1</v>
      </c>
      <c r="P508" s="37">
        <v>0</v>
      </c>
      <c r="Q508" s="37"/>
      <c r="R508" s="37"/>
      <c r="S508" s="37" t="s">
        <v>108</v>
      </c>
      <c r="T508" s="37"/>
      <c r="U508" s="37"/>
      <c r="V508" s="39">
        <v>39024</v>
      </c>
      <c r="W508" s="37"/>
      <c r="X508" s="37" t="s">
        <v>943</v>
      </c>
      <c r="Y508" s="38"/>
      <c r="Z508" s="37" t="s">
        <v>110</v>
      </c>
      <c r="AA508" s="36" t="s">
        <v>38</v>
      </c>
      <c r="AB508" s="40">
        <f t="shared" si="13"/>
        <v>2391</v>
      </c>
      <c r="AC508" s="37" t="s">
        <v>112</v>
      </c>
      <c r="AD508" s="40">
        <v>2381</v>
      </c>
      <c r="AE508" s="40">
        <v>0</v>
      </c>
      <c r="AF508" s="40"/>
      <c r="AG508" s="40"/>
      <c r="AH508" s="37"/>
      <c r="AI508" s="37" t="s">
        <v>113</v>
      </c>
      <c r="AJ508" s="41">
        <v>2</v>
      </c>
      <c r="AK508" s="37">
        <v>8</v>
      </c>
      <c r="AL508" s="34" t="s">
        <v>944</v>
      </c>
    </row>
    <row r="509" spans="1:38" x14ac:dyDescent="0.35">
      <c r="A509" s="36" t="s">
        <v>38</v>
      </c>
      <c r="B509" s="36"/>
      <c r="C509" s="36"/>
      <c r="D509" s="36"/>
      <c r="E509" s="36"/>
      <c r="F509" s="36"/>
      <c r="G509" s="37"/>
      <c r="H509" s="37"/>
      <c r="I509" s="37"/>
      <c r="J509" s="38"/>
      <c r="K509" s="37"/>
      <c r="L509" s="37"/>
      <c r="M509" s="37"/>
      <c r="N509" s="37"/>
      <c r="O509" s="37"/>
      <c r="P509" s="37"/>
      <c r="Q509" s="37"/>
      <c r="R509" s="37"/>
      <c r="S509" s="37"/>
      <c r="T509" s="37"/>
      <c r="U509" s="37"/>
      <c r="V509" s="39">
        <v>40130</v>
      </c>
      <c r="W509" s="37"/>
      <c r="X509" s="37"/>
      <c r="Y509" s="38"/>
      <c r="Z509" s="37"/>
      <c r="AA509" s="36"/>
      <c r="AB509" s="40">
        <f t="shared" si="13"/>
        <v>2067</v>
      </c>
      <c r="AC509" s="37" t="s">
        <v>112</v>
      </c>
      <c r="AD509" s="40">
        <v>2063</v>
      </c>
      <c r="AE509" s="40">
        <v>0</v>
      </c>
      <c r="AF509" s="40"/>
      <c r="AG509" s="40"/>
      <c r="AH509" s="37"/>
      <c r="AI509" s="37" t="s">
        <v>113</v>
      </c>
      <c r="AJ509" s="41">
        <v>2</v>
      </c>
      <c r="AK509" s="37">
        <v>2</v>
      </c>
      <c r="AL509" s="34"/>
    </row>
    <row r="510" spans="1:38" x14ac:dyDescent="0.35">
      <c r="A510" s="36" t="s">
        <v>38</v>
      </c>
      <c r="B510" s="36"/>
      <c r="C510" s="36"/>
      <c r="D510" s="36"/>
      <c r="E510" s="36"/>
      <c r="F510" s="36"/>
      <c r="G510" s="37"/>
      <c r="H510" s="37"/>
      <c r="I510" s="37"/>
      <c r="J510" s="38"/>
      <c r="K510" s="37"/>
      <c r="L510" s="37"/>
      <c r="M510" s="37"/>
      <c r="N510" s="37"/>
      <c r="O510" s="37"/>
      <c r="P510" s="37"/>
      <c r="Q510" s="37"/>
      <c r="R510" s="37"/>
      <c r="S510" s="37"/>
      <c r="T510" s="37"/>
      <c r="U510" s="37"/>
      <c r="V510" s="39">
        <v>40860</v>
      </c>
      <c r="W510" s="37">
        <v>51.8</v>
      </c>
      <c r="X510" s="37" t="s">
        <v>328</v>
      </c>
      <c r="Y510" s="38">
        <v>100</v>
      </c>
      <c r="Z510" s="37"/>
      <c r="AA510" s="36"/>
      <c r="AB510" s="40">
        <f t="shared" si="13"/>
        <v>1999</v>
      </c>
      <c r="AC510" s="37" t="s">
        <v>112</v>
      </c>
      <c r="AD510" s="40">
        <v>1996</v>
      </c>
      <c r="AE510" s="40">
        <v>0</v>
      </c>
      <c r="AF510" s="40"/>
      <c r="AG510" s="40"/>
      <c r="AH510" s="37"/>
      <c r="AI510" s="37" t="s">
        <v>113</v>
      </c>
      <c r="AJ510" s="41">
        <v>1</v>
      </c>
      <c r="AK510" s="37">
        <v>2</v>
      </c>
      <c r="AL510" s="34"/>
    </row>
    <row r="511" spans="1:38" x14ac:dyDescent="0.35">
      <c r="A511" s="36" t="s">
        <v>38</v>
      </c>
      <c r="B511" s="36"/>
      <c r="C511" s="36"/>
      <c r="D511" s="36"/>
      <c r="E511" s="36"/>
      <c r="F511" s="36"/>
      <c r="G511" s="37"/>
      <c r="H511" s="37"/>
      <c r="I511" s="37"/>
      <c r="J511" s="38"/>
      <c r="K511" s="37"/>
      <c r="L511" s="37"/>
      <c r="M511" s="37"/>
      <c r="N511" s="37"/>
      <c r="O511" s="37"/>
      <c r="P511" s="37"/>
      <c r="Q511" s="37"/>
      <c r="R511" s="37"/>
      <c r="S511" s="37"/>
      <c r="T511" s="37"/>
      <c r="U511" s="37"/>
      <c r="V511" s="39">
        <v>42321</v>
      </c>
      <c r="W511" s="37"/>
      <c r="X511" s="37"/>
      <c r="Y511" s="38"/>
      <c r="Z511" s="37"/>
      <c r="AA511" s="36"/>
      <c r="AB511" s="40">
        <v>1322</v>
      </c>
      <c r="AC511" s="37" t="s">
        <v>114</v>
      </c>
      <c r="AD511" s="40">
        <v>1317</v>
      </c>
      <c r="AE511" s="40">
        <v>1125</v>
      </c>
      <c r="AF511" s="40"/>
      <c r="AG511" s="40">
        <v>1121</v>
      </c>
      <c r="AH511" s="37">
        <v>4</v>
      </c>
      <c r="AI511" s="37"/>
      <c r="AJ511" s="41">
        <v>0</v>
      </c>
      <c r="AK511" s="37">
        <v>5</v>
      </c>
      <c r="AL511" s="34"/>
    </row>
    <row r="512" spans="1:38" x14ac:dyDescent="0.35">
      <c r="A512" s="36" t="s">
        <v>38</v>
      </c>
      <c r="B512" s="36"/>
      <c r="C512" s="36"/>
      <c r="D512" s="36"/>
      <c r="E512" s="36"/>
      <c r="F512" s="36"/>
      <c r="G512" s="37"/>
      <c r="H512" s="37"/>
      <c r="I512" s="37"/>
      <c r="J512" s="38"/>
      <c r="K512" s="37"/>
      <c r="L512" s="37"/>
      <c r="M512" s="37"/>
      <c r="N512" s="37"/>
      <c r="O512" s="37"/>
      <c r="P512" s="37"/>
      <c r="Q512" s="37"/>
      <c r="R512" s="37"/>
      <c r="S512" s="37"/>
      <c r="T512" s="37"/>
      <c r="U512" s="37"/>
      <c r="V512" s="39">
        <v>42693</v>
      </c>
      <c r="W512" s="37">
        <v>27</v>
      </c>
      <c r="X512" s="37" t="s">
        <v>945</v>
      </c>
      <c r="Y512" s="38"/>
      <c r="Z512" s="37"/>
      <c r="AA512" s="36"/>
      <c r="AB512" s="40">
        <v>116</v>
      </c>
      <c r="AC512" s="37" t="s">
        <v>114</v>
      </c>
      <c r="AD512" s="40">
        <v>115</v>
      </c>
      <c r="AE512" s="40">
        <v>113</v>
      </c>
      <c r="AF512" s="40" t="s">
        <v>113</v>
      </c>
      <c r="AG512" s="40">
        <v>110</v>
      </c>
      <c r="AH512" s="37">
        <v>3</v>
      </c>
      <c r="AI512" s="37"/>
      <c r="AJ512" s="41">
        <v>2</v>
      </c>
      <c r="AK512" s="37">
        <v>0</v>
      </c>
      <c r="AL512" s="34"/>
    </row>
    <row r="513" spans="1:38" x14ac:dyDescent="0.35">
      <c r="A513" s="36" t="s">
        <v>38</v>
      </c>
      <c r="B513" s="36"/>
      <c r="C513" s="36"/>
      <c r="D513" s="36"/>
      <c r="E513" s="36"/>
      <c r="F513" s="36"/>
      <c r="G513" s="37"/>
      <c r="H513" s="37"/>
      <c r="I513" s="37"/>
      <c r="J513" s="38"/>
      <c r="K513" s="37"/>
      <c r="L513" s="37"/>
      <c r="M513" s="37"/>
      <c r="N513" s="37"/>
      <c r="O513" s="37"/>
      <c r="P513" s="37"/>
      <c r="Q513" s="37"/>
      <c r="R513" s="37"/>
      <c r="S513" s="37"/>
      <c r="T513" s="37"/>
      <c r="U513" s="37"/>
      <c r="V513" s="39">
        <v>43420</v>
      </c>
      <c r="W513" s="37">
        <v>29</v>
      </c>
      <c r="X513" s="37" t="s">
        <v>328</v>
      </c>
      <c r="Y513" s="38" t="s">
        <v>946</v>
      </c>
      <c r="Z513" s="37"/>
      <c r="AA513" s="36"/>
      <c r="AB513" s="40">
        <v>52</v>
      </c>
      <c r="AC513" s="37"/>
      <c r="AD513" s="40">
        <v>50</v>
      </c>
      <c r="AE513" s="40"/>
      <c r="AF513" s="40"/>
      <c r="AG513" s="40">
        <v>50</v>
      </c>
      <c r="AH513" s="37">
        <v>0</v>
      </c>
      <c r="AI513" s="37"/>
      <c r="AJ513" s="41">
        <v>2</v>
      </c>
      <c r="AK513" s="37">
        <v>0</v>
      </c>
      <c r="AL513" s="34" t="s">
        <v>947</v>
      </c>
    </row>
    <row r="514" spans="1:38" x14ac:dyDescent="0.35">
      <c r="A514" s="36" t="s">
        <v>21</v>
      </c>
      <c r="B514" s="36" t="s">
        <v>101</v>
      </c>
      <c r="C514" s="36" t="s">
        <v>710</v>
      </c>
      <c r="D514" s="36" t="s">
        <v>948</v>
      </c>
      <c r="E514" s="36" t="s">
        <v>168</v>
      </c>
      <c r="F514" s="36"/>
      <c r="G514" s="37" t="s">
        <v>105</v>
      </c>
      <c r="H514" s="40">
        <v>1402</v>
      </c>
      <c r="I514" s="40">
        <v>345</v>
      </c>
      <c r="J514" s="38"/>
      <c r="K514" s="40"/>
      <c r="L514" s="40">
        <v>0</v>
      </c>
      <c r="M514" s="40" t="s">
        <v>106</v>
      </c>
      <c r="N514" s="40"/>
      <c r="O514" s="40">
        <v>2</v>
      </c>
      <c r="P514" s="40">
        <v>2</v>
      </c>
      <c r="Q514" s="40"/>
      <c r="R514" s="37"/>
      <c r="S514" s="37" t="s">
        <v>949</v>
      </c>
      <c r="T514" s="40" t="s">
        <v>116</v>
      </c>
      <c r="U514" s="40"/>
      <c r="V514" s="39">
        <v>35109</v>
      </c>
      <c r="W514" s="37"/>
      <c r="X514" s="37" t="s">
        <v>950</v>
      </c>
      <c r="Y514" s="38" t="s">
        <v>951</v>
      </c>
      <c r="Z514" s="37" t="s">
        <v>169</v>
      </c>
      <c r="AA514" s="36" t="s">
        <v>21</v>
      </c>
      <c r="AB514" s="40">
        <f t="shared" si="13"/>
        <v>1746</v>
      </c>
      <c r="AC514" s="40" t="s">
        <v>112</v>
      </c>
      <c r="AD514" s="40">
        <v>1568</v>
      </c>
      <c r="AE514" s="40">
        <v>88</v>
      </c>
      <c r="AF514" s="40"/>
      <c r="AG514" s="40">
        <v>85</v>
      </c>
      <c r="AH514" s="37">
        <v>3</v>
      </c>
      <c r="AI514" s="37"/>
      <c r="AJ514" s="41">
        <v>178</v>
      </c>
      <c r="AK514" s="37">
        <v>0</v>
      </c>
      <c r="AL514" s="34" t="s">
        <v>952</v>
      </c>
    </row>
    <row r="515" spans="1:38" x14ac:dyDescent="0.35">
      <c r="A515" s="36" t="s">
        <v>21</v>
      </c>
      <c r="B515" s="36"/>
      <c r="C515" s="36"/>
      <c r="D515" s="36"/>
      <c r="E515" s="36"/>
      <c r="F515" s="36"/>
      <c r="G515" s="37"/>
      <c r="H515" s="40"/>
      <c r="I515" s="40"/>
      <c r="J515" s="38"/>
      <c r="K515" s="40"/>
      <c r="L515" s="40"/>
      <c r="M515" s="40"/>
      <c r="N515" s="40"/>
      <c r="O515" s="40"/>
      <c r="P515" s="40"/>
      <c r="Q515" s="40"/>
      <c r="R515" s="37"/>
      <c r="S515" s="37"/>
      <c r="T515" s="40"/>
      <c r="U515" s="40"/>
      <c r="V515" s="39">
        <v>37314</v>
      </c>
      <c r="W515" s="37"/>
      <c r="X515" s="37" t="s">
        <v>953</v>
      </c>
      <c r="Y515" s="38"/>
      <c r="Z515" s="37"/>
      <c r="AA515" s="36"/>
      <c r="AB515" s="40">
        <f t="shared" si="13"/>
        <v>1965</v>
      </c>
      <c r="AC515" s="40" t="s">
        <v>112</v>
      </c>
      <c r="AD515" s="40">
        <v>1831</v>
      </c>
      <c r="AE515" s="40">
        <v>0</v>
      </c>
      <c r="AF515" s="40"/>
      <c r="AG515" s="40"/>
      <c r="AH515" s="37"/>
      <c r="AI515" s="37" t="s">
        <v>113</v>
      </c>
      <c r="AJ515" s="41">
        <v>131</v>
      </c>
      <c r="AK515" s="37">
        <v>3</v>
      </c>
      <c r="AL515" s="34" t="s">
        <v>954</v>
      </c>
    </row>
    <row r="516" spans="1:38" x14ac:dyDescent="0.35">
      <c r="A516" s="36" t="s">
        <v>21</v>
      </c>
      <c r="B516" s="36"/>
      <c r="C516" s="36"/>
      <c r="D516" s="36"/>
      <c r="E516" s="36"/>
      <c r="F516" s="36"/>
      <c r="G516" s="37"/>
      <c r="H516" s="40"/>
      <c r="I516" s="40"/>
      <c r="J516" s="38"/>
      <c r="K516" s="40"/>
      <c r="L516" s="40"/>
      <c r="M516" s="40"/>
      <c r="N516" s="40"/>
      <c r="O516" s="40"/>
      <c r="P516" s="40"/>
      <c r="Q516" s="40"/>
      <c r="R516" s="37"/>
      <c r="S516" s="37"/>
      <c r="T516" s="40"/>
      <c r="U516" s="40"/>
      <c r="V516" s="39">
        <v>39858</v>
      </c>
      <c r="W516" s="37"/>
      <c r="X516" s="37"/>
      <c r="Y516" s="38"/>
      <c r="Z516" s="37"/>
      <c r="AA516" s="36"/>
      <c r="AB516" s="40">
        <f t="shared" si="13"/>
        <v>1674</v>
      </c>
      <c r="AC516" s="40" t="s">
        <v>112</v>
      </c>
      <c r="AD516" s="40">
        <v>1536</v>
      </c>
      <c r="AE516" s="40">
        <v>0</v>
      </c>
      <c r="AF516" s="40"/>
      <c r="AG516" s="40"/>
      <c r="AH516" s="37"/>
      <c r="AI516" s="37" t="s">
        <v>113</v>
      </c>
      <c r="AJ516" s="41">
        <v>136</v>
      </c>
      <c r="AK516" s="37">
        <v>2</v>
      </c>
      <c r="AL516" s="34"/>
    </row>
    <row r="517" spans="1:38" x14ac:dyDescent="0.35">
      <c r="A517" s="36" t="s">
        <v>21</v>
      </c>
      <c r="B517" s="36"/>
      <c r="C517" s="36"/>
      <c r="D517" s="36"/>
      <c r="E517" s="36"/>
      <c r="F517" s="36"/>
      <c r="G517" s="37"/>
      <c r="H517" s="40"/>
      <c r="I517" s="40"/>
      <c r="J517" s="38"/>
      <c r="K517" s="40"/>
      <c r="L517" s="40"/>
      <c r="M517" s="40"/>
      <c r="N517" s="40"/>
      <c r="O517" s="40"/>
      <c r="P517" s="40"/>
      <c r="Q517" s="40"/>
      <c r="R517" s="37"/>
      <c r="S517" s="37"/>
      <c r="T517" s="40"/>
      <c r="U517" s="40"/>
      <c r="V517" s="39">
        <v>40606</v>
      </c>
      <c r="W517" s="37"/>
      <c r="X517" s="37">
        <v>39.200000000000003</v>
      </c>
      <c r="Y517" s="38">
        <v>82</v>
      </c>
      <c r="Z517" s="37"/>
      <c r="AA517" s="36"/>
      <c r="AB517" s="40">
        <f t="shared" si="13"/>
        <v>2669</v>
      </c>
      <c r="AC517" s="40" t="s">
        <v>112</v>
      </c>
      <c r="AD517" s="40">
        <v>2520</v>
      </c>
      <c r="AE517" s="40"/>
      <c r="AF517" s="40"/>
      <c r="AG517" s="40"/>
      <c r="AH517" s="37"/>
      <c r="AI517" s="37" t="s">
        <v>113</v>
      </c>
      <c r="AJ517" s="41">
        <v>146</v>
      </c>
      <c r="AK517" s="37">
        <v>3</v>
      </c>
      <c r="AL517" s="34"/>
    </row>
    <row r="518" spans="1:38" x14ac:dyDescent="0.35">
      <c r="A518" s="36" t="s">
        <v>21</v>
      </c>
      <c r="B518" s="36"/>
      <c r="C518" s="36"/>
      <c r="D518" s="36"/>
      <c r="E518" s="36"/>
      <c r="F518" s="36"/>
      <c r="G518" s="37"/>
      <c r="H518" s="40"/>
      <c r="I518" s="40"/>
      <c r="J518" s="38"/>
      <c r="K518" s="40"/>
      <c r="L518" s="40"/>
      <c r="M518" s="40"/>
      <c r="N518" s="40"/>
      <c r="O518" s="40"/>
      <c r="P518" s="40"/>
      <c r="Q518" s="40"/>
      <c r="R518" s="37"/>
      <c r="S518" s="37"/>
      <c r="T518" s="40"/>
      <c r="U518" s="40"/>
      <c r="V518" s="39">
        <v>41337</v>
      </c>
      <c r="W518" s="37"/>
      <c r="X518" s="37"/>
      <c r="Y518" s="38"/>
      <c r="Z518" s="37"/>
      <c r="AA518" s="36"/>
      <c r="AB518" s="40">
        <f t="shared" si="13"/>
        <v>3182</v>
      </c>
      <c r="AC518" s="40" t="s">
        <v>112</v>
      </c>
      <c r="AD518" s="40">
        <v>2982</v>
      </c>
      <c r="AE518" s="40">
        <v>0</v>
      </c>
      <c r="AF518" s="40"/>
      <c r="AG518" s="40"/>
      <c r="AH518" s="37"/>
      <c r="AI518" s="37" t="s">
        <v>113</v>
      </c>
      <c r="AJ518" s="41">
        <v>200</v>
      </c>
      <c r="AK518" s="37">
        <v>0</v>
      </c>
      <c r="AL518" s="34"/>
    </row>
    <row r="519" spans="1:38" x14ac:dyDescent="0.35">
      <c r="A519" s="36" t="s">
        <v>21</v>
      </c>
      <c r="B519" s="36"/>
      <c r="C519" s="36"/>
      <c r="D519" s="36"/>
      <c r="E519" s="36"/>
      <c r="F519" s="36"/>
      <c r="G519" s="37"/>
      <c r="H519" s="40"/>
      <c r="I519" s="40"/>
      <c r="J519" s="38"/>
      <c r="K519" s="40"/>
      <c r="L519" s="40"/>
      <c r="M519" s="40"/>
      <c r="N519" s="40"/>
      <c r="O519" s="40"/>
      <c r="P519" s="40"/>
      <c r="Q519" s="40"/>
      <c r="R519" s="37"/>
      <c r="S519" s="37"/>
      <c r="T519" s="40"/>
      <c r="U519" s="40"/>
      <c r="V519" s="39">
        <v>42061</v>
      </c>
      <c r="W519" s="37"/>
      <c r="X519" s="37"/>
      <c r="Y519" s="38"/>
      <c r="Z519" s="37"/>
      <c r="AA519" s="36"/>
      <c r="AB519" s="40">
        <v>2901</v>
      </c>
      <c r="AC519" s="40" t="s">
        <v>114</v>
      </c>
      <c r="AD519" s="40">
        <v>2782</v>
      </c>
      <c r="AE519" s="40">
        <v>2564</v>
      </c>
      <c r="AF519" s="40" t="s">
        <v>113</v>
      </c>
      <c r="AG519" s="40">
        <v>2451</v>
      </c>
      <c r="AH519" s="37">
        <v>113</v>
      </c>
      <c r="AI519" s="37"/>
      <c r="AJ519" s="41">
        <v>119</v>
      </c>
      <c r="AK519" s="37">
        <v>0</v>
      </c>
      <c r="AL519" s="34"/>
    </row>
    <row r="520" spans="1:38" x14ac:dyDescent="0.35">
      <c r="A520" s="36" t="s">
        <v>21</v>
      </c>
      <c r="B520" s="36"/>
      <c r="C520" s="36"/>
      <c r="D520" s="36"/>
      <c r="E520" s="36"/>
      <c r="F520" s="36"/>
      <c r="G520" s="37"/>
      <c r="H520" s="40"/>
      <c r="I520" s="40"/>
      <c r="J520" s="38"/>
      <c r="K520" s="40"/>
      <c r="L520" s="40"/>
      <c r="M520" s="40"/>
      <c r="N520" s="40"/>
      <c r="O520" s="40"/>
      <c r="P520" s="40"/>
      <c r="Q520" s="40"/>
      <c r="R520" s="37"/>
      <c r="S520" s="37"/>
      <c r="T520" s="40"/>
      <c r="U520" s="40"/>
      <c r="V520" s="39">
        <v>43777</v>
      </c>
      <c r="W520" s="37"/>
      <c r="X520" s="37"/>
      <c r="Y520" s="38"/>
      <c r="Z520" s="37"/>
      <c r="AA520" s="36"/>
      <c r="AB520" s="40">
        <v>1325</v>
      </c>
      <c r="AC520" s="40"/>
      <c r="AD520" s="40">
        <v>1325</v>
      </c>
      <c r="AE520" s="40"/>
      <c r="AF520" s="40"/>
      <c r="AG520" s="40">
        <v>1324</v>
      </c>
      <c r="AH520" s="37">
        <v>1</v>
      </c>
      <c r="AI520" s="37"/>
      <c r="AJ520" s="41"/>
      <c r="AK520" s="37"/>
      <c r="AL520" s="34" t="s">
        <v>955</v>
      </c>
    </row>
    <row r="521" spans="1:38" x14ac:dyDescent="0.35">
      <c r="A521" s="36" t="s">
        <v>21</v>
      </c>
      <c r="B521" s="36"/>
      <c r="C521" s="36"/>
      <c r="D521" s="36"/>
      <c r="E521" s="36"/>
      <c r="F521" s="36"/>
      <c r="G521" s="37"/>
      <c r="H521" s="40"/>
      <c r="I521" s="40"/>
      <c r="J521" s="38"/>
      <c r="K521" s="40"/>
      <c r="L521" s="40"/>
      <c r="M521" s="40"/>
      <c r="N521" s="40"/>
      <c r="O521" s="40"/>
      <c r="P521" s="40"/>
      <c r="Q521" s="40"/>
      <c r="R521" s="37"/>
      <c r="S521" s="37"/>
      <c r="T521" s="40"/>
      <c r="U521" s="40"/>
      <c r="V521" s="39">
        <v>44147</v>
      </c>
      <c r="W521" s="37"/>
      <c r="X521" s="37"/>
      <c r="Y521" s="38"/>
      <c r="Z521" s="37"/>
      <c r="AA521" s="36"/>
      <c r="AB521" s="40">
        <v>1349</v>
      </c>
      <c r="AC521" s="40"/>
      <c r="AD521" s="40">
        <v>1312</v>
      </c>
      <c r="AE521" s="40">
        <v>1312</v>
      </c>
      <c r="AF521" s="40"/>
      <c r="AG521" s="40">
        <v>1312</v>
      </c>
      <c r="AH521" s="37">
        <v>0</v>
      </c>
      <c r="AI521" s="37"/>
      <c r="AJ521" s="41">
        <v>37</v>
      </c>
      <c r="AK521" s="37">
        <v>0</v>
      </c>
      <c r="AL521" s="34" t="s">
        <v>956</v>
      </c>
    </row>
    <row r="522" spans="1:38" x14ac:dyDescent="0.35">
      <c r="A522" s="36" t="s">
        <v>21</v>
      </c>
      <c r="B522" s="36"/>
      <c r="C522" s="36"/>
      <c r="D522" s="36"/>
      <c r="E522" s="36"/>
      <c r="F522" s="36"/>
      <c r="G522" s="37"/>
      <c r="H522" s="40"/>
      <c r="I522" s="40"/>
      <c r="J522" s="38"/>
      <c r="K522" s="40"/>
      <c r="L522" s="40"/>
      <c r="M522" s="40"/>
      <c r="N522" s="40"/>
      <c r="O522" s="40"/>
      <c r="P522" s="40"/>
      <c r="Q522" s="40"/>
      <c r="R522" s="37"/>
      <c r="S522" s="37"/>
      <c r="T522" s="40"/>
      <c r="U522" s="40"/>
      <c r="V522" s="39">
        <v>44260</v>
      </c>
      <c r="W522" s="37"/>
      <c r="X522" s="37"/>
      <c r="Y522" s="38"/>
      <c r="Z522" s="37"/>
      <c r="AA522" s="36"/>
      <c r="AB522" s="40">
        <v>834</v>
      </c>
      <c r="AC522" s="40"/>
      <c r="AD522" s="40">
        <v>691</v>
      </c>
      <c r="AE522" s="40">
        <v>691</v>
      </c>
      <c r="AF522" s="40"/>
      <c r="AG522" s="40">
        <v>691</v>
      </c>
      <c r="AH522" s="37">
        <v>0</v>
      </c>
      <c r="AI522" s="37"/>
      <c r="AJ522" s="41">
        <v>143</v>
      </c>
      <c r="AK522" s="37">
        <v>0</v>
      </c>
      <c r="AL522" s="34" t="s">
        <v>956</v>
      </c>
    </row>
    <row r="523" spans="1:38" x14ac:dyDescent="0.35">
      <c r="A523" s="36" t="s">
        <v>21</v>
      </c>
      <c r="B523" s="36"/>
      <c r="C523" s="36"/>
      <c r="D523" s="36"/>
      <c r="E523" s="36"/>
      <c r="F523" s="36"/>
      <c r="G523" s="37"/>
      <c r="H523" s="40"/>
      <c r="I523" s="40"/>
      <c r="J523" s="38"/>
      <c r="K523" s="40"/>
      <c r="L523" s="40"/>
      <c r="M523" s="40"/>
      <c r="N523" s="40"/>
      <c r="O523" s="40"/>
      <c r="P523" s="40"/>
      <c r="Q523" s="40"/>
      <c r="R523" s="37"/>
      <c r="S523" s="37"/>
      <c r="T523" s="40"/>
      <c r="U523" s="40"/>
      <c r="V523" s="39">
        <v>44511</v>
      </c>
      <c r="W523" s="37"/>
      <c r="X523" s="37"/>
      <c r="Y523" s="38"/>
      <c r="Z523" s="37"/>
      <c r="AA523" s="36"/>
      <c r="AB523" s="40">
        <v>1190</v>
      </c>
      <c r="AC523" s="40"/>
      <c r="AD523" s="40">
        <v>1169</v>
      </c>
      <c r="AE523" s="40">
        <v>1169</v>
      </c>
      <c r="AF523" s="40"/>
      <c r="AG523" s="40">
        <v>1169</v>
      </c>
      <c r="AH523" s="37">
        <v>0</v>
      </c>
      <c r="AI523" s="37"/>
      <c r="AJ523" s="41">
        <v>21</v>
      </c>
      <c r="AK523" s="37">
        <v>0</v>
      </c>
      <c r="AL523" s="34" t="s">
        <v>956</v>
      </c>
    </row>
    <row r="524" spans="1:38" x14ac:dyDescent="0.35">
      <c r="A524" s="36" t="s">
        <v>21</v>
      </c>
      <c r="B524" s="36"/>
      <c r="C524" s="36"/>
      <c r="D524" s="36"/>
      <c r="E524" s="36"/>
      <c r="F524" s="36"/>
      <c r="G524" s="37"/>
      <c r="H524" s="40"/>
      <c r="I524" s="40"/>
      <c r="J524" s="38"/>
      <c r="K524" s="40"/>
      <c r="L524" s="40"/>
      <c r="M524" s="40"/>
      <c r="N524" s="40"/>
      <c r="O524" s="40"/>
      <c r="P524" s="40"/>
      <c r="Q524" s="40"/>
      <c r="R524" s="37"/>
      <c r="S524" s="37"/>
      <c r="T524" s="40"/>
      <c r="U524" s="40"/>
      <c r="V524" s="39">
        <v>44627</v>
      </c>
      <c r="W524" s="37"/>
      <c r="X524" s="37"/>
      <c r="Y524" s="38"/>
      <c r="Z524" s="37"/>
      <c r="AA524" s="36"/>
      <c r="AB524" s="40">
        <v>908</v>
      </c>
      <c r="AC524" s="40"/>
      <c r="AD524" s="40">
        <v>719</v>
      </c>
      <c r="AE524" s="40">
        <v>719</v>
      </c>
      <c r="AF524" s="40"/>
      <c r="AG524" s="40">
        <v>719</v>
      </c>
      <c r="AH524" s="37">
        <v>0</v>
      </c>
      <c r="AI524" s="37"/>
      <c r="AJ524" s="41">
        <v>189</v>
      </c>
      <c r="AK524" s="37">
        <v>0</v>
      </c>
      <c r="AL524" s="34" t="s">
        <v>956</v>
      </c>
    </row>
    <row r="525" spans="1:38" x14ac:dyDescent="0.35">
      <c r="A525" s="36" t="s">
        <v>21</v>
      </c>
      <c r="B525" s="36"/>
      <c r="C525" s="36"/>
      <c r="D525" s="36"/>
      <c r="E525" s="36"/>
      <c r="F525" s="36"/>
      <c r="G525" s="37"/>
      <c r="H525" s="40"/>
      <c r="I525" s="40"/>
      <c r="J525" s="38"/>
      <c r="K525" s="40"/>
      <c r="L525" s="40"/>
      <c r="M525" s="40"/>
      <c r="N525" s="40"/>
      <c r="O525" s="40"/>
      <c r="P525" s="40"/>
      <c r="Q525" s="40"/>
      <c r="R525" s="37"/>
      <c r="S525" s="37"/>
      <c r="T525" s="40"/>
      <c r="U525" s="40"/>
      <c r="V525" s="39">
        <v>44875</v>
      </c>
      <c r="W525" s="37"/>
      <c r="X525" s="37"/>
      <c r="Y525" s="38"/>
      <c r="Z525" s="37"/>
      <c r="AA525" s="36"/>
      <c r="AB525" s="40">
        <v>1117</v>
      </c>
      <c r="AC525" s="40"/>
      <c r="AD525" s="40">
        <v>1077</v>
      </c>
      <c r="AE525" s="40">
        <v>1077</v>
      </c>
      <c r="AF525" s="40"/>
      <c r="AG525" s="40">
        <v>1077</v>
      </c>
      <c r="AH525" s="37">
        <v>0</v>
      </c>
      <c r="AI525" s="37"/>
      <c r="AJ525" s="41">
        <v>40</v>
      </c>
      <c r="AK525" s="37">
        <v>0</v>
      </c>
      <c r="AL525" s="34" t="s">
        <v>956</v>
      </c>
    </row>
    <row r="526" spans="1:38" x14ac:dyDescent="0.35">
      <c r="A526" s="36" t="s">
        <v>21</v>
      </c>
      <c r="B526" s="36"/>
      <c r="C526" s="36"/>
      <c r="D526" s="36"/>
      <c r="E526" s="36"/>
      <c r="F526" s="36"/>
      <c r="G526" s="37"/>
      <c r="H526" s="40"/>
      <c r="I526" s="40"/>
      <c r="J526" s="38"/>
      <c r="K526" s="40"/>
      <c r="L526" s="40"/>
      <c r="M526" s="40"/>
      <c r="N526" s="40"/>
      <c r="O526" s="40"/>
      <c r="P526" s="40"/>
      <c r="Q526" s="40"/>
      <c r="R526" s="37"/>
      <c r="S526" s="37"/>
      <c r="T526" s="40"/>
      <c r="U526" s="40"/>
      <c r="V526" s="39">
        <v>44988</v>
      </c>
      <c r="W526" s="37"/>
      <c r="X526" s="37"/>
      <c r="Y526" s="38"/>
      <c r="Z526" s="37"/>
      <c r="AA526" s="36"/>
      <c r="AB526" s="40">
        <v>1034</v>
      </c>
      <c r="AC526" s="40"/>
      <c r="AD526" s="40">
        <v>844</v>
      </c>
      <c r="AE526" s="40">
        <v>844</v>
      </c>
      <c r="AF526" s="40"/>
      <c r="AG526" s="40">
        <v>844</v>
      </c>
      <c r="AH526" s="37">
        <v>0</v>
      </c>
      <c r="AI526" s="37"/>
      <c r="AJ526" s="41">
        <v>190</v>
      </c>
      <c r="AK526" s="37">
        <v>0</v>
      </c>
      <c r="AL526" s="34" t="s">
        <v>956</v>
      </c>
    </row>
    <row r="527" spans="1:38" x14ac:dyDescent="0.35">
      <c r="A527" s="36" t="s">
        <v>21</v>
      </c>
      <c r="B527" s="36"/>
      <c r="C527" s="36"/>
      <c r="D527" s="36"/>
      <c r="E527" s="36"/>
      <c r="F527" s="36"/>
      <c r="G527" s="37"/>
      <c r="H527" s="40"/>
      <c r="I527" s="40"/>
      <c r="J527" s="38"/>
      <c r="K527" s="40"/>
      <c r="L527" s="40"/>
      <c r="M527" s="40"/>
      <c r="N527" s="40"/>
      <c r="O527" s="40"/>
      <c r="P527" s="40"/>
      <c r="Q527" s="40"/>
      <c r="R527" s="37"/>
      <c r="S527" s="37"/>
      <c r="T527" s="40"/>
      <c r="U527" s="40"/>
      <c r="V527" s="47">
        <v>42779</v>
      </c>
      <c r="W527" s="37"/>
      <c r="X527" s="37" t="s">
        <v>957</v>
      </c>
      <c r="Y527" s="38"/>
      <c r="Z527" s="37"/>
      <c r="AA527" s="36"/>
      <c r="AB527" s="40">
        <v>1966</v>
      </c>
      <c r="AC527" s="40" t="s">
        <v>114</v>
      </c>
      <c r="AD527" s="40">
        <v>1798</v>
      </c>
      <c r="AE527" s="40">
        <v>1599</v>
      </c>
      <c r="AF527" s="40" t="s">
        <v>113</v>
      </c>
      <c r="AG527" s="40">
        <v>1599</v>
      </c>
      <c r="AH527" s="37">
        <v>0</v>
      </c>
      <c r="AI527" s="37" t="s">
        <v>220</v>
      </c>
      <c r="AJ527" s="41">
        <v>168</v>
      </c>
      <c r="AK527" s="37">
        <v>0</v>
      </c>
      <c r="AL527" s="34" t="s">
        <v>958</v>
      </c>
    </row>
    <row r="528" spans="1:38" x14ac:dyDescent="0.35">
      <c r="A528" s="36" t="s">
        <v>21</v>
      </c>
      <c r="B528" s="36"/>
      <c r="C528" s="36"/>
      <c r="D528" s="36"/>
      <c r="E528" s="36"/>
      <c r="F528" s="36"/>
      <c r="G528" s="37"/>
      <c r="H528" s="40"/>
      <c r="I528" s="40"/>
      <c r="J528" s="38"/>
      <c r="K528" s="40"/>
      <c r="L528" s="40"/>
      <c r="M528" s="40"/>
      <c r="N528" s="40"/>
      <c r="O528" s="40"/>
      <c r="P528" s="40"/>
      <c r="Q528" s="40"/>
      <c r="R528" s="37"/>
      <c r="S528" s="37"/>
      <c r="T528" s="40"/>
      <c r="U528" s="40"/>
      <c r="V528" s="39">
        <v>45350</v>
      </c>
      <c r="W528" s="37"/>
      <c r="X528" s="37" t="s">
        <v>959</v>
      </c>
      <c r="Y528" s="38"/>
      <c r="Z528" s="37"/>
      <c r="AA528" s="36"/>
      <c r="AB528" s="40">
        <v>1082</v>
      </c>
      <c r="AC528" s="40" t="s">
        <v>114</v>
      </c>
      <c r="AD528" s="40">
        <v>882</v>
      </c>
      <c r="AE528" s="40">
        <v>882</v>
      </c>
      <c r="AF528" s="40"/>
      <c r="AG528" s="40">
        <v>882</v>
      </c>
      <c r="AH528" s="37">
        <v>0</v>
      </c>
      <c r="AI528" s="37"/>
      <c r="AJ528" s="41">
        <v>200</v>
      </c>
      <c r="AK528" s="37">
        <v>0</v>
      </c>
      <c r="AL528" s="34" t="s">
        <v>960</v>
      </c>
    </row>
    <row r="529" spans="1:38" x14ac:dyDescent="0.35">
      <c r="A529" s="36" t="s">
        <v>961</v>
      </c>
      <c r="B529" s="36" t="s">
        <v>184</v>
      </c>
      <c r="C529" s="36"/>
      <c r="D529" s="36" t="s">
        <v>962</v>
      </c>
      <c r="E529" s="36" t="s">
        <v>186</v>
      </c>
      <c r="F529" s="36"/>
      <c r="G529" s="37" t="s">
        <v>187</v>
      </c>
      <c r="H529" s="40">
        <v>30</v>
      </c>
      <c r="I529" s="40"/>
      <c r="J529" s="38"/>
      <c r="K529" s="40"/>
      <c r="L529" s="40"/>
      <c r="M529" s="40" t="s">
        <v>116</v>
      </c>
      <c r="N529" s="40"/>
      <c r="O529" s="40">
        <v>1</v>
      </c>
      <c r="P529" s="40">
        <v>0</v>
      </c>
      <c r="Q529" s="40"/>
      <c r="R529" s="37"/>
      <c r="S529" s="37" t="s">
        <v>108</v>
      </c>
      <c r="T529" s="40"/>
      <c r="U529" s="40"/>
      <c r="V529" s="39">
        <v>43090</v>
      </c>
      <c r="W529" s="37"/>
      <c r="X529" s="37"/>
      <c r="Y529" s="38"/>
      <c r="Z529" s="37" t="s">
        <v>110</v>
      </c>
      <c r="AA529" s="36" t="s">
        <v>961</v>
      </c>
      <c r="AB529" s="40">
        <v>0</v>
      </c>
      <c r="AC529" s="40"/>
      <c r="AD529" s="40">
        <v>0</v>
      </c>
      <c r="AE529" s="40">
        <v>0</v>
      </c>
      <c r="AF529" s="40"/>
      <c r="AG529" s="40">
        <v>0</v>
      </c>
      <c r="AH529" s="37">
        <v>0</v>
      </c>
      <c r="AI529" s="37" t="s">
        <v>220</v>
      </c>
      <c r="AJ529" s="41">
        <v>0</v>
      </c>
      <c r="AK529" s="37">
        <v>0</v>
      </c>
      <c r="AL529" s="34" t="s">
        <v>963</v>
      </c>
    </row>
    <row r="530" spans="1:38" x14ac:dyDescent="0.35">
      <c r="A530" s="36" t="s">
        <v>961</v>
      </c>
      <c r="B530" s="36"/>
      <c r="C530" s="36"/>
      <c r="D530" s="36"/>
      <c r="E530" s="36"/>
      <c r="F530" s="36"/>
      <c r="G530" s="37"/>
      <c r="H530" s="40"/>
      <c r="I530" s="40"/>
      <c r="J530" s="38"/>
      <c r="K530" s="40"/>
      <c r="L530" s="40"/>
      <c r="M530" s="40"/>
      <c r="N530" s="40"/>
      <c r="O530" s="40"/>
      <c r="P530" s="40"/>
      <c r="Q530" s="40"/>
      <c r="R530" s="37"/>
      <c r="S530" s="37"/>
      <c r="T530" s="40"/>
      <c r="U530" s="40"/>
      <c r="V530" s="39">
        <v>43421</v>
      </c>
      <c r="W530" s="37">
        <v>29</v>
      </c>
      <c r="X530" s="37"/>
      <c r="Y530" s="38"/>
      <c r="Z530" s="37"/>
      <c r="AA530" s="36"/>
      <c r="AB530" s="40">
        <v>0</v>
      </c>
      <c r="AC530" s="40"/>
      <c r="AD530" s="40">
        <v>0</v>
      </c>
      <c r="AE530" s="40">
        <v>0</v>
      </c>
      <c r="AF530" s="40"/>
      <c r="AG530" s="40">
        <v>0</v>
      </c>
      <c r="AH530" s="37">
        <v>0</v>
      </c>
      <c r="AI530" s="37" t="s">
        <v>220</v>
      </c>
      <c r="AJ530" s="41">
        <v>0</v>
      </c>
      <c r="AK530" s="37">
        <v>0</v>
      </c>
      <c r="AL530" s="34"/>
    </row>
    <row r="531" spans="1:38" x14ac:dyDescent="0.35">
      <c r="A531" s="36" t="s">
        <v>964</v>
      </c>
      <c r="B531" s="36" t="s">
        <v>159</v>
      </c>
      <c r="C531" s="36" t="s">
        <v>160</v>
      </c>
      <c r="D531" s="36" t="s">
        <v>965</v>
      </c>
      <c r="E531" s="36" t="s">
        <v>162</v>
      </c>
      <c r="F531" s="36"/>
      <c r="G531" s="37" t="s">
        <v>163</v>
      </c>
      <c r="H531" s="40">
        <v>4</v>
      </c>
      <c r="I531" s="40"/>
      <c r="J531" s="38">
        <v>4</v>
      </c>
      <c r="K531" s="40">
        <v>12</v>
      </c>
      <c r="L531" s="40">
        <v>1</v>
      </c>
      <c r="M531" s="40" t="s">
        <v>116</v>
      </c>
      <c r="N531" s="40"/>
      <c r="O531" s="40"/>
      <c r="P531" s="40"/>
      <c r="Q531" s="40"/>
      <c r="R531" s="37"/>
      <c r="S531" s="37" t="s">
        <v>108</v>
      </c>
      <c r="T531" s="40"/>
      <c r="U531" s="40"/>
      <c r="V531" s="39">
        <v>40314</v>
      </c>
      <c r="W531" s="37"/>
      <c r="X531" s="37"/>
      <c r="Y531" s="38"/>
      <c r="Z531" s="37" t="s">
        <v>164</v>
      </c>
      <c r="AA531" s="36" t="s">
        <v>964</v>
      </c>
      <c r="AB531" s="40">
        <f>AD531+AJ531+AK531</f>
        <v>0</v>
      </c>
      <c r="AC531" s="40" t="s">
        <v>112</v>
      </c>
      <c r="AD531" s="40">
        <v>0</v>
      </c>
      <c r="AE531" s="40"/>
      <c r="AF531" s="40"/>
      <c r="AG531" s="40"/>
      <c r="AH531" s="37"/>
      <c r="AI531" s="37"/>
      <c r="AJ531" s="41">
        <v>0</v>
      </c>
      <c r="AK531" s="37">
        <v>0</v>
      </c>
      <c r="AL531" s="34"/>
    </row>
    <row r="532" spans="1:38" x14ac:dyDescent="0.35">
      <c r="A532" s="36" t="s">
        <v>966</v>
      </c>
      <c r="B532" s="36" t="s">
        <v>967</v>
      </c>
      <c r="C532" s="36" t="s">
        <v>160</v>
      </c>
      <c r="D532" s="36" t="s">
        <v>968</v>
      </c>
      <c r="E532" s="36" t="s">
        <v>162</v>
      </c>
      <c r="F532" s="36"/>
      <c r="G532" s="37" t="s">
        <v>163</v>
      </c>
      <c r="H532" s="40">
        <v>40</v>
      </c>
      <c r="I532" s="40"/>
      <c r="J532" s="38">
        <v>5.5</v>
      </c>
      <c r="K532" s="40">
        <v>3.5</v>
      </c>
      <c r="L532" s="40">
        <v>2</v>
      </c>
      <c r="M532" s="40" t="s">
        <v>116</v>
      </c>
      <c r="N532" s="40"/>
      <c r="O532" s="40"/>
      <c r="P532" s="40"/>
      <c r="Q532" s="40"/>
      <c r="R532" s="37"/>
      <c r="S532" s="37" t="s">
        <v>108</v>
      </c>
      <c r="T532" s="40"/>
      <c r="U532" s="40"/>
      <c r="V532" s="39">
        <v>40313</v>
      </c>
      <c r="W532" s="37"/>
      <c r="X532" s="37"/>
      <c r="Y532" s="38"/>
      <c r="Z532" s="37" t="s">
        <v>169</v>
      </c>
      <c r="AA532" s="36" t="s">
        <v>966</v>
      </c>
      <c r="AB532" s="40">
        <f>AD532+AJ532+AK532</f>
        <v>0</v>
      </c>
      <c r="AC532" s="40" t="s">
        <v>112</v>
      </c>
      <c r="AD532" s="40">
        <v>0</v>
      </c>
      <c r="AE532" s="40"/>
      <c r="AF532" s="40"/>
      <c r="AG532" s="40"/>
      <c r="AH532" s="37"/>
      <c r="AI532" s="37"/>
      <c r="AJ532" s="41">
        <v>0</v>
      </c>
      <c r="AK532" s="37">
        <v>0</v>
      </c>
      <c r="AL532" s="34"/>
    </row>
    <row r="533" spans="1:38" x14ac:dyDescent="0.35">
      <c r="A533" s="36" t="s">
        <v>969</v>
      </c>
      <c r="B533" s="36" t="s">
        <v>267</v>
      </c>
      <c r="C533" s="36" t="s">
        <v>970</v>
      </c>
      <c r="D533" s="36" t="s">
        <v>971</v>
      </c>
      <c r="E533" s="36"/>
      <c r="F533" s="36"/>
      <c r="G533" s="37" t="s">
        <v>197</v>
      </c>
      <c r="H533" s="37" t="s">
        <v>118</v>
      </c>
      <c r="I533" s="37"/>
      <c r="J533" s="38">
        <v>0.5</v>
      </c>
      <c r="K533" s="37">
        <v>4</v>
      </c>
      <c r="L533" s="37">
        <v>0</v>
      </c>
      <c r="M533" s="37"/>
      <c r="N533" s="37"/>
      <c r="O533" s="37" t="s">
        <v>118</v>
      </c>
      <c r="P533" s="37">
        <v>0</v>
      </c>
      <c r="Q533" s="37" t="s">
        <v>118</v>
      </c>
      <c r="R533" s="37"/>
      <c r="S533" s="37" t="s">
        <v>270</v>
      </c>
      <c r="T533" s="37"/>
      <c r="U533" s="37"/>
      <c r="V533" s="39">
        <v>38411</v>
      </c>
      <c r="W533" s="37"/>
      <c r="X533" s="37"/>
      <c r="Y533" s="38"/>
      <c r="Z533" s="37" t="s">
        <v>110</v>
      </c>
      <c r="AA533" s="36" t="s">
        <v>969</v>
      </c>
      <c r="AB533" s="40">
        <f>AD533+AJ533+AK533</f>
        <v>0</v>
      </c>
      <c r="AC533" s="37"/>
      <c r="AD533" s="40"/>
      <c r="AE533" s="40"/>
      <c r="AF533" s="40"/>
      <c r="AG533" s="40"/>
      <c r="AH533" s="37"/>
      <c r="AI533" s="37"/>
      <c r="AJ533" s="41"/>
      <c r="AK533" s="37"/>
      <c r="AL533" s="34" t="s">
        <v>972</v>
      </c>
    </row>
    <row r="534" spans="1:38" x14ac:dyDescent="0.35">
      <c r="A534" s="36" t="s">
        <v>22</v>
      </c>
      <c r="B534" s="36" t="s">
        <v>973</v>
      </c>
      <c r="C534" s="36" t="s">
        <v>974</v>
      </c>
      <c r="D534" s="36" t="s">
        <v>975</v>
      </c>
      <c r="E534" s="36"/>
      <c r="F534" s="36"/>
      <c r="G534" s="37" t="s">
        <v>197</v>
      </c>
      <c r="H534" s="37">
        <v>115</v>
      </c>
      <c r="I534" s="37">
        <v>135</v>
      </c>
      <c r="J534" s="38">
        <v>1.5</v>
      </c>
      <c r="K534" s="37">
        <v>2</v>
      </c>
      <c r="L534" s="37">
        <v>1</v>
      </c>
      <c r="M534" s="37" t="s">
        <v>116</v>
      </c>
      <c r="N534" s="37"/>
      <c r="O534" s="37">
        <v>1</v>
      </c>
      <c r="P534" s="37">
        <v>0</v>
      </c>
      <c r="Q534" s="37"/>
      <c r="R534" s="37"/>
      <c r="S534" s="37" t="s">
        <v>108</v>
      </c>
      <c r="T534" s="37"/>
      <c r="U534" s="37"/>
      <c r="V534" s="39">
        <v>40241</v>
      </c>
      <c r="W534" s="37"/>
      <c r="X534" s="37">
        <v>49</v>
      </c>
      <c r="Y534" s="38"/>
      <c r="Z534" s="37" t="s">
        <v>169</v>
      </c>
      <c r="AA534" s="36" t="s">
        <v>22</v>
      </c>
      <c r="AB534" s="40">
        <f>AD534+AJ534+AK534</f>
        <v>250</v>
      </c>
      <c r="AC534" s="37" t="s">
        <v>112</v>
      </c>
      <c r="AD534" s="40">
        <v>250</v>
      </c>
      <c r="AE534" s="40">
        <v>29</v>
      </c>
      <c r="AF534" s="40"/>
      <c r="AG534" s="40">
        <v>21</v>
      </c>
      <c r="AH534" s="37">
        <v>8</v>
      </c>
      <c r="AI534" s="37"/>
      <c r="AJ534" s="41">
        <v>0</v>
      </c>
      <c r="AK534" s="37">
        <v>0</v>
      </c>
      <c r="AL534" s="34"/>
    </row>
    <row r="535" spans="1:38" x14ac:dyDescent="0.35">
      <c r="A535" s="36" t="s">
        <v>22</v>
      </c>
      <c r="B535" s="36"/>
      <c r="C535" s="36"/>
      <c r="D535" s="36"/>
      <c r="E535" s="36"/>
      <c r="F535" s="36"/>
      <c r="G535" s="37"/>
      <c r="H535" s="37"/>
      <c r="I535" s="37"/>
      <c r="J535" s="38"/>
      <c r="K535" s="37"/>
      <c r="L535" s="37"/>
      <c r="M535" s="37"/>
      <c r="N535" s="37"/>
      <c r="O535" s="37"/>
      <c r="P535" s="37"/>
      <c r="Q535" s="37"/>
      <c r="R535" s="37"/>
      <c r="S535" s="37"/>
      <c r="T535" s="37"/>
      <c r="U535" s="37"/>
      <c r="V535" s="39">
        <v>40973</v>
      </c>
      <c r="W535" s="37">
        <v>30.2</v>
      </c>
      <c r="X535" s="37">
        <v>46.4</v>
      </c>
      <c r="Y535" s="38">
        <v>93.5</v>
      </c>
      <c r="Z535" s="37" t="s">
        <v>169</v>
      </c>
      <c r="AA535" s="36"/>
      <c r="AB535" s="40">
        <f>AD535+AJ535+AK535</f>
        <v>230</v>
      </c>
      <c r="AC535" s="37" t="s">
        <v>112</v>
      </c>
      <c r="AD535" s="40">
        <v>229</v>
      </c>
      <c r="AE535" s="40">
        <v>229</v>
      </c>
      <c r="AF535" s="40" t="s">
        <v>113</v>
      </c>
      <c r="AG535" s="40">
        <v>212</v>
      </c>
      <c r="AH535" s="37">
        <v>17</v>
      </c>
      <c r="AI535" s="37"/>
      <c r="AJ535" s="41">
        <v>0</v>
      </c>
      <c r="AK535" s="37">
        <v>1</v>
      </c>
      <c r="AL535" s="34"/>
    </row>
    <row r="536" spans="1:38" x14ac:dyDescent="0.35">
      <c r="A536" s="36" t="s">
        <v>22</v>
      </c>
      <c r="B536" s="36"/>
      <c r="C536" s="36"/>
      <c r="D536" s="36"/>
      <c r="E536" s="36"/>
      <c r="F536" s="36"/>
      <c r="G536" s="37"/>
      <c r="H536" s="37"/>
      <c r="I536" s="37"/>
      <c r="J536" s="38"/>
      <c r="K536" s="37"/>
      <c r="L536" s="37"/>
      <c r="M536" s="37"/>
      <c r="N536" s="37"/>
      <c r="O536" s="37"/>
      <c r="P536" s="37"/>
      <c r="Q536" s="37"/>
      <c r="R536" s="37"/>
      <c r="S536" s="37"/>
      <c r="T536" s="37"/>
      <c r="U536" s="37"/>
      <c r="V536" s="39">
        <v>41362</v>
      </c>
      <c r="W536" s="37" t="s">
        <v>976</v>
      </c>
      <c r="X536" s="37">
        <v>46</v>
      </c>
      <c r="Y536" s="38">
        <v>100</v>
      </c>
      <c r="Z536" s="37"/>
      <c r="AA536" s="36"/>
      <c r="AB536" s="40">
        <v>201</v>
      </c>
      <c r="AC536" s="37" t="s">
        <v>114</v>
      </c>
      <c r="AD536" s="40">
        <v>200</v>
      </c>
      <c r="AE536" s="40">
        <v>187</v>
      </c>
      <c r="AF536" s="40" t="s">
        <v>113</v>
      </c>
      <c r="AG536" s="40">
        <v>158</v>
      </c>
      <c r="AH536" s="37">
        <v>19</v>
      </c>
      <c r="AI536" s="37"/>
      <c r="AJ536" s="41">
        <v>0</v>
      </c>
      <c r="AK536" s="37">
        <v>1</v>
      </c>
      <c r="AL536" s="34"/>
    </row>
    <row r="537" spans="1:38" x14ac:dyDescent="0.35">
      <c r="A537" s="36" t="s">
        <v>22</v>
      </c>
      <c r="B537" s="36"/>
      <c r="C537" s="36"/>
      <c r="D537" s="36"/>
      <c r="E537" s="36"/>
      <c r="F537" s="36"/>
      <c r="G537" s="37"/>
      <c r="H537" s="37"/>
      <c r="I537" s="37"/>
      <c r="J537" s="38"/>
      <c r="K537" s="37"/>
      <c r="L537" s="37"/>
      <c r="M537" s="37"/>
      <c r="N537" s="37"/>
      <c r="O537" s="37"/>
      <c r="P537" s="37"/>
      <c r="Q537" s="37"/>
      <c r="R537" s="37"/>
      <c r="S537" s="37"/>
      <c r="T537" s="37"/>
      <c r="U537" s="37"/>
      <c r="V537" s="39">
        <v>41971</v>
      </c>
      <c r="W537" s="37"/>
      <c r="X537" s="37"/>
      <c r="Y537" s="38"/>
      <c r="Z537" s="37"/>
      <c r="AA537" s="36"/>
      <c r="AB537" s="40">
        <v>285</v>
      </c>
      <c r="AC537" s="37" t="s">
        <v>114</v>
      </c>
      <c r="AD537" s="40">
        <v>285</v>
      </c>
      <c r="AE537" s="40">
        <v>285</v>
      </c>
      <c r="AF537" s="40" t="s">
        <v>113</v>
      </c>
      <c r="AG537" s="40">
        <v>201</v>
      </c>
      <c r="AH537" s="37">
        <v>84</v>
      </c>
      <c r="AI537" s="37"/>
      <c r="AJ537" s="41">
        <v>0</v>
      </c>
      <c r="AK537" s="37">
        <v>0</v>
      </c>
      <c r="AL537" s="34"/>
    </row>
    <row r="538" spans="1:38" x14ac:dyDescent="0.35">
      <c r="A538" s="36" t="s">
        <v>22</v>
      </c>
      <c r="B538" s="36"/>
      <c r="C538" s="36"/>
      <c r="D538" s="36"/>
      <c r="E538" s="36"/>
      <c r="F538" s="36"/>
      <c r="G538" s="37"/>
      <c r="H538" s="37"/>
      <c r="I538" s="37"/>
      <c r="J538" s="38"/>
      <c r="K538" s="37"/>
      <c r="L538" s="37"/>
      <c r="M538" s="37"/>
      <c r="N538" s="37"/>
      <c r="O538" s="37"/>
      <c r="P538" s="37"/>
      <c r="Q538" s="37"/>
      <c r="R538" s="37"/>
      <c r="S538" s="37"/>
      <c r="T538" s="37"/>
      <c r="U538" s="37"/>
      <c r="V538" s="39"/>
      <c r="W538" s="37"/>
      <c r="X538" s="37"/>
      <c r="Y538" s="38"/>
      <c r="Z538" s="37"/>
      <c r="AA538" s="36"/>
      <c r="AB538" s="40">
        <v>144</v>
      </c>
      <c r="AC538" s="37" t="s">
        <v>114</v>
      </c>
      <c r="AD538" s="40">
        <v>144</v>
      </c>
      <c r="AE538" s="40">
        <v>144</v>
      </c>
      <c r="AF538" s="40" t="s">
        <v>113</v>
      </c>
      <c r="AG538" s="40">
        <v>128</v>
      </c>
      <c r="AH538" s="37">
        <v>16</v>
      </c>
      <c r="AI538" s="37"/>
      <c r="AJ538" s="41">
        <v>0</v>
      </c>
      <c r="AK538" s="37">
        <v>0</v>
      </c>
      <c r="AL538" s="34"/>
    </row>
    <row r="539" spans="1:38" x14ac:dyDescent="0.35">
      <c r="A539" s="36" t="s">
        <v>22</v>
      </c>
      <c r="B539" s="36"/>
      <c r="C539" s="36"/>
      <c r="D539" s="36"/>
      <c r="E539" s="36"/>
      <c r="F539" s="36"/>
      <c r="G539" s="37"/>
      <c r="H539" s="37"/>
      <c r="I539" s="37"/>
      <c r="J539" s="38"/>
      <c r="K539" s="37"/>
      <c r="L539" s="37"/>
      <c r="M539" s="37"/>
      <c r="N539" s="37"/>
      <c r="O539" s="37"/>
      <c r="P539" s="37"/>
      <c r="Q539" s="37"/>
      <c r="R539" s="37"/>
      <c r="S539" s="37"/>
      <c r="T539" s="37"/>
      <c r="U539" s="37"/>
      <c r="V539" s="39">
        <v>44147</v>
      </c>
      <c r="W539" s="37"/>
      <c r="X539" s="37"/>
      <c r="Y539" s="38"/>
      <c r="Z539" s="37"/>
      <c r="AA539" s="36"/>
      <c r="AB539" s="40">
        <v>20</v>
      </c>
      <c r="AC539" s="37"/>
      <c r="AD539" s="40">
        <v>20</v>
      </c>
      <c r="AE539" s="40">
        <v>20</v>
      </c>
      <c r="AF539" s="40"/>
      <c r="AG539" s="40">
        <v>20</v>
      </c>
      <c r="AH539" s="37">
        <v>0</v>
      </c>
      <c r="AI539" s="37"/>
      <c r="AJ539" s="41">
        <v>0</v>
      </c>
      <c r="AK539" s="37">
        <v>0</v>
      </c>
      <c r="AL539" s="18" t="s">
        <v>224</v>
      </c>
    </row>
    <row r="540" spans="1:38" x14ac:dyDescent="0.35">
      <c r="A540" s="36" t="s">
        <v>22</v>
      </c>
      <c r="B540" s="36"/>
      <c r="C540" s="36"/>
      <c r="D540" s="36"/>
      <c r="E540" s="36"/>
      <c r="F540" s="36"/>
      <c r="G540" s="37"/>
      <c r="H540" s="37"/>
      <c r="I540" s="37"/>
      <c r="J540" s="38"/>
      <c r="K540" s="37"/>
      <c r="L540" s="37"/>
      <c r="M540" s="37"/>
      <c r="N540" s="37"/>
      <c r="O540" s="37"/>
      <c r="P540" s="37"/>
      <c r="Q540" s="37"/>
      <c r="R540" s="37"/>
      <c r="S540" s="37"/>
      <c r="T540" s="37"/>
      <c r="U540" s="37"/>
      <c r="V540" s="39">
        <v>44259</v>
      </c>
      <c r="W540" s="37"/>
      <c r="X540" s="37"/>
      <c r="Y540" s="38"/>
      <c r="Z540" s="37"/>
      <c r="AA540" s="36"/>
      <c r="AB540" s="40">
        <v>19</v>
      </c>
      <c r="AC540" s="37"/>
      <c r="AD540" s="40">
        <v>19</v>
      </c>
      <c r="AE540" s="40">
        <v>19</v>
      </c>
      <c r="AF540" s="40"/>
      <c r="AG540" s="40">
        <v>19</v>
      </c>
      <c r="AH540" s="37">
        <v>0</v>
      </c>
      <c r="AI540" s="37"/>
      <c r="AJ540" s="41">
        <v>0</v>
      </c>
      <c r="AK540" s="37">
        <v>0</v>
      </c>
      <c r="AL540" s="18" t="s">
        <v>224</v>
      </c>
    </row>
    <row r="541" spans="1:38" x14ac:dyDescent="0.35">
      <c r="A541" s="36" t="s">
        <v>22</v>
      </c>
      <c r="B541" s="36"/>
      <c r="C541" s="36"/>
      <c r="D541" s="36"/>
      <c r="E541" s="36"/>
      <c r="F541" s="36"/>
      <c r="G541" s="37"/>
      <c r="H541" s="37"/>
      <c r="I541" s="37"/>
      <c r="J541" s="38"/>
      <c r="K541" s="37"/>
      <c r="L541" s="37"/>
      <c r="M541" s="37"/>
      <c r="N541" s="37"/>
      <c r="O541" s="37"/>
      <c r="P541" s="37"/>
      <c r="Q541" s="37"/>
      <c r="R541" s="37"/>
      <c r="S541" s="37"/>
      <c r="T541" s="37"/>
      <c r="U541" s="37"/>
      <c r="V541" s="39">
        <v>44510</v>
      </c>
      <c r="W541" s="37"/>
      <c r="X541" s="37"/>
      <c r="Y541" s="38"/>
      <c r="Z541" s="37"/>
      <c r="AA541" s="36"/>
      <c r="AB541" s="40">
        <v>29</v>
      </c>
      <c r="AC541" s="37"/>
      <c r="AD541" s="40">
        <v>29</v>
      </c>
      <c r="AE541" s="40">
        <v>29</v>
      </c>
      <c r="AF541" s="40"/>
      <c r="AG541" s="40">
        <v>29</v>
      </c>
      <c r="AH541" s="37">
        <v>0</v>
      </c>
      <c r="AI541" s="37"/>
      <c r="AJ541" s="41">
        <v>0</v>
      </c>
      <c r="AK541" s="37">
        <v>0</v>
      </c>
      <c r="AL541" s="18" t="s">
        <v>224</v>
      </c>
    </row>
    <row r="542" spans="1:38" x14ac:dyDescent="0.35">
      <c r="A542" s="36" t="s">
        <v>22</v>
      </c>
      <c r="B542" s="36"/>
      <c r="C542" s="36"/>
      <c r="D542" s="36"/>
      <c r="E542" s="36"/>
      <c r="F542" s="36"/>
      <c r="G542" s="37"/>
      <c r="H542" s="37"/>
      <c r="I542" s="37"/>
      <c r="J542" s="38"/>
      <c r="K542" s="37"/>
      <c r="L542" s="37"/>
      <c r="M542" s="37"/>
      <c r="N542" s="37"/>
      <c r="O542" s="37"/>
      <c r="P542" s="37"/>
      <c r="Q542" s="37"/>
      <c r="R542" s="37"/>
      <c r="S542" s="37"/>
      <c r="T542" s="37"/>
      <c r="U542" s="37"/>
      <c r="V542" s="39">
        <v>44627</v>
      </c>
      <c r="W542" s="37"/>
      <c r="X542" s="37"/>
      <c r="Y542" s="38"/>
      <c r="Z542" s="37"/>
      <c r="AA542" s="36"/>
      <c r="AB542" s="40">
        <v>27</v>
      </c>
      <c r="AC542" s="37"/>
      <c r="AD542" s="40">
        <v>27</v>
      </c>
      <c r="AE542" s="40">
        <v>27</v>
      </c>
      <c r="AF542" s="40"/>
      <c r="AG542" s="40">
        <v>27</v>
      </c>
      <c r="AH542" s="37">
        <v>0</v>
      </c>
      <c r="AI542" s="37"/>
      <c r="AJ542" s="41">
        <v>0</v>
      </c>
      <c r="AK542" s="37">
        <v>0</v>
      </c>
      <c r="AL542" s="18" t="s">
        <v>224</v>
      </c>
    </row>
    <row r="543" spans="1:38" x14ac:dyDescent="0.35">
      <c r="A543" s="36" t="s">
        <v>22</v>
      </c>
      <c r="B543" s="36"/>
      <c r="C543" s="36"/>
      <c r="D543" s="36"/>
      <c r="E543" s="36"/>
      <c r="F543" s="36"/>
      <c r="G543" s="37"/>
      <c r="H543" s="37"/>
      <c r="I543" s="37"/>
      <c r="J543" s="38"/>
      <c r="K543" s="37"/>
      <c r="L543" s="37"/>
      <c r="M543" s="37"/>
      <c r="N543" s="37"/>
      <c r="O543" s="37"/>
      <c r="P543" s="37"/>
      <c r="Q543" s="37"/>
      <c r="R543" s="37"/>
      <c r="S543" s="37"/>
      <c r="T543" s="37"/>
      <c r="U543" s="37"/>
      <c r="V543" s="39">
        <v>44875</v>
      </c>
      <c r="W543" s="37"/>
      <c r="X543" s="37"/>
      <c r="Y543" s="38"/>
      <c r="Z543" s="37"/>
      <c r="AA543" s="36"/>
      <c r="AB543" s="40">
        <v>36</v>
      </c>
      <c r="AC543" s="37"/>
      <c r="AD543" s="40">
        <v>36</v>
      </c>
      <c r="AE543" s="40">
        <v>36</v>
      </c>
      <c r="AF543" s="40"/>
      <c r="AG543" s="40">
        <v>35</v>
      </c>
      <c r="AH543" s="37">
        <v>1</v>
      </c>
      <c r="AI543" s="37"/>
      <c r="AJ543" s="41">
        <v>0</v>
      </c>
      <c r="AK543" s="37">
        <v>0</v>
      </c>
      <c r="AL543" s="18" t="s">
        <v>224</v>
      </c>
    </row>
    <row r="544" spans="1:38" x14ac:dyDescent="0.35">
      <c r="A544" s="36" t="s">
        <v>22</v>
      </c>
      <c r="B544" s="36"/>
      <c r="C544" s="36"/>
      <c r="D544" s="36"/>
      <c r="E544" s="36"/>
      <c r="F544" s="36"/>
      <c r="G544" s="37"/>
      <c r="H544" s="37"/>
      <c r="I544" s="37"/>
      <c r="J544" s="38"/>
      <c r="K544" s="37"/>
      <c r="L544" s="37"/>
      <c r="M544" s="37"/>
      <c r="N544" s="37"/>
      <c r="O544" s="37"/>
      <c r="P544" s="37"/>
      <c r="Q544" s="37"/>
      <c r="R544" s="37"/>
      <c r="S544" s="37"/>
      <c r="T544" s="37"/>
      <c r="U544" s="37"/>
      <c r="V544" s="39">
        <v>44986</v>
      </c>
      <c r="W544" s="37"/>
      <c r="X544" s="37"/>
      <c r="Y544" s="38"/>
      <c r="Z544" s="37"/>
      <c r="AA544" s="36"/>
      <c r="AB544" s="40">
        <v>34</v>
      </c>
      <c r="AC544" s="37"/>
      <c r="AD544" s="40">
        <v>34</v>
      </c>
      <c r="AE544" s="40">
        <v>34</v>
      </c>
      <c r="AF544" s="40"/>
      <c r="AG544" s="40">
        <v>34</v>
      </c>
      <c r="AH544" s="37">
        <v>0</v>
      </c>
      <c r="AI544" s="37"/>
      <c r="AJ544" s="41">
        <v>0</v>
      </c>
      <c r="AK544" s="37">
        <v>0</v>
      </c>
      <c r="AL544" s="18" t="s">
        <v>224</v>
      </c>
    </row>
    <row r="545" spans="1:38" x14ac:dyDescent="0.35">
      <c r="A545" s="36" t="s">
        <v>977</v>
      </c>
      <c r="B545" s="36" t="s">
        <v>267</v>
      </c>
      <c r="C545" s="36" t="s">
        <v>268</v>
      </c>
      <c r="D545" s="36" t="s">
        <v>978</v>
      </c>
      <c r="E545" s="36" t="s">
        <v>979</v>
      </c>
      <c r="F545" s="36"/>
      <c r="G545" s="37" t="s">
        <v>197</v>
      </c>
      <c r="H545" s="37" t="s">
        <v>118</v>
      </c>
      <c r="I545" s="37" t="s">
        <v>201</v>
      </c>
      <c r="J545" s="38">
        <v>15</v>
      </c>
      <c r="K545" s="37">
        <v>30</v>
      </c>
      <c r="L545" s="37">
        <v>0</v>
      </c>
      <c r="M545" s="37"/>
      <c r="N545" s="37"/>
      <c r="O545" s="37">
        <v>1</v>
      </c>
      <c r="P545" s="37">
        <v>1</v>
      </c>
      <c r="Q545" s="37">
        <v>300</v>
      </c>
      <c r="R545" s="37" t="s">
        <v>106</v>
      </c>
      <c r="S545" s="37" t="s">
        <v>134</v>
      </c>
      <c r="T545" s="37"/>
      <c r="U545" s="37"/>
      <c r="V545" s="39">
        <v>39885</v>
      </c>
      <c r="W545" s="37"/>
      <c r="X545" s="37"/>
      <c r="Y545" s="38"/>
      <c r="Z545" s="37" t="s">
        <v>110</v>
      </c>
      <c r="AA545" s="36" t="s">
        <v>977</v>
      </c>
      <c r="AB545" s="40" t="s">
        <v>118</v>
      </c>
      <c r="AC545" s="37"/>
      <c r="AD545" s="40"/>
      <c r="AE545" s="40"/>
      <c r="AF545" s="40"/>
      <c r="AG545" s="40"/>
      <c r="AH545" s="37"/>
      <c r="AI545" s="37"/>
      <c r="AJ545" s="41"/>
      <c r="AK545" s="37"/>
      <c r="AL545" s="34" t="s">
        <v>980</v>
      </c>
    </row>
    <row r="546" spans="1:38" x14ac:dyDescent="0.35">
      <c r="A546" s="36" t="s">
        <v>23</v>
      </c>
      <c r="B546" s="36" t="s">
        <v>981</v>
      </c>
      <c r="C546" s="36" t="s">
        <v>982</v>
      </c>
      <c r="D546" s="36" t="s">
        <v>983</v>
      </c>
      <c r="E546" s="36" t="s">
        <v>984</v>
      </c>
      <c r="F546" s="36" t="s">
        <v>201</v>
      </c>
      <c r="G546" s="37" t="s">
        <v>897</v>
      </c>
      <c r="H546" s="37">
        <v>150</v>
      </c>
      <c r="I546" s="37" t="s">
        <v>201</v>
      </c>
      <c r="J546" s="38"/>
      <c r="K546" s="37"/>
      <c r="L546" s="37" t="s">
        <v>201</v>
      </c>
      <c r="M546" s="37"/>
      <c r="N546" s="37"/>
      <c r="O546" s="37" t="s">
        <v>201</v>
      </c>
      <c r="P546" s="37"/>
      <c r="Q546" s="37"/>
      <c r="R546" s="37"/>
      <c r="S546" s="37" t="s">
        <v>211</v>
      </c>
      <c r="T546" s="37"/>
      <c r="U546" s="37"/>
      <c r="V546" s="39">
        <v>40250</v>
      </c>
      <c r="W546" s="37"/>
      <c r="X546" s="37" t="s">
        <v>985</v>
      </c>
      <c r="Y546" s="38" t="s">
        <v>986</v>
      </c>
      <c r="Z546" s="37" t="s">
        <v>110</v>
      </c>
      <c r="AA546" s="36" t="s">
        <v>23</v>
      </c>
      <c r="AB546" s="40">
        <f>AD546+AJ546+AK546</f>
        <v>17550</v>
      </c>
      <c r="AC546" s="40" t="s">
        <v>112</v>
      </c>
      <c r="AD546" s="40">
        <v>17542</v>
      </c>
      <c r="AE546" s="40">
        <v>0</v>
      </c>
      <c r="AF546" s="40"/>
      <c r="AG546" s="40"/>
      <c r="AH546" s="37"/>
      <c r="AI546" s="37" t="s">
        <v>113</v>
      </c>
      <c r="AJ546" s="41">
        <v>1</v>
      </c>
      <c r="AK546" s="37">
        <v>7</v>
      </c>
      <c r="AL546" s="34" t="s">
        <v>987</v>
      </c>
    </row>
    <row r="547" spans="1:38" x14ac:dyDescent="0.35">
      <c r="A547" s="36" t="s">
        <v>23</v>
      </c>
      <c r="B547" s="36"/>
      <c r="C547" s="36"/>
      <c r="D547" s="36"/>
      <c r="E547" s="36"/>
      <c r="F547" s="36"/>
      <c r="G547" s="37"/>
      <c r="H547" s="37"/>
      <c r="I547" s="37"/>
      <c r="J547" s="38"/>
      <c r="K547" s="37"/>
      <c r="L547" s="37"/>
      <c r="M547" s="37"/>
      <c r="N547" s="37"/>
      <c r="O547" s="37"/>
      <c r="P547" s="37"/>
      <c r="Q547" s="37"/>
      <c r="R547" s="37"/>
      <c r="S547" s="37"/>
      <c r="T547" s="37"/>
      <c r="U547" s="37"/>
      <c r="V547" s="39">
        <v>40961</v>
      </c>
      <c r="W547" s="37"/>
      <c r="X547" s="37"/>
      <c r="Y547" s="38"/>
      <c r="Z547" s="37"/>
      <c r="AA547" s="36"/>
      <c r="AB547" s="40">
        <f>AD547+AJ547+AK547</f>
        <v>24360</v>
      </c>
      <c r="AC547" s="40" t="s">
        <v>114</v>
      </c>
      <c r="AD547" s="40">
        <v>24350</v>
      </c>
      <c r="AE547" s="40"/>
      <c r="AF547" s="40"/>
      <c r="AG547" s="40"/>
      <c r="AH547" s="37"/>
      <c r="AI547" s="37" t="s">
        <v>113</v>
      </c>
      <c r="AJ547" s="41">
        <v>0</v>
      </c>
      <c r="AK547" s="37">
        <v>10</v>
      </c>
      <c r="AL547" s="34"/>
    </row>
    <row r="548" spans="1:38" x14ac:dyDescent="0.35">
      <c r="A548" s="36" t="s">
        <v>23</v>
      </c>
      <c r="B548" s="36"/>
      <c r="C548" s="36"/>
      <c r="D548" s="36"/>
      <c r="E548" s="36"/>
      <c r="F548" s="36"/>
      <c r="G548" s="37"/>
      <c r="H548" s="37"/>
      <c r="I548" s="37"/>
      <c r="J548" s="38"/>
      <c r="K548" s="37"/>
      <c r="L548" s="37"/>
      <c r="M548" s="37"/>
      <c r="N548" s="37"/>
      <c r="O548" s="37"/>
      <c r="P548" s="37"/>
      <c r="Q548" s="37"/>
      <c r="R548" s="37"/>
      <c r="S548" s="37"/>
      <c r="T548" s="37"/>
      <c r="U548" s="37"/>
      <c r="V548" s="39">
        <v>41330</v>
      </c>
      <c r="W548" s="37"/>
      <c r="X548" s="37" t="s">
        <v>988</v>
      </c>
      <c r="Y548" s="38"/>
      <c r="Z548" s="37"/>
      <c r="AA548" s="36"/>
      <c r="AB548" s="40">
        <v>20116</v>
      </c>
      <c r="AC548" s="40" t="s">
        <v>112</v>
      </c>
      <c r="AD548" s="40">
        <v>20101</v>
      </c>
      <c r="AE548" s="40">
        <v>0</v>
      </c>
      <c r="AF548" s="40"/>
      <c r="AG548" s="40"/>
      <c r="AH548" s="37"/>
      <c r="AI548" s="37" t="s">
        <v>113</v>
      </c>
      <c r="AJ548" s="41">
        <v>1</v>
      </c>
      <c r="AK548" s="37">
        <v>14</v>
      </c>
      <c r="AL548" s="34"/>
    </row>
    <row r="549" spans="1:38" x14ac:dyDescent="0.35">
      <c r="A549" s="36" t="s">
        <v>23</v>
      </c>
      <c r="B549" s="36"/>
      <c r="C549" s="36"/>
      <c r="D549" s="36"/>
      <c r="E549" s="36"/>
      <c r="F549" s="36"/>
      <c r="G549" s="37"/>
      <c r="H549" s="37"/>
      <c r="I549" s="37"/>
      <c r="J549" s="38"/>
      <c r="K549" s="37"/>
      <c r="L549" s="37"/>
      <c r="M549" s="37"/>
      <c r="N549" s="37"/>
      <c r="O549" s="37"/>
      <c r="P549" s="37"/>
      <c r="Q549" s="37"/>
      <c r="R549" s="37"/>
      <c r="S549" s="37"/>
      <c r="T549" s="37"/>
      <c r="U549" s="37"/>
      <c r="V549" s="39">
        <v>42056</v>
      </c>
      <c r="W549" s="37"/>
      <c r="X549" s="37"/>
      <c r="Y549" s="38"/>
      <c r="Z549" s="37"/>
      <c r="AA549" s="36"/>
      <c r="AB549" s="40">
        <v>21381</v>
      </c>
      <c r="AC549" s="40" t="s">
        <v>114</v>
      </c>
      <c r="AD549" s="40">
        <v>21371</v>
      </c>
      <c r="AE549" s="40">
        <v>0</v>
      </c>
      <c r="AF549" s="40"/>
      <c r="AG549" s="40"/>
      <c r="AH549" s="37"/>
      <c r="AI549" s="37" t="s">
        <v>113</v>
      </c>
      <c r="AJ549" s="41">
        <v>0</v>
      </c>
      <c r="AK549" s="37">
        <v>10</v>
      </c>
      <c r="AL549" s="34" t="s">
        <v>989</v>
      </c>
    </row>
    <row r="550" spans="1:38" x14ac:dyDescent="0.35">
      <c r="A550" s="36" t="s">
        <v>23</v>
      </c>
      <c r="B550" s="36"/>
      <c r="C550" s="36"/>
      <c r="D550" s="36"/>
      <c r="E550" s="36"/>
      <c r="F550" s="36"/>
      <c r="G550" s="37"/>
      <c r="H550" s="37"/>
      <c r="I550" s="37"/>
      <c r="J550" s="38"/>
      <c r="K550" s="37"/>
      <c r="L550" s="37"/>
      <c r="M550" s="37"/>
      <c r="N550" s="37"/>
      <c r="O550" s="37"/>
      <c r="P550" s="37"/>
      <c r="Q550" s="37"/>
      <c r="R550" s="37"/>
      <c r="S550" s="37"/>
      <c r="T550" s="37"/>
      <c r="U550" s="37"/>
      <c r="V550" s="39">
        <v>42794</v>
      </c>
      <c r="W550" s="37"/>
      <c r="X550" s="37">
        <v>40.1</v>
      </c>
      <c r="Y550" s="38"/>
      <c r="Z550" s="37"/>
      <c r="AA550" s="36"/>
      <c r="AB550" s="40">
        <v>27423</v>
      </c>
      <c r="AC550" s="40" t="s">
        <v>114</v>
      </c>
      <c r="AD550" s="40">
        <v>27415</v>
      </c>
      <c r="AE550" s="40">
        <v>0</v>
      </c>
      <c r="AF550" s="40"/>
      <c r="AG550" s="40"/>
      <c r="AH550" s="37"/>
      <c r="AI550" s="37" t="s">
        <v>220</v>
      </c>
      <c r="AJ550" s="41">
        <v>0</v>
      </c>
      <c r="AK550" s="37">
        <v>8</v>
      </c>
      <c r="AL550" s="34" t="s">
        <v>989</v>
      </c>
    </row>
    <row r="551" spans="1:38" x14ac:dyDescent="0.35">
      <c r="A551" s="36" t="s">
        <v>23</v>
      </c>
      <c r="B551" s="36"/>
      <c r="C551" s="36"/>
      <c r="D551" s="36"/>
      <c r="E551" s="36"/>
      <c r="F551" s="36"/>
      <c r="G551" s="37"/>
      <c r="H551" s="37"/>
      <c r="I551" s="37"/>
      <c r="J551" s="38"/>
      <c r="K551" s="37"/>
      <c r="L551" s="37"/>
      <c r="M551" s="37"/>
      <c r="N551" s="37"/>
      <c r="O551" s="37"/>
      <c r="P551" s="37"/>
      <c r="Q551" s="37"/>
      <c r="R551" s="37"/>
      <c r="S551" s="37"/>
      <c r="T551" s="37"/>
      <c r="U551" s="37"/>
      <c r="V551" s="39">
        <v>43147</v>
      </c>
      <c r="W551" s="37">
        <v>26</v>
      </c>
      <c r="X551" s="37">
        <v>35</v>
      </c>
      <c r="Y551" s="38"/>
      <c r="Z551" s="37"/>
      <c r="AA551" s="36"/>
      <c r="AB551" s="40">
        <v>23531</v>
      </c>
      <c r="AC551" s="40"/>
      <c r="AD551" s="40">
        <v>23516</v>
      </c>
      <c r="AE551" s="40">
        <v>0</v>
      </c>
      <c r="AF551" s="40"/>
      <c r="AG551" s="40"/>
      <c r="AH551" s="37"/>
      <c r="AI551" s="37" t="s">
        <v>113</v>
      </c>
      <c r="AJ551" s="41">
        <v>0</v>
      </c>
      <c r="AK551" s="37">
        <v>15</v>
      </c>
      <c r="AL551" s="34"/>
    </row>
    <row r="552" spans="1:38" x14ac:dyDescent="0.35">
      <c r="A552" s="36" t="s">
        <v>23</v>
      </c>
      <c r="B552" s="36"/>
      <c r="C552" s="36"/>
      <c r="D552" s="36"/>
      <c r="E552" s="36"/>
      <c r="F552" s="36"/>
      <c r="G552" s="37"/>
      <c r="H552" s="37"/>
      <c r="I552" s="37"/>
      <c r="J552" s="38"/>
      <c r="K552" s="37"/>
      <c r="L552" s="37"/>
      <c r="M552" s="37"/>
      <c r="N552" s="37"/>
      <c r="O552" s="37"/>
      <c r="P552" s="37"/>
      <c r="Q552" s="37"/>
      <c r="R552" s="37"/>
      <c r="S552" s="37"/>
      <c r="T552" s="37"/>
      <c r="U552" s="37"/>
      <c r="V552" s="39">
        <v>43510</v>
      </c>
      <c r="W552" s="37"/>
      <c r="X552" s="37"/>
      <c r="Y552" s="38"/>
      <c r="Z552" s="37"/>
      <c r="AA552" s="36"/>
      <c r="AB552" s="40">
        <v>24133</v>
      </c>
      <c r="AC552" s="40"/>
      <c r="AD552" s="40">
        <v>24121</v>
      </c>
      <c r="AE552" s="40">
        <v>0</v>
      </c>
      <c r="AF552" s="40"/>
      <c r="AG552" s="40"/>
      <c r="AH552" s="37"/>
      <c r="AI552" s="37" t="s">
        <v>220</v>
      </c>
      <c r="AJ552" s="41">
        <v>0</v>
      </c>
      <c r="AK552" s="37">
        <v>12</v>
      </c>
      <c r="AL552" s="34"/>
    </row>
    <row r="553" spans="1:38" x14ac:dyDescent="0.35">
      <c r="A553" s="36" t="s">
        <v>23</v>
      </c>
      <c r="B553" s="36"/>
      <c r="C553" s="36"/>
      <c r="D553" s="36"/>
      <c r="E553" s="36"/>
      <c r="F553" s="36"/>
      <c r="G553" s="37"/>
      <c r="H553" s="37"/>
      <c r="I553" s="37"/>
      <c r="J553" s="38"/>
      <c r="K553" s="37"/>
      <c r="L553" s="37"/>
      <c r="M553" s="37"/>
      <c r="N553" s="37"/>
      <c r="O553" s="37"/>
      <c r="P553" s="37"/>
      <c r="Q553" s="37"/>
      <c r="R553" s="37"/>
      <c r="S553" s="37"/>
      <c r="T553" s="37"/>
      <c r="U553" s="37"/>
      <c r="V553" s="39" t="s">
        <v>990</v>
      </c>
      <c r="W553" s="37"/>
      <c r="X553" s="37"/>
      <c r="Y553" s="38"/>
      <c r="Z553" s="37"/>
      <c r="AA553" s="36"/>
      <c r="AB553" s="40">
        <v>26962</v>
      </c>
      <c r="AC553" s="40"/>
      <c r="AD553" s="40"/>
      <c r="AE553" s="40"/>
      <c r="AF553" s="40"/>
      <c r="AG553" s="40"/>
      <c r="AH553" s="37">
        <v>0</v>
      </c>
      <c r="AI553" s="37" t="s">
        <v>220</v>
      </c>
      <c r="AJ553" s="41">
        <v>0</v>
      </c>
      <c r="AK553" s="37">
        <v>7</v>
      </c>
      <c r="AL553" s="34" t="s">
        <v>991</v>
      </c>
    </row>
    <row r="554" spans="1:38" x14ac:dyDescent="0.35">
      <c r="A554" s="36" t="s">
        <v>58</v>
      </c>
      <c r="B554" s="36" t="s">
        <v>101</v>
      </c>
      <c r="C554" s="36" t="s">
        <v>409</v>
      </c>
      <c r="D554" s="36" t="s">
        <v>992</v>
      </c>
      <c r="E554" s="36"/>
      <c r="F554" s="36"/>
      <c r="G554" s="37" t="s">
        <v>105</v>
      </c>
      <c r="H554" s="37">
        <v>63</v>
      </c>
      <c r="I554" s="37">
        <v>0</v>
      </c>
      <c r="J554" s="38">
        <v>12</v>
      </c>
      <c r="K554" s="37">
        <v>8</v>
      </c>
      <c r="L554" s="37">
        <v>0</v>
      </c>
      <c r="M554" s="37"/>
      <c r="N554" s="37"/>
      <c r="O554" s="37">
        <v>1</v>
      </c>
      <c r="P554" s="37">
        <v>1</v>
      </c>
      <c r="Q554" s="37">
        <v>40</v>
      </c>
      <c r="R554" s="37" t="s">
        <v>106</v>
      </c>
      <c r="S554" s="37" t="s">
        <v>411</v>
      </c>
      <c r="T554" s="37"/>
      <c r="U554" s="37"/>
      <c r="V554" s="39">
        <v>36512</v>
      </c>
      <c r="W554" s="37"/>
      <c r="X554" s="37">
        <v>43</v>
      </c>
      <c r="Y554" s="38">
        <v>93</v>
      </c>
      <c r="Z554" s="37" t="s">
        <v>110</v>
      </c>
      <c r="AA554" s="36" t="s">
        <v>58</v>
      </c>
      <c r="AB554" s="40">
        <f t="shared" ref="AB554:AB562" si="14">AD554+AJ554+AK554</f>
        <v>450</v>
      </c>
      <c r="AC554" s="40" t="s">
        <v>112</v>
      </c>
      <c r="AD554" s="40">
        <v>450</v>
      </c>
      <c r="AE554" s="40">
        <v>28</v>
      </c>
      <c r="AF554" s="40"/>
      <c r="AG554" s="40">
        <v>26</v>
      </c>
      <c r="AH554" s="37">
        <v>2</v>
      </c>
      <c r="AI554" s="37"/>
      <c r="AJ554" s="41">
        <v>0</v>
      </c>
      <c r="AK554" s="37">
        <v>0</v>
      </c>
      <c r="AL554" s="34"/>
    </row>
    <row r="555" spans="1:38" x14ac:dyDescent="0.35">
      <c r="A555" s="36" t="s">
        <v>58</v>
      </c>
      <c r="B555" s="36"/>
      <c r="C555" s="36"/>
      <c r="D555" s="36"/>
      <c r="E555" s="36"/>
      <c r="F555" s="36"/>
      <c r="G555" s="37"/>
      <c r="H555" s="37"/>
      <c r="I555" s="37"/>
      <c r="J555" s="38"/>
      <c r="K555" s="37"/>
      <c r="L555" s="37"/>
      <c r="M555" s="37"/>
      <c r="N555" s="37"/>
      <c r="O555" s="37"/>
      <c r="P555" s="37"/>
      <c r="Q555" s="37"/>
      <c r="R555" s="37"/>
      <c r="S555" s="37"/>
      <c r="T555" s="37"/>
      <c r="U555" s="37"/>
      <c r="V555" s="39">
        <v>40239</v>
      </c>
      <c r="W555" s="37"/>
      <c r="X555" s="37">
        <v>43.6</v>
      </c>
      <c r="Y555" s="38">
        <v>88</v>
      </c>
      <c r="Z555" s="37"/>
      <c r="AA555" s="36"/>
      <c r="AB555" s="40">
        <f t="shared" si="14"/>
        <v>836</v>
      </c>
      <c r="AC555" s="40" t="s">
        <v>112</v>
      </c>
      <c r="AD555" s="40">
        <v>836</v>
      </c>
      <c r="AE555" s="40">
        <v>0</v>
      </c>
      <c r="AF555" s="40"/>
      <c r="AG555" s="40"/>
      <c r="AH555" s="37"/>
      <c r="AI555" s="37"/>
      <c r="AJ555" s="41">
        <v>0</v>
      </c>
      <c r="AK555" s="37">
        <v>0</v>
      </c>
      <c r="AL555" s="34"/>
    </row>
    <row r="556" spans="1:38" x14ac:dyDescent="0.35">
      <c r="A556" s="36" t="s">
        <v>58</v>
      </c>
      <c r="B556" s="36"/>
      <c r="C556" s="36"/>
      <c r="D556" s="36"/>
      <c r="E556" s="36"/>
      <c r="F556" s="36"/>
      <c r="G556" s="37"/>
      <c r="H556" s="37"/>
      <c r="I556" s="37"/>
      <c r="J556" s="38"/>
      <c r="K556" s="37"/>
      <c r="L556" s="37"/>
      <c r="M556" s="37"/>
      <c r="N556" s="37"/>
      <c r="O556" s="37"/>
      <c r="P556" s="37"/>
      <c r="Q556" s="37"/>
      <c r="R556" s="37"/>
      <c r="S556" s="37"/>
      <c r="T556" s="37"/>
      <c r="U556" s="37"/>
      <c r="V556" s="39">
        <v>43151</v>
      </c>
      <c r="W556" s="37"/>
      <c r="X556" s="37"/>
      <c r="Y556" s="38"/>
      <c r="Z556" s="37"/>
      <c r="AA556" s="36"/>
      <c r="AB556" s="40">
        <v>79</v>
      </c>
      <c r="AC556" s="40"/>
      <c r="AD556" s="40">
        <v>79</v>
      </c>
      <c r="AE556" s="40"/>
      <c r="AF556" s="40"/>
      <c r="AG556" s="40">
        <v>79</v>
      </c>
      <c r="AH556" s="37">
        <v>0</v>
      </c>
      <c r="AI556" s="37" t="s">
        <v>220</v>
      </c>
      <c r="AJ556" s="41">
        <v>0</v>
      </c>
      <c r="AK556" s="37">
        <v>0</v>
      </c>
      <c r="AL556" s="34" t="s">
        <v>993</v>
      </c>
    </row>
    <row r="557" spans="1:38" x14ac:dyDescent="0.35">
      <c r="A557" s="36" t="s">
        <v>994</v>
      </c>
      <c r="B557" s="36" t="s">
        <v>226</v>
      </c>
      <c r="C557" s="36" t="s">
        <v>516</v>
      </c>
      <c r="D557" s="36" t="s">
        <v>995</v>
      </c>
      <c r="E557" s="36" t="s">
        <v>996</v>
      </c>
      <c r="F557" s="36" t="s">
        <v>996</v>
      </c>
      <c r="G557" s="37" t="s">
        <v>897</v>
      </c>
      <c r="H557" s="37">
        <v>925</v>
      </c>
      <c r="I557" s="37"/>
      <c r="J557" s="38"/>
      <c r="K557" s="37"/>
      <c r="L557" s="37">
        <v>2</v>
      </c>
      <c r="M557" s="37" t="s">
        <v>116</v>
      </c>
      <c r="N557" s="37"/>
      <c r="O557" s="37">
        <v>2</v>
      </c>
      <c r="P557" s="37">
        <v>0</v>
      </c>
      <c r="Q557" s="37"/>
      <c r="R557" s="37"/>
      <c r="S557" s="37" t="s">
        <v>211</v>
      </c>
      <c r="T557" s="37"/>
      <c r="U557" s="37"/>
      <c r="V557" s="39">
        <v>40602</v>
      </c>
      <c r="W557" s="37">
        <v>17</v>
      </c>
      <c r="X557" s="37">
        <v>41</v>
      </c>
      <c r="Y557" s="38">
        <v>50</v>
      </c>
      <c r="Z557" s="37" t="s">
        <v>110</v>
      </c>
      <c r="AA557" s="36" t="s">
        <v>994</v>
      </c>
      <c r="AB557" s="40">
        <f t="shared" si="14"/>
        <v>17</v>
      </c>
      <c r="AC557" s="40" t="s">
        <v>112</v>
      </c>
      <c r="AD557" s="40">
        <v>2</v>
      </c>
      <c r="AE557" s="40">
        <v>2</v>
      </c>
      <c r="AF557" s="40"/>
      <c r="AG557" s="40">
        <v>0</v>
      </c>
      <c r="AH557" s="37">
        <v>2</v>
      </c>
      <c r="AI557" s="37"/>
      <c r="AJ557" s="41">
        <v>15</v>
      </c>
      <c r="AK557" s="37">
        <v>0</v>
      </c>
      <c r="AL557" s="34" t="s">
        <v>997</v>
      </c>
    </row>
    <row r="558" spans="1:38" x14ac:dyDescent="0.35">
      <c r="A558" s="36" t="s">
        <v>998</v>
      </c>
      <c r="B558" s="36" t="s">
        <v>497</v>
      </c>
      <c r="C558" s="36" t="s">
        <v>999</v>
      </c>
      <c r="D558" s="36" t="s">
        <v>1000</v>
      </c>
      <c r="E558" s="36"/>
      <c r="F558" s="36"/>
      <c r="G558" s="37" t="s">
        <v>197</v>
      </c>
      <c r="H558" s="37">
        <v>500</v>
      </c>
      <c r="I558" s="37">
        <v>225</v>
      </c>
      <c r="J558" s="38">
        <v>5</v>
      </c>
      <c r="K558" s="37">
        <v>10</v>
      </c>
      <c r="L558" s="37">
        <v>1</v>
      </c>
      <c r="M558" s="37" t="s">
        <v>106</v>
      </c>
      <c r="N558" s="37" t="s">
        <v>1001</v>
      </c>
      <c r="O558" s="37">
        <v>1</v>
      </c>
      <c r="P558" s="37">
        <v>0</v>
      </c>
      <c r="Q558" s="37"/>
      <c r="R558" s="37"/>
      <c r="S558" s="37" t="s">
        <v>108</v>
      </c>
      <c r="T558" s="37"/>
      <c r="U558" s="37"/>
      <c r="V558" s="39">
        <v>35130</v>
      </c>
      <c r="W558" s="37"/>
      <c r="X558" s="36"/>
      <c r="Y558" s="43"/>
      <c r="Z558" s="37" t="s">
        <v>110</v>
      </c>
      <c r="AA558" s="36" t="s">
        <v>998</v>
      </c>
      <c r="AB558" s="40" t="s">
        <v>118</v>
      </c>
      <c r="AC558" s="37"/>
      <c r="AD558" s="40"/>
      <c r="AE558" s="40"/>
      <c r="AF558" s="40"/>
      <c r="AG558" s="40"/>
      <c r="AH558" s="37"/>
      <c r="AI558" s="37"/>
      <c r="AJ558" s="41"/>
      <c r="AK558" s="37"/>
      <c r="AL558" s="34" t="s">
        <v>1002</v>
      </c>
    </row>
    <row r="559" spans="1:38" x14ac:dyDescent="0.35">
      <c r="A559" s="36" t="s">
        <v>998</v>
      </c>
      <c r="B559" s="36"/>
      <c r="C559" s="36"/>
      <c r="D559" s="36"/>
      <c r="E559" s="36"/>
      <c r="F559" s="36"/>
      <c r="G559" s="37"/>
      <c r="H559" s="37"/>
      <c r="I559" s="37"/>
      <c r="J559" s="38"/>
      <c r="K559" s="37"/>
      <c r="L559" s="37"/>
      <c r="M559" s="37"/>
      <c r="N559" s="37">
        <v>36</v>
      </c>
      <c r="O559" s="37">
        <v>1</v>
      </c>
      <c r="P559" s="37">
        <v>0</v>
      </c>
      <c r="Q559" s="37"/>
      <c r="R559" s="37"/>
      <c r="S559" s="37" t="s">
        <v>108</v>
      </c>
      <c r="T559" s="37"/>
      <c r="U559" s="37"/>
      <c r="V559" s="39">
        <v>41704</v>
      </c>
      <c r="W559" s="37">
        <v>20</v>
      </c>
      <c r="X559" s="36" t="s">
        <v>1003</v>
      </c>
      <c r="Y559" s="43"/>
      <c r="Z559" s="37"/>
      <c r="AA559" s="36"/>
      <c r="AB559" s="40">
        <f t="shared" si="14"/>
        <v>666</v>
      </c>
      <c r="AC559" s="37" t="s">
        <v>112</v>
      </c>
      <c r="AD559" s="40">
        <v>636</v>
      </c>
      <c r="AE559" s="40">
        <v>587</v>
      </c>
      <c r="AF559" s="40" t="s">
        <v>113</v>
      </c>
      <c r="AG559" s="40">
        <v>540</v>
      </c>
      <c r="AH559" s="37">
        <v>47</v>
      </c>
      <c r="AI559" s="37"/>
      <c r="AJ559" s="41">
        <v>16</v>
      </c>
      <c r="AK559" s="37">
        <v>14</v>
      </c>
      <c r="AL559" s="34"/>
    </row>
    <row r="560" spans="1:38" x14ac:dyDescent="0.35">
      <c r="A560" s="36" t="s">
        <v>1004</v>
      </c>
      <c r="B560" s="36" t="s">
        <v>101</v>
      </c>
      <c r="C560" s="36"/>
      <c r="D560" s="36" t="s">
        <v>1005</v>
      </c>
      <c r="E560" s="36" t="s">
        <v>1006</v>
      </c>
      <c r="F560" s="36"/>
      <c r="G560" s="37" t="s">
        <v>105</v>
      </c>
      <c r="H560" s="37">
        <v>0</v>
      </c>
      <c r="I560" s="37"/>
      <c r="J560" s="38"/>
      <c r="K560" s="37"/>
      <c r="L560" s="37"/>
      <c r="M560" s="37"/>
      <c r="N560" s="37"/>
      <c r="O560" s="37">
        <v>0</v>
      </c>
      <c r="P560" s="37">
        <v>0</v>
      </c>
      <c r="Q560" s="37"/>
      <c r="R560" s="37"/>
      <c r="S560" s="37" t="s">
        <v>270</v>
      </c>
      <c r="T560" s="37"/>
      <c r="U560" s="37"/>
      <c r="V560" s="39">
        <v>42208</v>
      </c>
      <c r="W560" s="37"/>
      <c r="X560" s="36"/>
      <c r="Y560" s="43"/>
      <c r="Z560" s="37"/>
      <c r="AA560" s="36" t="s">
        <v>1004</v>
      </c>
      <c r="AB560" s="40">
        <v>0</v>
      </c>
      <c r="AC560" s="37"/>
      <c r="AD560" s="40"/>
      <c r="AE560" s="40"/>
      <c r="AF560" s="40"/>
      <c r="AG560" s="40"/>
      <c r="AH560" s="37"/>
      <c r="AI560" s="37"/>
      <c r="AJ560" s="41"/>
      <c r="AK560" s="37"/>
      <c r="AL560" s="34" t="s">
        <v>1007</v>
      </c>
    </row>
    <row r="561" spans="1:38" x14ac:dyDescent="0.35">
      <c r="A561" s="36" t="s">
        <v>1008</v>
      </c>
      <c r="B561" s="36" t="s">
        <v>137</v>
      </c>
      <c r="C561" s="36"/>
      <c r="D561" s="42"/>
      <c r="E561" s="36" t="s">
        <v>1009</v>
      </c>
      <c r="F561" s="36"/>
      <c r="G561" s="37"/>
      <c r="H561" s="37"/>
      <c r="I561" s="37"/>
      <c r="J561" s="38"/>
      <c r="K561" s="37"/>
      <c r="L561" s="37"/>
      <c r="M561" s="37"/>
      <c r="N561" s="37"/>
      <c r="O561" s="37"/>
      <c r="P561" s="37"/>
      <c r="Q561" s="37"/>
      <c r="R561" s="37"/>
      <c r="S561" s="37"/>
      <c r="T561" s="37"/>
      <c r="U561" s="37"/>
      <c r="V561" s="39">
        <v>45329</v>
      </c>
      <c r="W561" s="37"/>
      <c r="X561" s="36" t="s">
        <v>1010</v>
      </c>
      <c r="Y561" s="43"/>
      <c r="Z561" s="37"/>
      <c r="AA561" s="36" t="s">
        <v>1008</v>
      </c>
      <c r="AB561" s="40">
        <v>205</v>
      </c>
      <c r="AC561" s="37" t="s">
        <v>114</v>
      </c>
      <c r="AD561" s="40">
        <v>205</v>
      </c>
      <c r="AE561" s="40">
        <v>205</v>
      </c>
      <c r="AF561" s="40"/>
      <c r="AG561" s="40">
        <v>0</v>
      </c>
      <c r="AH561" s="37">
        <v>0</v>
      </c>
      <c r="AI561" s="37"/>
      <c r="AJ561" s="41">
        <v>0</v>
      </c>
      <c r="AK561" s="37">
        <v>0</v>
      </c>
      <c r="AL561" s="34" t="s">
        <v>1011</v>
      </c>
    </row>
    <row r="562" spans="1:38" x14ac:dyDescent="0.35">
      <c r="A562" s="36" t="s">
        <v>1012</v>
      </c>
      <c r="B562" s="36" t="s">
        <v>267</v>
      </c>
      <c r="C562" s="36" t="s">
        <v>1013</v>
      </c>
      <c r="D562" s="36" t="s">
        <v>1014</v>
      </c>
      <c r="E562" s="36" t="s">
        <v>322</v>
      </c>
      <c r="F562" s="36" t="s">
        <v>322</v>
      </c>
      <c r="G562" s="37" t="s">
        <v>105</v>
      </c>
      <c r="H562" s="37">
        <v>12</v>
      </c>
      <c r="I562" s="37"/>
      <c r="J562" s="38">
        <v>15</v>
      </c>
      <c r="K562" s="37">
        <v>15</v>
      </c>
      <c r="L562" s="37">
        <v>0</v>
      </c>
      <c r="M562" s="37"/>
      <c r="N562" s="37"/>
      <c r="O562" s="37">
        <v>0</v>
      </c>
      <c r="P562" s="37">
        <v>1</v>
      </c>
      <c r="Q562" s="37">
        <v>12</v>
      </c>
      <c r="R562" s="37"/>
      <c r="S562" s="37" t="s">
        <v>108</v>
      </c>
      <c r="T562" s="37"/>
      <c r="U562" s="37"/>
      <c r="V562" s="39">
        <v>38413</v>
      </c>
      <c r="W562" s="37"/>
      <c r="X562" s="37"/>
      <c r="Y562" s="38"/>
      <c r="Z562" s="37" t="s">
        <v>110</v>
      </c>
      <c r="AA562" s="36" t="s">
        <v>1012</v>
      </c>
      <c r="AB562" s="40">
        <f t="shared" si="14"/>
        <v>0</v>
      </c>
      <c r="AC562" s="37" t="s">
        <v>112</v>
      </c>
      <c r="AD562" s="40">
        <v>0</v>
      </c>
      <c r="AE562" s="40">
        <v>0</v>
      </c>
      <c r="AF562" s="40"/>
      <c r="AG562" s="40"/>
      <c r="AH562" s="37"/>
      <c r="AI562" s="37"/>
      <c r="AJ562" s="41">
        <v>0</v>
      </c>
      <c r="AK562" s="37">
        <v>0</v>
      </c>
      <c r="AL562" s="34" t="s">
        <v>1015</v>
      </c>
    </row>
    <row r="563" spans="1:38" x14ac:dyDescent="0.35">
      <c r="A563" s="36" t="s">
        <v>1016</v>
      </c>
      <c r="B563" s="36" t="s">
        <v>101</v>
      </c>
      <c r="C563" s="36" t="s">
        <v>1017</v>
      </c>
      <c r="D563" s="36" t="s">
        <v>1018</v>
      </c>
      <c r="E563" s="36" t="s">
        <v>1019</v>
      </c>
      <c r="F563" s="36" t="s">
        <v>1019</v>
      </c>
      <c r="G563" s="37" t="s">
        <v>197</v>
      </c>
      <c r="H563" s="37">
        <v>20</v>
      </c>
      <c r="I563" s="37">
        <v>10</v>
      </c>
      <c r="J563" s="38">
        <v>5</v>
      </c>
      <c r="K563" s="37">
        <v>7</v>
      </c>
      <c r="L563" s="37">
        <v>1</v>
      </c>
      <c r="M563" s="37" t="s">
        <v>116</v>
      </c>
      <c r="N563" s="37"/>
      <c r="O563" s="37">
        <v>1</v>
      </c>
      <c r="P563" s="37">
        <v>0</v>
      </c>
      <c r="Q563" s="37"/>
      <c r="R563" s="37"/>
      <c r="S563" s="37" t="s">
        <v>108</v>
      </c>
      <c r="T563" s="37"/>
      <c r="U563" s="37"/>
      <c r="V563" s="39">
        <v>41691</v>
      </c>
      <c r="W563" s="37">
        <v>20</v>
      </c>
      <c r="X563" s="37">
        <v>30.2</v>
      </c>
      <c r="Y563" s="38"/>
      <c r="Z563" s="37" t="s">
        <v>110</v>
      </c>
      <c r="AA563" s="36" t="s">
        <v>1016</v>
      </c>
      <c r="AB563" s="40">
        <v>5</v>
      </c>
      <c r="AC563" s="37" t="s">
        <v>114</v>
      </c>
      <c r="AD563" s="40">
        <v>0</v>
      </c>
      <c r="AE563" s="40"/>
      <c r="AF563" s="40"/>
      <c r="AG563" s="40"/>
      <c r="AH563" s="37"/>
      <c r="AI563" s="37"/>
      <c r="AJ563" s="41">
        <v>5</v>
      </c>
      <c r="AK563" s="37">
        <v>0</v>
      </c>
      <c r="AL563" s="34"/>
    </row>
    <row r="564" spans="1:38" x14ac:dyDescent="0.35">
      <c r="A564" s="36" t="s">
        <v>1016</v>
      </c>
      <c r="B564" s="36"/>
      <c r="C564" s="36"/>
      <c r="D564" s="36"/>
      <c r="E564" s="36"/>
      <c r="F564" s="36"/>
      <c r="G564" s="37"/>
      <c r="H564" s="37"/>
      <c r="I564" s="37"/>
      <c r="J564" s="38"/>
      <c r="K564" s="37"/>
      <c r="L564" s="37"/>
      <c r="M564" s="37"/>
      <c r="N564" s="37"/>
      <c r="O564" s="37"/>
      <c r="P564" s="37"/>
      <c r="Q564" s="37"/>
      <c r="R564" s="37"/>
      <c r="S564" s="37"/>
      <c r="T564" s="37"/>
      <c r="U564" s="37"/>
      <c r="V564" s="39">
        <v>43448</v>
      </c>
      <c r="W564" s="37"/>
      <c r="X564" s="37">
        <v>40.1</v>
      </c>
      <c r="Y564" s="38">
        <v>78</v>
      </c>
      <c r="Z564" s="37"/>
      <c r="AA564" s="36"/>
      <c r="AB564" s="40">
        <v>1</v>
      </c>
      <c r="AC564" s="37"/>
      <c r="AD564" s="40">
        <v>0</v>
      </c>
      <c r="AE564" s="40"/>
      <c r="AF564" s="40"/>
      <c r="AG564" s="40"/>
      <c r="AH564" s="37"/>
      <c r="AI564" s="37"/>
      <c r="AJ564" s="41">
        <v>1</v>
      </c>
      <c r="AK564" s="37">
        <v>0</v>
      </c>
      <c r="AL564" s="34"/>
    </row>
    <row r="565" spans="1:38" x14ac:dyDescent="0.35">
      <c r="A565" s="36" t="s">
        <v>1020</v>
      </c>
      <c r="B565" s="36" t="s">
        <v>497</v>
      </c>
      <c r="C565" s="36" t="s">
        <v>533</v>
      </c>
      <c r="D565" s="36" t="s">
        <v>1021</v>
      </c>
      <c r="E565" s="36" t="s">
        <v>1022</v>
      </c>
      <c r="F565" s="36" t="s">
        <v>1022</v>
      </c>
      <c r="G565" s="37" t="s">
        <v>197</v>
      </c>
      <c r="H565" s="37" t="s">
        <v>118</v>
      </c>
      <c r="I565" s="37"/>
      <c r="J565" s="38"/>
      <c r="K565" s="37"/>
      <c r="L565" s="37">
        <v>1</v>
      </c>
      <c r="M565" s="37" t="s">
        <v>118</v>
      </c>
      <c r="N565" s="37"/>
      <c r="O565" s="37" t="s">
        <v>118</v>
      </c>
      <c r="P565" s="37">
        <v>0</v>
      </c>
      <c r="Q565" s="37"/>
      <c r="R565" s="37" t="s">
        <v>116</v>
      </c>
      <c r="S565" s="37" t="s">
        <v>270</v>
      </c>
      <c r="T565" s="37"/>
      <c r="U565" s="37"/>
      <c r="V565" s="39">
        <v>40239</v>
      </c>
      <c r="W565" s="37"/>
      <c r="X565" s="37"/>
      <c r="Y565" s="38"/>
      <c r="Z565" s="37" t="s">
        <v>572</v>
      </c>
      <c r="AA565" s="36" t="s">
        <v>1020</v>
      </c>
      <c r="AB565" s="40" t="s">
        <v>118</v>
      </c>
      <c r="AC565" s="37"/>
      <c r="AD565" s="40"/>
      <c r="AE565" s="40"/>
      <c r="AF565" s="40"/>
      <c r="AG565" s="40"/>
      <c r="AH565" s="37"/>
      <c r="AI565" s="37"/>
      <c r="AJ565" s="41"/>
      <c r="AK565" s="37"/>
      <c r="AL565" s="34" t="s">
        <v>1023</v>
      </c>
    </row>
    <row r="566" spans="1:38" x14ac:dyDescent="0.35">
      <c r="A566" s="36" t="s">
        <v>1024</v>
      </c>
      <c r="B566" s="36" t="s">
        <v>267</v>
      </c>
      <c r="C566" s="36" t="s">
        <v>1025</v>
      </c>
      <c r="D566" s="36" t="s">
        <v>1026</v>
      </c>
      <c r="E566" s="36"/>
      <c r="F566" s="36"/>
      <c r="G566" s="37"/>
      <c r="H566" s="37">
        <v>0</v>
      </c>
      <c r="I566" s="37"/>
      <c r="J566" s="38"/>
      <c r="K566" s="37"/>
      <c r="L566" s="37"/>
      <c r="M566" s="37"/>
      <c r="N566" s="37"/>
      <c r="O566" s="37">
        <v>0</v>
      </c>
      <c r="P566" s="37"/>
      <c r="Q566" s="37"/>
      <c r="R566" s="37"/>
      <c r="S566" s="37" t="s">
        <v>270</v>
      </c>
      <c r="T566" s="37"/>
      <c r="U566" s="37"/>
      <c r="V566" s="39">
        <v>40897</v>
      </c>
      <c r="W566" s="37"/>
      <c r="X566" s="37"/>
      <c r="Y566" s="38"/>
      <c r="Z566" s="37" t="s">
        <v>110</v>
      </c>
      <c r="AA566" s="36" t="s">
        <v>1027</v>
      </c>
      <c r="AB566" s="40" t="s">
        <v>118</v>
      </c>
      <c r="AC566" s="37"/>
      <c r="AD566" s="40"/>
      <c r="AE566" s="40"/>
      <c r="AF566" s="40"/>
      <c r="AG566" s="40"/>
      <c r="AH566" s="37"/>
      <c r="AI566" s="37"/>
      <c r="AJ566" s="41"/>
      <c r="AK566" s="37"/>
      <c r="AL566" s="34"/>
    </row>
    <row r="567" spans="1:38" x14ac:dyDescent="0.35">
      <c r="A567" s="36" t="s">
        <v>1028</v>
      </c>
      <c r="B567" s="36" t="s">
        <v>267</v>
      </c>
      <c r="C567" s="36" t="s">
        <v>1029</v>
      </c>
      <c r="D567" s="36" t="s">
        <v>1030</v>
      </c>
      <c r="E567" s="36"/>
      <c r="F567" s="36"/>
      <c r="G567" s="37" t="s">
        <v>1031</v>
      </c>
      <c r="H567" s="37">
        <v>117</v>
      </c>
      <c r="I567" s="37">
        <v>120</v>
      </c>
      <c r="J567" s="38">
        <v>6</v>
      </c>
      <c r="K567" s="37">
        <v>3</v>
      </c>
      <c r="L567" s="37">
        <v>1</v>
      </c>
      <c r="M567" s="37" t="s">
        <v>116</v>
      </c>
      <c r="N567" s="37"/>
      <c r="O567" s="37">
        <v>1</v>
      </c>
      <c r="P567" s="37">
        <v>0</v>
      </c>
      <c r="Q567" s="37"/>
      <c r="R567" s="37"/>
      <c r="S567" s="37" t="s">
        <v>108</v>
      </c>
      <c r="T567" s="37"/>
      <c r="U567" s="37"/>
      <c r="V567" s="39">
        <v>39024</v>
      </c>
      <c r="W567" s="37">
        <v>31.5</v>
      </c>
      <c r="X567" s="37">
        <v>43.7</v>
      </c>
      <c r="Y567" s="38"/>
      <c r="Z567" s="37" t="s">
        <v>169</v>
      </c>
      <c r="AA567" s="36" t="s">
        <v>1028</v>
      </c>
      <c r="AB567" s="40">
        <f t="shared" ref="AB567:AB579" si="15">AD567+AJ567+AK567</f>
        <v>74</v>
      </c>
      <c r="AC567" s="37" t="s">
        <v>112</v>
      </c>
      <c r="AD567" s="40">
        <v>74</v>
      </c>
      <c r="AE567" s="40">
        <v>17</v>
      </c>
      <c r="AF567" s="40"/>
      <c r="AG567" s="40">
        <v>12</v>
      </c>
      <c r="AH567" s="37">
        <v>5</v>
      </c>
      <c r="AI567" s="37"/>
      <c r="AJ567" s="41">
        <v>0</v>
      </c>
      <c r="AK567" s="37">
        <v>0</v>
      </c>
      <c r="AL567" s="34"/>
    </row>
    <row r="568" spans="1:38" x14ac:dyDescent="0.35">
      <c r="A568" s="36" t="s">
        <v>1028</v>
      </c>
      <c r="B568" s="36"/>
      <c r="C568" s="36"/>
      <c r="D568" s="36"/>
      <c r="E568" s="36"/>
      <c r="F568" s="36"/>
      <c r="G568" s="37"/>
      <c r="H568" s="37"/>
      <c r="I568" s="37"/>
      <c r="J568" s="38">
        <v>6</v>
      </c>
      <c r="K568" s="37">
        <v>4</v>
      </c>
      <c r="L568" s="37"/>
      <c r="M568" s="37"/>
      <c r="N568" s="37"/>
      <c r="O568" s="37"/>
      <c r="P568" s="37"/>
      <c r="Q568" s="37"/>
      <c r="R568" s="37"/>
      <c r="S568" s="37"/>
      <c r="T568" s="37"/>
      <c r="U568" s="37"/>
      <c r="V568" s="39">
        <v>40897</v>
      </c>
      <c r="W568" s="37">
        <v>30</v>
      </c>
      <c r="X568" s="37">
        <v>39.200000000000003</v>
      </c>
      <c r="Y568" s="38">
        <v>83</v>
      </c>
      <c r="Z568" s="37"/>
      <c r="AA568" s="36"/>
      <c r="AB568" s="40">
        <f t="shared" si="15"/>
        <v>35</v>
      </c>
      <c r="AC568" s="37" t="s">
        <v>112</v>
      </c>
      <c r="AD568" s="40">
        <v>35</v>
      </c>
      <c r="AE568" s="40">
        <v>27</v>
      </c>
      <c r="AF568" s="40"/>
      <c r="AG568" s="40">
        <v>14</v>
      </c>
      <c r="AH568" s="37">
        <v>13</v>
      </c>
      <c r="AI568" s="37"/>
      <c r="AJ568" s="41">
        <v>0</v>
      </c>
      <c r="AK568" s="37">
        <v>0</v>
      </c>
      <c r="AL568" s="34"/>
    </row>
    <row r="569" spans="1:38" x14ac:dyDescent="0.35">
      <c r="A569" s="36" t="s">
        <v>1028</v>
      </c>
      <c r="B569" s="36"/>
      <c r="C569" s="36"/>
      <c r="D569" s="36"/>
      <c r="E569" s="36"/>
      <c r="F569" s="36"/>
      <c r="G569" s="37"/>
      <c r="H569" s="37"/>
      <c r="I569" s="37"/>
      <c r="J569" s="38"/>
      <c r="K569" s="37"/>
      <c r="L569" s="37"/>
      <c r="M569" s="37"/>
      <c r="N569" s="37"/>
      <c r="O569" s="37"/>
      <c r="P569" s="37"/>
      <c r="Q569" s="37"/>
      <c r="R569" s="37"/>
      <c r="S569" s="37"/>
      <c r="T569" s="37"/>
      <c r="U569" s="37"/>
      <c r="V569" s="39">
        <v>43169</v>
      </c>
      <c r="W569" s="37"/>
      <c r="X569" s="37">
        <v>33.799999999999997</v>
      </c>
      <c r="Y569" s="38"/>
      <c r="Z569" s="37"/>
      <c r="AA569" s="36"/>
      <c r="AB569" s="40">
        <v>25</v>
      </c>
      <c r="AC569" s="37"/>
      <c r="AD569" s="40">
        <v>25</v>
      </c>
      <c r="AE569" s="40">
        <v>25</v>
      </c>
      <c r="AF569" s="40"/>
      <c r="AG569" s="40">
        <v>25</v>
      </c>
      <c r="AH569" s="37">
        <v>0</v>
      </c>
      <c r="AI569" s="37"/>
      <c r="AJ569" s="41">
        <v>0</v>
      </c>
      <c r="AK569" s="37">
        <v>0</v>
      </c>
      <c r="AL569" s="34"/>
    </row>
    <row r="570" spans="1:38" x14ac:dyDescent="0.35">
      <c r="A570" s="36" t="s">
        <v>1028</v>
      </c>
      <c r="B570" s="36"/>
      <c r="C570" s="36"/>
      <c r="D570" s="36"/>
      <c r="E570" s="36"/>
      <c r="F570" s="36"/>
      <c r="G570" s="37"/>
      <c r="H570" s="37"/>
      <c r="I570" s="37"/>
      <c r="J570" s="38"/>
      <c r="K570" s="37"/>
      <c r="L570" s="37"/>
      <c r="M570" s="37"/>
      <c r="N570" s="37"/>
      <c r="O570" s="37"/>
      <c r="P570" s="37"/>
      <c r="Q570" s="37"/>
      <c r="R570" s="37"/>
      <c r="S570" s="37"/>
      <c r="T570" s="37"/>
      <c r="U570" s="37"/>
      <c r="V570" s="39">
        <v>43818</v>
      </c>
      <c r="W570" s="37">
        <v>15</v>
      </c>
      <c r="X570" s="37">
        <v>37.4</v>
      </c>
      <c r="Y570" s="38">
        <v>54.2</v>
      </c>
      <c r="Z570" s="37"/>
      <c r="AA570" s="36"/>
      <c r="AB570" s="40">
        <v>21</v>
      </c>
      <c r="AC570" s="37"/>
      <c r="AD570" s="40">
        <v>21</v>
      </c>
      <c r="AE570" s="40">
        <v>21</v>
      </c>
      <c r="AF570" s="40"/>
      <c r="AG570" s="40">
        <v>21</v>
      </c>
      <c r="AH570" s="37">
        <v>0</v>
      </c>
      <c r="AI570" s="37"/>
      <c r="AJ570" s="41">
        <v>0</v>
      </c>
      <c r="AK570" s="37">
        <v>0</v>
      </c>
      <c r="AL570" s="34"/>
    </row>
    <row r="571" spans="1:38" x14ac:dyDescent="0.35">
      <c r="A571" s="36" t="s">
        <v>1032</v>
      </c>
      <c r="B571" s="36" t="s">
        <v>101</v>
      </c>
      <c r="C571" s="36" t="s">
        <v>251</v>
      </c>
      <c r="D571" s="36" t="s">
        <v>1033</v>
      </c>
      <c r="E571" s="36" t="s">
        <v>229</v>
      </c>
      <c r="F571" s="36" t="s">
        <v>229</v>
      </c>
      <c r="G571" s="37" t="s">
        <v>105</v>
      </c>
      <c r="H571" s="37">
        <v>15</v>
      </c>
      <c r="I571" s="37">
        <v>315</v>
      </c>
      <c r="J571" s="38">
        <v>5</v>
      </c>
      <c r="K571" s="37">
        <v>5</v>
      </c>
      <c r="L571" s="37">
        <v>1</v>
      </c>
      <c r="M571" s="37" t="s">
        <v>113</v>
      </c>
      <c r="N571" s="37">
        <v>8</v>
      </c>
      <c r="O571" s="37">
        <v>1</v>
      </c>
      <c r="P571" s="37">
        <v>0</v>
      </c>
      <c r="Q571" s="37"/>
      <c r="R571" s="37"/>
      <c r="S571" s="37" t="s">
        <v>108</v>
      </c>
      <c r="T571" s="37"/>
      <c r="U571" s="37"/>
      <c r="V571" s="39">
        <v>40858</v>
      </c>
      <c r="W571" s="37">
        <v>35.6</v>
      </c>
      <c r="X571" s="37">
        <v>39.200000000000003</v>
      </c>
      <c r="Y571" s="38">
        <v>82</v>
      </c>
      <c r="Z571" s="37" t="s">
        <v>164</v>
      </c>
      <c r="AA571" s="36" t="s">
        <v>1032</v>
      </c>
      <c r="AB571" s="40">
        <f t="shared" si="15"/>
        <v>0</v>
      </c>
      <c r="AC571" s="37" t="s">
        <v>112</v>
      </c>
      <c r="AD571" s="40">
        <v>0</v>
      </c>
      <c r="AE571" s="40">
        <v>0</v>
      </c>
      <c r="AF571" s="40"/>
      <c r="AG571" s="40"/>
      <c r="AH571" s="37"/>
      <c r="AI571" s="37"/>
      <c r="AJ571" s="41">
        <v>0</v>
      </c>
      <c r="AK571" s="37">
        <v>0</v>
      </c>
      <c r="AL571" s="34"/>
    </row>
    <row r="572" spans="1:38" x14ac:dyDescent="0.35">
      <c r="A572" s="36" t="s">
        <v>59</v>
      </c>
      <c r="B572" s="36" t="s">
        <v>101</v>
      </c>
      <c r="C572" s="36" t="s">
        <v>251</v>
      </c>
      <c r="D572" s="36" t="s">
        <v>1034</v>
      </c>
      <c r="E572" s="36" t="s">
        <v>229</v>
      </c>
      <c r="F572" s="36" t="s">
        <v>229</v>
      </c>
      <c r="G572" s="37" t="s">
        <v>105</v>
      </c>
      <c r="H572" s="37"/>
      <c r="I572" s="37" t="s">
        <v>201</v>
      </c>
      <c r="J572" s="38">
        <v>2</v>
      </c>
      <c r="K572" s="37">
        <v>2</v>
      </c>
      <c r="L572" s="37">
        <v>0</v>
      </c>
      <c r="M572" s="37" t="s">
        <v>116</v>
      </c>
      <c r="N572" s="37"/>
      <c r="O572" s="37">
        <v>4</v>
      </c>
      <c r="P572" s="37">
        <v>1</v>
      </c>
      <c r="Q572" s="37"/>
      <c r="R572" s="37" t="s">
        <v>116</v>
      </c>
      <c r="S572" s="37" t="s">
        <v>122</v>
      </c>
      <c r="T572" s="37" t="s">
        <v>106</v>
      </c>
      <c r="U572" s="37" t="s">
        <v>229</v>
      </c>
      <c r="V572" s="39">
        <v>36143</v>
      </c>
      <c r="W572" s="37">
        <v>39.9</v>
      </c>
      <c r="X572" s="37" t="s">
        <v>1035</v>
      </c>
      <c r="Y572" s="38" t="s">
        <v>1036</v>
      </c>
      <c r="Z572" s="37" t="s">
        <v>110</v>
      </c>
      <c r="AA572" s="36" t="s">
        <v>59</v>
      </c>
      <c r="AB572" s="40">
        <f t="shared" si="15"/>
        <v>4523</v>
      </c>
      <c r="AC572" s="37" t="s">
        <v>112</v>
      </c>
      <c r="AD572" s="40">
        <v>4519</v>
      </c>
      <c r="AE572" s="40">
        <v>25</v>
      </c>
      <c r="AF572" s="40"/>
      <c r="AG572" s="40">
        <v>24</v>
      </c>
      <c r="AH572" s="37">
        <v>1</v>
      </c>
      <c r="AI572" s="37"/>
      <c r="AJ572" s="41">
        <v>2</v>
      </c>
      <c r="AK572" s="41">
        <v>2</v>
      </c>
      <c r="AL572" s="34" t="s">
        <v>1037</v>
      </c>
    </row>
    <row r="573" spans="1:38" x14ac:dyDescent="0.35">
      <c r="A573" s="36" t="s">
        <v>59</v>
      </c>
      <c r="B573" s="36"/>
      <c r="C573" s="36"/>
      <c r="D573" s="36"/>
      <c r="E573" s="28"/>
      <c r="F573" s="36"/>
      <c r="G573" s="37"/>
      <c r="H573" s="37"/>
      <c r="I573" s="37"/>
      <c r="J573" s="38"/>
      <c r="K573" s="37"/>
      <c r="L573" s="37"/>
      <c r="M573" s="37"/>
      <c r="N573" s="37"/>
      <c r="O573" s="37"/>
      <c r="P573" s="37"/>
      <c r="Q573" s="37"/>
      <c r="R573" s="37"/>
      <c r="S573" s="37"/>
      <c r="T573" s="37"/>
      <c r="U573" s="37"/>
      <c r="V573" s="39">
        <v>38661</v>
      </c>
      <c r="W573" s="37"/>
      <c r="X573" s="37" t="s">
        <v>1038</v>
      </c>
      <c r="Y573" s="38"/>
      <c r="Z573" s="37" t="s">
        <v>110</v>
      </c>
      <c r="AA573" s="36"/>
      <c r="AB573" s="40">
        <f t="shared" si="15"/>
        <v>6595</v>
      </c>
      <c r="AC573" s="37" t="s">
        <v>112</v>
      </c>
      <c r="AD573" s="40">
        <v>6585</v>
      </c>
      <c r="AE573" s="40">
        <v>0</v>
      </c>
      <c r="AF573" s="40"/>
      <c r="AG573" s="40"/>
      <c r="AH573" s="37"/>
      <c r="AI573" s="37" t="s">
        <v>113</v>
      </c>
      <c r="AJ573" s="41">
        <v>10</v>
      </c>
      <c r="AK573" s="41"/>
      <c r="AL573" s="34" t="s">
        <v>1039</v>
      </c>
    </row>
    <row r="574" spans="1:38" x14ac:dyDescent="0.35">
      <c r="A574" s="36" t="s">
        <v>59</v>
      </c>
      <c r="B574" s="36"/>
      <c r="C574" s="36"/>
      <c r="D574" s="36"/>
      <c r="E574" s="28"/>
      <c r="F574" s="36"/>
      <c r="G574" s="37"/>
      <c r="H574" s="37"/>
      <c r="I574" s="37"/>
      <c r="J574" s="38"/>
      <c r="K574" s="37"/>
      <c r="L574" s="37"/>
      <c r="M574" s="37"/>
      <c r="N574" s="37"/>
      <c r="O574" s="37"/>
      <c r="P574" s="37"/>
      <c r="Q574" s="37"/>
      <c r="R574" s="37"/>
      <c r="S574" s="37"/>
      <c r="T574" s="37"/>
      <c r="U574" s="37"/>
      <c r="V574" s="39">
        <v>40858</v>
      </c>
      <c r="W574" s="37">
        <v>35.6</v>
      </c>
      <c r="X574" s="37" t="s">
        <v>428</v>
      </c>
      <c r="Y574" s="38">
        <v>100</v>
      </c>
      <c r="Z574" s="37"/>
      <c r="AA574" s="36"/>
      <c r="AB574" s="40">
        <f t="shared" si="15"/>
        <v>5625</v>
      </c>
      <c r="AC574" s="37" t="s">
        <v>112</v>
      </c>
      <c r="AD574" s="40">
        <v>5619</v>
      </c>
      <c r="AE574" s="40">
        <v>0</v>
      </c>
      <c r="AF574" s="40"/>
      <c r="AG574" s="40"/>
      <c r="AH574" s="37"/>
      <c r="AI574" s="37" t="s">
        <v>113</v>
      </c>
      <c r="AJ574" s="41">
        <v>3</v>
      </c>
      <c r="AK574" s="41">
        <v>3</v>
      </c>
      <c r="AL574" s="34"/>
    </row>
    <row r="575" spans="1:38" x14ac:dyDescent="0.35">
      <c r="A575" s="36" t="s">
        <v>59</v>
      </c>
      <c r="B575" s="36"/>
      <c r="C575" s="36"/>
      <c r="D575" s="36"/>
      <c r="E575" s="28"/>
      <c r="F575" s="36"/>
      <c r="G575" s="37"/>
      <c r="H575" s="37"/>
      <c r="I575" s="37"/>
      <c r="J575" s="38"/>
      <c r="K575" s="37"/>
      <c r="L575" s="37"/>
      <c r="M575" s="37"/>
      <c r="N575" s="37"/>
      <c r="O575" s="37"/>
      <c r="P575" s="37"/>
      <c r="Q575" s="37"/>
      <c r="R575" s="37"/>
      <c r="S575" s="37"/>
      <c r="T575" s="37"/>
      <c r="U575" s="37"/>
      <c r="V575" s="39">
        <v>42335</v>
      </c>
      <c r="W575" s="37"/>
      <c r="X575" s="37"/>
      <c r="Y575" s="38"/>
      <c r="Z575" s="37"/>
      <c r="AA575" s="36"/>
      <c r="AB575" s="40">
        <v>3092</v>
      </c>
      <c r="AC575" s="37" t="s">
        <v>114</v>
      </c>
      <c r="AD575" s="40">
        <v>3092</v>
      </c>
      <c r="AE575" s="40">
        <v>0</v>
      </c>
      <c r="AF575" s="40"/>
      <c r="AG575" s="40"/>
      <c r="AH575" s="37"/>
      <c r="AI575" s="37" t="s">
        <v>113</v>
      </c>
      <c r="AJ575" s="41">
        <v>0</v>
      </c>
      <c r="AK575" s="41">
        <v>0</v>
      </c>
      <c r="AL575" s="34" t="s">
        <v>1040</v>
      </c>
    </row>
    <row r="576" spans="1:38" x14ac:dyDescent="0.35">
      <c r="A576" s="36" t="s">
        <v>59</v>
      </c>
      <c r="B576" s="36"/>
      <c r="C576" s="36"/>
      <c r="D576" s="36"/>
      <c r="E576" s="28"/>
      <c r="F576" s="36"/>
      <c r="G576" s="37"/>
      <c r="H576" s="37"/>
      <c r="I576" s="37"/>
      <c r="J576" s="38"/>
      <c r="K576" s="37"/>
      <c r="L576" s="37"/>
      <c r="M576" s="37"/>
      <c r="N576" s="37"/>
      <c r="O576" s="37"/>
      <c r="P576" s="37"/>
      <c r="Q576" s="37"/>
      <c r="R576" s="37"/>
      <c r="S576" s="37"/>
      <c r="T576" s="37"/>
      <c r="U576" s="37"/>
      <c r="V576" s="39">
        <v>43420</v>
      </c>
      <c r="W576" s="37">
        <v>29</v>
      </c>
      <c r="X576" s="37" t="s">
        <v>1041</v>
      </c>
      <c r="Y576" s="38" t="s">
        <v>1042</v>
      </c>
      <c r="Z576" s="37"/>
      <c r="AA576" s="36"/>
      <c r="AB576" s="40">
        <v>788</v>
      </c>
      <c r="AC576" s="37"/>
      <c r="AD576" s="40">
        <v>788</v>
      </c>
      <c r="AE576" s="40"/>
      <c r="AF576" s="40"/>
      <c r="AG576" s="40">
        <v>787</v>
      </c>
      <c r="AH576" s="37">
        <v>1</v>
      </c>
      <c r="AI576" s="37"/>
      <c r="AJ576" s="41">
        <v>0</v>
      </c>
      <c r="AK576" s="41">
        <v>0</v>
      </c>
      <c r="AL576" s="34"/>
    </row>
    <row r="577" spans="1:38" x14ac:dyDescent="0.35">
      <c r="A577" s="36" t="s">
        <v>1043</v>
      </c>
      <c r="B577" s="36" t="s">
        <v>137</v>
      </c>
      <c r="C577" s="36" t="s">
        <v>1044</v>
      </c>
      <c r="D577" s="36" t="s">
        <v>1045</v>
      </c>
      <c r="E577" s="28" t="s">
        <v>1046</v>
      </c>
      <c r="F577" s="36"/>
      <c r="G577" s="37" t="s">
        <v>105</v>
      </c>
      <c r="H577" s="37">
        <v>150</v>
      </c>
      <c r="I577" s="37">
        <v>16</v>
      </c>
      <c r="J577" s="38">
        <v>3</v>
      </c>
      <c r="K577" s="37">
        <v>4</v>
      </c>
      <c r="L577" s="37">
        <v>1</v>
      </c>
      <c r="M577" s="37" t="s">
        <v>220</v>
      </c>
      <c r="N577" s="37"/>
      <c r="O577" s="37">
        <v>1</v>
      </c>
      <c r="P577" s="37">
        <v>0</v>
      </c>
      <c r="Q577" s="37"/>
      <c r="R577" s="37"/>
      <c r="S577" s="37" t="s">
        <v>1047</v>
      </c>
      <c r="T577" s="37" t="s">
        <v>113</v>
      </c>
      <c r="U577" s="37" t="s">
        <v>1046</v>
      </c>
      <c r="V577" s="39">
        <v>43847</v>
      </c>
      <c r="W577" s="37">
        <v>20</v>
      </c>
      <c r="X577" s="37">
        <v>39.200000000000003</v>
      </c>
      <c r="Y577" s="38">
        <v>92.4</v>
      </c>
      <c r="Z577" s="37" t="s">
        <v>169</v>
      </c>
      <c r="AA577" s="36" t="s">
        <v>1048</v>
      </c>
      <c r="AB577" s="40">
        <v>185</v>
      </c>
      <c r="AC577" s="37"/>
      <c r="AD577" s="40">
        <v>185</v>
      </c>
      <c r="AE577" s="40">
        <v>162</v>
      </c>
      <c r="AF577" s="40"/>
      <c r="AG577" s="40">
        <v>162</v>
      </c>
      <c r="AH577" s="37">
        <v>0</v>
      </c>
      <c r="AI577" s="37" t="s">
        <v>220</v>
      </c>
      <c r="AJ577" s="41">
        <v>0</v>
      </c>
      <c r="AK577" s="41">
        <v>0</v>
      </c>
      <c r="AL577" s="34"/>
    </row>
    <row r="578" spans="1:38" x14ac:dyDescent="0.35">
      <c r="A578" s="36"/>
      <c r="B578" s="36"/>
      <c r="C578" s="36"/>
      <c r="D578" s="36"/>
      <c r="E578" s="28"/>
      <c r="F578" s="36"/>
      <c r="G578" s="37"/>
      <c r="H578" s="37"/>
      <c r="I578" s="37"/>
      <c r="J578" s="38"/>
      <c r="K578" s="37"/>
      <c r="L578" s="37"/>
      <c r="M578" s="37"/>
      <c r="N578" s="37"/>
      <c r="O578" s="37"/>
      <c r="P578" s="37"/>
      <c r="Q578" s="37"/>
      <c r="R578" s="37"/>
      <c r="S578" s="37"/>
      <c r="T578" s="37"/>
      <c r="U578" s="37"/>
      <c r="V578" s="39">
        <v>45366</v>
      </c>
      <c r="W578" s="37"/>
      <c r="X578" s="37" t="s">
        <v>1049</v>
      </c>
      <c r="Y578" s="38"/>
      <c r="Z578" s="37"/>
      <c r="AA578" s="36"/>
      <c r="AB578" s="40">
        <v>229</v>
      </c>
      <c r="AC578" s="37" t="s">
        <v>114</v>
      </c>
      <c r="AD578" s="40">
        <v>224</v>
      </c>
      <c r="AE578" s="40">
        <v>224</v>
      </c>
      <c r="AF578" s="40"/>
      <c r="AG578" s="40">
        <v>224</v>
      </c>
      <c r="AH578" s="37">
        <v>0</v>
      </c>
      <c r="AI578" s="37"/>
      <c r="AJ578" s="41">
        <v>5</v>
      </c>
      <c r="AK578" s="41">
        <v>0</v>
      </c>
      <c r="AL578" s="34" t="s">
        <v>1050</v>
      </c>
    </row>
    <row r="579" spans="1:38" x14ac:dyDescent="0.35">
      <c r="A579" s="36" t="s">
        <v>1051</v>
      </c>
      <c r="B579" s="36" t="s">
        <v>101</v>
      </c>
      <c r="C579" s="36" t="s">
        <v>1052</v>
      </c>
      <c r="D579" s="36" t="s">
        <v>1053</v>
      </c>
      <c r="E579" s="36" t="s">
        <v>1054</v>
      </c>
      <c r="F579" s="36" t="s">
        <v>1054</v>
      </c>
      <c r="G579" s="37" t="s">
        <v>105</v>
      </c>
      <c r="H579" s="37" t="s">
        <v>1055</v>
      </c>
      <c r="I579" s="37" t="s">
        <v>201</v>
      </c>
      <c r="J579" s="38"/>
      <c r="K579" s="37"/>
      <c r="L579" s="37"/>
      <c r="M579" s="37"/>
      <c r="N579" s="37"/>
      <c r="O579" s="37">
        <v>1</v>
      </c>
      <c r="P579" s="37">
        <v>1</v>
      </c>
      <c r="Q579" s="37"/>
      <c r="R579" s="37" t="s">
        <v>116</v>
      </c>
      <c r="S579" s="37" t="s">
        <v>134</v>
      </c>
      <c r="T579" s="37"/>
      <c r="U579" s="37" t="s">
        <v>1054</v>
      </c>
      <c r="V579" s="39">
        <v>40635</v>
      </c>
      <c r="W579" s="36"/>
      <c r="X579" s="37" t="s">
        <v>1056</v>
      </c>
      <c r="Y579" s="38" t="s">
        <v>1057</v>
      </c>
      <c r="Z579" s="37" t="s">
        <v>110</v>
      </c>
      <c r="AA579" s="36" t="s">
        <v>1051</v>
      </c>
      <c r="AB579" s="40">
        <f t="shared" si="15"/>
        <v>2</v>
      </c>
      <c r="AC579" s="37" t="s">
        <v>112</v>
      </c>
      <c r="AD579" s="40">
        <v>2</v>
      </c>
      <c r="AE579" s="40">
        <v>1</v>
      </c>
      <c r="AF579" s="40"/>
      <c r="AG579" s="40">
        <v>1</v>
      </c>
      <c r="AH579" s="41"/>
      <c r="AI579" s="37"/>
      <c r="AJ579" s="41">
        <v>0</v>
      </c>
      <c r="AK579" s="41">
        <v>0</v>
      </c>
      <c r="AL579" s="34" t="s">
        <v>1058</v>
      </c>
    </row>
    <row r="580" spans="1:38" x14ac:dyDescent="0.35">
      <c r="A580" s="36" t="s">
        <v>1051</v>
      </c>
      <c r="B580" s="36"/>
      <c r="C580" s="36"/>
      <c r="D580" s="36"/>
      <c r="E580" s="36"/>
      <c r="F580" s="36"/>
      <c r="G580" s="37"/>
      <c r="H580" s="37"/>
      <c r="I580" s="37"/>
      <c r="J580" s="38"/>
      <c r="K580" s="37"/>
      <c r="L580" s="37"/>
      <c r="M580" s="37"/>
      <c r="N580" s="37"/>
      <c r="O580" s="37"/>
      <c r="P580" s="37"/>
      <c r="Q580" s="37"/>
      <c r="R580" s="37"/>
      <c r="S580" s="37"/>
      <c r="T580" s="37"/>
      <c r="U580" s="37"/>
      <c r="V580" s="39">
        <v>42062</v>
      </c>
      <c r="W580" s="36"/>
      <c r="X580" s="37"/>
      <c r="Y580" s="38"/>
      <c r="Z580" s="37"/>
      <c r="AA580" s="36"/>
      <c r="AB580" s="40">
        <v>0</v>
      </c>
      <c r="AC580" s="37" t="s">
        <v>114</v>
      </c>
      <c r="AD580" s="40">
        <v>0</v>
      </c>
      <c r="AE580" s="40"/>
      <c r="AF580" s="40"/>
      <c r="AG580" s="40"/>
      <c r="AH580" s="37"/>
      <c r="AI580" s="37"/>
      <c r="AJ580" s="41">
        <v>0</v>
      </c>
      <c r="AK580" s="41">
        <v>0</v>
      </c>
      <c r="AL580" s="34" t="s">
        <v>1059</v>
      </c>
    </row>
    <row r="581" spans="1:38" x14ac:dyDescent="0.35">
      <c r="A581" s="36" t="s">
        <v>24</v>
      </c>
      <c r="B581" s="36" t="s">
        <v>101</v>
      </c>
      <c r="C581" s="36" t="s">
        <v>1060</v>
      </c>
      <c r="D581" s="36" t="s">
        <v>1061</v>
      </c>
      <c r="E581" s="36" t="s">
        <v>322</v>
      </c>
      <c r="F581" s="36"/>
      <c r="G581" s="37" t="s">
        <v>105</v>
      </c>
      <c r="H581" s="37">
        <v>696</v>
      </c>
      <c r="I581" s="37">
        <v>180</v>
      </c>
      <c r="J581" s="38">
        <v>7</v>
      </c>
      <c r="K581" s="37">
        <v>7</v>
      </c>
      <c r="L581" s="37">
        <v>0</v>
      </c>
      <c r="M581" s="37"/>
      <c r="N581" s="37"/>
      <c r="O581" s="37">
        <v>4</v>
      </c>
      <c r="P581" s="37">
        <v>1</v>
      </c>
      <c r="Q581" s="37">
        <v>80</v>
      </c>
      <c r="R581" s="37"/>
      <c r="S581" s="37" t="s">
        <v>122</v>
      </c>
      <c r="T581" s="37" t="s">
        <v>106</v>
      </c>
      <c r="U581" s="37" t="s">
        <v>322</v>
      </c>
      <c r="V581" s="39" t="s">
        <v>1062</v>
      </c>
      <c r="W581" s="37">
        <v>34.1</v>
      </c>
      <c r="X581" s="37" t="s">
        <v>1063</v>
      </c>
      <c r="Y581" s="38" t="s">
        <v>1064</v>
      </c>
      <c r="Z581" s="37" t="s">
        <v>110</v>
      </c>
      <c r="AA581" s="36" t="s">
        <v>24</v>
      </c>
      <c r="AB581" s="40">
        <f>AD581+AJ581+AK581</f>
        <v>2568</v>
      </c>
      <c r="AC581" s="37" t="s">
        <v>112</v>
      </c>
      <c r="AD581" s="40">
        <v>2450</v>
      </c>
      <c r="AE581" s="40">
        <v>25</v>
      </c>
      <c r="AF581" s="40"/>
      <c r="AG581" s="40">
        <v>25</v>
      </c>
      <c r="AH581" s="37">
        <v>0</v>
      </c>
      <c r="AI581" s="37" t="s">
        <v>113</v>
      </c>
      <c r="AJ581" s="41">
        <v>118</v>
      </c>
      <c r="AK581" s="37">
        <v>0</v>
      </c>
      <c r="AL581" s="34" t="s">
        <v>1065</v>
      </c>
    </row>
    <row r="582" spans="1:38" x14ac:dyDescent="0.35">
      <c r="A582" s="36" t="s">
        <v>24</v>
      </c>
      <c r="B582" s="36"/>
      <c r="C582" s="36"/>
      <c r="D582" s="36"/>
      <c r="E582" s="36"/>
      <c r="F582" s="36"/>
      <c r="G582" s="37"/>
      <c r="H582" s="37"/>
      <c r="I582" s="37"/>
      <c r="J582" s="38"/>
      <c r="K582" s="37"/>
      <c r="L582" s="37"/>
      <c r="M582" s="37"/>
      <c r="N582" s="37"/>
      <c r="O582" s="37"/>
      <c r="P582" s="37"/>
      <c r="Q582" s="37"/>
      <c r="R582" s="37"/>
      <c r="S582" s="37"/>
      <c r="T582" s="37"/>
      <c r="U582" s="37"/>
      <c r="V582" s="39">
        <v>40509</v>
      </c>
      <c r="W582" s="37">
        <v>23</v>
      </c>
      <c r="X582" s="37" t="s">
        <v>1066</v>
      </c>
      <c r="Y582" s="38" t="s">
        <v>1067</v>
      </c>
      <c r="Z582" s="37"/>
      <c r="AA582" s="36"/>
      <c r="AB582" s="40">
        <f>AD582+AJ582+AK582</f>
        <v>3418</v>
      </c>
      <c r="AC582" s="37" t="s">
        <v>112</v>
      </c>
      <c r="AD582" s="40">
        <v>3285</v>
      </c>
      <c r="AE582" s="40">
        <v>0</v>
      </c>
      <c r="AF582" s="40"/>
      <c r="AG582" s="40"/>
      <c r="AH582" s="37"/>
      <c r="AI582" s="37" t="s">
        <v>113</v>
      </c>
      <c r="AJ582" s="41">
        <v>133</v>
      </c>
      <c r="AK582" s="37">
        <v>0</v>
      </c>
      <c r="AL582" s="34"/>
    </row>
    <row r="583" spans="1:38" x14ac:dyDescent="0.35">
      <c r="A583" s="36" t="s">
        <v>24</v>
      </c>
      <c r="B583" s="36"/>
      <c r="C583" s="36"/>
      <c r="D583" s="36"/>
      <c r="E583" s="36"/>
      <c r="F583" s="36"/>
      <c r="G583" s="37"/>
      <c r="H583" s="37"/>
      <c r="I583" s="37"/>
      <c r="J583" s="38"/>
      <c r="K583" s="37"/>
      <c r="L583" s="37"/>
      <c r="M583" s="37"/>
      <c r="N583" s="37"/>
      <c r="O583" s="37"/>
      <c r="P583" s="37"/>
      <c r="Q583" s="37"/>
      <c r="R583" s="37"/>
      <c r="S583" s="37"/>
      <c r="T583" s="37"/>
      <c r="U583" s="37"/>
      <c r="V583" s="39">
        <v>41278</v>
      </c>
      <c r="W583" s="37">
        <v>30.6</v>
      </c>
      <c r="X583" s="37" t="s">
        <v>1068</v>
      </c>
      <c r="Y583" s="38" t="s">
        <v>1069</v>
      </c>
      <c r="Z583" s="37"/>
      <c r="AA583" s="36"/>
      <c r="AB583" s="40">
        <f>AD583+AJ583+AK583</f>
        <v>2782</v>
      </c>
      <c r="AC583" s="37" t="s">
        <v>112</v>
      </c>
      <c r="AD583" s="40">
        <v>2646</v>
      </c>
      <c r="AE583" s="40">
        <v>0</v>
      </c>
      <c r="AF583" s="40"/>
      <c r="AG583" s="40"/>
      <c r="AH583" s="37"/>
      <c r="AI583" s="37" t="s">
        <v>113</v>
      </c>
      <c r="AJ583" s="41">
        <v>136</v>
      </c>
      <c r="AK583" s="37">
        <v>0</v>
      </c>
      <c r="AL583" s="34"/>
    </row>
    <row r="584" spans="1:38" x14ac:dyDescent="0.35">
      <c r="A584" s="36" t="s">
        <v>24</v>
      </c>
      <c r="B584" s="36"/>
      <c r="C584" s="36"/>
      <c r="D584" s="36"/>
      <c r="E584" s="36"/>
      <c r="F584" s="36"/>
      <c r="G584" s="37"/>
      <c r="H584" s="37"/>
      <c r="I584" s="37"/>
      <c r="J584" s="38"/>
      <c r="K584" s="37"/>
      <c r="L584" s="37"/>
      <c r="M584" s="37"/>
      <c r="N584" s="37"/>
      <c r="O584" s="37"/>
      <c r="P584" s="37"/>
      <c r="Q584" s="37"/>
      <c r="R584" s="37"/>
      <c r="S584" s="37"/>
      <c r="T584" s="37"/>
      <c r="U584" s="37"/>
      <c r="V584" s="39">
        <v>41991</v>
      </c>
      <c r="W584" s="37"/>
      <c r="X584" s="37" t="s">
        <v>1070</v>
      </c>
      <c r="Y584" s="38"/>
      <c r="Z584" s="37"/>
      <c r="AA584" s="36"/>
      <c r="AB584" s="40">
        <v>2032</v>
      </c>
      <c r="AC584" s="37" t="s">
        <v>114</v>
      </c>
      <c r="AD584" s="40">
        <v>1884</v>
      </c>
      <c r="AE584" s="40">
        <v>119</v>
      </c>
      <c r="AF584" s="40" t="s">
        <v>113</v>
      </c>
      <c r="AG584" s="40">
        <v>110</v>
      </c>
      <c r="AH584" s="37">
        <v>9</v>
      </c>
      <c r="AI584" s="37"/>
      <c r="AJ584" s="41">
        <v>148</v>
      </c>
      <c r="AK584" s="37">
        <v>0</v>
      </c>
      <c r="AL584" s="34" t="s">
        <v>1071</v>
      </c>
    </row>
    <row r="585" spans="1:38" x14ac:dyDescent="0.35">
      <c r="A585" s="36" t="s">
        <v>24</v>
      </c>
      <c r="B585" s="36"/>
      <c r="C585" s="36"/>
      <c r="D585" s="36"/>
      <c r="E585" s="36"/>
      <c r="F585" s="36"/>
      <c r="G585" s="37"/>
      <c r="H585" s="37"/>
      <c r="I585" s="37"/>
      <c r="J585" s="38"/>
      <c r="K585" s="37"/>
      <c r="L585" s="37"/>
      <c r="M585" s="37"/>
      <c r="N585" s="37"/>
      <c r="O585" s="37"/>
      <c r="P585" s="37"/>
      <c r="Q585" s="37"/>
      <c r="R585" s="37"/>
      <c r="S585" s="37"/>
      <c r="T585" s="37"/>
      <c r="U585" s="37"/>
      <c r="V585" s="39">
        <v>42333</v>
      </c>
      <c r="W585" s="37"/>
      <c r="X585" s="37" t="s">
        <v>1072</v>
      </c>
      <c r="Y585" s="38"/>
      <c r="Z585" s="37"/>
      <c r="AA585" s="36"/>
      <c r="AB585" s="40">
        <v>3030</v>
      </c>
      <c r="AC585" s="37" t="s">
        <v>114</v>
      </c>
      <c r="AD585" s="40">
        <v>2892</v>
      </c>
      <c r="AE585" s="40">
        <v>611</v>
      </c>
      <c r="AF585" s="40" t="s">
        <v>113</v>
      </c>
      <c r="AG585" s="40">
        <v>591</v>
      </c>
      <c r="AH585" s="37">
        <v>20</v>
      </c>
      <c r="AI585" s="37"/>
      <c r="AJ585" s="41">
        <v>138</v>
      </c>
      <c r="AK585" s="37">
        <v>0</v>
      </c>
      <c r="AL585" s="34"/>
    </row>
    <row r="586" spans="1:38" x14ac:dyDescent="0.35">
      <c r="A586" s="36" t="s">
        <v>24</v>
      </c>
      <c r="B586" s="36"/>
      <c r="C586" s="36"/>
      <c r="D586" s="36"/>
      <c r="E586" s="36"/>
      <c r="F586" s="36"/>
      <c r="G586" s="37"/>
      <c r="H586" s="37"/>
      <c r="I586" s="37"/>
      <c r="J586" s="38"/>
      <c r="K586" s="37"/>
      <c r="L586" s="37"/>
      <c r="M586" s="37"/>
      <c r="N586" s="37"/>
      <c r="O586" s="37"/>
      <c r="P586" s="37"/>
      <c r="Q586" s="37"/>
      <c r="R586" s="37"/>
      <c r="S586" s="37"/>
      <c r="T586" s="37"/>
      <c r="U586" s="37"/>
      <c r="V586" s="39">
        <v>42692</v>
      </c>
      <c r="W586" s="37" t="s">
        <v>780</v>
      </c>
      <c r="X586" s="37" t="s">
        <v>1073</v>
      </c>
      <c r="Y586" s="38"/>
      <c r="Z586" s="37"/>
      <c r="AA586" s="36"/>
      <c r="AB586" s="40">
        <v>3483</v>
      </c>
      <c r="AC586" s="37" t="s">
        <v>114</v>
      </c>
      <c r="AD586" s="40">
        <f>AB586-AE586-AJ586</f>
        <v>3046</v>
      </c>
      <c r="AE586" s="40">
        <v>308</v>
      </c>
      <c r="AF586" s="40" t="s">
        <v>113</v>
      </c>
      <c r="AG586" s="40">
        <v>305</v>
      </c>
      <c r="AH586" s="37">
        <v>3</v>
      </c>
      <c r="AI586" s="37"/>
      <c r="AJ586" s="41">
        <v>129</v>
      </c>
      <c r="AK586" s="37">
        <v>0</v>
      </c>
      <c r="AL586" s="34"/>
    </row>
    <row r="587" spans="1:38" x14ac:dyDescent="0.35">
      <c r="A587" s="36" t="s">
        <v>24</v>
      </c>
      <c r="B587" s="36"/>
      <c r="C587" s="36"/>
      <c r="D587" s="36"/>
      <c r="E587" s="36"/>
      <c r="F587" s="36"/>
      <c r="G587" s="37"/>
      <c r="H587" s="37"/>
      <c r="I587" s="37"/>
      <c r="J587" s="38"/>
      <c r="K587" s="37"/>
      <c r="L587" s="37"/>
      <c r="M587" s="37"/>
      <c r="N587" s="37"/>
      <c r="O587" s="37"/>
      <c r="P587" s="37"/>
      <c r="Q587" s="37"/>
      <c r="R587" s="37"/>
      <c r="S587" s="37"/>
      <c r="T587" s="37"/>
      <c r="U587" s="37"/>
      <c r="V587" s="39">
        <v>43057</v>
      </c>
      <c r="W587" s="37">
        <v>33.799999999999997</v>
      </c>
      <c r="X587" s="37"/>
      <c r="Y587" s="38"/>
      <c r="Z587" s="37"/>
      <c r="AA587" s="36"/>
      <c r="AB587" s="40">
        <v>1779</v>
      </c>
      <c r="AC587" s="37" t="s">
        <v>114</v>
      </c>
      <c r="AD587" s="40">
        <v>1638</v>
      </c>
      <c r="AE587" s="40"/>
      <c r="AF587" s="40"/>
      <c r="AG587" s="40"/>
      <c r="AH587" s="37"/>
      <c r="AI587" s="37" t="s">
        <v>113</v>
      </c>
      <c r="AJ587" s="41">
        <v>141</v>
      </c>
      <c r="AK587" s="37">
        <v>0</v>
      </c>
      <c r="AL587" s="34"/>
    </row>
    <row r="588" spans="1:38" x14ac:dyDescent="0.35">
      <c r="A588" s="36" t="s">
        <v>24</v>
      </c>
      <c r="B588" s="36"/>
      <c r="C588" s="36"/>
      <c r="D588" s="36"/>
      <c r="E588" s="36"/>
      <c r="F588" s="36"/>
      <c r="G588" s="37"/>
      <c r="H588" s="37"/>
      <c r="I588" s="37"/>
      <c r="J588" s="38"/>
      <c r="K588" s="37"/>
      <c r="L588" s="37"/>
      <c r="M588" s="37"/>
      <c r="N588" s="37"/>
      <c r="O588" s="37"/>
      <c r="P588" s="37"/>
      <c r="Q588" s="37"/>
      <c r="R588" s="37"/>
      <c r="S588" s="37"/>
      <c r="T588" s="37"/>
      <c r="U588" s="37"/>
      <c r="V588" s="39">
        <v>43785</v>
      </c>
      <c r="W588" s="37">
        <v>39</v>
      </c>
      <c r="X588" s="37" t="s">
        <v>1074</v>
      </c>
      <c r="Y588" s="38"/>
      <c r="Z588" s="37"/>
      <c r="AA588" s="36"/>
      <c r="AB588" s="40">
        <v>1921</v>
      </c>
      <c r="AC588" s="37"/>
      <c r="AD588" s="40">
        <v>1746</v>
      </c>
      <c r="AE588" s="40">
        <v>92</v>
      </c>
      <c r="AF588" s="40"/>
      <c r="AG588" s="40">
        <v>92</v>
      </c>
      <c r="AH588" s="37">
        <v>0</v>
      </c>
      <c r="AI588" s="37" t="s">
        <v>220</v>
      </c>
      <c r="AJ588" s="41">
        <v>175</v>
      </c>
      <c r="AK588" s="37">
        <v>0</v>
      </c>
      <c r="AL588" s="34"/>
    </row>
    <row r="589" spans="1:38" ht="15" customHeight="1" x14ac:dyDescent="0.35">
      <c r="A589" s="36" t="s">
        <v>24</v>
      </c>
      <c r="B589" s="36"/>
      <c r="C589" s="36"/>
      <c r="D589" s="36"/>
      <c r="E589" s="36"/>
      <c r="F589" s="36"/>
      <c r="G589" s="37"/>
      <c r="H589" s="37"/>
      <c r="I589" s="37"/>
      <c r="J589" s="38"/>
      <c r="K589" s="37"/>
      <c r="L589" s="37"/>
      <c r="M589" s="37"/>
      <c r="N589" s="37"/>
      <c r="O589" s="37"/>
      <c r="P589" s="37"/>
      <c r="Q589" s="37"/>
      <c r="R589" s="37"/>
      <c r="S589" s="37"/>
      <c r="T589" s="37"/>
      <c r="U589" s="37"/>
      <c r="V589" s="39">
        <v>44937</v>
      </c>
      <c r="W589" s="37"/>
      <c r="X589" s="37" t="s">
        <v>1075</v>
      </c>
      <c r="Y589" s="38"/>
      <c r="Z589" s="37"/>
      <c r="AA589" s="36"/>
      <c r="AB589" s="40">
        <v>2321</v>
      </c>
      <c r="AC589" s="37" t="s">
        <v>114</v>
      </c>
      <c r="AD589" s="40">
        <v>1982</v>
      </c>
      <c r="AE589" s="40">
        <v>236</v>
      </c>
      <c r="AF589" s="40"/>
      <c r="AG589" s="40">
        <v>236</v>
      </c>
      <c r="AH589" s="37"/>
      <c r="AI589" s="37"/>
      <c r="AJ589" s="41">
        <v>339</v>
      </c>
      <c r="AK589" s="37"/>
      <c r="AL589" s="48" t="s">
        <v>1076</v>
      </c>
    </row>
    <row r="590" spans="1:38" x14ac:dyDescent="0.35">
      <c r="A590" s="36" t="s">
        <v>39</v>
      </c>
      <c r="B590" s="36" t="s">
        <v>101</v>
      </c>
      <c r="C590" s="36" t="s">
        <v>239</v>
      </c>
      <c r="D590" s="36" t="s">
        <v>1077</v>
      </c>
      <c r="E590" s="36" t="s">
        <v>1078</v>
      </c>
      <c r="F590" s="36"/>
      <c r="G590" s="37" t="s">
        <v>105</v>
      </c>
      <c r="H590" s="37">
        <v>500</v>
      </c>
      <c r="I590" s="37">
        <v>180</v>
      </c>
      <c r="J590" s="38">
        <v>6</v>
      </c>
      <c r="K590" s="37">
        <v>3</v>
      </c>
      <c r="L590" s="37">
        <v>2</v>
      </c>
      <c r="M590" s="37" t="s">
        <v>106</v>
      </c>
      <c r="N590" s="37">
        <v>24</v>
      </c>
      <c r="O590" s="37">
        <v>1</v>
      </c>
      <c r="P590" s="37"/>
      <c r="Q590" s="37"/>
      <c r="R590" s="37"/>
      <c r="S590" s="37" t="s">
        <v>1079</v>
      </c>
      <c r="T590" s="37" t="s">
        <v>106</v>
      </c>
      <c r="U590" s="37" t="s">
        <v>1080</v>
      </c>
      <c r="V590" s="39">
        <v>40242</v>
      </c>
      <c r="W590" s="37" t="s">
        <v>1081</v>
      </c>
      <c r="X590" s="37" t="s">
        <v>1082</v>
      </c>
      <c r="Y590" s="38">
        <v>89</v>
      </c>
      <c r="Z590" s="37" t="s">
        <v>110</v>
      </c>
      <c r="AA590" s="36" t="s">
        <v>39</v>
      </c>
      <c r="AB590" s="40">
        <f>AD590+AJ590+AK590</f>
        <v>276</v>
      </c>
      <c r="AC590" s="37" t="s">
        <v>112</v>
      </c>
      <c r="AD590" s="40">
        <v>265</v>
      </c>
      <c r="AE590" s="40">
        <v>28</v>
      </c>
      <c r="AF590" s="40" t="s">
        <v>113</v>
      </c>
      <c r="AG590" s="40">
        <v>27</v>
      </c>
      <c r="AH590" s="37">
        <v>1</v>
      </c>
      <c r="AI590" s="37"/>
      <c r="AJ590" s="41">
        <v>8</v>
      </c>
      <c r="AK590" s="37">
        <v>3</v>
      </c>
      <c r="AL590" s="34"/>
    </row>
    <row r="591" spans="1:38" x14ac:dyDescent="0.35">
      <c r="A591" s="36" t="s">
        <v>39</v>
      </c>
      <c r="B591" s="36"/>
      <c r="C591" s="36"/>
      <c r="D591" s="36"/>
      <c r="E591" s="36"/>
      <c r="F591" s="36"/>
      <c r="G591" s="37"/>
      <c r="H591" s="37"/>
      <c r="I591" s="37"/>
      <c r="J591" s="38"/>
      <c r="K591" s="37"/>
      <c r="L591" s="37"/>
      <c r="M591" s="37"/>
      <c r="N591" s="37"/>
      <c r="O591" s="37"/>
      <c r="P591" s="37"/>
      <c r="Q591" s="37"/>
      <c r="R591" s="37"/>
      <c r="S591" s="37"/>
      <c r="T591" s="37"/>
      <c r="U591" s="37"/>
      <c r="V591" s="39">
        <v>40964</v>
      </c>
      <c r="W591" s="37"/>
      <c r="X591" s="37" t="s">
        <v>1083</v>
      </c>
      <c r="Y591" s="38" t="s">
        <v>1084</v>
      </c>
      <c r="Z591" s="37"/>
      <c r="AA591" s="36"/>
      <c r="AB591" s="40">
        <f>AD591+AJ591+AK591</f>
        <v>224</v>
      </c>
      <c r="AC591" s="37" t="s">
        <v>112</v>
      </c>
      <c r="AD591" s="40">
        <v>203</v>
      </c>
      <c r="AE591" s="40">
        <v>175</v>
      </c>
      <c r="AF591" s="40" t="s">
        <v>113</v>
      </c>
      <c r="AG591" s="40">
        <v>165</v>
      </c>
      <c r="AH591" s="37">
        <v>10</v>
      </c>
      <c r="AI591" s="37"/>
      <c r="AJ591" s="41">
        <v>11</v>
      </c>
      <c r="AK591" s="37">
        <v>10</v>
      </c>
      <c r="AL591" s="34"/>
    </row>
    <row r="592" spans="1:38" x14ac:dyDescent="0.35">
      <c r="A592" s="36" t="s">
        <v>39</v>
      </c>
      <c r="B592" s="36"/>
      <c r="C592" s="36"/>
      <c r="D592" s="36"/>
      <c r="E592" s="36"/>
      <c r="F592" s="36"/>
      <c r="G592" s="37"/>
      <c r="H592" s="37"/>
      <c r="I592" s="37"/>
      <c r="J592" s="38"/>
      <c r="K592" s="37"/>
      <c r="L592" s="37"/>
      <c r="M592" s="37"/>
      <c r="N592" s="37"/>
      <c r="O592" s="37"/>
      <c r="P592" s="37"/>
      <c r="Q592" s="37"/>
      <c r="R592" s="37"/>
      <c r="S592" s="37"/>
      <c r="T592" s="37"/>
      <c r="U592" s="37"/>
      <c r="V592" s="39">
        <v>41693</v>
      </c>
      <c r="W592" s="37"/>
      <c r="X592" s="37"/>
      <c r="Y592" s="38"/>
      <c r="Z592" s="37"/>
      <c r="AA592" s="36"/>
      <c r="AB592" s="40">
        <v>188</v>
      </c>
      <c r="AC592" s="37" t="s">
        <v>114</v>
      </c>
      <c r="AD592" s="40">
        <v>182</v>
      </c>
      <c r="AE592" s="40">
        <v>175</v>
      </c>
      <c r="AF592" s="40" t="s">
        <v>113</v>
      </c>
      <c r="AG592" s="40">
        <v>164</v>
      </c>
      <c r="AH592" s="37">
        <v>11</v>
      </c>
      <c r="AI592" s="37"/>
      <c r="AJ592" s="41">
        <v>2</v>
      </c>
      <c r="AK592" s="37">
        <v>4</v>
      </c>
      <c r="AL592" s="34"/>
    </row>
    <row r="593" spans="1:38" x14ac:dyDescent="0.35">
      <c r="A593" s="36" t="s">
        <v>39</v>
      </c>
      <c r="B593" s="36"/>
      <c r="C593" s="36"/>
      <c r="D593" s="36"/>
      <c r="E593" s="36"/>
      <c r="F593" s="36"/>
      <c r="G593" s="37"/>
      <c r="H593" s="37"/>
      <c r="I593" s="37"/>
      <c r="J593" s="38"/>
      <c r="K593" s="37"/>
      <c r="L593" s="37"/>
      <c r="M593" s="37"/>
      <c r="N593" s="37"/>
      <c r="O593" s="37"/>
      <c r="P593" s="37"/>
      <c r="Q593" s="37"/>
      <c r="R593" s="37"/>
      <c r="S593" s="37"/>
      <c r="T593" s="37"/>
      <c r="U593" s="37"/>
      <c r="V593" s="39">
        <v>42059</v>
      </c>
      <c r="W593" s="37"/>
      <c r="X593" s="36"/>
      <c r="Y593" s="38"/>
      <c r="Z593" s="37"/>
      <c r="AA593" s="36"/>
      <c r="AB593" s="37">
        <v>234</v>
      </c>
      <c r="AC593" s="37" t="s">
        <v>114</v>
      </c>
      <c r="AD593" s="40">
        <v>219</v>
      </c>
      <c r="AE593" s="40">
        <v>192</v>
      </c>
      <c r="AF593" s="40" t="s">
        <v>113</v>
      </c>
      <c r="AG593" s="40">
        <v>174</v>
      </c>
      <c r="AH593" s="37">
        <v>18</v>
      </c>
      <c r="AI593" s="37"/>
      <c r="AJ593" s="41">
        <v>7</v>
      </c>
      <c r="AK593" s="37">
        <v>8</v>
      </c>
      <c r="AL593" s="34" t="s">
        <v>309</v>
      </c>
    </row>
    <row r="594" spans="1:38" x14ac:dyDescent="0.35">
      <c r="A594" s="36" t="s">
        <v>39</v>
      </c>
      <c r="B594" s="36"/>
      <c r="C594" s="36"/>
      <c r="D594" s="36"/>
      <c r="E594" s="36"/>
      <c r="F594" s="36"/>
      <c r="G594" s="37"/>
      <c r="H594" s="37"/>
      <c r="I594" s="37"/>
      <c r="J594" s="38"/>
      <c r="K594" s="37"/>
      <c r="L594" s="37"/>
      <c r="M594" s="37"/>
      <c r="N594" s="37"/>
      <c r="O594" s="37"/>
      <c r="P594" s="37"/>
      <c r="Q594" s="37"/>
      <c r="R594" s="37"/>
      <c r="S594" s="37"/>
      <c r="T594" s="37"/>
      <c r="U594" s="37"/>
      <c r="V594" s="39">
        <v>42422</v>
      </c>
      <c r="W594" s="37"/>
      <c r="X594" s="36" t="s">
        <v>1085</v>
      </c>
      <c r="Y594" s="38"/>
      <c r="Z594" s="37"/>
      <c r="AA594" s="36"/>
      <c r="AB594" s="37">
        <v>219</v>
      </c>
      <c r="AC594" s="37" t="s">
        <v>114</v>
      </c>
      <c r="AD594" s="40">
        <v>205</v>
      </c>
      <c r="AE594" s="40">
        <v>203</v>
      </c>
      <c r="AF594" s="40" t="s">
        <v>113</v>
      </c>
      <c r="AG594" s="40">
        <v>201</v>
      </c>
      <c r="AH594" s="37">
        <v>2</v>
      </c>
      <c r="AI594" s="37"/>
      <c r="AJ594" s="41">
        <v>10</v>
      </c>
      <c r="AK594" s="37">
        <v>4</v>
      </c>
      <c r="AL594" s="34" t="s">
        <v>309</v>
      </c>
    </row>
    <row r="595" spans="1:38" x14ac:dyDescent="0.35">
      <c r="A595" s="36" t="s">
        <v>39</v>
      </c>
      <c r="V595" s="14">
        <v>42780</v>
      </c>
      <c r="W595" s="12">
        <v>34</v>
      </c>
      <c r="X595" s="12" t="s">
        <v>1086</v>
      </c>
      <c r="AB595" s="12">
        <v>60</v>
      </c>
      <c r="AC595" s="12" t="s">
        <v>114</v>
      </c>
      <c r="AD595" s="16">
        <v>50</v>
      </c>
      <c r="AE595" s="16">
        <v>50</v>
      </c>
      <c r="AF595" s="16" t="s">
        <v>113</v>
      </c>
      <c r="AG595" s="16">
        <v>50</v>
      </c>
      <c r="AH595" s="12">
        <v>0</v>
      </c>
      <c r="AI595" s="12" t="s">
        <v>220</v>
      </c>
      <c r="AJ595" s="17">
        <v>8</v>
      </c>
      <c r="AK595" s="12">
        <v>2</v>
      </c>
      <c r="AL595" s="34" t="s">
        <v>309</v>
      </c>
    </row>
    <row r="596" spans="1:38" x14ac:dyDescent="0.35">
      <c r="A596" s="36" t="s">
        <v>39</v>
      </c>
      <c r="V596" s="14">
        <v>43817</v>
      </c>
      <c r="AB596" s="12">
        <v>31</v>
      </c>
      <c r="AD596" s="16">
        <v>22</v>
      </c>
      <c r="AE596" s="16">
        <v>22</v>
      </c>
      <c r="AF596" s="16" t="s">
        <v>113</v>
      </c>
      <c r="AG596" s="16">
        <v>22</v>
      </c>
      <c r="AH596" s="12">
        <v>0</v>
      </c>
      <c r="AI596" s="12" t="s">
        <v>220</v>
      </c>
      <c r="AJ596" s="17">
        <v>9</v>
      </c>
      <c r="AK596" s="12">
        <v>0</v>
      </c>
    </row>
    <row r="597" spans="1:38" x14ac:dyDescent="0.35">
      <c r="A597" s="36" t="s">
        <v>39</v>
      </c>
      <c r="V597" s="14">
        <v>44665</v>
      </c>
      <c r="AB597" s="12">
        <v>32</v>
      </c>
      <c r="AD597" s="16">
        <v>29</v>
      </c>
      <c r="AE597" s="16">
        <v>29</v>
      </c>
      <c r="AG597" s="16">
        <v>29</v>
      </c>
      <c r="AH597" s="12">
        <v>0</v>
      </c>
      <c r="AI597" s="12" t="s">
        <v>220</v>
      </c>
      <c r="AJ597" s="17">
        <v>3</v>
      </c>
      <c r="AK597" s="12">
        <v>0</v>
      </c>
      <c r="AL597" s="18" t="s">
        <v>117</v>
      </c>
    </row>
    <row r="598" spans="1:38" x14ac:dyDescent="0.35">
      <c r="A598" s="36" t="s">
        <v>39</v>
      </c>
      <c r="V598" s="14">
        <v>45031</v>
      </c>
      <c r="AB598" s="12">
        <v>29</v>
      </c>
      <c r="AD598" s="16">
        <v>29</v>
      </c>
      <c r="AE598" s="16">
        <v>29</v>
      </c>
      <c r="AG598" s="16">
        <v>29</v>
      </c>
      <c r="AH598" s="12">
        <v>0</v>
      </c>
      <c r="AI598" s="12" t="s">
        <v>118</v>
      </c>
      <c r="AJ598" s="17">
        <v>0</v>
      </c>
      <c r="AK598" s="12">
        <v>0</v>
      </c>
      <c r="AL598" s="18" t="s">
        <v>117</v>
      </c>
    </row>
    <row r="599" spans="1:38" x14ac:dyDescent="0.35">
      <c r="A599" s="36" t="s">
        <v>39</v>
      </c>
      <c r="V599" s="14">
        <v>45375</v>
      </c>
      <c r="AB599" s="12">
        <v>32</v>
      </c>
      <c r="AD599" s="16">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model_data</vt:lpstr>
      <vt:lpstr>proportions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Tanner</dc:creator>
  <cp:lastModifiedBy>tmbarnes</cp:lastModifiedBy>
  <dcterms:created xsi:type="dcterms:W3CDTF">2024-10-23T19:59:57Z</dcterms:created>
  <dcterms:modified xsi:type="dcterms:W3CDTF">2025-01-08T16:48:58Z</dcterms:modified>
</cp:coreProperties>
</file>