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chapter1_data\"/>
    </mc:Choice>
  </mc:AlternateContent>
  <xr:revisionPtr revIDLastSave="0" documentId="13_ncr:1_{115DA56A-8F1B-4C85-B196-5A6EBDFF99D1}" xr6:coauthVersionLast="47" xr6:coauthVersionMax="47" xr10:uidLastSave="{00000000-0000-0000-0000-000000000000}"/>
  <bookViews>
    <workbookView xWindow="-110" yWindow="-110" windowWidth="19420" windowHeight="10300" xr2:uid="{5BF1B947-5B26-479F-8156-42CBDD83DA17}"/>
  </bookViews>
  <sheets>
    <sheet name="bat survey data" sheetId="1" r:id="rId1"/>
    <sheet name="Sheet1" sheetId="2" r:id="rId2"/>
    <sheet name="Sheet2" sheetId="3" r:id="rId3"/>
  </sheets>
  <definedNames>
    <definedName name="_xlnm._FilterDatabase" localSheetId="0" hidden="1">'bat survey data'!$B$1:$B$598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 l="1"/>
  <c r="E3" i="3"/>
  <c r="E4" i="3"/>
  <c r="E5" i="3"/>
  <c r="E6" i="3"/>
  <c r="E7" i="3"/>
  <c r="E8" i="3"/>
  <c r="E9" i="3"/>
  <c r="E10" i="3"/>
  <c r="E11" i="3"/>
  <c r="E12" i="3"/>
  <c r="E13" i="3"/>
  <c r="E14" i="3"/>
  <c r="E15" i="3"/>
  <c r="E16" i="3"/>
  <c r="E17" i="3"/>
  <c r="E18" i="3"/>
  <c r="E19" i="3"/>
  <c r="E20" i="3"/>
  <c r="E21" i="3"/>
  <c r="E23" i="3"/>
  <c r="E24" i="3"/>
  <c r="E26" i="3"/>
  <c r="E27" i="3"/>
  <c r="E28" i="3"/>
  <c r="E31" i="3"/>
  <c r="E32" i="3"/>
  <c r="E33" i="3"/>
  <c r="E34" i="3"/>
  <c r="E36" i="3"/>
  <c r="E37" i="3"/>
  <c r="E39" i="3"/>
  <c r="E40" i="3"/>
  <c r="E41" i="3"/>
  <c r="E42" i="3"/>
  <c r="E43" i="3"/>
  <c r="E44" i="3"/>
  <c r="E45" i="3"/>
  <c r="E46" i="3"/>
  <c r="E47" i="3"/>
  <c r="E48" i="3"/>
  <c r="E50" i="3"/>
  <c r="E52" i="3"/>
  <c r="E53" i="3"/>
  <c r="E54" i="3"/>
  <c r="E55" i="3"/>
  <c r="E56" i="3"/>
  <c r="E57" i="3"/>
  <c r="E58" i="3"/>
  <c r="E59" i="3"/>
  <c r="E60" i="3"/>
  <c r="E61" i="3"/>
  <c r="E62" i="3"/>
  <c r="E64" i="3"/>
  <c r="E65" i="3"/>
  <c r="E66" i="3"/>
  <c r="E67" i="3"/>
  <c r="E69" i="3"/>
  <c r="E70" i="3"/>
  <c r="E71" i="3"/>
  <c r="E72" i="3"/>
  <c r="E73" i="3"/>
  <c r="E74" i="3"/>
  <c r="E75" i="3"/>
  <c r="E76" i="3"/>
  <c r="E77" i="3"/>
  <c r="E78" i="3"/>
  <c r="E79" i="3"/>
  <c r="E80" i="3"/>
  <c r="E81" i="3"/>
  <c r="E82" i="3"/>
  <c r="E83" i="3"/>
  <c r="E84" i="3"/>
  <c r="E85" i="3"/>
  <c r="E86" i="3"/>
  <c r="E2" i="3"/>
  <c r="AA10" i="3"/>
  <c r="Y10"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91" i="1"/>
  <c r="AB590" i="1"/>
  <c r="AD586" i="1"/>
  <c r="AB583" i="1"/>
  <c r="AB582" i="1"/>
  <c r="AB581" i="1"/>
  <c r="AB579" i="1"/>
  <c r="AB574" i="1"/>
  <c r="AB573" i="1"/>
  <c r="AB572" i="1"/>
  <c r="AB571" i="1"/>
  <c r="AB568" i="1"/>
  <c r="AB567" i="1"/>
  <c r="AB562" i="1"/>
  <c r="AB559" i="1"/>
  <c r="AB557" i="1"/>
  <c r="AB555" i="1"/>
  <c r="AB554" i="1"/>
  <c r="AB547" i="1"/>
  <c r="AB546" i="1"/>
  <c r="AB535" i="1"/>
  <c r="AB534" i="1"/>
  <c r="AB533" i="1"/>
  <c r="AB532" i="1"/>
  <c r="AB531" i="1"/>
  <c r="AB518" i="1"/>
  <c r="AB517" i="1"/>
  <c r="AB516" i="1"/>
  <c r="AB515" i="1"/>
  <c r="AB514" i="1"/>
  <c r="AB510" i="1"/>
  <c r="AB509" i="1"/>
  <c r="AB508" i="1"/>
  <c r="AB504" i="1"/>
  <c r="AB503" i="1"/>
  <c r="AB502" i="1"/>
  <c r="AB501" i="1"/>
  <c r="AB500" i="1"/>
  <c r="AB499" i="1"/>
  <c r="AB498" i="1"/>
  <c r="AB497" i="1"/>
  <c r="AB496" i="1"/>
  <c r="AB490" i="1"/>
  <c r="AB489" i="1"/>
  <c r="AB488" i="1"/>
  <c r="AB487" i="1"/>
  <c r="AB486" i="1"/>
  <c r="AB485" i="1"/>
  <c r="AB484" i="1"/>
  <c r="AB482" i="1"/>
  <c r="AB479" i="1"/>
  <c r="AB474" i="1"/>
  <c r="AB473" i="1"/>
  <c r="AB472" i="1"/>
  <c r="AB466" i="1"/>
  <c r="AB465" i="1"/>
  <c r="AB464" i="1"/>
  <c r="AB460" i="1"/>
  <c r="AB459" i="1"/>
  <c r="AB456" i="1"/>
  <c r="AB452" i="1"/>
  <c r="AB451" i="1"/>
  <c r="AB447" i="1"/>
  <c r="AB446" i="1"/>
  <c r="AB445" i="1"/>
  <c r="AB444" i="1"/>
  <c r="AB443" i="1"/>
  <c r="AB442" i="1"/>
  <c r="AB437" i="1"/>
  <c r="AB436" i="1"/>
  <c r="AB435" i="1"/>
  <c r="AB432" i="1"/>
  <c r="AB431" i="1"/>
  <c r="AB430" i="1"/>
  <c r="AB429" i="1"/>
  <c r="AB428" i="1"/>
  <c r="AB425" i="1"/>
  <c r="AB424" i="1"/>
  <c r="AB423" i="1"/>
  <c r="AB422" i="1"/>
  <c r="AB421" i="1"/>
  <c r="AB420" i="1"/>
  <c r="AB410" i="1"/>
  <c r="AB409" i="1"/>
  <c r="AB408" i="1"/>
  <c r="AB407" i="1"/>
  <c r="AB402" i="1"/>
  <c r="AB401" i="1"/>
  <c r="AB400" i="1"/>
  <c r="AB399" i="1"/>
  <c r="AB397" i="1"/>
  <c r="AB394" i="1"/>
  <c r="AB392" i="1"/>
  <c r="AB391" i="1"/>
  <c r="AB387" i="1"/>
  <c r="AB386" i="1"/>
  <c r="AB384" i="1"/>
  <c r="AB382" i="1"/>
  <c r="AB376" i="1"/>
  <c r="AB375" i="1"/>
  <c r="AB374" i="1"/>
  <c r="AB371" i="1"/>
  <c r="AB370" i="1"/>
  <c r="AB369" i="1"/>
  <c r="AB368" i="1"/>
  <c r="AB367" i="1"/>
  <c r="AB363" i="1"/>
  <c r="AB361" i="1"/>
  <c r="AB359" i="1"/>
  <c r="AB357" i="1"/>
  <c r="AB356" i="1"/>
  <c r="AB352" i="1"/>
  <c r="AB349" i="1"/>
  <c r="AB348" i="1"/>
  <c r="AB347" i="1"/>
  <c r="AB346" i="1"/>
  <c r="AB343" i="1"/>
  <c r="AB341" i="1"/>
  <c r="AB340" i="1"/>
  <c r="AB333" i="1"/>
  <c r="AB332" i="1"/>
  <c r="AB322" i="1"/>
  <c r="AB321" i="1"/>
  <c r="AB320" i="1"/>
  <c r="AB319" i="1"/>
  <c r="AB318" i="1"/>
  <c r="AB317" i="1"/>
  <c r="AB316" i="1"/>
  <c r="AB315" i="1"/>
  <c r="AB306" i="1"/>
  <c r="AB305" i="1"/>
  <c r="AB303" i="1"/>
  <c r="AB302" i="1"/>
  <c r="AB297" i="1"/>
  <c r="AB296" i="1"/>
  <c r="AB293" i="1"/>
  <c r="AB292" i="1"/>
  <c r="AB288" i="1"/>
  <c r="AB287" i="1"/>
  <c r="AB284" i="1"/>
  <c r="AB283" i="1"/>
  <c r="AB282" i="1"/>
  <c r="AB281" i="1"/>
  <c r="AB280" i="1"/>
  <c r="AB279" i="1"/>
  <c r="AB261" i="1"/>
  <c r="AB260" i="1"/>
  <c r="AB259" i="1"/>
  <c r="AB258" i="1"/>
  <c r="AB257" i="1"/>
  <c r="AB256" i="1"/>
  <c r="AB255" i="1"/>
  <c r="AB254" i="1"/>
  <c r="AB252" i="1"/>
  <c r="AB244" i="1"/>
  <c r="AB243" i="1"/>
  <c r="AB242" i="1"/>
  <c r="AB241" i="1"/>
  <c r="AB237" i="1"/>
  <c r="AB235" i="1"/>
  <c r="AB233" i="1"/>
  <c r="AB231" i="1"/>
  <c r="AB230" i="1"/>
  <c r="AB229" i="1"/>
  <c r="AB228" i="1"/>
  <c r="AB224" i="1"/>
  <c r="AB223" i="1"/>
  <c r="AB220" i="1"/>
  <c r="AB219" i="1"/>
  <c r="AB218" i="1"/>
  <c r="AB217" i="1"/>
  <c r="AB216" i="1"/>
  <c r="AB215" i="1"/>
  <c r="AB213" i="1"/>
  <c r="AB212" i="1"/>
  <c r="AB210" i="1"/>
  <c r="AB203" i="1"/>
  <c r="AB202" i="1"/>
  <c r="AB201" i="1"/>
  <c r="AB200" i="1"/>
  <c r="AB199" i="1"/>
  <c r="AB197" i="1"/>
  <c r="AB196" i="1"/>
  <c r="AB195" i="1"/>
  <c r="AB193" i="1"/>
  <c r="AB192" i="1"/>
  <c r="AB190" i="1"/>
  <c r="AB189" i="1"/>
  <c r="AB180" i="1"/>
  <c r="AB179" i="1"/>
  <c r="AB178" i="1"/>
  <c r="AB177" i="1"/>
  <c r="AB166" i="1"/>
  <c r="AB165" i="1"/>
  <c r="AB164" i="1"/>
  <c r="AB163" i="1"/>
  <c r="AB162" i="1"/>
  <c r="AB161" i="1"/>
  <c r="AB160" i="1"/>
  <c r="AB159" i="1"/>
  <c r="AB158" i="1"/>
  <c r="AB157" i="1"/>
  <c r="AB155" i="1"/>
  <c r="AB154" i="1"/>
  <c r="AB153" i="1"/>
  <c r="AB152" i="1"/>
  <c r="AB151" i="1"/>
  <c r="AB147" i="1"/>
  <c r="AB146" i="1"/>
  <c r="AB143" i="1"/>
  <c r="AB142" i="1"/>
  <c r="AB141" i="1"/>
  <c r="AB137" i="1"/>
  <c r="AB136" i="1"/>
  <c r="AB135" i="1"/>
  <c r="AB134" i="1"/>
  <c r="AB133" i="1"/>
  <c r="AB130" i="1"/>
  <c r="AB129" i="1"/>
  <c r="AB128" i="1"/>
  <c r="AB127" i="1"/>
  <c r="AB126" i="1"/>
  <c r="AB123"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<sst xmlns="http://schemas.openxmlformats.org/spreadsheetml/2006/main" count="5549" uniqueCount="1098">
  <si>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</si>
  <si>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</si>
  <si>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</si>
  <si>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</si>
  <si>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</si>
  <si>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</si>
  <si>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</si>
  <si>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</si>
  <si>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</si>
  <si>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</si>
  <si>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</si>
  <si>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</si>
  <si>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</si>
  <si>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</si>
  <si>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</si>
  <si>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</si>
  <si>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</si>
  <si>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</si>
  <si>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</si>
  <si>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</si>
  <si>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</si>
  <si>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</si>
  <si>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</si>
  <si>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</si>
  <si>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</si>
  <si>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</si>
  <si>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</si>
  <si>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</si>
  <si>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</si>
  <si>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</si>
  <si>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</si>
  <si>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</si>
  <si>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</si>
  <si>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</si>
  <si>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</si>
  <si>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</si>
  <si>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</si>
  <si>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</si>
  <si>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</si>
  <si>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</si>
  <si>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</si>
  <si>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</si>
  <si>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</si>
  <si>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</si>
  <si>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</si>
  <si>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</si>
  <si>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</si>
  <si>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</si>
  <si>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</si>
  <si>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</si>
  <si>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</si>
  <si>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</si>
  <si>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</si>
  <si>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</si>
  <si>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</si>
  <si>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</si>
  <si>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</si>
  <si>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</si>
  <si>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</si>
  <si>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</si>
  <si>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</si>
  <si>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</si>
  <si>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</si>
  <si>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</si>
  <si>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</si>
  <si>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</si>
  <si>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</si>
  <si>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</si>
  <si>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</si>
  <si>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</si>
  <si>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</si>
  <si>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</si>
  <si>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</si>
  <si>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</si>
  <si>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</si>
  <si>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</si>
  <si>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</si>
  <si>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</si>
  <si>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</si>
  <si>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</si>
  <si>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</si>
  <si>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</si>
  <si>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</si>
  <si>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</si>
  <si>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</si>
  <si>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</si>
  <si>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</si>
  <si>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</si>
  <si>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</si>
  <si>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</si>
  <si>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</si>
  <si>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</si>
  <si>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</si>
  <si>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</si>
  <si>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</si>
  <si>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</si>
  <si>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</si>
  <si>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</si>
  <si>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</si>
  <si>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</si>
  <si>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</si>
  <si>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</si>
  <si>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</si>
  <si>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</si>
  <si>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</si>
  <si>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</si>
  <si>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</si>
  <si>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</si>
  <si>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</si>
  <si>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</si>
  <si>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</si>
  <si>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</si>
  <si>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</si>
  <si>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</si>
  <si>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</si>
  <si>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</si>
  <si>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</si>
  <si>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</si>
  <si>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</si>
  <si>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</si>
  <si>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</si>
  <si>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</si>
  <si>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</si>
  <si>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</si>
  <si>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</si>
  <si>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</si>
  <si>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</si>
  <si>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</si>
  <si>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</si>
  <si>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</si>
  <si>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</si>
  <si>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</si>
  <si>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</si>
  <si>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</si>
  <si>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</si>
  <si>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</si>
  <si>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</si>
  <si>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</si>
  <si>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</si>
  <si>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</si>
  <si>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</si>
  <si>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</si>
  <si>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</si>
  <si>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</si>
  <si>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</si>
  <si>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</si>
  <si>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</si>
  <si>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</si>
  <si>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</si>
  <si>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</si>
  <si>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</si>
  <si>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</si>
  <si>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</si>
  <si>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</si>
  <si>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</si>
  <si>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</si>
  <si>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</si>
  <si>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</si>
  <si>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</si>
  <si>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</si>
  <si>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</si>
  <si>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</si>
  <si>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</si>
  <si>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</si>
  <si>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</si>
  <si>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</si>
  <si>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</si>
  <si>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</si>
  <si>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</si>
  <si>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</si>
  <si>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</si>
  <si>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</si>
  <si>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</si>
  <si>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</si>
  <si>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</si>
  <si>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</si>
  <si>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</si>
  <si>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</si>
  <si>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</si>
  <si>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</si>
  <si>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</si>
  <si>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</si>
  <si>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</si>
  <si>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</si>
  <si>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</si>
  <si>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</si>
  <si>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</si>
  <si>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</si>
  <si>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</si>
  <si>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</si>
  <si>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</si>
  <si>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</si>
  <si>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</si>
  <si>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</si>
  <si>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</si>
  <si>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</si>
  <si>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</si>
  <si>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</si>
  <si>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</si>
  <si>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</si>
  <si>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</si>
  <si>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</si>
  <si>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</si>
  <si>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</si>
  <si>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</si>
  <si>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</si>
  <si>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</si>
  <si>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</si>
  <si>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</si>
  <si>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</si>
  <si>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</si>
  <si>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</si>
  <si>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</si>
  <si>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</si>
  <si>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</si>
  <si>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</si>
  <si>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</si>
  <si>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</si>
  <si>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</si>
  <si>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</si>
  <si>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</si>
  <si>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</si>
  <si>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</si>
  <si>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</si>
  <si>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</si>
  <si>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</si>
  <si>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</si>
  <si>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</si>
  <si>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</si>
  <si>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</si>
  <si>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</si>
  <si>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</si>
  <si>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</si>
  <si>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</si>
  <si>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</si>
  <si>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</si>
  <si>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</si>
  <si>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</si>
  <si>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</si>
  <si>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</si>
  <si>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</si>
  <si>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</si>
  <si>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</si>
  <si>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</si>
  <si>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</si>
  <si>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</si>
  <si>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</si>
  <si>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</si>
  <si>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</si>
  <si>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</si>
  <si>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</si>
  <si>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</si>
  <si>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</si>
  <si>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</si>
  <si>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</si>
  <si>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</si>
  <si>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</si>
  <si>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</si>
  <si>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</si>
  <si>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</si>
  <si>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</si>
  <si>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</si>
  <si>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</si>
  <si>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</si>
  <si>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</si>
  <si>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</si>
  <si>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</si>
  <si>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</si>
  <si>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</si>
  <si>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</si>
  <si>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</si>
  <si>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</si>
  <si>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</si>
  <si>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</si>
  <si>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</si>
  <si>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</si>
  <si>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</si>
  <si>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</si>
  <si>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</si>
  <si>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</si>
  <si>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</si>
  <si>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</si>
  <si>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</si>
  <si>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</si>
  <si>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</si>
  <si>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</si>
  <si>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</si>
  <si>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</si>
  <si>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</si>
  <si>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</si>
  <si>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</si>
  <si>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</si>
  <si>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</si>
  <si>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</si>
  <si>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</si>
  <si>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</si>
  <si>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</si>
  <si>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</si>
  <si>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</si>
  <si>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</si>
  <si>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</si>
  <si>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</si>
  <si>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</si>
  <si>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</si>
  <si>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</si>
  <si>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</si>
  <si>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</si>
  <si>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</si>
  <si>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</si>
  <si>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</si>
  <si>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</si>
  <si>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</si>
  <si>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</si>
  <si>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</si>
  <si>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</si>
  <si>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</si>
  <si>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</si>
  <si>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</si>
  <si>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</si>
  <si>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</si>
  <si>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</si>
  <si>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</si>
  <si>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</si>
  <si>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</si>
  <si>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</si>
  <si>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</si>
  <si>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</si>
  <si>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</si>
  <si>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</si>
  <si>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</si>
  <si>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</si>
  <si>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</si>
  <si>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</si>
  <si>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</si>
  <si>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</si>
  <si>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</si>
  <si>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</si>
  <si>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</si>
  <si>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</si>
  <si>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</si>
  <si>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</si>
  <si>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</si>
  <si>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</si>
  <si>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</si>
  <si>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</si>
  <si>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</si>
  <si>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</si>
  <si>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</si>
  <si>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</si>
  <si>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</si>
  <si>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</si>
  <si>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</si>
  <si>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</si>
  <si>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</si>
  <si>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</si>
  <si>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</si>
  <si>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</si>
  <si>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</si>
  <si>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</si>
  <si>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</si>
  <si>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</si>
  <si>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</si>
  <si>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</si>
  <si>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</si>
  <si>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</si>
  <si>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</si>
  <si>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</si>
  <si>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</si>
  <si>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</si>
  <si>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</si>
  <si>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</si>
  <si>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</si>
  <si>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</si>
  <si>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</si>
  <si>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</si>
  <si>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</si>
  <si>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</si>
  <si>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</si>
  <si>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</si>
  <si>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</si>
  <si>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</si>
  <si>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</si>
  <si>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</si>
  <si>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</si>
  <si>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</si>
  <si>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</si>
  <si>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</si>
  <si>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</si>
  <si>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</si>
  <si>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</si>
  <si>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</si>
  <si>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</si>
  <si>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</si>
  <si>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</si>
  <si>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</si>
  <si>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</si>
  <si>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</si>
  <si>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</si>
  <si>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</si>
  <si>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</si>
  <si>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</si>
  <si>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</si>
  <si>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</si>
  <si>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</si>
  <si>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</si>
  <si>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</si>
  <si>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</si>
  <si>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</si>
  <si>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</si>
  <si>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</si>
  <si>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</si>
  <si>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</si>
  <si>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</si>
  <si>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</si>
  <si>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</si>
  <si>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</si>
  <si>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</si>
  <si>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</si>
  <si>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</si>
  <si>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</si>
  <si>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</si>
  <si>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</si>
  <si>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</si>
  <si>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</si>
  <si>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</si>
  <si>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</si>
  <si>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</si>
  <si>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</si>
  <si>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</si>
  <si>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</si>
  <si>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</si>
  <si>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</si>
  <si>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</si>
  <si>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</si>
  <si>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</si>
  <si>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</si>
  <si>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</si>
  <si>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</si>
  <si>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</si>
  <si>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</si>
  <si>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</si>
  <si>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</si>
  <si>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</si>
  <si>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</si>
  <si>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</si>
  <si>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</si>
  <si>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</si>
  <si>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</si>
  <si>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</si>
  <si>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</si>
  <si>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</si>
  <si>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</si>
  <si>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</si>
  <si>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</si>
  <si>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</si>
  <si>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</si>
  <si>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</si>
  <si>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</si>
  <si>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</si>
  <si>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</si>
  <si>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</si>
  <si>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</si>
  <si>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</si>
  <si>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</si>
  <si>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</si>
  <si>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</si>
  <si>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</si>
  <si>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</si>
  <si>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</si>
  <si>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</si>
  <si>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</si>
  <si>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</si>
  <si>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</si>
  <si>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</si>
  <si>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</si>
  <si>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</si>
  <si>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</si>
  <si>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</si>
  <si>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</si>
  <si>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</si>
  <si>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</si>
  <si>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</si>
  <si>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</si>
  <si>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</si>
  <si>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</si>
  <si>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</si>
  <si>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</si>
  <si>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</si>
  <si>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</si>
  <si>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</si>
  <si>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</si>
  <si>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</si>
  <si>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</si>
  <si>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</si>
  <si>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</si>
  <si>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</si>
  <si>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</si>
  <si>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</si>
  <si>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</si>
  <si>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</si>
  <si>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</si>
  <si>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</si>
  <si>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</si>
  <si>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</si>
  <si>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</si>
  <si>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</si>
  <si>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</si>
  <si>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</si>
  <si>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</si>
  <si>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</si>
  <si>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</si>
  <si>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</si>
  <si>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</si>
  <si>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</si>
  <si>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</si>
  <si>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</si>
  <si>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</si>
  <si>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</si>
  <si>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</si>
  <si>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</si>
  <si>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</si>
  <si>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</si>
  <si>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</si>
  <si>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</si>
  <si>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</si>
  <si>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</si>
  <si>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</si>
  <si>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</si>
  <si>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</si>
  <si>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</si>
  <si>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</si>
  <si>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</si>
  <si>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</si>
  <si>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</si>
  <si>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</si>
  <si>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</si>
  <si>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</si>
  <si>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</si>
  <si>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</si>
  <si>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</si>
  <si>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</si>
  <si>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</si>
  <si>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</si>
  <si>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</si>
  <si>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</si>
  <si>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</si>
  <si>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</si>
  <si>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</si>
  <si>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</si>
  <si>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</si>
  <si>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</si>
  <si>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</si>
  <si>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</si>
  <si>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</si>
  <si>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</si>
  <si>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</si>
  <si>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</si>
  <si>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</si>
  <si>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</si>
  <si>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</si>
  <si>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</si>
  <si>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</si>
  <si>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</si>
  <si>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</si>
  <si>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</si>
  <si>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</si>
  <si>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</si>
  <si>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</si>
  <si>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</si>
  <si>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</si>
  <si>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</si>
  <si>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</si>
  <si>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</si>
  <si>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</si>
  <si>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</si>
  <si>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</si>
  <si>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</si>
  <si>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</si>
  <si>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</si>
  <si>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</si>
  <si>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</si>
  <si>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</si>
  <si>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</si>
  <si>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</si>
  <si>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</si>
  <si>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</si>
  <si>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</si>
  <si>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</si>
  <si>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</si>
  <si>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</si>
  <si>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</si>
  <si>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</si>
  <si>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</si>
  <si>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</si>
  <si>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</si>
  <si>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</si>
  <si>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</si>
  <si>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</si>
  <si>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</si>
  <si>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</si>
  <si>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</si>
  <si>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</si>
  <si>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</si>
  <si>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</si>
  <si>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</si>
  <si>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</si>
  <si>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</si>
  <si>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</si>
  <si>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</si>
  <si>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</si>
  <si>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</si>
  <si>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</si>
  <si>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</si>
  <si>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</si>
  <si>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</si>
  <si>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</si>
  <si>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</si>
  <si>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</si>
  <si>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</si>
  <si>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</si>
  <si>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</si>
  <si>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</si>
  <si>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</si>
  <si>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</si>
  <si>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</si>
  <si>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</si>
  <si>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</si>
  <si>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</si>
  <si>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</si>
  <si>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</si>
  <si>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</si>
  <si>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</si>
  <si>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</si>
  <si>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</si>
  <si>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</si>
  <si>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</si>
  <si>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</si>
  <si>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</si>
  <si>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</si>
  <si>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</si>
  <si>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</si>
  <si>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</si>
  <si>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</si>
  <si>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</si>
  <si>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</si>
  <si>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</si>
  <si>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</si>
  <si>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</si>
  <si>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</si>
  <si>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</si>
  <si>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</si>
  <si>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</si>
  <si>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</si>
  <si>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</si>
  <si>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</si>
  <si>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</si>
  <si>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</si>
  <si>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</si>
  <si>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</si>
  <si>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</si>
  <si>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</si>
  <si>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</si>
  <si>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</si>
  <si>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</si>
  <si>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</si>
  <si>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</si>
  <si>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</si>
  <si>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</si>
  <si>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</si>
  <si>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</si>
  <si>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</si>
  <si>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</si>
  <si>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</si>
  <si>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</si>
  <si>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</si>
  <si>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</si>
  <si>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</si>
  <si>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</si>
  <si>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</si>
  <si>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</si>
  <si>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</si>
  <si>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</si>
  <si>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</si>
  <si>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</si>
  <si>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</si>
  <si>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</si>
  <si>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</si>
  <si>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</si>
  <si>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</si>
  <si>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</si>
  <si>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</si>
  <si>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</si>
  <si>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</si>
  <si>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</si>
  <si>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</si>
  <si>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</si>
  <si>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</si>
  <si>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</si>
  <si>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</si>
  <si>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</si>
  <si>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</si>
  <si>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</si>
  <si>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</si>
  <si>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</si>
  <si>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</si>
  <si>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</si>
  <si>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</si>
  <si>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</si>
  <si>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</si>
  <si>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</si>
  <si>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</si>
  <si>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</si>
  <si>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</si>
  <si>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</si>
  <si>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</si>
  <si>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</si>
  <si>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</si>
  <si>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</si>
  <si>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</si>
  <si>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</si>
  <si>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</si>
  <si>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</si>
  <si>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</si>
  <si>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</si>
  <si>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</si>
  <si>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</si>
  <si>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</si>
  <si>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</si>
  <si>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</si>
  <si>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</si>
  <si>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</si>
  <si>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</si>
  <si>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</si>
  <si>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</si>
  <si>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</si>
  <si>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</si>
  <si>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</si>
  <si>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</si>
  <si>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</si>
  <si>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</si>
  <si>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</si>
  <si>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</si>
  <si>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</si>
  <si>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</si>
  <si>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</si>
  <si>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</si>
  <si>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</si>
  <si>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</si>
  <si>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</si>
  <si>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</si>
  <si>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</si>
  <si>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</si>
  <si>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</si>
  <si>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</si>
  <si>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</si>
  <si>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</si>
  <si>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</si>
  <si>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</si>
  <si>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</si>
  <si>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</si>
  <si>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</si>
  <si>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</si>
  <si>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</si>
  <si>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</si>
  <si>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</si>
  <si>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</si>
  <si>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</si>
  <si>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</si>
  <si>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</si>
  <si>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</si>
  <si>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</si>
  <si>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</si>
  <si>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</si>
  <si>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</si>
  <si>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</si>
  <si>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</si>
  <si>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</si>
  <si>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</si>
  <si>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</si>
  <si>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</si>
  <si>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</si>
  <si>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</si>
  <si>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</si>
  <si>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</si>
  <si>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</si>
  <si>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</si>
  <si>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</si>
  <si>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</si>
  <si>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</si>
  <si>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</si>
  <si>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</si>
  <si>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</si>
  <si>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</si>
  <si>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</si>
  <si>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</si>
  <si>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</si>
  <si>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</si>
  <si>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</si>
  <si>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</si>
  <si>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</si>
  <si>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</si>
  <si>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</si>
  <si>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</si>
  <si>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</si>
  <si>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</si>
  <si>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</si>
  <si>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</si>
  <si>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</si>
  <si>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</si>
  <si>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</si>
  <si>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</si>
  <si>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</si>
  <si>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</si>
  <si>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</si>
  <si>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</si>
  <si>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</si>
  <si>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</si>
  <si>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</si>
  <si>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</si>
  <si>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</si>
  <si>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</si>
  <si>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</si>
  <si>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</si>
  <si>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</si>
  <si>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</si>
  <si>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</si>
  <si>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</si>
  <si>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</si>
  <si>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</si>
  <si>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</si>
  <si>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</si>
  <si>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</si>
  <si>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</si>
  <si>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</si>
  <si>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</si>
  <si>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</si>
  <si>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</si>
  <si>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</si>
  <si>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</si>
  <si>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</si>
  <si>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</si>
  <si>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</si>
  <si>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</si>
  <si>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</si>
  <si>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</si>
  <si>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</si>
  <si>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</si>
  <si>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</si>
  <si>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</si>
  <si>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</si>
  <si>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</si>
  <si>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</si>
  <si>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</si>
  <si>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</si>
  <si>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</si>
  <si>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</si>
  <si>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</si>
  <si>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</si>
  <si>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</si>
  <si>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</si>
  <si>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</si>
  <si>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</si>
  <si>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</si>
  <si>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</si>
  <si>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</si>
  <si>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</si>
  <si>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</si>
  <si>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</si>
  <si>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</si>
  <si>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</si>
  <si>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</si>
  <si>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</si>
  <si>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</si>
  <si>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</si>
  <si>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</si>
  <si>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</si>
  <si>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</si>
  <si>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</si>
  <si>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</si>
  <si>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</si>
  <si>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</si>
  <si>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</si>
  <si>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</si>
  <si>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</si>
  <si>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</si>
  <si>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</si>
  <si>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</si>
  <si>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</si>
  <si>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</si>
  <si>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</si>
  <si>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</si>
  <si>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</si>
  <si>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</si>
  <si>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</si>
  <si>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</si>
  <si>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</si>
  <si>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</si>
  <si>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</si>
  <si>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</si>
  <si>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</si>
  <si>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</si>
  <si>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</si>
  <si>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</si>
  <si>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</si>
  <si>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</si>
  <si>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</si>
  <si>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</si>
  <si>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</si>
  <si>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</si>
  <si>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</si>
  <si>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</si>
  <si>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</si>
  <si>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</si>
  <si>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</si>
  <si>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</si>
  <si>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</si>
  <si>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</si>
  <si>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</si>
  <si>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</si>
  <si>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</si>
  <si>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</si>
  <si>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</si>
  <si>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</si>
  <si>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</si>
  <si>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</si>
  <si>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</si>
  <si>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</si>
  <si>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</si>
  <si>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</si>
  <si>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</si>
  <si>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</si>
  <si>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</si>
  <si>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</si>
  <si>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</si>
  <si>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</si>
  <si>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</si>
  <si>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</si>
  <si>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</si>
  <si>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</si>
  <si>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</si>
  <si>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</si>
  <si>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</si>
  <si>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</si>
  <si>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</si>
  <si>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</si>
  <si>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</si>
  <si>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</si>
  <si>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</si>
  <si>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</si>
  <si>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</si>
  <si>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</si>
  <si>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</si>
  <si>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</si>
  <si>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</si>
  <si>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</si>
  <si>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</si>
  <si>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</si>
  <si>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</si>
  <si>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</si>
  <si>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</si>
  <si>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</si>
  <si>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</si>
  <si>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</si>
  <si>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</si>
  <si>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</si>
  <si>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</si>
  <si>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</si>
  <si>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</si>
  <si>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</si>
  <si>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</si>
  <si>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</si>
  <si>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</si>
  <si>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</si>
  <si>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</si>
  <si>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</si>
  <si>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</si>
  <si>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</si>
  <si>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</si>
  <si>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</si>
  <si>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</si>
  <si>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</si>
  <si>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</si>
  <si>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</si>
  <si>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</si>
  <si>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</si>
  <si>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</si>
  <si>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</si>
  <si>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</si>
  <si>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</si>
  <si>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</si>
  <si>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</si>
  <si>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</si>
  <si>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</si>
  <si>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</si>
  <si>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</si>
  <si>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</si>
  <si>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</si>
  <si>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</si>
  <si>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</si>
  <si>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</si>
  <si>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</si>
  <si>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</si>
  <si>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</si>
  <si>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</si>
  <si>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</si>
  <si>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</si>
  <si>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</si>
  <si>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</si>
  <si>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</si>
  <si>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</si>
  <si>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</si>
  <si>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</si>
  <si>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</si>
  <si>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</si>
  <si>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</si>
  <si>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</si>
  <si>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</si>
  <si>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</si>
  <si>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</si>
  <si>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</si>
  <si>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</si>
  <si>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</si>
  <si>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</si>
  <si>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</si>
  <si>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</si>
  <si>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</si>
  <si>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</si>
  <si>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</si>
  <si>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</si>
  <si>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</si>
  <si>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</si>
  <si>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</si>
  <si>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</si>
  <si>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</si>
  <si>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</si>
  <si>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</si>
  <si>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</si>
  <si>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</si>
  <si>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</si>
  <si>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</si>
  <si>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</si>
  <si>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</si>
  <si>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</si>
  <si>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</si>
  <si>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</si>
  <si>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</si>
  <si>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</si>
  <si>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</si>
  <si>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</si>
  <si>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</si>
  <si>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</si>
  <si>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</si>
  <si>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</si>
  <si>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</si>
  <si>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</si>
  <si>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</si>
  <si>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</si>
  <si>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</si>
  <si>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</si>
  <si>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</si>
  <si>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</si>
  <si>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</si>
  <si>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</si>
  <si>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</si>
  <si>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</si>
  <si>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0;1</t>
  </si>
  <si>
    <t>1;4</t>
  </si>
  <si>
    <t>1;22</t>
  </si>
  <si>
    <t>1;47</t>
  </si>
  <si>
    <t>275;290</t>
  </si>
  <si>
    <t>324;262</t>
  </si>
  <si>
    <t>9;6</t>
  </si>
  <si>
    <t>8;7</t>
  </si>
  <si>
    <t>513;486</t>
  </si>
  <si>
    <t>992;700</t>
  </si>
  <si>
    <t>379;31</t>
  </si>
  <si>
    <t>1;0</t>
  </si>
  <si>
    <t>140;105</t>
  </si>
  <si>
    <t>1312;691</t>
  </si>
  <si>
    <t>1169;719</t>
  </si>
  <si>
    <t>1077;844</t>
  </si>
  <si>
    <t>20;19</t>
  </si>
  <si>
    <t>36;34</t>
  </si>
  <si>
    <t>ore</t>
  </si>
  <si>
    <t>copper</t>
  </si>
  <si>
    <t>tufa</t>
  </si>
  <si>
    <t>limestone</t>
  </si>
  <si>
    <t>Mass C Adit</t>
  </si>
  <si>
    <t>dolomite</t>
  </si>
  <si>
    <t>concrete</t>
  </si>
  <si>
    <t>gold</t>
  </si>
  <si>
    <t>length of passage m</t>
  </si>
  <si>
    <t>average internal temp c</t>
  </si>
  <si>
    <t>Lowest internal temp c</t>
  </si>
  <si>
    <t>highest internal temp c</t>
  </si>
  <si>
    <t>temperature difference c</t>
  </si>
  <si>
    <t>number of entrances for human access</t>
  </si>
  <si>
    <t>number of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</si>
</sst>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89">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2" fontId="0" fillId="0" borderId="0" xfId="0" applyNumberFormat="1"/>
    <xf numFmtId="1" fontId="0" fillId="0" borderId="0" xfId="0" applyNumberFormat="1"/>
    <xf numFmtId="2" fontId="0" fillId="0" borderId="0" xfId="0" applyNumberFormat="1" applyAlignment="1">
      <alignment wrapText="1"/>
    </xf>
    <xf numFmtId="1" fontId="0" fillId="0" borderId="0" xfId="0" applyNumberFormat="1" applyAlignment="1">
      <alignment wrapText="1"/>
    </xf>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9"/>
  <sheetViews>
    <sheetView tabSelected="1" zoomScale="76" zoomScaleNormal="89" workbookViewId="0">
      <pane ySplit="1" topLeftCell="A486" activePane="bottomLeft" state="frozen"/>
      <selection activeCell="M1" sqref="M1"/>
      <selection pane="bottomLeft" activeCell="A450" sqref="A450"/>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266</v>
      </c>
      <c r="H122" s="14"/>
      <c r="I122" s="14"/>
      <c r="K122" s="14"/>
      <c r="L122" s="14"/>
      <c r="M122" s="14"/>
      <c r="N122" s="14"/>
      <c r="O122" s="14"/>
      <c r="P122" s="14"/>
      <c r="Q122" s="14"/>
      <c r="R122" s="14"/>
      <c r="T122" s="14"/>
      <c r="U122" s="14"/>
      <c r="V122" s="12">
        <v>45377</v>
      </c>
      <c r="Y122" s="11"/>
      <c r="AB122" s="14">
        <v>41</v>
      </c>
      <c r="AC122" s="14"/>
      <c r="AD122" s="14">
        <v>35</v>
      </c>
      <c r="AE122" s="14">
        <v>35</v>
      </c>
      <c r="AG122" s="14">
        <v>35</v>
      </c>
      <c r="AL122" s="16" t="s">
        <v>279</v>
      </c>
    </row>
    <row r="123" spans="1:38" x14ac:dyDescent="0.35">
      <c r="A123" s="9" t="s">
        <v>280</v>
      </c>
      <c r="B123" s="9" t="s">
        <v>38</v>
      </c>
      <c r="C123" s="9" t="s">
        <v>267</v>
      </c>
      <c r="D123" s="9" t="s">
        <v>281</v>
      </c>
      <c r="E123" s="9" t="s">
        <v>269</v>
      </c>
      <c r="G123" s="10" t="s">
        <v>42</v>
      </c>
      <c r="H123" s="14">
        <v>30</v>
      </c>
      <c r="I123" s="14">
        <v>330</v>
      </c>
      <c r="J123" s="11">
        <v>8</v>
      </c>
      <c r="K123" s="14">
        <v>10</v>
      </c>
      <c r="L123" s="14">
        <v>0</v>
      </c>
      <c r="M123" s="14"/>
      <c r="N123" s="14"/>
      <c r="O123" s="14">
        <v>0</v>
      </c>
      <c r="P123" s="14">
        <v>1</v>
      </c>
      <c r="Q123" s="14">
        <v>30</v>
      </c>
      <c r="R123" s="14" t="s">
        <v>43</v>
      </c>
      <c r="S123" s="10" t="s">
        <v>60</v>
      </c>
      <c r="T123" s="14" t="s">
        <v>53</v>
      </c>
      <c r="U123" s="14"/>
      <c r="V123" s="12">
        <v>40417</v>
      </c>
      <c r="Y123" s="11"/>
      <c r="Z123" s="10" t="s">
        <v>47</v>
      </c>
      <c r="AA123" s="9" t="s">
        <v>280</v>
      </c>
      <c r="AB123" s="14">
        <f t="shared" ref="AB123:AB147" si="2">AD123+AJ123+AK123</f>
        <v>0</v>
      </c>
      <c r="AC123" s="14" t="s">
        <v>133</v>
      </c>
      <c r="AD123" s="14">
        <v>0</v>
      </c>
      <c r="AJ123" s="15">
        <v>0</v>
      </c>
      <c r="AK123" s="10">
        <v>0</v>
      </c>
      <c r="AL123" s="16" t="s">
        <v>282</v>
      </c>
    </row>
    <row r="124" spans="1:38" x14ac:dyDescent="0.35">
      <c r="A124" s="9" t="s">
        <v>283</v>
      </c>
      <c r="B124" s="9" t="s">
        <v>166</v>
      </c>
      <c r="D124" s="9" t="s">
        <v>284</v>
      </c>
      <c r="G124" s="10" t="s">
        <v>285</v>
      </c>
      <c r="H124" s="14">
        <v>30</v>
      </c>
      <c r="I124" s="14">
        <v>330</v>
      </c>
      <c r="K124" s="14">
        <v>6</v>
      </c>
      <c r="L124" s="14">
        <v>1</v>
      </c>
      <c r="M124" s="14" t="s">
        <v>159</v>
      </c>
      <c r="N124" s="14"/>
      <c r="O124" s="14">
        <v>1</v>
      </c>
      <c r="P124" s="14">
        <v>0</v>
      </c>
      <c r="Q124" s="14"/>
      <c r="R124" s="14"/>
      <c r="S124" s="10" t="s">
        <v>45</v>
      </c>
      <c r="T124" s="14"/>
      <c r="U124" s="14"/>
      <c r="V124" s="12">
        <v>43794</v>
      </c>
      <c r="X124" s="10">
        <v>41.7</v>
      </c>
      <c r="Y124" s="11"/>
      <c r="Z124" s="10" t="s">
        <v>47</v>
      </c>
      <c r="AA124" s="9" t="s">
        <v>286</v>
      </c>
      <c r="AB124" s="14">
        <v>0</v>
      </c>
      <c r="AC124" s="14"/>
      <c r="AL124" s="16" t="s">
        <v>168</v>
      </c>
    </row>
    <row r="125" spans="1:38" x14ac:dyDescent="0.35">
      <c r="A125" s="9" t="s">
        <v>287</v>
      </c>
      <c r="B125" s="9" t="s">
        <v>288</v>
      </c>
      <c r="C125" s="9" t="s">
        <v>289</v>
      </c>
      <c r="D125" s="9" t="s">
        <v>290</v>
      </c>
      <c r="E125" s="9" t="s">
        <v>291</v>
      </c>
      <c r="G125" s="10" t="s">
        <v>292</v>
      </c>
      <c r="H125" s="14" t="s">
        <v>293</v>
      </c>
      <c r="I125" s="14"/>
      <c r="K125" s="14"/>
      <c r="L125" s="14">
        <v>0</v>
      </c>
      <c r="M125" s="14" t="s">
        <v>53</v>
      </c>
      <c r="N125" s="14"/>
      <c r="O125" s="14">
        <v>1</v>
      </c>
      <c r="P125" s="14">
        <v>2</v>
      </c>
      <c r="Q125" s="14">
        <v>1200</v>
      </c>
      <c r="R125" s="14" t="s">
        <v>159</v>
      </c>
      <c r="S125" s="10" t="s">
        <v>45</v>
      </c>
      <c r="T125" s="14"/>
      <c r="U125" s="14" t="s">
        <v>291</v>
      </c>
      <c r="V125" s="12">
        <v>42833</v>
      </c>
      <c r="X125" s="10">
        <v>62</v>
      </c>
      <c r="Y125" s="11">
        <v>66</v>
      </c>
      <c r="Z125" s="10" t="s">
        <v>103</v>
      </c>
      <c r="AA125" s="9" t="s">
        <v>287</v>
      </c>
      <c r="AB125" s="14">
        <v>0</v>
      </c>
      <c r="AC125" s="14" t="s">
        <v>51</v>
      </c>
      <c r="AD125" s="14">
        <v>0</v>
      </c>
      <c r="AJ125" s="15">
        <v>0</v>
      </c>
      <c r="AK125" s="10">
        <v>0</v>
      </c>
      <c r="AL125" s="16" t="s">
        <v>294</v>
      </c>
    </row>
    <row r="126" spans="1:38" x14ac:dyDescent="0.35">
      <c r="A126" s="9" t="s">
        <v>295</v>
      </c>
      <c r="B126" s="9" t="s">
        <v>98</v>
      </c>
      <c r="C126" s="9" t="s">
        <v>99</v>
      </c>
      <c r="D126" s="9" t="s">
        <v>296</v>
      </c>
      <c r="E126" s="9" t="s">
        <v>101</v>
      </c>
      <c r="G126" s="10" t="s">
        <v>102</v>
      </c>
      <c r="H126" s="14">
        <v>15</v>
      </c>
      <c r="I126" s="14"/>
      <c r="K126" s="14"/>
      <c r="L126" s="14">
        <v>1</v>
      </c>
      <c r="M126" s="14" t="s">
        <v>53</v>
      </c>
      <c r="N126" s="14"/>
      <c r="O126" s="14">
        <v>1</v>
      </c>
      <c r="P126" s="14">
        <v>0</v>
      </c>
      <c r="Q126" s="14"/>
      <c r="R126" s="14"/>
      <c r="S126" s="10" t="s">
        <v>45</v>
      </c>
      <c r="T126" s="14"/>
      <c r="U126" s="14"/>
      <c r="V126" s="12">
        <v>40313</v>
      </c>
      <c r="Y126" s="11"/>
      <c r="Z126" s="10" t="s">
        <v>103</v>
      </c>
      <c r="AA126" s="9" t="s">
        <v>295</v>
      </c>
      <c r="AB126" s="14">
        <f t="shared" si="2"/>
        <v>0</v>
      </c>
      <c r="AC126" s="14" t="s">
        <v>49</v>
      </c>
      <c r="AD126" s="14">
        <v>0</v>
      </c>
      <c r="AE126" s="14">
        <v>0</v>
      </c>
      <c r="AJ126" s="15">
        <v>0</v>
      </c>
      <c r="AK126" s="10">
        <v>0</v>
      </c>
    </row>
    <row r="127" spans="1:38" x14ac:dyDescent="0.35">
      <c r="A127" s="9" t="s">
        <v>297</v>
      </c>
      <c r="B127" s="9" t="s">
        <v>38</v>
      </c>
      <c r="C127" s="9" t="s">
        <v>267</v>
      </c>
      <c r="D127" s="9" t="s">
        <v>298</v>
      </c>
      <c r="E127" s="9" t="s">
        <v>269</v>
      </c>
      <c r="G127" s="10" t="s">
        <v>42</v>
      </c>
      <c r="H127" s="14">
        <v>0</v>
      </c>
      <c r="I127" s="14"/>
      <c r="J127" s="11" t="s">
        <v>140</v>
      </c>
      <c r="K127" s="14" t="s">
        <v>140</v>
      </c>
      <c r="L127" s="14">
        <v>1</v>
      </c>
      <c r="M127" s="14" t="s">
        <v>43</v>
      </c>
      <c r="N127" s="14"/>
      <c r="O127" s="14">
        <v>1</v>
      </c>
      <c r="P127" s="14">
        <v>0</v>
      </c>
      <c r="Q127" s="14"/>
      <c r="R127" s="14"/>
      <c r="S127" s="10" t="s">
        <v>299</v>
      </c>
      <c r="T127" s="14"/>
      <c r="U127" s="14"/>
      <c r="V127" s="12">
        <v>38444</v>
      </c>
      <c r="Y127" s="11"/>
      <c r="Z127" s="10" t="s">
        <v>47</v>
      </c>
      <c r="AA127" s="9" t="s">
        <v>297</v>
      </c>
      <c r="AB127" s="14">
        <f t="shared" si="2"/>
        <v>0</v>
      </c>
      <c r="AC127" s="14"/>
      <c r="AL127" s="16" t="s">
        <v>300</v>
      </c>
    </row>
    <row r="128" spans="1:38" x14ac:dyDescent="0.35">
      <c r="A128" s="9" t="s">
        <v>301</v>
      </c>
      <c r="B128" s="9" t="s">
        <v>98</v>
      </c>
      <c r="C128" s="9" t="s">
        <v>130</v>
      </c>
      <c r="D128" s="9" t="s">
        <v>302</v>
      </c>
      <c r="E128" s="9" t="s">
        <v>132</v>
      </c>
      <c r="G128" s="10" t="s">
        <v>102</v>
      </c>
      <c r="H128" s="14">
        <v>142</v>
      </c>
      <c r="I128" s="14"/>
      <c r="K128" s="14"/>
      <c r="L128" s="14">
        <v>1</v>
      </c>
      <c r="M128" s="14" t="s">
        <v>43</v>
      </c>
      <c r="N128" s="14"/>
      <c r="O128" s="14">
        <v>1</v>
      </c>
      <c r="P128" s="14">
        <v>0</v>
      </c>
      <c r="Q128" s="14"/>
      <c r="R128" s="14"/>
      <c r="S128" s="10" t="s">
        <v>45</v>
      </c>
      <c r="T128" s="14"/>
      <c r="U128" s="14"/>
      <c r="V128" s="12">
        <v>40257</v>
      </c>
      <c r="Y128" s="11"/>
      <c r="Z128" s="10" t="s">
        <v>47</v>
      </c>
      <c r="AA128" s="9" t="s">
        <v>301</v>
      </c>
      <c r="AB128" s="14">
        <f t="shared" si="2"/>
        <v>0</v>
      </c>
      <c r="AC128" s="14"/>
      <c r="AL128" s="16" t="s">
        <v>134</v>
      </c>
    </row>
    <row r="129" spans="1:38" x14ac:dyDescent="0.35">
      <c r="A129" s="9" t="s">
        <v>303</v>
      </c>
      <c r="B129" s="9" t="s">
        <v>76</v>
      </c>
      <c r="C129" s="9" t="s">
        <v>304</v>
      </c>
      <c r="D129" s="9" t="s">
        <v>305</v>
      </c>
      <c r="G129" s="10" t="s">
        <v>42</v>
      </c>
      <c r="H129" s="10">
        <v>128</v>
      </c>
      <c r="J129" s="11">
        <v>4</v>
      </c>
      <c r="K129" s="10">
        <v>4</v>
      </c>
      <c r="L129" s="10">
        <v>1</v>
      </c>
      <c r="M129" s="10" t="s">
        <v>43</v>
      </c>
      <c r="N129" s="10">
        <v>3</v>
      </c>
      <c r="S129" s="10" t="s">
        <v>306</v>
      </c>
      <c r="V129" s="28">
        <v>29526</v>
      </c>
      <c r="W129" s="9"/>
      <c r="X129" s="9"/>
      <c r="Y129" s="9"/>
      <c r="Z129" s="10" t="s">
        <v>103</v>
      </c>
      <c r="AA129" s="9" t="s">
        <v>303</v>
      </c>
      <c r="AB129" s="14">
        <f t="shared" si="2"/>
        <v>1</v>
      </c>
      <c r="AC129" s="9" t="s">
        <v>49</v>
      </c>
      <c r="AD129" s="9">
        <v>1</v>
      </c>
      <c r="AE129" s="9">
        <v>1</v>
      </c>
      <c r="AF129" s="9"/>
      <c r="AG129" s="9">
        <v>1</v>
      </c>
      <c r="AH129" s="9">
        <v>0</v>
      </c>
      <c r="AI129" s="9"/>
      <c r="AJ129" s="9">
        <v>0</v>
      </c>
      <c r="AK129" s="9">
        <v>0</v>
      </c>
      <c r="AL129" s="16" t="s">
        <v>307</v>
      </c>
    </row>
    <row r="130" spans="1:38" x14ac:dyDescent="0.35">
      <c r="A130" s="9" t="s">
        <v>303</v>
      </c>
      <c r="V130" s="12">
        <v>35080</v>
      </c>
      <c r="W130" s="10">
        <v>20.5</v>
      </c>
      <c r="X130" s="10" t="s">
        <v>308</v>
      </c>
      <c r="Y130" s="11" t="s">
        <v>309</v>
      </c>
      <c r="Z130" s="9"/>
      <c r="AB130" s="14">
        <f t="shared" si="2"/>
        <v>4</v>
      </c>
      <c r="AC130" s="10" t="s">
        <v>49</v>
      </c>
      <c r="AD130" s="14">
        <v>3</v>
      </c>
      <c r="AE130" s="14">
        <v>3</v>
      </c>
      <c r="AG130" s="14">
        <v>1</v>
      </c>
      <c r="AH130" s="10">
        <v>2</v>
      </c>
      <c r="AJ130" s="15">
        <v>1</v>
      </c>
      <c r="AK130" s="10">
        <v>0</v>
      </c>
    </row>
    <row r="131" spans="1:38" x14ac:dyDescent="0.35">
      <c r="A131" s="9" t="s">
        <v>303</v>
      </c>
      <c r="V131" s="12">
        <v>42365</v>
      </c>
      <c r="W131" s="10">
        <v>22.1</v>
      </c>
      <c r="X131" s="10">
        <v>41.9</v>
      </c>
      <c r="Y131" s="11"/>
      <c r="Z131" s="9"/>
      <c r="AB131" s="14">
        <v>2</v>
      </c>
      <c r="AC131" s="10" t="s">
        <v>51</v>
      </c>
      <c r="AD131" s="14">
        <v>1</v>
      </c>
      <c r="AE131" s="14">
        <v>1</v>
      </c>
      <c r="AF131" s="14" t="s">
        <v>50</v>
      </c>
      <c r="AG131" s="14">
        <v>0</v>
      </c>
      <c r="AH131" s="10">
        <v>1</v>
      </c>
      <c r="AJ131" s="15">
        <v>1</v>
      </c>
      <c r="AK131" s="10">
        <v>0</v>
      </c>
    </row>
    <row r="132" spans="1:38" x14ac:dyDescent="0.35">
      <c r="A132" s="9" t="s">
        <v>303</v>
      </c>
      <c r="V132" s="12">
        <v>45349</v>
      </c>
      <c r="W132" s="10" t="s">
        <v>310</v>
      </c>
      <c r="X132" s="10" t="s">
        <v>311</v>
      </c>
      <c r="Y132" s="11"/>
      <c r="Z132" s="9"/>
      <c r="AB132" s="14">
        <v>2</v>
      </c>
      <c r="AC132" s="10" t="s">
        <v>51</v>
      </c>
      <c r="AD132" s="14">
        <v>0</v>
      </c>
      <c r="AE132" s="14">
        <v>0</v>
      </c>
      <c r="AG132" s="14">
        <v>0</v>
      </c>
      <c r="AH132" s="10">
        <v>0</v>
      </c>
      <c r="AJ132" s="15">
        <v>2</v>
      </c>
      <c r="AK132" s="10">
        <v>0</v>
      </c>
      <c r="AL132" s="29" t="s">
        <v>312</v>
      </c>
    </row>
    <row r="133" spans="1:38" x14ac:dyDescent="0.35">
      <c r="A133" s="9" t="s">
        <v>313</v>
      </c>
      <c r="B133" s="9" t="s">
        <v>76</v>
      </c>
      <c r="C133" s="9" t="s">
        <v>304</v>
      </c>
      <c r="D133" s="9" t="s">
        <v>314</v>
      </c>
      <c r="G133" s="10" t="s">
        <v>42</v>
      </c>
      <c r="H133" s="10">
        <v>50</v>
      </c>
      <c r="L133" s="10">
        <v>1</v>
      </c>
      <c r="M133" s="10" t="s">
        <v>55</v>
      </c>
      <c r="O133" s="10">
        <v>1</v>
      </c>
      <c r="P133" s="10">
        <v>0</v>
      </c>
      <c r="S133" s="10" t="s">
        <v>222</v>
      </c>
      <c r="V133" s="12">
        <v>29526</v>
      </c>
      <c r="Y133" s="11"/>
      <c r="Z133" s="10" t="s">
        <v>213</v>
      </c>
      <c r="AA133" s="9" t="s">
        <v>313</v>
      </c>
      <c r="AB133" s="14">
        <f t="shared" si="2"/>
        <v>0</v>
      </c>
      <c r="AC133" s="10" t="s">
        <v>49</v>
      </c>
      <c r="AD133" s="14">
        <v>0</v>
      </c>
      <c r="AJ133" s="15">
        <v>0</v>
      </c>
      <c r="AK133" s="10">
        <v>0</v>
      </c>
      <c r="AL133" s="16" t="s">
        <v>315</v>
      </c>
    </row>
    <row r="134" spans="1:38" x14ac:dyDescent="0.35">
      <c r="A134" s="9" t="s">
        <v>316</v>
      </c>
      <c r="B134" s="9" t="s">
        <v>98</v>
      </c>
      <c r="C134" s="9" t="s">
        <v>99</v>
      </c>
      <c r="D134" s="9" t="s">
        <v>317</v>
      </c>
      <c r="G134" s="10" t="s">
        <v>102</v>
      </c>
      <c r="H134" s="10">
        <v>11</v>
      </c>
      <c r="J134" s="11">
        <v>15</v>
      </c>
      <c r="K134" s="10">
        <v>7</v>
      </c>
      <c r="L134" s="10">
        <v>1</v>
      </c>
      <c r="M134" s="10" t="s">
        <v>53</v>
      </c>
      <c r="O134" s="10">
        <v>1</v>
      </c>
      <c r="P134" s="10">
        <v>0</v>
      </c>
      <c r="S134" s="10" t="s">
        <v>45</v>
      </c>
      <c r="V134" s="12">
        <v>40314</v>
      </c>
      <c r="Y134" s="11"/>
      <c r="Z134" s="10" t="s">
        <v>103</v>
      </c>
      <c r="AA134" s="9" t="s">
        <v>316</v>
      </c>
      <c r="AB134" s="14">
        <f t="shared" si="2"/>
        <v>0</v>
      </c>
      <c r="AC134" s="10" t="s">
        <v>49</v>
      </c>
      <c r="AD134" s="14">
        <v>0</v>
      </c>
      <c r="AE134" s="14">
        <v>0</v>
      </c>
      <c r="AJ134" s="15">
        <v>0</v>
      </c>
      <c r="AK134" s="10">
        <v>0</v>
      </c>
    </row>
    <row r="135" spans="1:38" x14ac:dyDescent="0.35">
      <c r="A135" s="9" t="s">
        <v>318</v>
      </c>
      <c r="B135" s="9" t="s">
        <v>76</v>
      </c>
      <c r="C135" s="9" t="s">
        <v>319</v>
      </c>
      <c r="D135" s="9" t="s">
        <v>320</v>
      </c>
      <c r="G135" s="10" t="s">
        <v>42</v>
      </c>
      <c r="H135" s="10">
        <v>73</v>
      </c>
      <c r="I135" s="10">
        <v>270</v>
      </c>
      <c r="J135" s="11">
        <v>2</v>
      </c>
      <c r="K135" s="10">
        <v>2</v>
      </c>
      <c r="L135" s="10">
        <v>1</v>
      </c>
      <c r="M135" s="10" t="s">
        <v>53</v>
      </c>
      <c r="O135" s="10">
        <v>1</v>
      </c>
      <c r="P135" s="10">
        <v>0</v>
      </c>
      <c r="S135" s="10" t="s">
        <v>45</v>
      </c>
      <c r="V135" s="12">
        <v>35427</v>
      </c>
      <c r="W135" s="10">
        <v>26.2</v>
      </c>
      <c r="X135" s="10">
        <v>40.6</v>
      </c>
      <c r="Y135" s="11">
        <v>100</v>
      </c>
      <c r="Z135" s="10" t="s">
        <v>108</v>
      </c>
      <c r="AA135" s="9" t="s">
        <v>318</v>
      </c>
      <c r="AB135" s="14">
        <f t="shared" si="2"/>
        <v>37</v>
      </c>
      <c r="AC135" s="10" t="s">
        <v>49</v>
      </c>
      <c r="AD135" s="14">
        <v>37</v>
      </c>
      <c r="AE135" s="14">
        <v>37</v>
      </c>
      <c r="AG135" s="14">
        <v>25</v>
      </c>
      <c r="AH135" s="10">
        <v>12</v>
      </c>
      <c r="AJ135" s="15">
        <v>0</v>
      </c>
      <c r="AK135" s="10">
        <v>0</v>
      </c>
    </row>
    <row r="136" spans="1:38" x14ac:dyDescent="0.35">
      <c r="A136" s="9" t="s">
        <v>318</v>
      </c>
      <c r="V136" s="12">
        <v>38839</v>
      </c>
      <c r="W136" s="10" t="s">
        <v>88</v>
      </c>
      <c r="Y136" s="11"/>
      <c r="AB136" s="14">
        <f t="shared" si="2"/>
        <v>36</v>
      </c>
      <c r="AC136" s="10" t="s">
        <v>49</v>
      </c>
      <c r="AD136" s="14">
        <v>36</v>
      </c>
      <c r="AE136" s="14">
        <v>0</v>
      </c>
      <c r="AI136" s="10" t="s">
        <v>50</v>
      </c>
      <c r="AJ136" s="15">
        <v>0</v>
      </c>
      <c r="AK136" s="10">
        <v>0</v>
      </c>
    </row>
    <row r="137" spans="1:38" x14ac:dyDescent="0.35">
      <c r="A137" s="9" t="s">
        <v>318</v>
      </c>
      <c r="V137" s="12">
        <v>40901</v>
      </c>
      <c r="W137" s="10">
        <v>26.6</v>
      </c>
      <c r="X137" s="10">
        <v>43.7</v>
      </c>
      <c r="Y137" s="11">
        <v>91</v>
      </c>
      <c r="AB137" s="14">
        <f t="shared" si="2"/>
        <v>31</v>
      </c>
      <c r="AC137" s="10" t="s">
        <v>49</v>
      </c>
      <c r="AD137" s="14">
        <v>31</v>
      </c>
      <c r="AE137" s="14">
        <v>31</v>
      </c>
      <c r="AG137" s="14">
        <v>25</v>
      </c>
      <c r="AH137" s="10">
        <v>6</v>
      </c>
      <c r="AJ137" s="15">
        <v>0</v>
      </c>
      <c r="AK137" s="10">
        <v>0</v>
      </c>
    </row>
    <row r="138" spans="1:38" x14ac:dyDescent="0.35">
      <c r="A138" s="9" t="s">
        <v>318</v>
      </c>
      <c r="V138" s="12">
        <v>41336</v>
      </c>
      <c r="X138" s="10">
        <v>39.200000000000003</v>
      </c>
      <c r="Y138" s="11"/>
      <c r="AB138" s="14">
        <v>37</v>
      </c>
      <c r="AC138" s="10" t="s">
        <v>51</v>
      </c>
      <c r="AD138" s="14">
        <v>37</v>
      </c>
      <c r="AE138" s="14">
        <v>0</v>
      </c>
      <c r="AI138" s="10" t="s">
        <v>50</v>
      </c>
      <c r="AJ138" s="15">
        <v>0</v>
      </c>
      <c r="AK138" s="10">
        <v>0</v>
      </c>
    </row>
    <row r="139" spans="1:38" x14ac:dyDescent="0.35">
      <c r="A139" s="9" t="s">
        <v>318</v>
      </c>
      <c r="V139" s="12">
        <v>42733</v>
      </c>
      <c r="W139" s="10">
        <v>26</v>
      </c>
      <c r="Y139" s="11"/>
      <c r="AB139" s="14">
        <v>12</v>
      </c>
      <c r="AC139" s="10" t="s">
        <v>51</v>
      </c>
      <c r="AD139" s="14">
        <v>12</v>
      </c>
      <c r="AE139" s="14">
        <v>11</v>
      </c>
      <c r="AF139" s="14" t="s">
        <v>50</v>
      </c>
      <c r="AG139" s="14">
        <v>11</v>
      </c>
      <c r="AH139" s="10">
        <v>0</v>
      </c>
      <c r="AJ139" s="15">
        <v>0</v>
      </c>
      <c r="AK139" s="10">
        <v>0</v>
      </c>
    </row>
    <row r="140" spans="1:38" x14ac:dyDescent="0.35">
      <c r="A140" s="9" t="s">
        <v>318</v>
      </c>
      <c r="V140" s="12">
        <v>43831</v>
      </c>
      <c r="W140" s="10">
        <v>27</v>
      </c>
      <c r="X140" s="10">
        <v>43.7</v>
      </c>
      <c r="Y140" s="11">
        <v>93.1</v>
      </c>
      <c r="AB140" s="14">
        <v>10</v>
      </c>
      <c r="AD140" s="14">
        <v>10</v>
      </c>
      <c r="AE140" s="14">
        <v>10</v>
      </c>
      <c r="AG140" s="14">
        <v>10</v>
      </c>
      <c r="AH140" s="10">
        <v>0</v>
      </c>
      <c r="AI140" s="10" t="s">
        <v>53</v>
      </c>
      <c r="AJ140" s="15">
        <v>0</v>
      </c>
      <c r="AK140" s="10">
        <v>0</v>
      </c>
      <c r="AL140" s="16" t="s">
        <v>321</v>
      </c>
    </row>
    <row r="141" spans="1:38" x14ac:dyDescent="0.35">
      <c r="A141" s="9" t="s">
        <v>322</v>
      </c>
      <c r="B141" s="9" t="s">
        <v>76</v>
      </c>
      <c r="C141" s="9" t="s">
        <v>319</v>
      </c>
      <c r="D141" s="9" t="s">
        <v>323</v>
      </c>
      <c r="G141" s="10" t="s">
        <v>42</v>
      </c>
      <c r="H141" s="10">
        <v>35</v>
      </c>
      <c r="I141" s="10">
        <v>255</v>
      </c>
      <c r="J141" s="11">
        <v>5</v>
      </c>
      <c r="K141" s="10">
        <v>8</v>
      </c>
      <c r="L141" s="10">
        <v>1</v>
      </c>
      <c r="M141" s="10" t="s">
        <v>53</v>
      </c>
      <c r="O141" s="10">
        <v>1</v>
      </c>
      <c r="P141" s="10">
        <v>0</v>
      </c>
      <c r="S141" s="10" t="s">
        <v>45</v>
      </c>
      <c r="V141" s="12">
        <v>36910</v>
      </c>
      <c r="X141" s="10">
        <v>26</v>
      </c>
      <c r="Y141" s="11"/>
      <c r="Z141" s="10" t="s">
        <v>108</v>
      </c>
      <c r="AA141" s="9" t="s">
        <v>322</v>
      </c>
      <c r="AB141" s="14">
        <f t="shared" si="2"/>
        <v>0</v>
      </c>
      <c r="AC141" s="10" t="s">
        <v>49</v>
      </c>
      <c r="AD141" s="14">
        <v>0</v>
      </c>
      <c r="AE141" s="14">
        <v>0</v>
      </c>
      <c r="AJ141" s="15">
        <v>0</v>
      </c>
      <c r="AK141" s="10">
        <v>0</v>
      </c>
    </row>
    <row r="142" spans="1:38" x14ac:dyDescent="0.35">
      <c r="A142" s="9" t="s">
        <v>322</v>
      </c>
      <c r="V142" s="12">
        <v>37197</v>
      </c>
      <c r="X142" s="10">
        <v>48</v>
      </c>
      <c r="Y142" s="11"/>
      <c r="AB142" s="14">
        <f t="shared" si="2"/>
        <v>6</v>
      </c>
      <c r="AC142" s="10" t="s">
        <v>49</v>
      </c>
      <c r="AD142" s="14">
        <v>5</v>
      </c>
      <c r="AE142" s="14">
        <v>5</v>
      </c>
      <c r="AG142" s="14">
        <v>1</v>
      </c>
      <c r="AH142" s="10">
        <v>4</v>
      </c>
      <c r="AJ142" s="15">
        <v>0</v>
      </c>
      <c r="AK142" s="10">
        <v>1</v>
      </c>
      <c r="AL142" s="16" t="s">
        <v>324</v>
      </c>
    </row>
    <row r="143" spans="1:38" x14ac:dyDescent="0.35">
      <c r="A143" s="9" t="s">
        <v>322</v>
      </c>
      <c r="V143" s="12">
        <v>40901</v>
      </c>
      <c r="W143" s="10">
        <v>26.6</v>
      </c>
      <c r="X143" s="10">
        <v>32</v>
      </c>
      <c r="Y143" s="11">
        <v>89</v>
      </c>
      <c r="AB143" s="14">
        <f t="shared" si="2"/>
        <v>4</v>
      </c>
      <c r="AC143" s="10" t="s">
        <v>49</v>
      </c>
      <c r="AD143" s="14">
        <v>4</v>
      </c>
      <c r="AE143" s="14">
        <v>4</v>
      </c>
      <c r="AG143" s="14">
        <v>0</v>
      </c>
      <c r="AH143" s="10">
        <v>4</v>
      </c>
      <c r="AJ143" s="15">
        <v>0</v>
      </c>
      <c r="AK143" s="10">
        <v>0</v>
      </c>
      <c r="AL143" s="16" t="s">
        <v>325</v>
      </c>
    </row>
    <row r="144" spans="1:38" x14ac:dyDescent="0.35">
      <c r="A144" s="9" t="s">
        <v>322</v>
      </c>
      <c r="V144" s="12">
        <v>41336</v>
      </c>
      <c r="X144" s="10">
        <v>32.9</v>
      </c>
      <c r="Y144" s="11"/>
      <c r="AB144" s="14">
        <v>0</v>
      </c>
      <c r="AC144" s="10" t="s">
        <v>51</v>
      </c>
      <c r="AD144" s="14">
        <v>0</v>
      </c>
      <c r="AJ144" s="15">
        <v>0</v>
      </c>
      <c r="AK144" s="10">
        <v>0</v>
      </c>
    </row>
    <row r="145" spans="1:38" x14ac:dyDescent="0.35">
      <c r="A145" s="9" t="s">
        <v>322</v>
      </c>
      <c r="V145" s="12">
        <v>42733</v>
      </c>
      <c r="W145" s="10">
        <v>26</v>
      </c>
      <c r="Y145" s="11"/>
      <c r="AB145" s="14">
        <v>0</v>
      </c>
      <c r="AC145" s="10" t="s">
        <v>51</v>
      </c>
      <c r="AD145" s="14">
        <v>0</v>
      </c>
      <c r="AE145" s="14">
        <v>0</v>
      </c>
      <c r="AG145" s="14">
        <v>0</v>
      </c>
      <c r="AH145" s="10">
        <v>0</v>
      </c>
      <c r="AJ145" s="15">
        <v>0</v>
      </c>
      <c r="AK145" s="10">
        <v>0</v>
      </c>
    </row>
    <row r="146" spans="1:38" x14ac:dyDescent="0.35">
      <c r="A146" s="9" t="s">
        <v>326</v>
      </c>
      <c r="B146" s="9" t="s">
        <v>76</v>
      </c>
      <c r="C146" s="9" t="s">
        <v>319</v>
      </c>
      <c r="D146" s="9" t="s">
        <v>327</v>
      </c>
      <c r="G146" s="10" t="s">
        <v>42</v>
      </c>
      <c r="H146" s="10">
        <v>50</v>
      </c>
      <c r="I146" s="10">
        <v>330</v>
      </c>
      <c r="J146" s="11">
        <v>4</v>
      </c>
      <c r="K146" s="10">
        <v>4</v>
      </c>
      <c r="L146" s="10">
        <v>1</v>
      </c>
      <c r="M146" s="10" t="s">
        <v>43</v>
      </c>
      <c r="N146" s="10">
        <v>24</v>
      </c>
      <c r="O146" s="10">
        <v>1</v>
      </c>
      <c r="P146" s="10">
        <v>0</v>
      </c>
      <c r="S146" s="10" t="s">
        <v>45</v>
      </c>
      <c r="V146" s="12">
        <v>39025</v>
      </c>
      <c r="W146" s="10">
        <v>32</v>
      </c>
      <c r="X146" s="10">
        <v>43.1</v>
      </c>
      <c r="Y146" s="11"/>
      <c r="Z146" s="10" t="s">
        <v>108</v>
      </c>
      <c r="AA146" s="9" t="s">
        <v>326</v>
      </c>
      <c r="AB146" s="14">
        <f t="shared" si="2"/>
        <v>5</v>
      </c>
      <c r="AC146" s="10" t="s">
        <v>49</v>
      </c>
      <c r="AD146" s="14">
        <v>5</v>
      </c>
      <c r="AE146" s="14">
        <v>0</v>
      </c>
      <c r="AJ146" s="15">
        <v>0</v>
      </c>
      <c r="AK146" s="10">
        <v>0</v>
      </c>
    </row>
    <row r="147" spans="1:38" x14ac:dyDescent="0.35">
      <c r="A147" s="9" t="s">
        <v>326</v>
      </c>
      <c r="V147" s="12">
        <v>40901</v>
      </c>
      <c r="W147" s="10">
        <v>26.6</v>
      </c>
      <c r="X147" s="10">
        <v>34.700000000000003</v>
      </c>
      <c r="Y147" s="11">
        <v>89</v>
      </c>
      <c r="AB147" s="14">
        <f t="shared" si="2"/>
        <v>12</v>
      </c>
      <c r="AC147" s="10" t="s">
        <v>49</v>
      </c>
      <c r="AD147" s="14">
        <v>12</v>
      </c>
      <c r="AE147" s="14">
        <v>12</v>
      </c>
      <c r="AG147" s="14">
        <v>7</v>
      </c>
      <c r="AH147" s="10">
        <v>5</v>
      </c>
      <c r="AJ147" s="15">
        <v>0</v>
      </c>
      <c r="AK147" s="10">
        <v>0</v>
      </c>
    </row>
    <row r="148" spans="1:38" x14ac:dyDescent="0.35">
      <c r="A148" s="9" t="s">
        <v>326</v>
      </c>
      <c r="V148" s="12">
        <v>41336</v>
      </c>
      <c r="X148" s="10">
        <v>26.6</v>
      </c>
      <c r="Y148" s="11"/>
      <c r="AB148" s="14">
        <v>26</v>
      </c>
      <c r="AC148" s="10" t="s">
        <v>51</v>
      </c>
      <c r="AD148" s="14">
        <v>26</v>
      </c>
      <c r="AE148" s="14">
        <v>0</v>
      </c>
      <c r="AI148" s="10" t="s">
        <v>50</v>
      </c>
      <c r="AJ148" s="15">
        <v>0</v>
      </c>
      <c r="AK148" s="10">
        <v>0</v>
      </c>
    </row>
    <row r="149" spans="1:38" x14ac:dyDescent="0.35">
      <c r="A149" s="9" t="s">
        <v>326</v>
      </c>
      <c r="V149" s="12">
        <v>42367</v>
      </c>
      <c r="X149" s="10">
        <v>35.6</v>
      </c>
      <c r="Y149" s="11"/>
      <c r="AB149" s="14">
        <v>13</v>
      </c>
      <c r="AC149" s="10" t="s">
        <v>51</v>
      </c>
      <c r="AD149" s="14">
        <v>13</v>
      </c>
      <c r="AE149" s="14">
        <v>13</v>
      </c>
      <c r="AF149" s="14" t="s">
        <v>50</v>
      </c>
      <c r="AG149" s="14">
        <v>13</v>
      </c>
      <c r="AH149" s="10">
        <v>0</v>
      </c>
      <c r="AI149" s="10" t="s">
        <v>159</v>
      </c>
      <c r="AJ149" s="15">
        <v>0</v>
      </c>
      <c r="AK149" s="10">
        <v>0</v>
      </c>
    </row>
    <row r="150" spans="1:38" x14ac:dyDescent="0.35">
      <c r="A150" s="9" t="s">
        <v>326</v>
      </c>
      <c r="V150" s="12">
        <v>43097</v>
      </c>
      <c r="W150" s="10">
        <v>10</v>
      </c>
      <c r="X150" s="10">
        <v>27.5</v>
      </c>
      <c r="Y150" s="11"/>
      <c r="AB150" s="14">
        <v>0</v>
      </c>
      <c r="AC150" s="10" t="s">
        <v>51</v>
      </c>
      <c r="AD150" s="14">
        <v>0</v>
      </c>
      <c r="AE150" s="14">
        <v>0</v>
      </c>
      <c r="AJ150" s="15">
        <v>0</v>
      </c>
      <c r="AK150" s="10">
        <v>0</v>
      </c>
      <c r="AL150" s="16" t="s">
        <v>328</v>
      </c>
    </row>
    <row r="151" spans="1:38" x14ac:dyDescent="0.35">
      <c r="A151" s="9" t="s">
        <v>329</v>
      </c>
      <c r="B151" s="9" t="s">
        <v>38</v>
      </c>
      <c r="C151" s="9" t="s">
        <v>330</v>
      </c>
      <c r="D151" s="9" t="s">
        <v>331</v>
      </c>
      <c r="F151" s="9" t="s">
        <v>170</v>
      </c>
      <c r="G151" s="10" t="s">
        <v>42</v>
      </c>
      <c r="I151" s="10">
        <v>295</v>
      </c>
      <c r="L151" s="10">
        <v>3</v>
      </c>
      <c r="M151" s="10" t="s">
        <v>53</v>
      </c>
      <c r="O151" s="10">
        <v>1</v>
      </c>
      <c r="P151" s="10">
        <v>0</v>
      </c>
      <c r="S151" s="10" t="s">
        <v>60</v>
      </c>
      <c r="T151" s="10" t="s">
        <v>53</v>
      </c>
      <c r="V151" s="12">
        <v>37280</v>
      </c>
      <c r="X151" s="10" t="s">
        <v>332</v>
      </c>
      <c r="Y151" s="11"/>
      <c r="Z151" s="10" t="s">
        <v>108</v>
      </c>
      <c r="AA151" s="9" t="s">
        <v>329</v>
      </c>
      <c r="AB151" s="14">
        <f>AD151+AJ151+AK151</f>
        <v>19</v>
      </c>
      <c r="AC151" s="10" t="s">
        <v>49</v>
      </c>
      <c r="AD151" s="14">
        <v>5</v>
      </c>
      <c r="AE151" s="14">
        <v>3</v>
      </c>
      <c r="AG151" s="14">
        <v>0</v>
      </c>
      <c r="AH151" s="10">
        <v>3</v>
      </c>
      <c r="AJ151" s="15">
        <v>14</v>
      </c>
      <c r="AK151" s="10">
        <v>0</v>
      </c>
      <c r="AL151" s="16" t="s">
        <v>333</v>
      </c>
    </row>
    <row r="152" spans="1:38" x14ac:dyDescent="0.35">
      <c r="A152" s="9" t="s">
        <v>334</v>
      </c>
      <c r="B152" s="9" t="s">
        <v>38</v>
      </c>
      <c r="C152" s="9" t="s">
        <v>330</v>
      </c>
      <c r="D152" s="9" t="s">
        <v>335</v>
      </c>
      <c r="F152" s="9" t="s">
        <v>170</v>
      </c>
      <c r="G152" s="10" t="s">
        <v>42</v>
      </c>
      <c r="H152" s="10">
        <v>30</v>
      </c>
      <c r="I152" s="10">
        <v>285</v>
      </c>
      <c r="J152" s="11">
        <v>6</v>
      </c>
      <c r="K152" s="10">
        <v>10</v>
      </c>
      <c r="L152" s="10">
        <v>1</v>
      </c>
      <c r="M152" s="10" t="s">
        <v>53</v>
      </c>
      <c r="O152" s="10">
        <v>1</v>
      </c>
      <c r="P152" s="10">
        <v>0</v>
      </c>
      <c r="S152" s="10" t="s">
        <v>45</v>
      </c>
      <c r="V152" s="12">
        <v>40900</v>
      </c>
      <c r="W152" s="10">
        <v>26.6</v>
      </c>
      <c r="X152" s="10">
        <v>32</v>
      </c>
      <c r="Y152" s="11">
        <v>100</v>
      </c>
      <c r="Z152" s="10" t="s">
        <v>108</v>
      </c>
      <c r="AA152" s="9" t="s">
        <v>334</v>
      </c>
      <c r="AB152" s="14">
        <f>AD152+AJ152+AK152</f>
        <v>0</v>
      </c>
      <c r="AC152" s="10" t="s">
        <v>49</v>
      </c>
      <c r="AD152" s="14">
        <v>0</v>
      </c>
      <c r="AE152" s="14">
        <v>0</v>
      </c>
      <c r="AJ152" s="15">
        <v>0</v>
      </c>
      <c r="AK152" s="10">
        <v>0</v>
      </c>
      <c r="AL152" s="16" t="s">
        <v>336</v>
      </c>
    </row>
    <row r="153" spans="1:38" x14ac:dyDescent="0.35">
      <c r="A153" s="9" t="s">
        <v>337</v>
      </c>
      <c r="B153" s="9" t="s">
        <v>38</v>
      </c>
      <c r="C153" s="9" t="s">
        <v>330</v>
      </c>
      <c r="D153" s="9" t="s">
        <v>338</v>
      </c>
      <c r="F153" s="9" t="s">
        <v>170</v>
      </c>
      <c r="G153" s="10" t="s">
        <v>42</v>
      </c>
      <c r="H153" s="10">
        <v>20</v>
      </c>
      <c r="I153" s="10">
        <v>295</v>
      </c>
      <c r="J153" s="11">
        <v>6</v>
      </c>
      <c r="K153" s="10">
        <v>20</v>
      </c>
      <c r="L153" s="10">
        <v>1</v>
      </c>
      <c r="M153" s="10" t="s">
        <v>53</v>
      </c>
      <c r="O153" s="10">
        <v>1</v>
      </c>
      <c r="S153" s="10" t="s">
        <v>45</v>
      </c>
      <c r="V153" s="12">
        <v>40900</v>
      </c>
      <c r="W153" s="10">
        <v>26.6</v>
      </c>
      <c r="X153" s="10">
        <v>25.7</v>
      </c>
      <c r="Y153" s="11"/>
      <c r="Z153" s="10" t="s">
        <v>108</v>
      </c>
      <c r="AA153" s="9" t="s">
        <v>337</v>
      </c>
      <c r="AB153" s="14">
        <f>AD153+AJ153+AK153</f>
        <v>0</v>
      </c>
      <c r="AC153" s="10" t="s">
        <v>49</v>
      </c>
      <c r="AD153" s="14">
        <v>0</v>
      </c>
      <c r="AE153" s="14">
        <v>0</v>
      </c>
      <c r="AJ153" s="15">
        <v>0</v>
      </c>
      <c r="AK153" s="10">
        <v>0</v>
      </c>
      <c r="AL153" s="16" t="s">
        <v>339</v>
      </c>
    </row>
    <row r="154" spans="1:38" x14ac:dyDescent="0.35">
      <c r="A154" s="9" t="s">
        <v>340</v>
      </c>
      <c r="B154" s="9" t="s">
        <v>38</v>
      </c>
      <c r="C154" s="9" t="s">
        <v>330</v>
      </c>
      <c r="D154" s="9" t="s">
        <v>341</v>
      </c>
      <c r="F154" s="9" t="s">
        <v>170</v>
      </c>
      <c r="G154" s="10" t="s">
        <v>42</v>
      </c>
      <c r="V154" s="12">
        <v>40900</v>
      </c>
      <c r="Y154" s="11"/>
      <c r="AA154" s="9" t="s">
        <v>340</v>
      </c>
      <c r="AB154" s="14">
        <f>AD154+AJ154+AK154</f>
        <v>0</v>
      </c>
      <c r="AL154" s="16" t="s">
        <v>342</v>
      </c>
    </row>
    <row r="155" spans="1:38" x14ac:dyDescent="0.35">
      <c r="A155" s="9" t="s">
        <v>343</v>
      </c>
      <c r="B155" s="9" t="s">
        <v>38</v>
      </c>
      <c r="C155" s="9" t="s">
        <v>330</v>
      </c>
      <c r="D155" s="9" t="s">
        <v>344</v>
      </c>
      <c r="F155" s="9" t="s">
        <v>170</v>
      </c>
      <c r="G155" s="10" t="s">
        <v>42</v>
      </c>
      <c r="H155" s="10">
        <v>16</v>
      </c>
      <c r="I155" s="10">
        <v>240</v>
      </c>
      <c r="J155" s="11">
        <v>6</v>
      </c>
      <c r="K155" s="10">
        <v>15</v>
      </c>
      <c r="L155" s="10">
        <v>1</v>
      </c>
      <c r="M155" s="10" t="s">
        <v>53</v>
      </c>
      <c r="O155" s="10">
        <v>1</v>
      </c>
      <c r="S155" s="10" t="s">
        <v>45</v>
      </c>
      <c r="V155" s="12">
        <v>40900</v>
      </c>
      <c r="W155" s="10">
        <v>26.6</v>
      </c>
      <c r="X155" s="10">
        <v>27.5</v>
      </c>
      <c r="Y155" s="11"/>
      <c r="Z155" s="10" t="s">
        <v>108</v>
      </c>
      <c r="AA155" s="9" t="s">
        <v>343</v>
      </c>
      <c r="AB155" s="14">
        <f>AD155+AJ155+AK155</f>
        <v>0</v>
      </c>
      <c r="AC155" s="10" t="s">
        <v>49</v>
      </c>
      <c r="AD155" s="14">
        <v>0</v>
      </c>
      <c r="AE155" s="14">
        <v>0</v>
      </c>
      <c r="AJ155" s="15">
        <v>0</v>
      </c>
      <c r="AK155" s="10">
        <v>0</v>
      </c>
    </row>
    <row r="156" spans="1:38" x14ac:dyDescent="0.35">
      <c r="A156" s="9" t="s">
        <v>345</v>
      </c>
      <c r="B156" s="9" t="s">
        <v>346</v>
      </c>
      <c r="D156" s="9" t="s">
        <v>347</v>
      </c>
      <c r="G156" s="10" t="s">
        <v>140</v>
      </c>
      <c r="H156" s="10">
        <v>100</v>
      </c>
      <c r="S156" s="10" t="s">
        <v>45</v>
      </c>
      <c r="V156" s="12">
        <v>42063</v>
      </c>
      <c r="X156" s="10" t="s">
        <v>233</v>
      </c>
      <c r="Y156" s="11"/>
      <c r="Z156" s="10" t="s">
        <v>103</v>
      </c>
      <c r="AA156" s="9" t="s">
        <v>345</v>
      </c>
      <c r="AB156" s="14">
        <v>0</v>
      </c>
      <c r="AC156" s="10" t="s">
        <v>51</v>
      </c>
      <c r="AD156" s="14">
        <v>0</v>
      </c>
      <c r="AE156" s="14">
        <v>0</v>
      </c>
      <c r="AG156" s="14">
        <v>0</v>
      </c>
      <c r="AH156" s="10">
        <v>0</v>
      </c>
      <c r="AJ156" s="15">
        <v>0</v>
      </c>
      <c r="AK156" s="10">
        <v>0</v>
      </c>
    </row>
    <row r="157" spans="1:38" x14ac:dyDescent="0.35">
      <c r="A157" s="9" t="s">
        <v>348</v>
      </c>
      <c r="B157" s="9" t="s">
        <v>38</v>
      </c>
      <c r="C157" s="9" t="s">
        <v>349</v>
      </c>
      <c r="D157" s="9" t="s">
        <v>350</v>
      </c>
      <c r="G157" s="10" t="s">
        <v>42</v>
      </c>
      <c r="H157" s="10">
        <v>48</v>
      </c>
      <c r="I157" s="10">
        <v>245</v>
      </c>
      <c r="J157" s="11">
        <v>3</v>
      </c>
      <c r="K157" s="10">
        <v>5</v>
      </c>
      <c r="L157" s="10">
        <v>1</v>
      </c>
      <c r="M157" s="10" t="s">
        <v>53</v>
      </c>
      <c r="O157" s="10">
        <v>1</v>
      </c>
      <c r="P157" s="10">
        <v>0</v>
      </c>
      <c r="S157" s="10" t="s">
        <v>45</v>
      </c>
      <c r="V157" s="12">
        <v>36144</v>
      </c>
      <c r="X157" s="10">
        <v>41.9</v>
      </c>
      <c r="Y157" s="11">
        <v>88</v>
      </c>
      <c r="Z157" s="10" t="s">
        <v>108</v>
      </c>
      <c r="AA157" s="9" t="s">
        <v>348</v>
      </c>
      <c r="AB157" s="14">
        <f t="shared" ref="AB157:AB166" si="3">AD157+AJ157+AK157</f>
        <v>1</v>
      </c>
      <c r="AC157" s="10" t="s">
        <v>49</v>
      </c>
      <c r="AD157" s="14">
        <v>0</v>
      </c>
      <c r="AE157" s="14">
        <v>0</v>
      </c>
      <c r="AJ157" s="15">
        <v>1</v>
      </c>
      <c r="AK157" s="10">
        <v>0</v>
      </c>
    </row>
    <row r="158" spans="1:38" x14ac:dyDescent="0.35">
      <c r="A158" s="9" t="s">
        <v>351</v>
      </c>
      <c r="B158" s="9" t="s">
        <v>210</v>
      </c>
      <c r="C158" s="9" t="s">
        <v>352</v>
      </c>
      <c r="D158" s="9" t="s">
        <v>353</v>
      </c>
      <c r="G158" s="10" t="s">
        <v>136</v>
      </c>
      <c r="H158" s="10">
        <v>100</v>
      </c>
      <c r="I158" s="10">
        <v>999</v>
      </c>
      <c r="L158" s="10">
        <v>0</v>
      </c>
      <c r="O158" s="10">
        <v>0</v>
      </c>
      <c r="P158" s="10">
        <v>1</v>
      </c>
      <c r="Q158" s="10">
        <v>100</v>
      </c>
      <c r="R158" s="10" t="s">
        <v>43</v>
      </c>
      <c r="S158" s="10" t="s">
        <v>72</v>
      </c>
      <c r="V158" s="12">
        <v>38412</v>
      </c>
      <c r="Y158" s="11"/>
      <c r="Z158" s="10" t="s">
        <v>47</v>
      </c>
      <c r="AA158" s="9" t="s">
        <v>351</v>
      </c>
      <c r="AB158" s="14">
        <f t="shared" si="3"/>
        <v>0</v>
      </c>
      <c r="AC158" s="10" t="s">
        <v>49</v>
      </c>
      <c r="AD158" s="14">
        <v>0</v>
      </c>
      <c r="AE158" s="14">
        <v>0</v>
      </c>
      <c r="AJ158" s="15">
        <v>0</v>
      </c>
      <c r="AK158" s="10">
        <v>0</v>
      </c>
      <c r="AL158" s="16" t="s">
        <v>354</v>
      </c>
    </row>
    <row r="159" spans="1:38" x14ac:dyDescent="0.35">
      <c r="A159" s="9" t="s">
        <v>355</v>
      </c>
      <c r="B159" s="9" t="s">
        <v>38</v>
      </c>
      <c r="C159" s="9" t="s">
        <v>356</v>
      </c>
      <c r="D159" s="9" t="s">
        <v>357</v>
      </c>
      <c r="G159" s="10" t="s">
        <v>42</v>
      </c>
      <c r="H159" s="10">
        <v>45</v>
      </c>
      <c r="I159" s="10">
        <v>330</v>
      </c>
      <c r="L159" s="10">
        <v>0</v>
      </c>
      <c r="O159" s="10">
        <v>0</v>
      </c>
      <c r="P159" s="10">
        <v>1</v>
      </c>
      <c r="Q159" s="10">
        <v>45</v>
      </c>
      <c r="R159" s="10" t="s">
        <v>43</v>
      </c>
      <c r="S159" s="10" t="s">
        <v>358</v>
      </c>
      <c r="V159" s="12">
        <v>37280</v>
      </c>
      <c r="Y159" s="11"/>
      <c r="Z159" s="10" t="s">
        <v>47</v>
      </c>
      <c r="AA159" s="9" t="s">
        <v>355</v>
      </c>
      <c r="AB159" s="14">
        <f t="shared" si="3"/>
        <v>0</v>
      </c>
      <c r="AC159" s="10" t="s">
        <v>49</v>
      </c>
      <c r="AD159" s="14">
        <v>0</v>
      </c>
      <c r="AE159" s="14">
        <v>0</v>
      </c>
      <c r="AJ159" s="15">
        <v>0</v>
      </c>
      <c r="AK159" s="10">
        <v>0</v>
      </c>
    </row>
    <row r="160" spans="1:38" x14ac:dyDescent="0.35">
      <c r="A160" s="9" t="s">
        <v>359</v>
      </c>
      <c r="B160" s="9" t="s">
        <v>38</v>
      </c>
      <c r="C160" s="9" t="s">
        <v>356</v>
      </c>
      <c r="G160" s="10" t="s">
        <v>42</v>
      </c>
      <c r="H160" s="10">
        <v>50</v>
      </c>
      <c r="I160" s="10">
        <v>330</v>
      </c>
      <c r="L160" s="10">
        <v>0</v>
      </c>
      <c r="O160" s="10">
        <v>0</v>
      </c>
      <c r="P160" s="10">
        <v>1</v>
      </c>
      <c r="Q160" s="10">
        <v>50</v>
      </c>
      <c r="R160" s="10" t="s">
        <v>43</v>
      </c>
      <c r="S160" s="10" t="s">
        <v>358</v>
      </c>
      <c r="V160" s="12">
        <v>37280</v>
      </c>
      <c r="Y160" s="11"/>
      <c r="Z160" s="10" t="s">
        <v>47</v>
      </c>
      <c r="AA160" s="9" t="s">
        <v>359</v>
      </c>
      <c r="AB160" s="14">
        <f t="shared" si="3"/>
        <v>0</v>
      </c>
      <c r="AC160" s="10" t="s">
        <v>49</v>
      </c>
      <c r="AD160" s="14">
        <v>0</v>
      </c>
      <c r="AE160" s="14">
        <v>0</v>
      </c>
      <c r="AJ160" s="15">
        <v>0</v>
      </c>
      <c r="AK160" s="10">
        <v>0</v>
      </c>
      <c r="AL160" s="16" t="s">
        <v>360</v>
      </c>
    </row>
    <row r="161" spans="1:38" x14ac:dyDescent="0.35">
      <c r="A161" s="9" t="s">
        <v>361</v>
      </c>
      <c r="B161" s="9" t="s">
        <v>98</v>
      </c>
      <c r="C161" s="9" t="s">
        <v>99</v>
      </c>
      <c r="D161" s="30" t="s">
        <v>362</v>
      </c>
      <c r="E161" s="9" t="s">
        <v>101</v>
      </c>
      <c r="G161" s="10" t="s">
        <v>363</v>
      </c>
      <c r="H161" s="10">
        <v>5</v>
      </c>
      <c r="J161" s="11">
        <v>3</v>
      </c>
      <c r="K161" s="10">
        <v>2.5</v>
      </c>
      <c r="L161" s="10">
        <v>1</v>
      </c>
      <c r="M161" s="10" t="s">
        <v>53</v>
      </c>
      <c r="O161" s="10">
        <v>1</v>
      </c>
      <c r="P161" s="10">
        <v>0</v>
      </c>
      <c r="S161" s="10" t="s">
        <v>45</v>
      </c>
      <c r="V161" s="12">
        <v>40313</v>
      </c>
      <c r="Y161" s="11"/>
      <c r="Z161" s="10" t="s">
        <v>103</v>
      </c>
      <c r="AA161" s="9" t="s">
        <v>361</v>
      </c>
      <c r="AB161" s="14">
        <f t="shared" si="3"/>
        <v>0</v>
      </c>
      <c r="AC161" s="10" t="s">
        <v>49</v>
      </c>
      <c r="AD161" s="14">
        <v>0</v>
      </c>
      <c r="AE161" s="14">
        <v>0</v>
      </c>
      <c r="AJ161" s="15">
        <v>0</v>
      </c>
      <c r="AK161" s="10">
        <v>0</v>
      </c>
    </row>
    <row r="162" spans="1:38" x14ac:dyDescent="0.35">
      <c r="A162" s="9" t="s">
        <v>364</v>
      </c>
      <c r="B162" s="9" t="s">
        <v>38</v>
      </c>
      <c r="C162" s="9" t="s">
        <v>365</v>
      </c>
      <c r="D162" s="9" t="s">
        <v>366</v>
      </c>
      <c r="E162" s="9" t="s">
        <v>107</v>
      </c>
      <c r="G162" s="10" t="s">
        <v>42</v>
      </c>
      <c r="H162" s="10">
        <v>150</v>
      </c>
      <c r="J162" s="11">
        <v>7</v>
      </c>
      <c r="K162" s="10">
        <v>6</v>
      </c>
      <c r="L162" s="10">
        <v>1</v>
      </c>
      <c r="M162" s="10" t="s">
        <v>53</v>
      </c>
      <c r="O162" s="10">
        <v>1</v>
      </c>
      <c r="P162" s="10">
        <v>1</v>
      </c>
      <c r="Q162" s="10">
        <v>50</v>
      </c>
      <c r="R162" s="10" t="s">
        <v>53</v>
      </c>
      <c r="S162" s="10" t="s">
        <v>45</v>
      </c>
      <c r="V162" s="12">
        <v>35798</v>
      </c>
      <c r="W162" s="10">
        <v>18.7</v>
      </c>
      <c r="X162" s="10" t="s">
        <v>367</v>
      </c>
      <c r="Y162" s="11"/>
      <c r="Z162" s="10" t="s">
        <v>108</v>
      </c>
      <c r="AA162" s="9" t="s">
        <v>364</v>
      </c>
      <c r="AB162" s="14">
        <f t="shared" si="3"/>
        <v>0</v>
      </c>
      <c r="AC162" s="10" t="s">
        <v>49</v>
      </c>
      <c r="AD162" s="14">
        <v>0</v>
      </c>
      <c r="AE162" s="14">
        <v>0</v>
      </c>
      <c r="AJ162" s="15">
        <v>0</v>
      </c>
      <c r="AK162" s="10">
        <v>0</v>
      </c>
      <c r="AL162" s="16" t="s">
        <v>368</v>
      </c>
    </row>
    <row r="163" spans="1:38" x14ac:dyDescent="0.35">
      <c r="A163" s="9" t="s">
        <v>369</v>
      </c>
      <c r="B163" s="9" t="s">
        <v>38</v>
      </c>
      <c r="C163" s="9" t="s">
        <v>370</v>
      </c>
      <c r="D163" s="9" t="s">
        <v>371</v>
      </c>
      <c r="E163" s="9" t="s">
        <v>372</v>
      </c>
      <c r="G163" s="10" t="s">
        <v>42</v>
      </c>
      <c r="H163" s="10">
        <v>164</v>
      </c>
      <c r="J163" s="11">
        <v>6</v>
      </c>
      <c r="K163" s="10">
        <v>6</v>
      </c>
      <c r="L163" s="10">
        <v>1</v>
      </c>
      <c r="M163" s="10" t="s">
        <v>43</v>
      </c>
      <c r="N163" s="10">
        <v>36</v>
      </c>
      <c r="O163" s="10">
        <v>1</v>
      </c>
      <c r="P163" s="10">
        <v>0</v>
      </c>
      <c r="S163" s="10" t="s">
        <v>45</v>
      </c>
      <c r="V163" s="12">
        <v>36145</v>
      </c>
      <c r="W163" s="10">
        <v>35.799999999999997</v>
      </c>
      <c r="X163" s="10">
        <v>46.4</v>
      </c>
      <c r="Y163" s="11">
        <v>91</v>
      </c>
      <c r="Z163" s="10" t="s">
        <v>47</v>
      </c>
      <c r="AA163" s="9" t="s">
        <v>369</v>
      </c>
      <c r="AB163" s="14">
        <f t="shared" si="3"/>
        <v>500</v>
      </c>
      <c r="AC163" s="10" t="s">
        <v>49</v>
      </c>
      <c r="AD163" s="14">
        <v>497</v>
      </c>
      <c r="AE163" s="14">
        <v>26</v>
      </c>
      <c r="AG163" s="14">
        <v>25</v>
      </c>
      <c r="AH163" s="10">
        <v>1</v>
      </c>
      <c r="AJ163" s="15">
        <v>0</v>
      </c>
      <c r="AK163" s="10">
        <v>3</v>
      </c>
    </row>
    <row r="164" spans="1:38" x14ac:dyDescent="0.35">
      <c r="A164" s="9" t="s">
        <v>369</v>
      </c>
      <c r="V164" s="12">
        <v>40240</v>
      </c>
      <c r="X164" s="10">
        <v>42.6</v>
      </c>
      <c r="Y164" s="11">
        <v>78</v>
      </c>
      <c r="AB164" s="14">
        <f t="shared" si="3"/>
        <v>102</v>
      </c>
      <c r="AC164" s="10" t="s">
        <v>49</v>
      </c>
      <c r="AD164" s="14">
        <v>98</v>
      </c>
      <c r="AE164" s="14">
        <v>0</v>
      </c>
      <c r="AJ164" s="15">
        <v>4</v>
      </c>
      <c r="AK164" s="10">
        <v>0</v>
      </c>
      <c r="AL164" s="16" t="s">
        <v>373</v>
      </c>
    </row>
    <row r="165" spans="1:38" x14ac:dyDescent="0.35">
      <c r="A165" s="9" t="s">
        <v>369</v>
      </c>
      <c r="M165" s="10" t="s">
        <v>53</v>
      </c>
      <c r="V165" s="12">
        <v>40963</v>
      </c>
      <c r="W165" s="10">
        <v>30.2</v>
      </c>
      <c r="X165" s="10" t="s">
        <v>374</v>
      </c>
      <c r="Y165" s="11" t="s">
        <v>375</v>
      </c>
      <c r="AB165" s="14">
        <f t="shared" si="3"/>
        <v>109</v>
      </c>
      <c r="AC165" s="10" t="s">
        <v>49</v>
      </c>
      <c r="AD165" s="14">
        <v>98</v>
      </c>
      <c r="AE165" s="14">
        <v>25</v>
      </c>
      <c r="AG165" s="14">
        <v>18</v>
      </c>
      <c r="AH165" s="10">
        <v>7</v>
      </c>
      <c r="AJ165" s="15">
        <v>10</v>
      </c>
      <c r="AK165" s="10">
        <v>1</v>
      </c>
    </row>
    <row r="166" spans="1:38" x14ac:dyDescent="0.35">
      <c r="A166" s="9" t="s">
        <v>369</v>
      </c>
      <c r="V166" s="12">
        <v>41693</v>
      </c>
      <c r="X166" s="10">
        <v>44.2</v>
      </c>
      <c r="Y166" s="11"/>
      <c r="AB166" s="14">
        <f t="shared" si="3"/>
        <v>103</v>
      </c>
      <c r="AC166" s="10" t="s">
        <v>51</v>
      </c>
      <c r="AD166" s="14">
        <v>97</v>
      </c>
      <c r="AE166" s="14">
        <v>89</v>
      </c>
      <c r="AF166" s="14" t="s">
        <v>43</v>
      </c>
      <c r="AG166" s="14">
        <v>81</v>
      </c>
      <c r="AH166" s="10">
        <v>8</v>
      </c>
      <c r="AJ166" s="15">
        <v>6</v>
      </c>
      <c r="AK166" s="10">
        <v>0</v>
      </c>
    </row>
    <row r="167" spans="1:38" x14ac:dyDescent="0.35">
      <c r="A167" s="9" t="s">
        <v>369</v>
      </c>
      <c r="V167" s="12">
        <v>42059</v>
      </c>
      <c r="Y167" s="11"/>
      <c r="AB167" s="14">
        <v>141</v>
      </c>
      <c r="AC167" s="10" t="s">
        <v>51</v>
      </c>
      <c r="AD167" s="14">
        <v>129</v>
      </c>
      <c r="AE167" s="14">
        <v>114</v>
      </c>
      <c r="AF167" s="14" t="s">
        <v>43</v>
      </c>
      <c r="AG167" s="14">
        <v>101</v>
      </c>
      <c r="AH167" s="10">
        <v>13</v>
      </c>
      <c r="AJ167" s="15">
        <v>12</v>
      </c>
      <c r="AK167" s="10">
        <v>0</v>
      </c>
    </row>
    <row r="168" spans="1:38" x14ac:dyDescent="0.35">
      <c r="A168" s="9" t="s">
        <v>369</v>
      </c>
      <c r="V168" s="12">
        <v>42422</v>
      </c>
      <c r="Y168" s="11"/>
      <c r="AB168" s="14">
        <v>213</v>
      </c>
      <c r="AC168" s="10" t="s">
        <v>51</v>
      </c>
      <c r="AD168" s="14">
        <v>198</v>
      </c>
      <c r="AE168" s="14">
        <v>135</v>
      </c>
      <c r="AF168" s="14" t="s">
        <v>50</v>
      </c>
      <c r="AG168" s="14">
        <v>132</v>
      </c>
      <c r="AH168" s="10">
        <v>3</v>
      </c>
      <c r="AJ168" s="15">
        <v>15</v>
      </c>
      <c r="AK168" s="10">
        <v>0</v>
      </c>
    </row>
    <row r="169" spans="1:38" x14ac:dyDescent="0.35">
      <c r="A169" s="9" t="s">
        <v>369</v>
      </c>
      <c r="V169" s="12">
        <v>43523</v>
      </c>
      <c r="X169" s="10" t="s">
        <v>376</v>
      </c>
      <c r="Y169" s="11">
        <v>93.1</v>
      </c>
      <c r="AB169" s="14">
        <v>9</v>
      </c>
      <c r="AD169" s="14">
        <v>2</v>
      </c>
      <c r="AE169" s="14">
        <v>2</v>
      </c>
      <c r="AF169" s="14" t="s">
        <v>50</v>
      </c>
      <c r="AG169" s="14">
        <v>2</v>
      </c>
      <c r="AH169" s="10">
        <v>0</v>
      </c>
      <c r="AI169" s="10" t="s">
        <v>159</v>
      </c>
      <c r="AJ169" s="15">
        <v>7</v>
      </c>
      <c r="AK169" s="10">
        <v>0</v>
      </c>
    </row>
    <row r="170" spans="1:38" x14ac:dyDescent="0.35">
      <c r="A170" s="9" t="s">
        <v>369</v>
      </c>
      <c r="V170" s="12">
        <v>43817</v>
      </c>
      <c r="Y170" s="11"/>
      <c r="AB170" s="14">
        <v>18</v>
      </c>
      <c r="AD170" s="14">
        <v>7</v>
      </c>
      <c r="AE170" s="14">
        <v>7</v>
      </c>
      <c r="AF170" s="14" t="s">
        <v>43</v>
      </c>
      <c r="AG170" s="14">
        <v>6</v>
      </c>
      <c r="AH170" s="10">
        <v>1</v>
      </c>
      <c r="AJ170" s="15">
        <v>11</v>
      </c>
      <c r="AK170" s="10">
        <v>0</v>
      </c>
    </row>
    <row r="171" spans="1:38" x14ac:dyDescent="0.35">
      <c r="A171" s="9" t="s">
        <v>377</v>
      </c>
      <c r="B171" s="9" t="s">
        <v>240</v>
      </c>
      <c r="D171" s="9" t="s">
        <v>378</v>
      </c>
      <c r="G171" s="10" t="s">
        <v>136</v>
      </c>
      <c r="H171" s="10">
        <v>80</v>
      </c>
      <c r="I171" s="10">
        <v>90</v>
      </c>
      <c r="J171" s="11">
        <v>7</v>
      </c>
      <c r="K171" s="10">
        <v>12</v>
      </c>
      <c r="L171" s="10">
        <v>1</v>
      </c>
      <c r="M171" s="10" t="s">
        <v>53</v>
      </c>
      <c r="O171" s="10">
        <v>1</v>
      </c>
      <c r="P171" s="10">
        <v>0</v>
      </c>
      <c r="S171" s="10" t="s">
        <v>45</v>
      </c>
      <c r="V171" s="12">
        <v>42095</v>
      </c>
      <c r="W171" s="10">
        <v>35</v>
      </c>
      <c r="X171" s="10">
        <v>38.799999999999997</v>
      </c>
      <c r="Y171" s="11"/>
      <c r="Z171" s="10" t="s">
        <v>103</v>
      </c>
      <c r="AA171" s="9" t="s">
        <v>379</v>
      </c>
      <c r="AB171" s="14">
        <v>74</v>
      </c>
      <c r="AC171" s="10" t="s">
        <v>51</v>
      </c>
      <c r="AD171" s="14">
        <v>45</v>
      </c>
      <c r="AE171" s="14">
        <v>0</v>
      </c>
      <c r="AI171" s="10" t="s">
        <v>50</v>
      </c>
      <c r="AJ171" s="15">
        <v>29</v>
      </c>
      <c r="AK171" s="10">
        <v>0</v>
      </c>
    </row>
    <row r="172" spans="1:38" x14ac:dyDescent="0.35">
      <c r="A172" s="9" t="s">
        <v>377</v>
      </c>
      <c r="V172" s="12">
        <v>42777</v>
      </c>
      <c r="X172" s="10">
        <v>35.6</v>
      </c>
      <c r="Y172" s="11"/>
      <c r="AB172" s="14">
        <v>86</v>
      </c>
      <c r="AC172" s="10" t="s">
        <v>51</v>
      </c>
      <c r="AD172" s="14">
        <v>8</v>
      </c>
      <c r="AE172" s="14">
        <v>8</v>
      </c>
      <c r="AF172" s="14" t="s">
        <v>50</v>
      </c>
      <c r="AG172" s="14">
        <v>7</v>
      </c>
      <c r="AH172" s="10">
        <v>1</v>
      </c>
      <c r="AJ172" s="15">
        <v>78</v>
      </c>
      <c r="AK172" s="10">
        <v>0</v>
      </c>
    </row>
    <row r="173" spans="1:38" x14ac:dyDescent="0.35">
      <c r="A173" s="9" t="s">
        <v>377</v>
      </c>
      <c r="V173" s="12">
        <v>43148</v>
      </c>
      <c r="W173" s="10">
        <v>30</v>
      </c>
      <c r="X173" s="10">
        <v>34.700000000000003</v>
      </c>
      <c r="Y173" s="11"/>
      <c r="AB173" s="14">
        <v>46</v>
      </c>
      <c r="AD173" s="14">
        <v>1</v>
      </c>
      <c r="AE173" s="14">
        <v>1</v>
      </c>
      <c r="AF173" s="14" t="s">
        <v>50</v>
      </c>
      <c r="AG173" s="14">
        <v>1</v>
      </c>
      <c r="AH173" s="10">
        <v>0</v>
      </c>
      <c r="AI173" s="10" t="s">
        <v>159</v>
      </c>
      <c r="AJ173" s="15">
        <v>45</v>
      </c>
      <c r="AK173" s="10">
        <v>0</v>
      </c>
    </row>
    <row r="174" spans="1:38" x14ac:dyDescent="0.35">
      <c r="A174" s="9" t="s">
        <v>377</v>
      </c>
      <c r="V174" s="12">
        <v>43448</v>
      </c>
      <c r="W174" s="10">
        <v>36</v>
      </c>
      <c r="X174" s="10">
        <v>39.200000000000003</v>
      </c>
      <c r="Y174" s="11">
        <v>84.9</v>
      </c>
      <c r="AB174" s="14">
        <v>48</v>
      </c>
      <c r="AD174" s="14">
        <v>0</v>
      </c>
      <c r="AF174" s="14" t="s">
        <v>50</v>
      </c>
      <c r="AJ174" s="15">
        <v>48</v>
      </c>
      <c r="AK174" s="10">
        <v>0</v>
      </c>
    </row>
    <row r="175" spans="1:38" x14ac:dyDescent="0.35">
      <c r="A175" s="9" t="s">
        <v>377</v>
      </c>
      <c r="V175" s="12">
        <v>43826</v>
      </c>
      <c r="W175" s="10">
        <v>32</v>
      </c>
      <c r="X175" s="10">
        <v>39.200000000000003</v>
      </c>
      <c r="Y175" s="11">
        <v>84.9</v>
      </c>
      <c r="AB175" s="14">
        <v>109</v>
      </c>
      <c r="AD175" s="14">
        <v>1</v>
      </c>
      <c r="AE175" s="14">
        <v>0</v>
      </c>
      <c r="AF175" s="14" t="s">
        <v>50</v>
      </c>
      <c r="AI175" s="10" t="s">
        <v>53</v>
      </c>
      <c r="AJ175" s="15">
        <v>107</v>
      </c>
      <c r="AK175" s="10">
        <v>1</v>
      </c>
    </row>
    <row r="176" spans="1:38" x14ac:dyDescent="0.35">
      <c r="A176" s="9" t="s">
        <v>380</v>
      </c>
      <c r="B176" s="9" t="s">
        <v>381</v>
      </c>
      <c r="D176" s="31" t="s">
        <v>382</v>
      </c>
      <c r="E176" s="9" t="s">
        <v>383</v>
      </c>
      <c r="F176" s="9" t="s">
        <v>383</v>
      </c>
      <c r="G176" s="10" t="s">
        <v>384</v>
      </c>
      <c r="H176" s="14">
        <v>1000</v>
      </c>
      <c r="L176" s="10">
        <v>5</v>
      </c>
      <c r="M176" s="10" t="s">
        <v>53</v>
      </c>
      <c r="O176" s="10">
        <v>1</v>
      </c>
      <c r="P176" s="10">
        <v>0</v>
      </c>
      <c r="S176" s="10" t="s">
        <v>150</v>
      </c>
      <c r="V176" s="12">
        <v>42076</v>
      </c>
      <c r="Y176" s="11"/>
      <c r="AA176" s="9" t="s">
        <v>380</v>
      </c>
      <c r="AB176" s="14">
        <v>0</v>
      </c>
      <c r="AC176" s="10" t="s">
        <v>51</v>
      </c>
      <c r="AD176" s="14">
        <v>0</v>
      </c>
      <c r="AJ176" s="15">
        <v>0</v>
      </c>
      <c r="AK176" s="10">
        <v>0</v>
      </c>
    </row>
    <row r="177" spans="1:38" x14ac:dyDescent="0.35">
      <c r="A177" s="9" t="s">
        <v>385</v>
      </c>
      <c r="B177" s="9" t="s">
        <v>210</v>
      </c>
      <c r="C177" s="9" t="s">
        <v>386</v>
      </c>
      <c r="D177" s="9" t="s">
        <v>387</v>
      </c>
      <c r="G177" s="10" t="s">
        <v>136</v>
      </c>
      <c r="H177" s="10">
        <v>30</v>
      </c>
      <c r="I177" s="10">
        <v>180</v>
      </c>
      <c r="J177" s="11">
        <v>6</v>
      </c>
      <c r="K177" s="10">
        <v>6</v>
      </c>
      <c r="L177" s="10">
        <v>1</v>
      </c>
      <c r="M177" s="10" t="s">
        <v>53</v>
      </c>
      <c r="O177" s="10">
        <v>1</v>
      </c>
      <c r="P177" s="10">
        <v>0</v>
      </c>
      <c r="S177" s="10" t="s">
        <v>45</v>
      </c>
      <c r="V177" s="12">
        <v>38787</v>
      </c>
      <c r="W177" s="10">
        <v>27.4</v>
      </c>
      <c r="X177" s="10">
        <v>37.4</v>
      </c>
      <c r="Y177" s="11"/>
      <c r="Z177" s="10" t="s">
        <v>103</v>
      </c>
      <c r="AA177" s="9" t="s">
        <v>385</v>
      </c>
      <c r="AB177" s="14">
        <f>AD177+AJ177+AK177</f>
        <v>1</v>
      </c>
      <c r="AC177" s="10" t="s">
        <v>49</v>
      </c>
      <c r="AD177" s="14">
        <v>1</v>
      </c>
      <c r="AE177" s="14">
        <v>1</v>
      </c>
      <c r="AG177" s="14">
        <v>1</v>
      </c>
      <c r="AH177" s="10">
        <v>0</v>
      </c>
      <c r="AJ177" s="15">
        <v>0</v>
      </c>
      <c r="AK177" s="10">
        <v>0</v>
      </c>
    </row>
    <row r="178" spans="1:38" x14ac:dyDescent="0.35">
      <c r="A178" s="9" t="s">
        <v>388</v>
      </c>
      <c r="B178" s="9" t="s">
        <v>38</v>
      </c>
      <c r="C178" s="9" t="s">
        <v>389</v>
      </c>
      <c r="D178" s="9" t="s">
        <v>390</v>
      </c>
      <c r="G178" s="10" t="s">
        <v>42</v>
      </c>
      <c r="H178" s="10">
        <v>155</v>
      </c>
      <c r="I178" s="10">
        <v>265</v>
      </c>
      <c r="J178" s="11">
        <v>5</v>
      </c>
      <c r="K178" s="10">
        <v>6</v>
      </c>
      <c r="L178" s="10">
        <v>1</v>
      </c>
      <c r="M178" s="10" t="s">
        <v>43</v>
      </c>
      <c r="N178" s="10">
        <v>36</v>
      </c>
      <c r="O178" s="10">
        <v>1</v>
      </c>
      <c r="P178" s="10">
        <v>0</v>
      </c>
      <c r="S178" s="10" t="s">
        <v>45</v>
      </c>
      <c r="V178" s="12">
        <v>35865</v>
      </c>
      <c r="W178" s="10">
        <v>26.2</v>
      </c>
      <c r="X178" s="10" t="s">
        <v>391</v>
      </c>
      <c r="Y178" s="11" t="s">
        <v>392</v>
      </c>
      <c r="Z178" s="10" t="s">
        <v>47</v>
      </c>
      <c r="AA178" s="9" t="s">
        <v>388</v>
      </c>
      <c r="AB178" s="14">
        <f>AD178+AJ178+AK178</f>
        <v>560</v>
      </c>
      <c r="AC178" s="10" t="s">
        <v>49</v>
      </c>
      <c r="AD178" s="14">
        <v>551</v>
      </c>
      <c r="AE178" s="14">
        <v>29</v>
      </c>
      <c r="AG178" s="14">
        <v>25</v>
      </c>
      <c r="AH178" s="10">
        <v>4</v>
      </c>
      <c r="AJ178" s="15">
        <v>9</v>
      </c>
      <c r="AK178" s="10">
        <v>0</v>
      </c>
    </row>
    <row r="179" spans="1:38" x14ac:dyDescent="0.35">
      <c r="A179" s="9" t="s">
        <v>388</v>
      </c>
      <c r="V179" s="12">
        <v>40238</v>
      </c>
      <c r="Y179" s="11"/>
      <c r="AB179" s="14">
        <f>AD179+AJ179+AK179</f>
        <v>626</v>
      </c>
      <c r="AC179" s="10" t="s">
        <v>49</v>
      </c>
      <c r="AD179" s="14">
        <v>617</v>
      </c>
      <c r="AE179" s="14">
        <v>0</v>
      </c>
      <c r="AI179" s="10" t="s">
        <v>50</v>
      </c>
      <c r="AJ179" s="15">
        <v>9</v>
      </c>
      <c r="AK179" s="10">
        <v>0</v>
      </c>
    </row>
    <row r="180" spans="1:38" x14ac:dyDescent="0.35">
      <c r="A180" s="9" t="s">
        <v>388</v>
      </c>
      <c r="V180" s="12">
        <v>40963</v>
      </c>
      <c r="W180" s="10">
        <v>28.4</v>
      </c>
      <c r="X180" s="10">
        <v>41.9</v>
      </c>
      <c r="Y180" s="11">
        <v>92.9</v>
      </c>
      <c r="AB180" s="14">
        <f>AD180+AJ180+AK180</f>
        <v>602</v>
      </c>
      <c r="AC180" s="10" t="s">
        <v>49</v>
      </c>
      <c r="AD180" s="14">
        <v>590</v>
      </c>
      <c r="AE180" s="14">
        <v>68</v>
      </c>
      <c r="AG180" s="14">
        <v>53</v>
      </c>
      <c r="AH180" s="10">
        <v>15</v>
      </c>
      <c r="AJ180" s="15">
        <v>12</v>
      </c>
      <c r="AK180" s="10">
        <v>0</v>
      </c>
    </row>
    <row r="181" spans="1:38" x14ac:dyDescent="0.35">
      <c r="A181" s="9" t="s">
        <v>388</v>
      </c>
      <c r="V181" s="12">
        <v>41243</v>
      </c>
      <c r="Y181" s="11"/>
      <c r="AB181" s="14">
        <v>280</v>
      </c>
      <c r="AC181" s="10" t="s">
        <v>51</v>
      </c>
      <c r="AD181" s="14">
        <v>280</v>
      </c>
      <c r="AI181" s="10" t="s">
        <v>50</v>
      </c>
      <c r="AJ181" s="15">
        <v>0</v>
      </c>
      <c r="AK181" s="10">
        <v>0</v>
      </c>
      <c r="AL181" s="16" t="s">
        <v>393</v>
      </c>
    </row>
    <row r="182" spans="1:38" x14ac:dyDescent="0.35">
      <c r="A182" s="9" t="s">
        <v>388</v>
      </c>
      <c r="V182" s="12">
        <v>41971</v>
      </c>
      <c r="Y182" s="11"/>
      <c r="AB182" s="14">
        <v>322</v>
      </c>
      <c r="AC182" s="10" t="s">
        <v>51</v>
      </c>
      <c r="AD182" s="14">
        <v>306</v>
      </c>
      <c r="AE182" s="14">
        <v>304</v>
      </c>
      <c r="AF182" s="14" t="s">
        <v>43</v>
      </c>
      <c r="AG182" s="14">
        <v>266</v>
      </c>
      <c r="AH182" s="10">
        <v>38</v>
      </c>
      <c r="AJ182" s="15">
        <v>16</v>
      </c>
      <c r="AK182" s="10">
        <v>0</v>
      </c>
    </row>
    <row r="183" spans="1:38" x14ac:dyDescent="0.35">
      <c r="A183" s="9" t="s">
        <v>388</v>
      </c>
      <c r="V183" s="12">
        <v>44148</v>
      </c>
      <c r="Y183" s="11"/>
      <c r="AB183" s="14">
        <v>4</v>
      </c>
      <c r="AD183" s="14">
        <v>1</v>
      </c>
      <c r="AE183" s="14">
        <v>1</v>
      </c>
      <c r="AG183" s="14">
        <v>1</v>
      </c>
      <c r="AH183" s="10">
        <v>0</v>
      </c>
      <c r="AJ183" s="15">
        <v>3</v>
      </c>
      <c r="AK183" s="10">
        <v>0</v>
      </c>
      <c r="AL183" s="16" t="s">
        <v>164</v>
      </c>
    </row>
    <row r="184" spans="1:38" x14ac:dyDescent="0.35">
      <c r="A184" s="9" t="s">
        <v>388</v>
      </c>
      <c r="V184" s="12">
        <v>44259</v>
      </c>
      <c r="Y184" s="11"/>
      <c r="AB184" s="14">
        <v>61</v>
      </c>
      <c r="AD184" s="14">
        <v>44</v>
      </c>
      <c r="AE184" s="14">
        <v>44</v>
      </c>
      <c r="AG184" s="14">
        <v>44</v>
      </c>
      <c r="AH184" s="10">
        <v>0</v>
      </c>
      <c r="AJ184" s="15">
        <v>17</v>
      </c>
      <c r="AK184" s="10">
        <v>0</v>
      </c>
      <c r="AL184" s="16" t="s">
        <v>164</v>
      </c>
    </row>
    <row r="185" spans="1:38" x14ac:dyDescent="0.35">
      <c r="A185" s="9" t="s">
        <v>388</v>
      </c>
      <c r="V185" s="12">
        <v>44510</v>
      </c>
      <c r="Y185" s="11"/>
      <c r="AB185" s="14">
        <v>1</v>
      </c>
      <c r="AD185" s="14">
        <v>1</v>
      </c>
      <c r="AE185" s="14">
        <v>1</v>
      </c>
      <c r="AG185" s="14">
        <v>1</v>
      </c>
      <c r="AH185" s="10">
        <v>0</v>
      </c>
      <c r="AJ185" s="15">
        <v>0</v>
      </c>
      <c r="AK185" s="10">
        <v>0</v>
      </c>
      <c r="AL185" s="16" t="s">
        <v>164</v>
      </c>
    </row>
    <row r="186" spans="1:38" x14ac:dyDescent="0.35">
      <c r="A186" s="9" t="s">
        <v>388</v>
      </c>
      <c r="V186" s="12">
        <v>44626</v>
      </c>
      <c r="Y186" s="11"/>
      <c r="AB186" s="14">
        <v>34</v>
      </c>
      <c r="AD186" s="14">
        <v>22</v>
      </c>
      <c r="AE186" s="14">
        <v>22</v>
      </c>
      <c r="AG186" s="14">
        <v>22</v>
      </c>
      <c r="AH186" s="10">
        <v>0</v>
      </c>
      <c r="AJ186" s="15">
        <v>12</v>
      </c>
      <c r="AK186" s="10">
        <v>0</v>
      </c>
      <c r="AL186" s="16" t="s">
        <v>164</v>
      </c>
    </row>
    <row r="187" spans="1:38" x14ac:dyDescent="0.35">
      <c r="A187" s="9" t="s">
        <v>388</v>
      </c>
      <c r="V187" s="12">
        <v>44876</v>
      </c>
      <c r="Y187" s="11"/>
      <c r="AB187" s="14">
        <v>1</v>
      </c>
      <c r="AD187" s="14">
        <v>1</v>
      </c>
      <c r="AE187" s="14">
        <v>1</v>
      </c>
      <c r="AG187" s="14">
        <v>1</v>
      </c>
      <c r="AH187" s="10">
        <v>0</v>
      </c>
      <c r="AJ187" s="15">
        <v>0</v>
      </c>
      <c r="AK187" s="10">
        <v>0</v>
      </c>
      <c r="AL187" s="16" t="s">
        <v>164</v>
      </c>
    </row>
    <row r="188" spans="1:38" x14ac:dyDescent="0.35">
      <c r="A188" s="9" t="s">
        <v>388</v>
      </c>
      <c r="V188" s="12">
        <v>44986</v>
      </c>
      <c r="Y188" s="11"/>
      <c r="AB188" s="14">
        <v>59</v>
      </c>
      <c r="AD188" s="14">
        <v>47</v>
      </c>
      <c r="AE188" s="14">
        <v>47</v>
      </c>
      <c r="AG188" s="14">
        <v>47</v>
      </c>
      <c r="AH188" s="10">
        <v>0</v>
      </c>
      <c r="AJ188" s="15">
        <v>12</v>
      </c>
      <c r="AK188" s="10">
        <v>0</v>
      </c>
    </row>
    <row r="189" spans="1:38" x14ac:dyDescent="0.35">
      <c r="A189" s="9" t="s">
        <v>394</v>
      </c>
      <c r="B189" s="9" t="s">
        <v>38</v>
      </c>
      <c r="C189" s="9" t="s">
        <v>389</v>
      </c>
      <c r="D189" s="9" t="s">
        <v>395</v>
      </c>
      <c r="G189" s="10" t="s">
        <v>42</v>
      </c>
      <c r="H189" s="10">
        <v>46</v>
      </c>
      <c r="I189" s="10">
        <v>260</v>
      </c>
      <c r="J189" s="11">
        <v>4</v>
      </c>
      <c r="K189" s="10">
        <v>6</v>
      </c>
      <c r="L189" s="10">
        <v>1</v>
      </c>
      <c r="M189" s="10" t="s">
        <v>43</v>
      </c>
      <c r="O189" s="10">
        <v>1</v>
      </c>
      <c r="P189" s="10">
        <v>0</v>
      </c>
      <c r="S189" s="10" t="s">
        <v>45</v>
      </c>
      <c r="V189" s="12">
        <v>35865</v>
      </c>
      <c r="W189" s="10">
        <v>26.2</v>
      </c>
      <c r="X189" s="10">
        <v>30.2</v>
      </c>
      <c r="Y189" s="11">
        <v>88</v>
      </c>
      <c r="Z189" s="10" t="s">
        <v>47</v>
      </c>
      <c r="AA189" s="9" t="s">
        <v>394</v>
      </c>
      <c r="AB189" s="14">
        <f>AD189+AJ189+AK189</f>
        <v>4</v>
      </c>
      <c r="AC189" s="10" t="s">
        <v>49</v>
      </c>
      <c r="AD189" s="14">
        <v>2</v>
      </c>
      <c r="AE189" s="14">
        <v>2</v>
      </c>
      <c r="AG189" s="14">
        <v>1</v>
      </c>
      <c r="AH189" s="10">
        <v>1</v>
      </c>
      <c r="AJ189" s="15">
        <v>2</v>
      </c>
      <c r="AK189" s="10">
        <v>0</v>
      </c>
    </row>
    <row r="190" spans="1:38" x14ac:dyDescent="0.35">
      <c r="A190" s="9" t="s">
        <v>394</v>
      </c>
      <c r="V190" s="12">
        <v>40963</v>
      </c>
      <c r="W190" s="10">
        <v>28.4</v>
      </c>
      <c r="X190" s="10">
        <v>35.6</v>
      </c>
      <c r="Y190" s="11">
        <v>83.6</v>
      </c>
      <c r="AB190" s="14">
        <f>AD190+AJ190+AK190</f>
        <v>1</v>
      </c>
      <c r="AC190" s="10" t="s">
        <v>49</v>
      </c>
      <c r="AD190" s="14">
        <v>1</v>
      </c>
      <c r="AE190" s="14">
        <v>1</v>
      </c>
      <c r="AG190" s="14">
        <v>0</v>
      </c>
      <c r="AH190" s="10">
        <v>1</v>
      </c>
      <c r="AJ190" s="15">
        <v>0</v>
      </c>
      <c r="AK190" s="10">
        <v>0</v>
      </c>
    </row>
    <row r="191" spans="1:38" x14ac:dyDescent="0.35">
      <c r="A191" s="9" t="s">
        <v>394</v>
      </c>
      <c r="V191" s="12">
        <v>41243</v>
      </c>
      <c r="Y191" s="11"/>
      <c r="AB191" s="14">
        <v>7</v>
      </c>
      <c r="AC191" s="10" t="s">
        <v>51</v>
      </c>
      <c r="AD191" s="14">
        <v>6</v>
      </c>
      <c r="AE191" s="14">
        <v>6</v>
      </c>
      <c r="AG191" s="14">
        <v>1</v>
      </c>
      <c r="AH191" s="10">
        <v>5</v>
      </c>
      <c r="AJ191" s="15">
        <v>1</v>
      </c>
      <c r="AK191" s="10">
        <v>0</v>
      </c>
    </row>
    <row r="192" spans="1:38" x14ac:dyDescent="0.35">
      <c r="A192" s="9" t="s">
        <v>396</v>
      </c>
      <c r="B192" s="9" t="s">
        <v>38</v>
      </c>
      <c r="C192" s="9" t="s">
        <v>389</v>
      </c>
      <c r="D192" s="9" t="s">
        <v>397</v>
      </c>
      <c r="G192" s="10" t="s">
        <v>42</v>
      </c>
      <c r="H192" s="10">
        <v>79</v>
      </c>
      <c r="I192" s="10">
        <v>345</v>
      </c>
      <c r="J192" s="11">
        <v>5</v>
      </c>
      <c r="K192" s="10">
        <v>10</v>
      </c>
      <c r="L192" s="10">
        <v>1</v>
      </c>
      <c r="M192" s="10" t="s">
        <v>53</v>
      </c>
      <c r="O192" s="10">
        <v>1</v>
      </c>
      <c r="P192" s="10">
        <v>0</v>
      </c>
      <c r="S192" s="10" t="s">
        <v>45</v>
      </c>
      <c r="V192" s="12">
        <v>35865</v>
      </c>
      <c r="W192" s="10">
        <v>26.2</v>
      </c>
      <c r="X192" s="10">
        <v>32</v>
      </c>
      <c r="Y192" s="11" t="s">
        <v>398</v>
      </c>
      <c r="Z192" s="10" t="s">
        <v>47</v>
      </c>
      <c r="AA192" s="9" t="s">
        <v>396</v>
      </c>
      <c r="AB192" s="14">
        <f>AD192+AJ192+AK192</f>
        <v>0</v>
      </c>
      <c r="AC192" s="10" t="s">
        <v>49</v>
      </c>
      <c r="AD192" s="14">
        <v>0</v>
      </c>
      <c r="AE192" s="14">
        <v>0</v>
      </c>
      <c r="AJ192" s="15">
        <v>0</v>
      </c>
      <c r="AK192" s="10">
        <v>0</v>
      </c>
      <c r="AL192" s="16" t="s">
        <v>399</v>
      </c>
    </row>
    <row r="193" spans="1:38" x14ac:dyDescent="0.35">
      <c r="A193" s="9" t="s">
        <v>396</v>
      </c>
      <c r="V193" s="12">
        <v>40963</v>
      </c>
      <c r="W193" s="10">
        <v>28.4</v>
      </c>
      <c r="X193" s="10" t="s">
        <v>400</v>
      </c>
      <c r="Y193" s="11">
        <v>100</v>
      </c>
      <c r="AB193" s="14">
        <f>AD193+AJ193+AK193</f>
        <v>6</v>
      </c>
      <c r="AC193" s="10" t="s">
        <v>49</v>
      </c>
      <c r="AD193" s="14">
        <v>1</v>
      </c>
      <c r="AE193" s="14">
        <v>1</v>
      </c>
      <c r="AG193" s="14">
        <v>0</v>
      </c>
      <c r="AH193" s="10">
        <v>1</v>
      </c>
      <c r="AJ193" s="15">
        <v>5</v>
      </c>
      <c r="AK193" s="10">
        <v>0</v>
      </c>
    </row>
    <row r="194" spans="1:38" x14ac:dyDescent="0.35">
      <c r="A194" s="9" t="s">
        <v>396</v>
      </c>
      <c r="V194" s="12">
        <v>41243</v>
      </c>
      <c r="Y194" s="11"/>
      <c r="AB194" s="14">
        <v>4</v>
      </c>
      <c r="AC194" s="10" t="s">
        <v>51</v>
      </c>
      <c r="AD194" s="14">
        <v>2</v>
      </c>
      <c r="AE194" s="14">
        <v>2</v>
      </c>
      <c r="AG194" s="14">
        <v>0</v>
      </c>
      <c r="AH194" s="10">
        <v>2</v>
      </c>
      <c r="AJ194" s="15">
        <v>2</v>
      </c>
      <c r="AK194" s="10">
        <v>0</v>
      </c>
    </row>
    <row r="195" spans="1:38" x14ac:dyDescent="0.35">
      <c r="A195" s="9" t="s">
        <v>401</v>
      </c>
      <c r="B195" s="9" t="s">
        <v>166</v>
      </c>
      <c r="D195" s="30" t="s">
        <v>402</v>
      </c>
      <c r="G195" s="10" t="s">
        <v>136</v>
      </c>
      <c r="H195" s="10">
        <v>200</v>
      </c>
      <c r="I195" s="10">
        <v>310</v>
      </c>
      <c r="J195" s="11">
        <v>3</v>
      </c>
      <c r="K195" s="10">
        <v>4</v>
      </c>
      <c r="L195" s="10">
        <v>1</v>
      </c>
      <c r="M195" s="10" t="s">
        <v>53</v>
      </c>
      <c r="O195" s="10">
        <v>1</v>
      </c>
      <c r="P195" s="10">
        <v>0</v>
      </c>
      <c r="S195" s="10" t="s">
        <v>45</v>
      </c>
      <c r="V195" s="12">
        <v>40634</v>
      </c>
      <c r="W195" s="10">
        <v>41</v>
      </c>
      <c r="X195" s="10">
        <v>42.8</v>
      </c>
      <c r="Y195" s="11">
        <v>91</v>
      </c>
      <c r="Z195" s="10" t="s">
        <v>47</v>
      </c>
      <c r="AA195" s="9" t="s">
        <v>401</v>
      </c>
      <c r="AB195" s="14">
        <f t="shared" ref="AB195:AB203" si="4">AD195+AJ195+AK195</f>
        <v>1</v>
      </c>
      <c r="AC195" s="10" t="s">
        <v>49</v>
      </c>
      <c r="AD195" s="14">
        <v>1</v>
      </c>
      <c r="AE195" s="14">
        <v>0</v>
      </c>
    </row>
    <row r="196" spans="1:38" x14ac:dyDescent="0.35">
      <c r="A196" s="9" t="s">
        <v>403</v>
      </c>
      <c r="B196" s="9" t="s">
        <v>166</v>
      </c>
      <c r="D196" s="30" t="s">
        <v>404</v>
      </c>
      <c r="G196" s="10" t="s">
        <v>136</v>
      </c>
      <c r="H196" s="10">
        <v>102</v>
      </c>
      <c r="I196" s="10">
        <v>285</v>
      </c>
      <c r="J196" s="11">
        <v>6</v>
      </c>
      <c r="K196" s="10">
        <v>7</v>
      </c>
      <c r="L196" s="10">
        <v>1</v>
      </c>
      <c r="M196" s="10" t="s">
        <v>53</v>
      </c>
      <c r="O196" s="10">
        <v>1</v>
      </c>
      <c r="P196" s="10">
        <v>0</v>
      </c>
      <c r="S196" s="10" t="s">
        <v>45</v>
      </c>
      <c r="T196" s="10" t="s">
        <v>405</v>
      </c>
      <c r="V196" s="12">
        <v>40634</v>
      </c>
      <c r="W196" s="10">
        <v>41</v>
      </c>
      <c r="X196" s="10">
        <v>41</v>
      </c>
      <c r="Y196" s="11">
        <v>83</v>
      </c>
      <c r="Z196" s="10" t="s">
        <v>47</v>
      </c>
      <c r="AA196" s="9" t="s">
        <v>403</v>
      </c>
      <c r="AB196" s="14">
        <f t="shared" si="4"/>
        <v>17</v>
      </c>
      <c r="AC196" s="10" t="s">
        <v>49</v>
      </c>
      <c r="AD196" s="14">
        <v>15</v>
      </c>
      <c r="AE196" s="14">
        <v>15</v>
      </c>
      <c r="AG196" s="14">
        <v>2</v>
      </c>
      <c r="AH196" s="10">
        <v>13</v>
      </c>
      <c r="AJ196" s="15">
        <v>2</v>
      </c>
      <c r="AK196" s="10">
        <v>0</v>
      </c>
    </row>
    <row r="197" spans="1:38" x14ac:dyDescent="0.35">
      <c r="A197" s="9" t="s">
        <v>406</v>
      </c>
      <c r="B197" s="9" t="s">
        <v>166</v>
      </c>
      <c r="D197" s="30" t="s">
        <v>407</v>
      </c>
      <c r="G197" s="10" t="s">
        <v>136</v>
      </c>
      <c r="H197" s="10">
        <v>276</v>
      </c>
      <c r="I197" s="10">
        <v>280</v>
      </c>
      <c r="J197" s="11">
        <v>10</v>
      </c>
      <c r="K197" s="10">
        <v>15</v>
      </c>
      <c r="L197" s="10">
        <v>2</v>
      </c>
      <c r="M197" s="10" t="s">
        <v>43</v>
      </c>
      <c r="O197" s="10">
        <v>1</v>
      </c>
      <c r="P197" s="10">
        <v>0</v>
      </c>
      <c r="S197" s="10" t="s">
        <v>45</v>
      </c>
      <c r="V197" s="12">
        <v>40634</v>
      </c>
      <c r="W197" s="10">
        <v>41</v>
      </c>
      <c r="X197" s="10">
        <v>33.9</v>
      </c>
      <c r="Y197" s="11">
        <v>65</v>
      </c>
      <c r="Z197" s="10" t="s">
        <v>47</v>
      </c>
      <c r="AA197" s="9" t="s">
        <v>406</v>
      </c>
      <c r="AB197" s="14">
        <f>AD197+AJ197+AK197</f>
        <v>0</v>
      </c>
      <c r="AC197" s="10" t="s">
        <v>49</v>
      </c>
    </row>
    <row r="198" spans="1:38" x14ac:dyDescent="0.35">
      <c r="A198" s="9" t="s">
        <v>408</v>
      </c>
      <c r="B198" s="9" t="s">
        <v>409</v>
      </c>
      <c r="D198" s="30" t="s">
        <v>410</v>
      </c>
      <c r="G198" s="10" t="s">
        <v>384</v>
      </c>
      <c r="H198" s="10">
        <v>150</v>
      </c>
      <c r="I198" s="10">
        <v>270</v>
      </c>
      <c r="J198" s="11">
        <v>8</v>
      </c>
      <c r="K198" s="10">
        <v>10</v>
      </c>
      <c r="L198" s="10">
        <v>2</v>
      </c>
      <c r="M198" s="10" t="s">
        <v>43</v>
      </c>
      <c r="O198" s="10">
        <v>1</v>
      </c>
      <c r="P198" s="10">
        <v>0</v>
      </c>
      <c r="S198" s="10" t="s">
        <v>45</v>
      </c>
      <c r="V198" s="12">
        <v>42365</v>
      </c>
      <c r="W198" s="10">
        <v>22.1</v>
      </c>
      <c r="X198" s="10">
        <v>28.4</v>
      </c>
      <c r="Y198" s="11"/>
      <c r="Z198" s="10" t="s">
        <v>47</v>
      </c>
      <c r="AA198" s="9" t="s">
        <v>408</v>
      </c>
      <c r="AB198" s="14">
        <v>0</v>
      </c>
      <c r="AC198" s="10" t="s">
        <v>51</v>
      </c>
      <c r="AD198" s="14">
        <v>0</v>
      </c>
      <c r="AE198" s="14">
        <v>0</v>
      </c>
      <c r="AG198" s="14">
        <v>0</v>
      </c>
      <c r="AH198" s="10">
        <v>0</v>
      </c>
      <c r="AJ198" s="15">
        <v>0</v>
      </c>
      <c r="AK198" s="10">
        <v>0</v>
      </c>
    </row>
    <row r="199" spans="1:38" x14ac:dyDescent="0.35">
      <c r="A199" s="9" t="s">
        <v>411</v>
      </c>
      <c r="B199" s="9" t="s">
        <v>409</v>
      </c>
      <c r="C199" s="9" t="s">
        <v>412</v>
      </c>
      <c r="D199" s="9" t="s">
        <v>413</v>
      </c>
      <c r="E199" s="9" t="s">
        <v>414</v>
      </c>
      <c r="G199" s="10" t="s">
        <v>42</v>
      </c>
      <c r="H199" s="10">
        <v>640</v>
      </c>
      <c r="P199" s="10">
        <v>1</v>
      </c>
      <c r="Q199" s="10" t="s">
        <v>55</v>
      </c>
      <c r="R199" s="10" t="s">
        <v>55</v>
      </c>
      <c r="S199" s="10" t="s">
        <v>213</v>
      </c>
      <c r="T199" s="10" t="s">
        <v>43</v>
      </c>
      <c r="U199" s="10" t="s">
        <v>415</v>
      </c>
      <c r="V199" s="32">
        <v>35104</v>
      </c>
      <c r="X199" s="10" t="s">
        <v>238</v>
      </c>
      <c r="Y199" s="11" t="s">
        <v>416</v>
      </c>
      <c r="Z199" s="10" t="s">
        <v>47</v>
      </c>
      <c r="AA199" s="9" t="s">
        <v>411</v>
      </c>
      <c r="AB199" s="14">
        <f t="shared" si="4"/>
        <v>0</v>
      </c>
      <c r="AL199" s="16" t="s">
        <v>417</v>
      </c>
    </row>
    <row r="200" spans="1:38" x14ac:dyDescent="0.35">
      <c r="A200" s="9" t="s">
        <v>418</v>
      </c>
      <c r="B200" s="9" t="s">
        <v>98</v>
      </c>
      <c r="C200" s="9" t="s">
        <v>130</v>
      </c>
      <c r="D200" s="9" t="s">
        <v>419</v>
      </c>
      <c r="E200" s="9" t="s">
        <v>420</v>
      </c>
      <c r="G200" s="10" t="s">
        <v>102</v>
      </c>
      <c r="H200" s="14">
        <v>2049</v>
      </c>
      <c r="L200" s="10">
        <v>3</v>
      </c>
      <c r="M200" s="10" t="s">
        <v>149</v>
      </c>
      <c r="O200" s="10">
        <v>1</v>
      </c>
      <c r="P200" s="10">
        <v>0</v>
      </c>
      <c r="S200" s="10" t="s">
        <v>45</v>
      </c>
      <c r="V200" s="22">
        <v>39901</v>
      </c>
      <c r="W200" s="10">
        <v>32</v>
      </c>
      <c r="Y200" s="11"/>
      <c r="Z200" s="10" t="s">
        <v>108</v>
      </c>
      <c r="AA200" s="9" t="s">
        <v>418</v>
      </c>
      <c r="AB200" s="14">
        <f t="shared" si="4"/>
        <v>46</v>
      </c>
      <c r="AD200" s="14">
        <v>46</v>
      </c>
      <c r="AE200" s="14">
        <v>0</v>
      </c>
      <c r="AI200" s="10" t="s">
        <v>50</v>
      </c>
      <c r="AJ200" s="15">
        <v>0</v>
      </c>
      <c r="AK200" s="10">
        <v>0</v>
      </c>
    </row>
    <row r="201" spans="1:38" x14ac:dyDescent="0.35">
      <c r="A201" s="9" t="s">
        <v>418</v>
      </c>
      <c r="G201" s="9"/>
      <c r="L201" s="9"/>
      <c r="M201" s="9"/>
      <c r="N201" s="9"/>
      <c r="O201" s="9"/>
      <c r="P201" s="9"/>
      <c r="Q201" s="9"/>
      <c r="R201" s="9"/>
      <c r="V201" s="12">
        <v>40257</v>
      </c>
      <c r="Y201" s="11"/>
      <c r="AB201" s="14">
        <f t="shared" si="4"/>
        <v>135</v>
      </c>
      <c r="AC201" s="10" t="s">
        <v>49</v>
      </c>
      <c r="AD201" s="14">
        <v>135</v>
      </c>
      <c r="AE201" s="14">
        <v>135</v>
      </c>
      <c r="AF201" s="14" t="s">
        <v>43</v>
      </c>
      <c r="AG201" s="14">
        <v>115</v>
      </c>
      <c r="AH201" s="10">
        <v>20</v>
      </c>
      <c r="AJ201" s="15">
        <v>0</v>
      </c>
      <c r="AK201" s="10">
        <v>0</v>
      </c>
    </row>
    <row r="202" spans="1:38" x14ac:dyDescent="0.35">
      <c r="A202" s="9" t="s">
        <v>418</v>
      </c>
      <c r="G202" s="9"/>
      <c r="L202" s="9"/>
      <c r="M202" s="9"/>
      <c r="N202" s="9"/>
      <c r="O202" s="9"/>
      <c r="P202" s="9"/>
      <c r="Q202" s="9"/>
      <c r="R202" s="9"/>
      <c r="V202" s="12">
        <v>40587</v>
      </c>
      <c r="W202" s="10">
        <v>33</v>
      </c>
      <c r="X202" s="10">
        <v>39.200000000000003</v>
      </c>
      <c r="Y202" s="11">
        <v>89</v>
      </c>
      <c r="AB202" s="14">
        <f t="shared" si="4"/>
        <v>68</v>
      </c>
      <c r="AC202" s="10" t="s">
        <v>49</v>
      </c>
      <c r="AD202" s="14">
        <v>68</v>
      </c>
      <c r="AE202" s="14">
        <v>0</v>
      </c>
      <c r="AI202" s="10" t="s">
        <v>50</v>
      </c>
      <c r="AJ202" s="15">
        <v>0</v>
      </c>
      <c r="AK202" s="10">
        <v>0</v>
      </c>
    </row>
    <row r="203" spans="1:38" x14ac:dyDescent="0.35">
      <c r="A203" s="9" t="s">
        <v>418</v>
      </c>
      <c r="G203" s="9"/>
      <c r="L203" s="9"/>
      <c r="M203" s="9"/>
      <c r="N203" s="9"/>
      <c r="O203" s="9"/>
      <c r="P203" s="9"/>
      <c r="Q203" s="9"/>
      <c r="R203" s="9"/>
      <c r="V203" s="12">
        <v>40958</v>
      </c>
      <c r="W203" s="10">
        <v>23</v>
      </c>
      <c r="X203" s="10" t="s">
        <v>421</v>
      </c>
      <c r="Y203" s="11">
        <v>100</v>
      </c>
      <c r="AB203" s="14">
        <f t="shared" si="4"/>
        <v>102</v>
      </c>
      <c r="AC203" s="10" t="s">
        <v>49</v>
      </c>
      <c r="AD203" s="14">
        <v>102</v>
      </c>
      <c r="AE203" s="14">
        <v>98</v>
      </c>
      <c r="AF203" s="14" t="s">
        <v>43</v>
      </c>
      <c r="AG203" s="14">
        <v>91</v>
      </c>
      <c r="AH203" s="10">
        <v>7</v>
      </c>
      <c r="AJ203" s="15">
        <v>0</v>
      </c>
      <c r="AK203" s="10">
        <v>0</v>
      </c>
    </row>
    <row r="204" spans="1:38" x14ac:dyDescent="0.35">
      <c r="A204" s="9" t="s">
        <v>418</v>
      </c>
      <c r="G204" s="9"/>
      <c r="L204" s="9"/>
      <c r="M204" s="9"/>
      <c r="N204" s="9"/>
      <c r="O204" s="9"/>
      <c r="P204" s="9"/>
      <c r="Q204" s="9"/>
      <c r="R204" s="9"/>
      <c r="V204" s="12">
        <v>41329</v>
      </c>
      <c r="X204" s="10">
        <v>40.1</v>
      </c>
      <c r="Y204" s="11">
        <v>100</v>
      </c>
      <c r="AB204" s="14">
        <v>97</v>
      </c>
      <c r="AC204" s="10" t="s">
        <v>51</v>
      </c>
      <c r="AD204" s="14">
        <v>97</v>
      </c>
      <c r="AE204" s="14">
        <v>0</v>
      </c>
      <c r="AF204" s="14" t="s">
        <v>50</v>
      </c>
      <c r="AI204" s="10" t="s">
        <v>50</v>
      </c>
      <c r="AJ204" s="15">
        <v>0</v>
      </c>
      <c r="AK204" s="10">
        <v>0</v>
      </c>
    </row>
    <row r="205" spans="1:38" x14ac:dyDescent="0.35">
      <c r="A205" s="9" t="s">
        <v>418</v>
      </c>
      <c r="G205" s="9"/>
      <c r="L205" s="9"/>
      <c r="M205" s="9"/>
      <c r="N205" s="9"/>
      <c r="O205" s="9"/>
      <c r="P205" s="9"/>
      <c r="Q205" s="9"/>
      <c r="R205" s="9"/>
      <c r="V205" s="12">
        <v>41721</v>
      </c>
      <c r="Y205" s="11"/>
      <c r="AB205" s="14">
        <v>39</v>
      </c>
      <c r="AC205" s="10" t="s">
        <v>49</v>
      </c>
      <c r="AD205" s="14">
        <v>39</v>
      </c>
      <c r="AE205" s="14">
        <v>0</v>
      </c>
      <c r="AF205" s="14" t="s">
        <v>50</v>
      </c>
      <c r="AI205" s="10" t="s">
        <v>50</v>
      </c>
      <c r="AJ205" s="15">
        <v>0</v>
      </c>
      <c r="AK205" s="10">
        <v>0</v>
      </c>
    </row>
    <row r="206" spans="1:38" x14ac:dyDescent="0.35">
      <c r="A206" s="9" t="s">
        <v>418</v>
      </c>
      <c r="G206" s="9"/>
      <c r="L206" s="9"/>
      <c r="M206" s="9"/>
      <c r="N206" s="9"/>
      <c r="O206" s="9"/>
      <c r="P206" s="9"/>
      <c r="Q206" s="9"/>
      <c r="R206" s="9"/>
      <c r="V206" s="12">
        <v>42414</v>
      </c>
      <c r="W206" s="10">
        <v>4</v>
      </c>
      <c r="X206" s="10">
        <v>39.200000000000003</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42787</v>
      </c>
      <c r="X207" s="10">
        <v>41</v>
      </c>
      <c r="Y207" s="11"/>
      <c r="AB207" s="14">
        <v>1</v>
      </c>
      <c r="AC207" s="10" t="s">
        <v>51</v>
      </c>
      <c r="AD207" s="14">
        <v>1</v>
      </c>
      <c r="AE207" s="14">
        <v>1</v>
      </c>
      <c r="AF207" s="14" t="s">
        <v>43</v>
      </c>
      <c r="AG207" s="14">
        <v>1</v>
      </c>
      <c r="AH207" s="10">
        <v>0</v>
      </c>
      <c r="AI207" s="10" t="s">
        <v>159</v>
      </c>
      <c r="AJ207" s="15">
        <v>0</v>
      </c>
      <c r="AK207" s="10">
        <v>0</v>
      </c>
    </row>
    <row r="208" spans="1:38" x14ac:dyDescent="0.35">
      <c r="A208" s="9" t="s">
        <v>418</v>
      </c>
      <c r="G208" s="9"/>
      <c r="L208" s="9"/>
      <c r="M208" s="9"/>
      <c r="N208" s="9"/>
      <c r="O208" s="9"/>
      <c r="P208" s="9"/>
      <c r="Q208" s="9"/>
      <c r="R208" s="9"/>
      <c r="V208" s="12">
        <v>43525</v>
      </c>
      <c r="W208" s="10">
        <v>27</v>
      </c>
      <c r="X208" s="10">
        <v>41</v>
      </c>
      <c r="Y208" s="11"/>
      <c r="AB208" s="14">
        <v>1</v>
      </c>
      <c r="AD208" s="14">
        <v>1</v>
      </c>
      <c r="AE208" s="14">
        <v>1</v>
      </c>
      <c r="AF208" s="14" t="s">
        <v>50</v>
      </c>
      <c r="AG208" s="14">
        <v>1</v>
      </c>
      <c r="AH208" s="10">
        <v>0</v>
      </c>
      <c r="AI208" s="10" t="s">
        <v>159</v>
      </c>
      <c r="AJ208" s="15">
        <v>0</v>
      </c>
      <c r="AK208" s="10">
        <v>0</v>
      </c>
    </row>
    <row r="209" spans="1:38" x14ac:dyDescent="0.35">
      <c r="A209" s="9" t="s">
        <v>418</v>
      </c>
      <c r="G209" s="9"/>
      <c r="L209" s="9"/>
      <c r="M209" s="9"/>
      <c r="N209" s="9"/>
      <c r="O209" s="9"/>
      <c r="P209" s="9"/>
      <c r="Q209" s="9"/>
      <c r="R209" s="9"/>
      <c r="V209" s="12">
        <v>43908</v>
      </c>
      <c r="Y209" s="11"/>
      <c r="AB209" s="14">
        <v>0</v>
      </c>
    </row>
    <row r="210" spans="1:38" x14ac:dyDescent="0.35">
      <c r="A210" s="9" t="s">
        <v>422</v>
      </c>
      <c r="B210" s="9" t="s">
        <v>38</v>
      </c>
      <c r="C210" s="9" t="s">
        <v>423</v>
      </c>
      <c r="D210" s="9" t="s">
        <v>424</v>
      </c>
      <c r="G210" s="10" t="s">
        <v>42</v>
      </c>
      <c r="H210" s="10">
        <v>254</v>
      </c>
      <c r="I210" s="10">
        <v>226</v>
      </c>
      <c r="J210" s="11">
        <v>3</v>
      </c>
      <c r="K210" s="10">
        <v>5</v>
      </c>
      <c r="L210" s="10">
        <v>1</v>
      </c>
      <c r="M210" s="10" t="s">
        <v>53</v>
      </c>
      <c r="O210" s="10">
        <v>1</v>
      </c>
      <c r="P210" s="10">
        <v>1</v>
      </c>
      <c r="S210" s="10" t="s">
        <v>45</v>
      </c>
      <c r="V210" s="12">
        <v>35428</v>
      </c>
      <c r="W210" s="10">
        <v>16.7</v>
      </c>
      <c r="X210" s="10" t="s">
        <v>425</v>
      </c>
      <c r="Y210" s="11" t="s">
        <v>426</v>
      </c>
      <c r="Z210" s="10" t="s">
        <v>108</v>
      </c>
      <c r="AA210" s="9" t="s">
        <v>422</v>
      </c>
      <c r="AB210" s="14">
        <f t="shared" ref="AB210:AB261" si="5">AD210+AJ210+AK210</f>
        <v>1</v>
      </c>
      <c r="AC210" s="10" t="s">
        <v>49</v>
      </c>
      <c r="AD210" s="14">
        <v>0</v>
      </c>
      <c r="AE210" s="14">
        <v>0</v>
      </c>
      <c r="AJ210" s="15">
        <v>1</v>
      </c>
      <c r="AK210" s="10">
        <v>0</v>
      </c>
      <c r="AL210" s="16" t="s">
        <v>427</v>
      </c>
    </row>
    <row r="211" spans="1:38" x14ac:dyDescent="0.35">
      <c r="A211" s="9" t="s">
        <v>422</v>
      </c>
      <c r="V211" s="12">
        <v>45393</v>
      </c>
      <c r="X211" s="10" t="s">
        <v>428</v>
      </c>
      <c r="Y211" s="11"/>
      <c r="AB211" s="14">
        <v>0</v>
      </c>
      <c r="AL211" s="16" t="s">
        <v>429</v>
      </c>
    </row>
    <row r="212" spans="1:38" x14ac:dyDescent="0.35">
      <c r="A212" s="9" t="s">
        <v>430</v>
      </c>
      <c r="B212" s="9" t="s">
        <v>38</v>
      </c>
      <c r="C212" s="9" t="s">
        <v>431</v>
      </c>
      <c r="D212" s="9" t="s">
        <v>432</v>
      </c>
      <c r="E212" s="9" t="s">
        <v>107</v>
      </c>
      <c r="G212" s="10" t="s">
        <v>42</v>
      </c>
      <c r="H212" s="10">
        <v>97</v>
      </c>
      <c r="J212" s="11">
        <v>5</v>
      </c>
      <c r="K212" s="10">
        <v>10</v>
      </c>
      <c r="L212" s="10">
        <v>0</v>
      </c>
      <c r="O212" s="10">
        <v>1</v>
      </c>
      <c r="P212" s="10">
        <v>1</v>
      </c>
      <c r="Q212" s="10">
        <v>35</v>
      </c>
      <c r="R212" s="10" t="s">
        <v>43</v>
      </c>
      <c r="S212" s="10" t="s">
        <v>45</v>
      </c>
      <c r="V212" s="12">
        <v>36145</v>
      </c>
      <c r="X212" s="10">
        <v>37.9</v>
      </c>
      <c r="Y212" s="11"/>
      <c r="Z212" s="10" t="s">
        <v>47</v>
      </c>
      <c r="AA212" s="9" t="s">
        <v>433</v>
      </c>
      <c r="AB212" s="14">
        <f t="shared" si="5"/>
        <v>0</v>
      </c>
      <c r="AC212" s="10" t="s">
        <v>49</v>
      </c>
      <c r="AD212" s="14">
        <v>0</v>
      </c>
      <c r="AE212" s="14">
        <v>0</v>
      </c>
      <c r="AJ212" s="15">
        <v>0</v>
      </c>
      <c r="AK212" s="10">
        <v>0</v>
      </c>
      <c r="AL212" s="16" t="s">
        <v>434</v>
      </c>
    </row>
    <row r="213" spans="1:38" x14ac:dyDescent="0.35">
      <c r="A213" s="9" t="s">
        <v>430</v>
      </c>
      <c r="L213" s="10">
        <v>1</v>
      </c>
      <c r="M213" s="10" t="s">
        <v>53</v>
      </c>
      <c r="O213" s="10">
        <v>1</v>
      </c>
      <c r="P213" s="10">
        <v>1</v>
      </c>
      <c r="Q213" s="10">
        <v>35</v>
      </c>
      <c r="R213" s="10" t="s">
        <v>43</v>
      </c>
      <c r="S213" s="10" t="s">
        <v>45</v>
      </c>
      <c r="V213" s="12">
        <v>40899</v>
      </c>
      <c r="W213" s="10">
        <v>29</v>
      </c>
      <c r="X213" s="10">
        <v>34.700000000000003</v>
      </c>
      <c r="Y213" s="11">
        <v>100</v>
      </c>
      <c r="Z213" s="10" t="s">
        <v>103</v>
      </c>
      <c r="AB213" s="14">
        <f t="shared" si="5"/>
        <v>6</v>
      </c>
      <c r="AC213" s="10" t="s">
        <v>49</v>
      </c>
      <c r="AD213" s="14">
        <v>5</v>
      </c>
      <c r="AE213" s="14">
        <v>4</v>
      </c>
      <c r="AF213" s="14" t="s">
        <v>50</v>
      </c>
      <c r="AG213" s="14">
        <v>0</v>
      </c>
      <c r="AH213" s="10">
        <v>4</v>
      </c>
      <c r="AJ213" s="15">
        <v>0</v>
      </c>
      <c r="AK213" s="10">
        <v>1</v>
      </c>
      <c r="AL213" s="16" t="s">
        <v>435</v>
      </c>
    </row>
    <row r="214" spans="1:38" x14ac:dyDescent="0.35">
      <c r="A214" s="9" t="s">
        <v>430</v>
      </c>
      <c r="V214" s="12">
        <v>43449</v>
      </c>
      <c r="W214" s="10">
        <v>47</v>
      </c>
      <c r="X214" s="10">
        <v>40.1</v>
      </c>
      <c r="Y214" s="11">
        <v>78</v>
      </c>
      <c r="AB214" s="14">
        <v>0</v>
      </c>
      <c r="AD214" s="14">
        <v>0</v>
      </c>
      <c r="AE214" s="14">
        <v>0</v>
      </c>
      <c r="AG214" s="14">
        <v>0</v>
      </c>
      <c r="AH214" s="10">
        <v>0</v>
      </c>
      <c r="AJ214" s="15">
        <v>0</v>
      </c>
      <c r="AK214" s="10">
        <v>0</v>
      </c>
      <c r="AL214" s="16" t="s">
        <v>436</v>
      </c>
    </row>
    <row r="215" spans="1:38" x14ac:dyDescent="0.35">
      <c r="A215" s="9" t="s">
        <v>437</v>
      </c>
      <c r="B215" s="9" t="s">
        <v>38</v>
      </c>
      <c r="C215" s="9" t="s">
        <v>105</v>
      </c>
      <c r="D215" s="9" t="s">
        <v>438</v>
      </c>
      <c r="E215" s="9" t="s">
        <v>107</v>
      </c>
      <c r="G215" s="10" t="s">
        <v>42</v>
      </c>
      <c r="H215" s="10">
        <v>32</v>
      </c>
      <c r="I215" s="10">
        <v>255</v>
      </c>
      <c r="J215" s="11">
        <v>6</v>
      </c>
      <c r="K215" s="10">
        <v>6</v>
      </c>
      <c r="L215" s="10">
        <v>1</v>
      </c>
      <c r="M215" s="10" t="s">
        <v>53</v>
      </c>
      <c r="O215" s="10">
        <v>1</v>
      </c>
      <c r="P215" s="10">
        <v>0</v>
      </c>
      <c r="S215" s="10" t="s">
        <v>45</v>
      </c>
      <c r="V215" s="12">
        <v>35864</v>
      </c>
      <c r="W215" s="10">
        <v>21.5</v>
      </c>
      <c r="X215" s="10">
        <v>23.9</v>
      </c>
      <c r="Y215" s="11"/>
      <c r="Z215" s="10" t="s">
        <v>108</v>
      </c>
      <c r="AA215" s="9" t="s">
        <v>437</v>
      </c>
      <c r="AB215" s="14">
        <f t="shared" si="5"/>
        <v>0</v>
      </c>
      <c r="AC215" s="10" t="s">
        <v>49</v>
      </c>
      <c r="AD215" s="14">
        <v>0</v>
      </c>
      <c r="AE215" s="14">
        <v>0</v>
      </c>
      <c r="AJ215" s="15">
        <v>0</v>
      </c>
      <c r="AK215" s="10">
        <v>0</v>
      </c>
    </row>
    <row r="216" spans="1:38" x14ac:dyDescent="0.35">
      <c r="A216" s="9" t="s">
        <v>437</v>
      </c>
      <c r="V216" s="12">
        <v>36911</v>
      </c>
      <c r="X216" s="10">
        <v>24.8</v>
      </c>
      <c r="Y216" s="11"/>
      <c r="AB216" s="14">
        <f t="shared" si="5"/>
        <v>0</v>
      </c>
      <c r="AC216" s="10" t="s">
        <v>49</v>
      </c>
      <c r="AD216" s="14">
        <v>0</v>
      </c>
      <c r="AE216" s="14">
        <v>0</v>
      </c>
    </row>
    <row r="217" spans="1:38" x14ac:dyDescent="0.35">
      <c r="A217" s="9" t="s">
        <v>437</v>
      </c>
      <c r="O217" s="10">
        <v>1</v>
      </c>
      <c r="P217" s="10">
        <v>0</v>
      </c>
      <c r="V217" s="12">
        <v>40899</v>
      </c>
      <c r="W217" s="10">
        <v>28</v>
      </c>
      <c r="X217" s="10">
        <v>32.9</v>
      </c>
      <c r="Y217" s="11">
        <v>100</v>
      </c>
      <c r="AB217" s="14">
        <f t="shared" si="5"/>
        <v>0</v>
      </c>
      <c r="AC217" s="10" t="s">
        <v>49</v>
      </c>
      <c r="AD217" s="14">
        <v>0</v>
      </c>
      <c r="AE217" s="14">
        <v>0</v>
      </c>
      <c r="AJ217" s="15">
        <v>0</v>
      </c>
      <c r="AK217" s="10">
        <v>0</v>
      </c>
    </row>
    <row r="218" spans="1:38" x14ac:dyDescent="0.35">
      <c r="A218" s="9" t="s">
        <v>439</v>
      </c>
      <c r="B218" s="9" t="s">
        <v>38</v>
      </c>
      <c r="C218" s="9" t="s">
        <v>216</v>
      </c>
      <c r="D218" s="9" t="s">
        <v>440</v>
      </c>
      <c r="E218" s="9" t="s">
        <v>269</v>
      </c>
      <c r="G218" s="10" t="s">
        <v>42</v>
      </c>
      <c r="H218" s="10">
        <v>10</v>
      </c>
      <c r="I218" s="10">
        <v>50</v>
      </c>
      <c r="L218" s="10">
        <v>1</v>
      </c>
      <c r="M218" s="10" t="s">
        <v>53</v>
      </c>
      <c r="O218" s="10">
        <v>1</v>
      </c>
      <c r="P218" s="10">
        <v>0</v>
      </c>
      <c r="S218" s="10" t="s">
        <v>45</v>
      </c>
      <c r="V218" s="12">
        <v>36176</v>
      </c>
      <c r="Y218" s="11"/>
      <c r="Z218" s="10" t="s">
        <v>47</v>
      </c>
      <c r="AA218" s="9" t="s">
        <v>439</v>
      </c>
      <c r="AB218" s="14">
        <f t="shared" si="5"/>
        <v>0</v>
      </c>
      <c r="AC218" s="10" t="s">
        <v>49</v>
      </c>
      <c r="AD218" s="14">
        <v>0</v>
      </c>
      <c r="AE218" s="14">
        <v>0</v>
      </c>
      <c r="AJ218" s="15">
        <v>0</v>
      </c>
      <c r="AK218" s="10">
        <v>0</v>
      </c>
      <c r="AL218" s="16" t="s">
        <v>434</v>
      </c>
    </row>
    <row r="219" spans="1:38" x14ac:dyDescent="0.35">
      <c r="A219" s="9" t="s">
        <v>441</v>
      </c>
      <c r="B219" s="9" t="s">
        <v>38</v>
      </c>
      <c r="C219" s="9" t="s">
        <v>442</v>
      </c>
      <c r="D219" s="9" t="s">
        <v>443</v>
      </c>
      <c r="G219" s="10" t="s">
        <v>42</v>
      </c>
      <c r="H219" s="10">
        <v>125</v>
      </c>
      <c r="I219" s="10">
        <v>233</v>
      </c>
      <c r="J219" s="11">
        <v>7</v>
      </c>
      <c r="K219" s="10">
        <v>12</v>
      </c>
      <c r="L219" s="10">
        <v>1</v>
      </c>
      <c r="O219" s="10">
        <v>1</v>
      </c>
      <c r="P219" s="10">
        <v>1</v>
      </c>
      <c r="Q219" s="10" t="s">
        <v>444</v>
      </c>
      <c r="R219" s="10" t="s">
        <v>53</v>
      </c>
      <c r="S219" s="10" t="s">
        <v>72</v>
      </c>
      <c r="V219" s="12">
        <v>36629</v>
      </c>
      <c r="X219" s="10">
        <v>39.299999999999997</v>
      </c>
      <c r="Y219" s="11"/>
      <c r="Z219" s="10" t="s">
        <v>103</v>
      </c>
      <c r="AA219" s="9" t="s">
        <v>441</v>
      </c>
      <c r="AB219" s="14">
        <f t="shared" si="5"/>
        <v>0</v>
      </c>
      <c r="AC219" s="10" t="s">
        <v>49</v>
      </c>
      <c r="AD219" s="14">
        <v>0</v>
      </c>
      <c r="AE219" s="14">
        <v>0</v>
      </c>
      <c r="AJ219" s="15">
        <v>0</v>
      </c>
      <c r="AK219" s="10">
        <v>0</v>
      </c>
    </row>
    <row r="220" spans="1:38" x14ac:dyDescent="0.35">
      <c r="A220" s="9" t="s">
        <v>441</v>
      </c>
      <c r="L220" s="10">
        <v>0</v>
      </c>
      <c r="V220" s="12">
        <v>38444</v>
      </c>
      <c r="Y220" s="11"/>
      <c r="AB220" s="14">
        <f t="shared" si="5"/>
        <v>5</v>
      </c>
      <c r="AC220" s="10" t="s">
        <v>49</v>
      </c>
      <c r="AD220" s="14">
        <v>4</v>
      </c>
      <c r="AE220" s="14">
        <v>0</v>
      </c>
      <c r="AJ220" s="15">
        <v>1</v>
      </c>
      <c r="AK220" s="10">
        <v>0</v>
      </c>
      <c r="AL220" s="16" t="s">
        <v>445</v>
      </c>
    </row>
    <row r="221" spans="1:38" x14ac:dyDescent="0.35">
      <c r="A221" s="9" t="s">
        <v>441</v>
      </c>
      <c r="V221" s="12">
        <v>45400</v>
      </c>
      <c r="X221" s="10" t="s">
        <v>446</v>
      </c>
      <c r="Y221" s="11"/>
      <c r="AB221" s="14">
        <v>37</v>
      </c>
      <c r="AC221" s="10" t="s">
        <v>51</v>
      </c>
      <c r="AD221" s="14">
        <v>37</v>
      </c>
      <c r="AE221" s="14">
        <v>31</v>
      </c>
      <c r="AG221" s="14">
        <v>31</v>
      </c>
      <c r="AH221" s="10">
        <v>0</v>
      </c>
      <c r="AJ221" s="15">
        <v>0</v>
      </c>
      <c r="AK221" s="10">
        <v>0</v>
      </c>
      <c r="AL221" s="16" t="s">
        <v>447</v>
      </c>
    </row>
    <row r="222" spans="1:38" x14ac:dyDescent="0.35">
      <c r="A222" s="9" t="s">
        <v>448</v>
      </c>
      <c r="B222" s="9" t="s">
        <v>449</v>
      </c>
      <c r="C222" s="9" t="s">
        <v>450</v>
      </c>
      <c r="D222" s="9" t="s">
        <v>451</v>
      </c>
      <c r="E222" s="9" t="s">
        <v>452</v>
      </c>
      <c r="F222" s="9" t="s">
        <v>453</v>
      </c>
      <c r="G222" s="10" t="s">
        <v>136</v>
      </c>
      <c r="H222" s="14">
        <v>3500</v>
      </c>
      <c r="L222" s="10">
        <v>1</v>
      </c>
      <c r="M222" s="10" t="s">
        <v>43</v>
      </c>
      <c r="N222" s="10">
        <v>12</v>
      </c>
      <c r="O222" s="10">
        <v>2</v>
      </c>
      <c r="P222" s="10">
        <v>2</v>
      </c>
      <c r="R222" s="10" t="s">
        <v>53</v>
      </c>
      <c r="S222" s="10" t="s">
        <v>454</v>
      </c>
      <c r="V222" s="12">
        <v>34778</v>
      </c>
      <c r="W222" s="10">
        <v>38.200000000000003</v>
      </c>
      <c r="X222" s="10" t="s">
        <v>455</v>
      </c>
      <c r="Y222" s="11"/>
      <c r="Z222" s="10" t="s">
        <v>47</v>
      </c>
      <c r="AA222" s="9" t="s">
        <v>448</v>
      </c>
      <c r="AB222" s="14"/>
    </row>
    <row r="223" spans="1:38" x14ac:dyDescent="0.35">
      <c r="A223" s="9" t="s">
        <v>448</v>
      </c>
      <c r="G223" s="9"/>
      <c r="H223" s="9"/>
      <c r="I223" s="9"/>
      <c r="J223" s="17"/>
      <c r="K223" s="9"/>
      <c r="L223" s="9"/>
      <c r="M223" s="9"/>
      <c r="N223" s="9"/>
      <c r="O223" s="9"/>
      <c r="P223" s="9"/>
      <c r="Q223" s="9"/>
      <c r="R223" s="9"/>
      <c r="S223" s="9"/>
      <c r="T223" s="9"/>
      <c r="U223" s="9"/>
      <c r="V223" s="12">
        <v>39837</v>
      </c>
      <c r="X223" s="10" t="s">
        <v>456</v>
      </c>
      <c r="Y223" s="11"/>
      <c r="AB223" s="14">
        <f t="shared" si="5"/>
        <v>18738</v>
      </c>
      <c r="AC223" s="10" t="s">
        <v>49</v>
      </c>
      <c r="AD223" s="14">
        <v>18713</v>
      </c>
      <c r="AE223" s="14">
        <v>0</v>
      </c>
      <c r="AI223" s="10" t="s">
        <v>50</v>
      </c>
      <c r="AJ223" s="15">
        <v>20</v>
      </c>
      <c r="AK223" s="10">
        <v>5</v>
      </c>
    </row>
    <row r="224" spans="1:38" x14ac:dyDescent="0.35">
      <c r="A224" s="9" t="s">
        <v>448</v>
      </c>
      <c r="G224" s="9"/>
      <c r="H224" s="9"/>
      <c r="I224" s="9"/>
      <c r="J224" s="17"/>
      <c r="K224" s="9"/>
      <c r="L224" s="9"/>
      <c r="M224" s="9"/>
      <c r="N224" s="9"/>
      <c r="O224" s="9"/>
      <c r="P224" s="9"/>
      <c r="Q224" s="9"/>
      <c r="R224" s="9"/>
      <c r="S224" s="9"/>
      <c r="T224" s="9"/>
      <c r="U224" s="9"/>
      <c r="V224" s="12">
        <v>41349</v>
      </c>
      <c r="X224" s="10" t="s">
        <v>457</v>
      </c>
      <c r="Y224" s="11"/>
      <c r="AB224" s="14">
        <f t="shared" si="5"/>
        <v>23891</v>
      </c>
      <c r="AC224" s="10" t="s">
        <v>49</v>
      </c>
      <c r="AD224" s="14">
        <v>23888</v>
      </c>
      <c r="AE224" s="14">
        <v>811</v>
      </c>
      <c r="AF224" s="14" t="s">
        <v>43</v>
      </c>
      <c r="AG224" s="14">
        <v>811</v>
      </c>
      <c r="AH224" s="10">
        <v>0</v>
      </c>
      <c r="AI224" s="10" t="s">
        <v>50</v>
      </c>
      <c r="AJ224" s="15">
        <v>1</v>
      </c>
      <c r="AK224" s="10">
        <v>2</v>
      </c>
      <c r="AL224" s="16" t="s">
        <v>458</v>
      </c>
    </row>
    <row r="225" spans="1:38" x14ac:dyDescent="0.35">
      <c r="A225" s="9" t="s">
        <v>448</v>
      </c>
      <c r="G225" s="9"/>
      <c r="H225" s="9"/>
      <c r="I225" s="9"/>
      <c r="J225" s="17"/>
      <c r="K225" s="9"/>
      <c r="L225" s="9"/>
      <c r="M225" s="9"/>
      <c r="N225" s="9"/>
      <c r="O225" s="9"/>
      <c r="P225" s="9"/>
      <c r="Q225" s="9"/>
      <c r="R225" s="9"/>
      <c r="S225" s="9"/>
      <c r="T225" s="9"/>
      <c r="U225" s="9"/>
      <c r="V225" s="12">
        <v>42786</v>
      </c>
      <c r="X225" s="10" t="s">
        <v>459</v>
      </c>
      <c r="Y225" s="11"/>
      <c r="AB225" s="14">
        <v>1118</v>
      </c>
      <c r="AC225" s="10" t="s">
        <v>51</v>
      </c>
      <c r="AD225" s="14">
        <v>1103</v>
      </c>
      <c r="AE225" s="14">
        <v>710</v>
      </c>
      <c r="AF225" s="14" t="s">
        <v>43</v>
      </c>
      <c r="AG225" s="14">
        <v>710</v>
      </c>
      <c r="AH225" s="10">
        <v>0</v>
      </c>
      <c r="AI225" s="10" t="s">
        <v>159</v>
      </c>
      <c r="AJ225" s="15">
        <v>13</v>
      </c>
      <c r="AK225" s="10">
        <v>0</v>
      </c>
    </row>
    <row r="226" spans="1:38" x14ac:dyDescent="0.35">
      <c r="A226" s="9" t="s">
        <v>448</v>
      </c>
      <c r="G226" s="9"/>
      <c r="H226" s="9"/>
      <c r="I226" s="9"/>
      <c r="J226" s="17"/>
      <c r="K226" s="9"/>
      <c r="L226" s="9"/>
      <c r="M226" s="9"/>
      <c r="N226" s="9"/>
      <c r="O226" s="9"/>
      <c r="P226" s="9"/>
      <c r="Q226" s="9"/>
      <c r="R226" s="9"/>
      <c r="S226" s="9"/>
      <c r="T226" s="9"/>
      <c r="U226" s="9"/>
      <c r="V226" s="12">
        <v>43828</v>
      </c>
      <c r="W226" s="10">
        <v>37</v>
      </c>
      <c r="X226" s="10" t="s">
        <v>460</v>
      </c>
      <c r="Y226" s="11" t="s">
        <v>461</v>
      </c>
      <c r="AB226" s="14">
        <v>525</v>
      </c>
      <c r="AD226" s="14">
        <v>510</v>
      </c>
      <c r="AE226" s="14">
        <v>470</v>
      </c>
      <c r="AF226" s="14" t="s">
        <v>50</v>
      </c>
      <c r="AG226" s="14">
        <v>470</v>
      </c>
      <c r="AH226" s="10">
        <v>0</v>
      </c>
      <c r="AI226" s="10" t="s">
        <v>159</v>
      </c>
      <c r="AJ226" s="15">
        <v>14</v>
      </c>
      <c r="AK226" s="10">
        <v>1</v>
      </c>
    </row>
    <row r="227" spans="1:38" x14ac:dyDescent="0.35">
      <c r="A227" s="9" t="s">
        <v>448</v>
      </c>
      <c r="G227" s="9"/>
      <c r="H227" s="9"/>
      <c r="I227" s="9"/>
      <c r="J227" s="17"/>
      <c r="K227" s="9"/>
      <c r="L227" s="9"/>
      <c r="M227" s="9"/>
      <c r="N227" s="9"/>
      <c r="O227" s="9"/>
      <c r="P227" s="9"/>
      <c r="Q227" s="9"/>
      <c r="R227" s="9"/>
      <c r="S227" s="9"/>
      <c r="T227" s="9"/>
      <c r="U227" s="9"/>
      <c r="V227" s="12">
        <v>45363</v>
      </c>
      <c r="X227" s="10" t="s">
        <v>462</v>
      </c>
      <c r="Y227" s="11"/>
      <c r="AB227" s="14">
        <v>1087</v>
      </c>
      <c r="AC227" s="10" t="s">
        <v>51</v>
      </c>
      <c r="AD227" s="14">
        <v>770</v>
      </c>
      <c r="AE227" s="14">
        <v>737</v>
      </c>
      <c r="AG227" s="14">
        <v>737</v>
      </c>
      <c r="AH227" s="10">
        <v>0</v>
      </c>
      <c r="AJ227" s="15">
        <v>13</v>
      </c>
    </row>
    <row r="228" spans="1:38" x14ac:dyDescent="0.35">
      <c r="A228" s="9" t="s">
        <v>463</v>
      </c>
      <c r="B228" s="9" t="s">
        <v>136</v>
      </c>
      <c r="C228" s="9" t="s">
        <v>198</v>
      </c>
      <c r="D228" s="9" t="s">
        <v>464</v>
      </c>
      <c r="G228" s="10" t="s">
        <v>136</v>
      </c>
      <c r="H228" s="10" t="s">
        <v>465</v>
      </c>
      <c r="L228" s="10">
        <v>1</v>
      </c>
      <c r="M228" s="10" t="s">
        <v>43</v>
      </c>
      <c r="O228" s="10" t="s">
        <v>55</v>
      </c>
      <c r="P228" s="10">
        <v>0</v>
      </c>
      <c r="S228" s="10" t="s">
        <v>72</v>
      </c>
      <c r="V228" s="12">
        <v>38414</v>
      </c>
      <c r="W228" s="10" t="s">
        <v>55</v>
      </c>
      <c r="X228" s="10" t="s">
        <v>55</v>
      </c>
      <c r="Y228" s="11" t="s">
        <v>55</v>
      </c>
      <c r="Z228" s="10" t="s">
        <v>108</v>
      </c>
      <c r="AA228" s="9" t="s">
        <v>463</v>
      </c>
      <c r="AB228" s="14">
        <f t="shared" si="5"/>
        <v>0</v>
      </c>
      <c r="AL228" s="16" t="s">
        <v>466</v>
      </c>
    </row>
    <row r="229" spans="1:38" x14ac:dyDescent="0.35">
      <c r="A229" s="30" t="s">
        <v>467</v>
      </c>
      <c r="B229" s="9" t="s">
        <v>166</v>
      </c>
      <c r="C229" s="9" t="s">
        <v>468</v>
      </c>
      <c r="D229" s="30" t="s">
        <v>469</v>
      </c>
      <c r="E229" s="9" t="s">
        <v>470</v>
      </c>
      <c r="G229" s="10" t="s">
        <v>136</v>
      </c>
      <c r="H229" s="10">
        <v>80</v>
      </c>
      <c r="I229" s="10">
        <v>240</v>
      </c>
      <c r="J229" s="11">
        <v>8</v>
      </c>
      <c r="K229" s="10">
        <v>10</v>
      </c>
      <c r="L229" s="10">
        <v>1</v>
      </c>
      <c r="M229" s="10" t="s">
        <v>53</v>
      </c>
      <c r="O229" s="10">
        <v>1</v>
      </c>
      <c r="P229" s="10">
        <v>0</v>
      </c>
      <c r="S229" s="10" t="s">
        <v>45</v>
      </c>
      <c r="V229" s="12">
        <v>40602</v>
      </c>
      <c r="X229" s="10">
        <v>34</v>
      </c>
      <c r="Y229" s="11">
        <v>73</v>
      </c>
      <c r="Z229" s="10" t="s">
        <v>103</v>
      </c>
      <c r="AA229" s="30" t="s">
        <v>467</v>
      </c>
      <c r="AB229" s="14">
        <f t="shared" si="5"/>
        <v>2</v>
      </c>
      <c r="AC229" s="10" t="s">
        <v>49</v>
      </c>
      <c r="AD229" s="14">
        <v>2</v>
      </c>
      <c r="AE229" s="14">
        <v>2</v>
      </c>
      <c r="AG229" s="14">
        <v>2</v>
      </c>
      <c r="AH229" s="10">
        <v>0</v>
      </c>
      <c r="AJ229" s="15">
        <v>0</v>
      </c>
      <c r="AK229" s="10">
        <v>0</v>
      </c>
    </row>
    <row r="230" spans="1:38" x14ac:dyDescent="0.35">
      <c r="A230" s="30" t="s">
        <v>471</v>
      </c>
      <c r="B230" s="9" t="s">
        <v>166</v>
      </c>
      <c r="C230" s="9" t="s">
        <v>468</v>
      </c>
      <c r="D230" s="30" t="s">
        <v>472</v>
      </c>
      <c r="E230" s="9" t="s">
        <v>470</v>
      </c>
      <c r="G230" s="10" t="s">
        <v>136</v>
      </c>
      <c r="H230" s="10">
        <v>105</v>
      </c>
      <c r="I230" s="10">
        <v>240</v>
      </c>
      <c r="L230" s="10">
        <v>2</v>
      </c>
      <c r="M230" s="10" t="s">
        <v>53</v>
      </c>
      <c r="O230" s="10">
        <v>1</v>
      </c>
      <c r="P230" s="10">
        <v>0</v>
      </c>
      <c r="S230" s="10" t="s">
        <v>45</v>
      </c>
      <c r="V230" s="12">
        <v>40602</v>
      </c>
      <c r="X230" s="10">
        <v>26.6</v>
      </c>
      <c r="Y230" s="11"/>
      <c r="Z230" s="10" t="s">
        <v>103</v>
      </c>
      <c r="AA230" s="30" t="s">
        <v>471</v>
      </c>
      <c r="AB230" s="14">
        <f t="shared" si="5"/>
        <v>0</v>
      </c>
      <c r="AC230" s="10" t="s">
        <v>49</v>
      </c>
      <c r="AD230" s="14">
        <v>0</v>
      </c>
      <c r="AE230" s="14">
        <v>0</v>
      </c>
      <c r="AJ230" s="15">
        <v>0</v>
      </c>
      <c r="AK230" s="10">
        <v>0</v>
      </c>
    </row>
    <row r="231" spans="1:38" x14ac:dyDescent="0.35">
      <c r="A231" s="30" t="s">
        <v>473</v>
      </c>
      <c r="B231" s="9" t="s">
        <v>166</v>
      </c>
      <c r="C231" s="9" t="s">
        <v>468</v>
      </c>
      <c r="D231" s="30" t="s">
        <v>474</v>
      </c>
      <c r="E231" s="9" t="s">
        <v>470</v>
      </c>
      <c r="G231" s="10" t="s">
        <v>136</v>
      </c>
      <c r="H231" s="10">
        <v>40</v>
      </c>
      <c r="I231" s="10">
        <v>240</v>
      </c>
      <c r="J231" s="11">
        <v>8</v>
      </c>
      <c r="K231" s="10">
        <v>8</v>
      </c>
      <c r="L231" s="10">
        <v>1</v>
      </c>
      <c r="M231" s="10" t="s">
        <v>53</v>
      </c>
      <c r="O231" s="10">
        <v>1</v>
      </c>
      <c r="P231" s="10">
        <v>0</v>
      </c>
      <c r="S231" s="10" t="s">
        <v>45</v>
      </c>
      <c r="V231" s="12">
        <v>40602</v>
      </c>
      <c r="X231" s="10">
        <v>29.3</v>
      </c>
      <c r="Y231" s="11"/>
      <c r="Z231" s="10" t="s">
        <v>103</v>
      </c>
      <c r="AA231" s="30" t="s">
        <v>473</v>
      </c>
      <c r="AB231" s="14">
        <f t="shared" si="5"/>
        <v>0</v>
      </c>
      <c r="AC231" s="10" t="s">
        <v>49</v>
      </c>
      <c r="AD231" s="14">
        <v>0</v>
      </c>
      <c r="AE231" s="14">
        <v>0</v>
      </c>
      <c r="AJ231" s="15">
        <v>0</v>
      </c>
      <c r="AK231" s="10">
        <v>0</v>
      </c>
    </row>
    <row r="232" spans="1:38" x14ac:dyDescent="0.35">
      <c r="A232" s="30" t="s">
        <v>473</v>
      </c>
    </row>
    <row r="233" spans="1:38" x14ac:dyDescent="0.35">
      <c r="A233" s="30" t="s">
        <v>475</v>
      </c>
      <c r="B233" s="9" t="s">
        <v>166</v>
      </c>
      <c r="C233" s="9" t="s">
        <v>468</v>
      </c>
      <c r="D233" s="30" t="s">
        <v>476</v>
      </c>
      <c r="E233" s="9" t="s">
        <v>470</v>
      </c>
      <c r="G233" s="10" t="s">
        <v>136</v>
      </c>
      <c r="H233" s="10">
        <v>209</v>
      </c>
      <c r="I233" s="10">
        <v>90</v>
      </c>
      <c r="J233" s="11">
        <v>20</v>
      </c>
      <c r="K233" s="10">
        <v>75</v>
      </c>
      <c r="L233" s="10">
        <v>3</v>
      </c>
      <c r="M233" s="10" t="s">
        <v>53</v>
      </c>
      <c r="O233" s="10">
        <v>1</v>
      </c>
      <c r="P233" s="10">
        <v>0</v>
      </c>
      <c r="S233" s="10" t="s">
        <v>45</v>
      </c>
      <c r="V233" s="12">
        <v>40973</v>
      </c>
      <c r="W233" s="10">
        <v>23</v>
      </c>
      <c r="X233" s="10">
        <v>27.5</v>
      </c>
      <c r="Y233" s="11">
        <v>79.7</v>
      </c>
      <c r="Z233" s="10" t="s">
        <v>103</v>
      </c>
      <c r="AA233" s="30" t="s">
        <v>475</v>
      </c>
      <c r="AB233" s="14">
        <f t="shared" si="5"/>
        <v>0</v>
      </c>
      <c r="AC233" s="10" t="s">
        <v>49</v>
      </c>
      <c r="AD233" s="14">
        <v>0</v>
      </c>
      <c r="AE233" s="14">
        <v>0</v>
      </c>
      <c r="AG233" s="14">
        <v>0</v>
      </c>
      <c r="AH233" s="10">
        <v>0</v>
      </c>
      <c r="AI233" s="10">
        <v>0</v>
      </c>
      <c r="AJ233" s="15">
        <v>0</v>
      </c>
      <c r="AK233" s="10">
        <v>0</v>
      </c>
    </row>
    <row r="234" spans="1:38" x14ac:dyDescent="0.35">
      <c r="A234" s="30" t="s">
        <v>475</v>
      </c>
      <c r="D234" s="30"/>
      <c r="V234" s="12">
        <v>43173</v>
      </c>
      <c r="W234" s="10">
        <v>7</v>
      </c>
      <c r="X234" s="10">
        <v>23.8</v>
      </c>
      <c r="Y234" s="11"/>
      <c r="AA234" s="30"/>
      <c r="AB234" s="14">
        <v>0</v>
      </c>
      <c r="AG234" s="14">
        <v>0</v>
      </c>
      <c r="AH234" s="10">
        <v>0</v>
      </c>
      <c r="AI234" s="10">
        <v>0</v>
      </c>
      <c r="AJ234" s="15">
        <v>0</v>
      </c>
    </row>
    <row r="235" spans="1:38" x14ac:dyDescent="0.35">
      <c r="A235" s="30" t="s">
        <v>477</v>
      </c>
      <c r="B235" s="9" t="s">
        <v>166</v>
      </c>
      <c r="C235" s="9" t="s">
        <v>468</v>
      </c>
      <c r="D235" s="30" t="s">
        <v>478</v>
      </c>
      <c r="E235" s="9" t="s">
        <v>470</v>
      </c>
      <c r="G235" s="10" t="s">
        <v>136</v>
      </c>
      <c r="J235" s="11">
        <v>6</v>
      </c>
      <c r="K235" s="10">
        <v>9</v>
      </c>
      <c r="L235" s="10">
        <v>1</v>
      </c>
      <c r="M235" s="10" t="s">
        <v>53</v>
      </c>
      <c r="O235" s="10">
        <v>1</v>
      </c>
      <c r="P235" s="10">
        <v>0</v>
      </c>
      <c r="S235" s="10" t="s">
        <v>45</v>
      </c>
      <c r="V235" s="12">
        <v>40973</v>
      </c>
      <c r="W235" s="10">
        <v>25</v>
      </c>
      <c r="X235" s="10">
        <v>32</v>
      </c>
      <c r="Y235" s="11">
        <v>82</v>
      </c>
      <c r="Z235" s="10" t="s">
        <v>103</v>
      </c>
      <c r="AA235" s="30" t="s">
        <v>477</v>
      </c>
      <c r="AB235" s="14">
        <f t="shared" si="5"/>
        <v>6</v>
      </c>
      <c r="AC235" s="10" t="s">
        <v>49</v>
      </c>
      <c r="AD235" s="14">
        <v>5</v>
      </c>
      <c r="AE235" s="14">
        <v>0</v>
      </c>
      <c r="AG235" s="14">
        <v>0</v>
      </c>
      <c r="AH235" s="10">
        <v>0</v>
      </c>
      <c r="AI235" s="10">
        <v>0</v>
      </c>
      <c r="AJ235" s="15">
        <v>1</v>
      </c>
      <c r="AK235" s="10">
        <v>0</v>
      </c>
    </row>
    <row r="236" spans="1:38" x14ac:dyDescent="0.35">
      <c r="A236" s="30" t="s">
        <v>477</v>
      </c>
      <c r="D236" s="30"/>
      <c r="V236" s="12">
        <v>43173</v>
      </c>
      <c r="W236" s="10">
        <v>7</v>
      </c>
      <c r="X236" s="10">
        <v>31.7</v>
      </c>
      <c r="Y236" s="11"/>
      <c r="AA236" s="30"/>
      <c r="AB236" s="14">
        <v>2</v>
      </c>
      <c r="AD236" s="14">
        <v>0</v>
      </c>
      <c r="AG236" s="14">
        <v>0</v>
      </c>
      <c r="AH236" s="10">
        <v>0</v>
      </c>
      <c r="AI236" s="10">
        <v>0</v>
      </c>
      <c r="AJ236" s="15">
        <v>2</v>
      </c>
      <c r="AK236" s="10">
        <v>0</v>
      </c>
    </row>
    <row r="237" spans="1:38" x14ac:dyDescent="0.35">
      <c r="A237" s="30" t="s">
        <v>479</v>
      </c>
      <c r="B237" s="9" t="s">
        <v>166</v>
      </c>
      <c r="C237" s="9" t="s">
        <v>468</v>
      </c>
      <c r="D237" s="30" t="s">
        <v>480</v>
      </c>
      <c r="E237" s="9" t="s">
        <v>470</v>
      </c>
      <c r="G237" s="10" t="s">
        <v>136</v>
      </c>
      <c r="I237" s="10">
        <v>330</v>
      </c>
      <c r="J237" s="11">
        <v>10</v>
      </c>
      <c r="K237" s="10">
        <v>10</v>
      </c>
      <c r="L237" s="10">
        <v>1</v>
      </c>
      <c r="M237" s="10" t="s">
        <v>53</v>
      </c>
      <c r="O237" s="10">
        <v>1</v>
      </c>
      <c r="P237" s="10">
        <v>0</v>
      </c>
      <c r="S237" s="10" t="s">
        <v>45</v>
      </c>
      <c r="V237" s="12">
        <v>40973</v>
      </c>
      <c r="W237" s="10">
        <v>25</v>
      </c>
      <c r="X237" s="10" t="s">
        <v>481</v>
      </c>
      <c r="Y237" s="11" t="s">
        <v>482</v>
      </c>
      <c r="Z237" s="10" t="s">
        <v>103</v>
      </c>
      <c r="AA237" s="30" t="s">
        <v>479</v>
      </c>
      <c r="AB237" s="14">
        <f t="shared" si="5"/>
        <v>58</v>
      </c>
      <c r="AC237" s="10" t="s">
        <v>49</v>
      </c>
      <c r="AD237" s="14">
        <v>18</v>
      </c>
      <c r="AE237" s="14">
        <v>18</v>
      </c>
      <c r="AG237" s="14">
        <v>14</v>
      </c>
      <c r="AH237" s="10">
        <v>4</v>
      </c>
      <c r="AJ237" s="15">
        <v>38</v>
      </c>
      <c r="AK237" s="10">
        <v>2</v>
      </c>
    </row>
    <row r="238" spans="1:38" x14ac:dyDescent="0.35">
      <c r="A238" s="30" t="s">
        <v>479</v>
      </c>
      <c r="D238" s="30"/>
      <c r="V238" s="12">
        <v>43173</v>
      </c>
      <c r="W238" s="10">
        <v>7</v>
      </c>
      <c r="X238" s="10">
        <v>32.299999999999997</v>
      </c>
      <c r="Y238" s="11"/>
      <c r="AA238" s="30"/>
      <c r="AB238" s="14">
        <v>22</v>
      </c>
      <c r="AD238" s="14">
        <v>6</v>
      </c>
      <c r="AE238" s="14">
        <v>6</v>
      </c>
      <c r="AG238" s="14">
        <v>6</v>
      </c>
      <c r="AH238" s="10">
        <v>0</v>
      </c>
      <c r="AI238" s="10">
        <v>0</v>
      </c>
      <c r="AJ238" s="15">
        <v>16</v>
      </c>
      <c r="AK238" s="10">
        <v>0</v>
      </c>
    </row>
    <row r="239" spans="1:38" x14ac:dyDescent="0.35">
      <c r="A239" s="30" t="s">
        <v>483</v>
      </c>
      <c r="B239" s="9" t="s">
        <v>166</v>
      </c>
      <c r="C239" s="9" t="s">
        <v>468</v>
      </c>
      <c r="D239" s="30" t="s">
        <v>484</v>
      </c>
      <c r="E239" s="9" t="s">
        <v>470</v>
      </c>
      <c r="G239" s="10" t="s">
        <v>136</v>
      </c>
      <c r="H239" s="10">
        <v>120</v>
      </c>
      <c r="I239" s="10">
        <v>150</v>
      </c>
      <c r="J239" s="11">
        <v>7</v>
      </c>
      <c r="K239" s="10">
        <v>10</v>
      </c>
      <c r="L239" s="10">
        <v>1</v>
      </c>
      <c r="M239" s="10" t="s">
        <v>53</v>
      </c>
      <c r="O239" s="10">
        <v>1</v>
      </c>
      <c r="P239" s="10">
        <v>0</v>
      </c>
      <c r="S239" s="10" t="s">
        <v>45</v>
      </c>
      <c r="V239" s="12">
        <v>40973</v>
      </c>
      <c r="W239" s="10">
        <v>23</v>
      </c>
      <c r="X239" s="10">
        <v>32</v>
      </c>
      <c r="Y239" s="11">
        <v>100</v>
      </c>
      <c r="Z239" s="10" t="s">
        <v>103</v>
      </c>
      <c r="AA239" s="30" t="s">
        <v>483</v>
      </c>
      <c r="AB239" s="14">
        <v>6</v>
      </c>
      <c r="AC239" s="10" t="s">
        <v>49</v>
      </c>
      <c r="AD239" s="14">
        <v>6</v>
      </c>
      <c r="AE239" s="14">
        <v>0</v>
      </c>
      <c r="AJ239" s="15">
        <v>0</v>
      </c>
      <c r="AK239" s="10">
        <v>0</v>
      </c>
    </row>
    <row r="240" spans="1:38" x14ac:dyDescent="0.35">
      <c r="A240" s="30" t="s">
        <v>483</v>
      </c>
      <c r="D240" s="30"/>
      <c r="V240" s="12">
        <v>43173</v>
      </c>
      <c r="W240" s="10">
        <v>7</v>
      </c>
      <c r="Y240" s="11"/>
      <c r="AA240" s="30"/>
      <c r="AB240" s="14">
        <v>0</v>
      </c>
      <c r="AD240" s="14">
        <v>0</v>
      </c>
      <c r="AG240" s="14">
        <v>0</v>
      </c>
      <c r="AH240" s="10">
        <v>0</v>
      </c>
      <c r="AJ240" s="15">
        <v>0</v>
      </c>
      <c r="AK240" s="10">
        <v>0</v>
      </c>
    </row>
    <row r="241" spans="1:38" x14ac:dyDescent="0.35">
      <c r="A241" s="9" t="s">
        <v>485</v>
      </c>
      <c r="B241" s="9" t="s">
        <v>449</v>
      </c>
      <c r="C241" s="9" t="s">
        <v>486</v>
      </c>
      <c r="D241" s="9" t="s">
        <v>487</v>
      </c>
      <c r="E241" s="9" t="s">
        <v>488</v>
      </c>
      <c r="G241" s="10" t="s">
        <v>136</v>
      </c>
      <c r="H241" s="10">
        <v>705</v>
      </c>
      <c r="I241" s="10">
        <v>30</v>
      </c>
      <c r="J241" s="11">
        <v>1.5</v>
      </c>
      <c r="K241" s="10">
        <v>5</v>
      </c>
      <c r="L241" s="10">
        <v>1</v>
      </c>
      <c r="M241" s="10" t="s">
        <v>53</v>
      </c>
      <c r="O241" s="10">
        <v>1</v>
      </c>
      <c r="P241" s="10">
        <v>0</v>
      </c>
      <c r="S241" s="10" t="s">
        <v>45</v>
      </c>
      <c r="V241" s="12">
        <v>39446</v>
      </c>
      <c r="Y241" s="11"/>
      <c r="Z241" s="10" t="s">
        <v>108</v>
      </c>
      <c r="AA241" s="9" t="s">
        <v>485</v>
      </c>
      <c r="AB241" s="14">
        <f t="shared" si="5"/>
        <v>260</v>
      </c>
      <c r="AC241" s="10" t="s">
        <v>49</v>
      </c>
      <c r="AD241" s="14">
        <v>257</v>
      </c>
      <c r="AE241" s="14">
        <v>0</v>
      </c>
      <c r="AI241" s="10" t="s">
        <v>50</v>
      </c>
      <c r="AJ241" s="15">
        <v>0</v>
      </c>
      <c r="AK241" s="10">
        <v>3</v>
      </c>
    </row>
    <row r="242" spans="1:38" x14ac:dyDescent="0.35">
      <c r="A242" s="9" t="s">
        <v>485</v>
      </c>
      <c r="V242" s="12">
        <v>39838</v>
      </c>
      <c r="W242" s="10" t="s">
        <v>489</v>
      </c>
      <c r="X242" s="10">
        <v>45</v>
      </c>
      <c r="Y242" s="11">
        <v>100</v>
      </c>
      <c r="AB242" s="14">
        <f t="shared" si="5"/>
        <v>442</v>
      </c>
      <c r="AC242" s="10" t="s">
        <v>49</v>
      </c>
      <c r="AD242" s="14">
        <v>438</v>
      </c>
      <c r="AI242" s="10" t="s">
        <v>50</v>
      </c>
      <c r="AJ242" s="15">
        <v>0</v>
      </c>
      <c r="AK242" s="10">
        <v>4</v>
      </c>
    </row>
    <row r="243" spans="1:38" x14ac:dyDescent="0.35">
      <c r="A243" s="9" t="s">
        <v>485</v>
      </c>
      <c r="V243" s="12">
        <v>40607</v>
      </c>
      <c r="W243" s="10">
        <v>24</v>
      </c>
      <c r="X243" s="10" t="s">
        <v>490</v>
      </c>
      <c r="Y243" s="11" t="s">
        <v>491</v>
      </c>
      <c r="AB243" s="14">
        <f t="shared" si="5"/>
        <v>415</v>
      </c>
      <c r="AC243" s="10" t="s">
        <v>49</v>
      </c>
      <c r="AD243" s="14">
        <v>411</v>
      </c>
      <c r="AE243" s="14">
        <v>20</v>
      </c>
      <c r="AG243" s="14">
        <v>20</v>
      </c>
      <c r="AH243" s="10">
        <v>0</v>
      </c>
      <c r="AI243" s="10" t="s">
        <v>50</v>
      </c>
      <c r="AJ243" s="15">
        <v>0</v>
      </c>
      <c r="AK243" s="10">
        <v>4</v>
      </c>
    </row>
    <row r="244" spans="1:38" x14ac:dyDescent="0.35">
      <c r="A244" s="9" t="s">
        <v>485</v>
      </c>
      <c r="V244" s="12">
        <v>40962</v>
      </c>
      <c r="W244" s="10">
        <v>36.5</v>
      </c>
      <c r="X244" s="10">
        <v>48.2</v>
      </c>
      <c r="Y244" s="11">
        <v>100</v>
      </c>
      <c r="AB244" s="14">
        <f t="shared" si="5"/>
        <v>297</v>
      </c>
      <c r="AC244" s="10" t="s">
        <v>49</v>
      </c>
      <c r="AD244" s="14">
        <v>293</v>
      </c>
      <c r="AE244" s="14">
        <v>53</v>
      </c>
      <c r="AG244" s="14">
        <v>53</v>
      </c>
      <c r="AH244" s="10">
        <v>0</v>
      </c>
      <c r="AI244" s="10" t="s">
        <v>50</v>
      </c>
      <c r="AJ244" s="15">
        <v>0</v>
      </c>
      <c r="AK244" s="10">
        <v>4</v>
      </c>
    </row>
    <row r="245" spans="1:38" x14ac:dyDescent="0.35">
      <c r="A245" s="9" t="s">
        <v>485</v>
      </c>
      <c r="V245" s="12">
        <v>41348</v>
      </c>
      <c r="X245" s="10">
        <v>48.2</v>
      </c>
      <c r="Y245" s="11"/>
      <c r="AB245" s="14">
        <v>317</v>
      </c>
      <c r="AC245" s="10" t="s">
        <v>51</v>
      </c>
      <c r="AD245" s="14">
        <v>314</v>
      </c>
      <c r="AE245" s="14">
        <v>0</v>
      </c>
      <c r="AJ245" s="15">
        <v>0</v>
      </c>
      <c r="AK245" s="10">
        <v>3</v>
      </c>
    </row>
    <row r="246" spans="1:38" x14ac:dyDescent="0.35">
      <c r="A246" s="9" t="s">
        <v>485</v>
      </c>
      <c r="V246" s="12">
        <v>41692</v>
      </c>
      <c r="Y246" s="11"/>
      <c r="AB246" s="14">
        <v>437</v>
      </c>
      <c r="AC246" s="10" t="s">
        <v>51</v>
      </c>
      <c r="AD246" s="14">
        <v>435</v>
      </c>
      <c r="AE246" s="14">
        <v>435</v>
      </c>
      <c r="AG246" s="14">
        <v>423</v>
      </c>
      <c r="AH246" s="10">
        <v>12</v>
      </c>
      <c r="AJ246" s="15">
        <v>0</v>
      </c>
      <c r="AK246" s="10">
        <v>2</v>
      </c>
      <c r="AL246" s="16" t="s">
        <v>492</v>
      </c>
    </row>
    <row r="247" spans="1:38" x14ac:dyDescent="0.35">
      <c r="A247" s="9" t="s">
        <v>485</v>
      </c>
      <c r="V247" s="12">
        <v>42057</v>
      </c>
      <c r="Y247" s="11"/>
      <c r="AB247" s="14">
        <v>730</v>
      </c>
      <c r="AC247" s="10" t="s">
        <v>51</v>
      </c>
      <c r="AD247" s="14">
        <v>728</v>
      </c>
      <c r="AE247" s="14">
        <v>725</v>
      </c>
      <c r="AF247" s="14" t="s">
        <v>50</v>
      </c>
      <c r="AG247" s="14">
        <v>622</v>
      </c>
      <c r="AH247" s="10">
        <v>103</v>
      </c>
      <c r="AJ247" s="15">
        <v>0</v>
      </c>
      <c r="AK247" s="10">
        <v>2</v>
      </c>
      <c r="AL247" s="16" t="s">
        <v>492</v>
      </c>
    </row>
    <row r="248" spans="1:38" x14ac:dyDescent="0.35">
      <c r="A248" s="9" t="s">
        <v>485</v>
      </c>
      <c r="V248" s="12">
        <v>42420</v>
      </c>
      <c r="W248" s="10">
        <v>40</v>
      </c>
      <c r="X248" s="10">
        <v>48</v>
      </c>
      <c r="Y248" s="11"/>
      <c r="AB248" s="14">
        <v>694</v>
      </c>
      <c r="AC248" s="10" t="s">
        <v>51</v>
      </c>
      <c r="AD248" s="14">
        <v>694</v>
      </c>
      <c r="AE248" s="14">
        <v>691</v>
      </c>
      <c r="AF248" s="14" t="s">
        <v>50</v>
      </c>
      <c r="AG248" s="14">
        <v>689</v>
      </c>
      <c r="AH248" s="10">
        <v>2</v>
      </c>
      <c r="AJ248" s="15">
        <v>0</v>
      </c>
      <c r="AK248" s="10">
        <v>0</v>
      </c>
      <c r="AL248" s="16" t="s">
        <v>492</v>
      </c>
    </row>
    <row r="249" spans="1:38" x14ac:dyDescent="0.35">
      <c r="A249" s="9" t="s">
        <v>485</v>
      </c>
      <c r="V249" s="12">
        <v>42777</v>
      </c>
      <c r="W249" s="10">
        <v>34</v>
      </c>
      <c r="X249" s="10" t="s">
        <v>493</v>
      </c>
      <c r="Y249" s="11"/>
      <c r="AB249" s="14">
        <v>2</v>
      </c>
      <c r="AC249" s="10" t="s">
        <v>51</v>
      </c>
      <c r="AD249" s="14">
        <v>2</v>
      </c>
      <c r="AE249" s="14">
        <v>2</v>
      </c>
      <c r="AF249" s="14" t="s">
        <v>50</v>
      </c>
      <c r="AG249" s="14">
        <v>2</v>
      </c>
      <c r="AH249" s="10">
        <v>0</v>
      </c>
      <c r="AI249" s="10" t="s">
        <v>159</v>
      </c>
      <c r="AJ249" s="15">
        <v>0</v>
      </c>
      <c r="AK249" s="10">
        <v>0</v>
      </c>
    </row>
    <row r="250" spans="1:38" x14ac:dyDescent="0.35">
      <c r="A250" s="9" t="s">
        <v>485</v>
      </c>
      <c r="E250" s="9" t="s">
        <v>494</v>
      </c>
      <c r="J250" s="11">
        <v>5</v>
      </c>
      <c r="K250" s="10">
        <v>8</v>
      </c>
      <c r="N250" s="10">
        <v>30</v>
      </c>
      <c r="V250" s="12">
        <v>43448</v>
      </c>
      <c r="W250" s="10">
        <v>44</v>
      </c>
      <c r="X250" s="10" t="s">
        <v>495</v>
      </c>
      <c r="Y250" s="11" t="s">
        <v>496</v>
      </c>
      <c r="AB250" s="14">
        <v>17</v>
      </c>
      <c r="AD250" s="14">
        <v>17</v>
      </c>
      <c r="AE250" s="14">
        <v>16</v>
      </c>
      <c r="AG250" s="14">
        <v>15</v>
      </c>
      <c r="AH250" s="10">
        <v>1</v>
      </c>
      <c r="AJ250" s="15">
        <v>0</v>
      </c>
      <c r="AK250" s="10">
        <v>0</v>
      </c>
      <c r="AL250" s="16" t="s">
        <v>497</v>
      </c>
    </row>
    <row r="251" spans="1:38" x14ac:dyDescent="0.35">
      <c r="A251" s="9" t="s">
        <v>485</v>
      </c>
      <c r="V251" s="12">
        <v>43827</v>
      </c>
      <c r="W251" s="10">
        <v>30</v>
      </c>
      <c r="X251" s="10" t="s">
        <v>495</v>
      </c>
      <c r="Y251" s="11" t="s">
        <v>498</v>
      </c>
      <c r="AB251" s="14">
        <v>27</v>
      </c>
      <c r="AD251" s="14">
        <v>25</v>
      </c>
      <c r="AE251" s="14">
        <v>25</v>
      </c>
      <c r="AG251" s="14">
        <v>25</v>
      </c>
      <c r="AH251" s="10">
        <v>0</v>
      </c>
      <c r="AI251" s="10" t="s">
        <v>159</v>
      </c>
      <c r="AJ251" s="15">
        <v>2</v>
      </c>
      <c r="AK251" s="10">
        <v>0</v>
      </c>
    </row>
    <row r="252" spans="1:38" x14ac:dyDescent="0.35">
      <c r="A252" s="9" t="s">
        <v>499</v>
      </c>
      <c r="B252" s="9" t="s">
        <v>449</v>
      </c>
      <c r="C252" s="9" t="s">
        <v>500</v>
      </c>
      <c r="D252" s="9" t="s">
        <v>501</v>
      </c>
      <c r="E252" s="9" t="s">
        <v>502</v>
      </c>
      <c r="F252" s="9" t="s">
        <v>101</v>
      </c>
      <c r="G252" s="10" t="s">
        <v>136</v>
      </c>
      <c r="H252" s="10">
        <v>380</v>
      </c>
      <c r="I252" s="10">
        <v>300</v>
      </c>
      <c r="J252" s="11">
        <v>6</v>
      </c>
      <c r="K252" s="10">
        <v>5</v>
      </c>
      <c r="L252" s="10">
        <v>1</v>
      </c>
      <c r="M252" s="10" t="s">
        <v>43</v>
      </c>
      <c r="N252" s="10" t="s">
        <v>88</v>
      </c>
      <c r="O252" s="10">
        <v>1</v>
      </c>
      <c r="P252" s="10">
        <v>0</v>
      </c>
      <c r="S252" s="10" t="s">
        <v>60</v>
      </c>
      <c r="T252" s="10" t="s">
        <v>43</v>
      </c>
      <c r="U252" s="10" t="s">
        <v>503</v>
      </c>
      <c r="V252" s="12">
        <v>35069</v>
      </c>
      <c r="W252" s="10">
        <v>18.2</v>
      </c>
      <c r="X252" s="10" t="s">
        <v>504</v>
      </c>
      <c r="Y252" s="11" t="s">
        <v>505</v>
      </c>
      <c r="Z252" s="10" t="s">
        <v>47</v>
      </c>
      <c r="AA252" s="9" t="s">
        <v>499</v>
      </c>
      <c r="AB252" s="14">
        <f t="shared" si="5"/>
        <v>246</v>
      </c>
      <c r="AC252" s="10" t="s">
        <v>49</v>
      </c>
      <c r="AD252" s="14">
        <v>242</v>
      </c>
      <c r="AE252" s="14">
        <v>71</v>
      </c>
      <c r="AG252" s="14">
        <v>65</v>
      </c>
      <c r="AH252" s="10">
        <v>6</v>
      </c>
      <c r="AJ252" s="15">
        <v>2</v>
      </c>
      <c r="AK252" s="10">
        <v>2</v>
      </c>
      <c r="AL252" s="33" t="s">
        <v>506</v>
      </c>
    </row>
    <row r="253" spans="1:38" x14ac:dyDescent="0.35">
      <c r="A253" s="9" t="s">
        <v>499</v>
      </c>
      <c r="V253" s="12">
        <v>35885</v>
      </c>
      <c r="Y253" s="11"/>
      <c r="AB253" s="14"/>
      <c r="AJ253" s="15">
        <v>0</v>
      </c>
      <c r="AK253" s="10">
        <v>3</v>
      </c>
      <c r="AL253" s="33" t="s">
        <v>507</v>
      </c>
    </row>
    <row r="254" spans="1:38" x14ac:dyDescent="0.35">
      <c r="A254" s="9" t="s">
        <v>499</v>
      </c>
      <c r="V254" s="12">
        <v>38350</v>
      </c>
      <c r="X254" s="10">
        <v>48</v>
      </c>
      <c r="Y254" s="11"/>
      <c r="AB254" s="14">
        <f t="shared" si="5"/>
        <v>394</v>
      </c>
      <c r="AC254" s="10" t="s">
        <v>49</v>
      </c>
      <c r="AD254" s="14">
        <v>393</v>
      </c>
      <c r="AE254" s="14">
        <v>0</v>
      </c>
      <c r="AI254" s="10" t="s">
        <v>50</v>
      </c>
      <c r="AJ254" s="15">
        <v>0</v>
      </c>
      <c r="AK254" s="10">
        <v>1</v>
      </c>
      <c r="AL254" s="34"/>
    </row>
    <row r="255" spans="1:38" x14ac:dyDescent="0.35">
      <c r="A255" s="9" t="s">
        <v>499</v>
      </c>
      <c r="V255" s="12">
        <v>39165</v>
      </c>
      <c r="W255" s="10" t="s">
        <v>508</v>
      </c>
      <c r="X255" s="10" t="s">
        <v>509</v>
      </c>
      <c r="Y255" s="11"/>
      <c r="AB255" s="14">
        <f t="shared" si="5"/>
        <v>268</v>
      </c>
      <c r="AC255" s="10" t="s">
        <v>49</v>
      </c>
      <c r="AD255" s="14">
        <v>267</v>
      </c>
      <c r="AE255" s="14">
        <v>0</v>
      </c>
      <c r="AI255" s="10" t="s">
        <v>50</v>
      </c>
      <c r="AJ255" s="15">
        <v>0</v>
      </c>
      <c r="AK255" s="10">
        <v>1</v>
      </c>
      <c r="AL255" s="34"/>
    </row>
    <row r="256" spans="1:38" x14ac:dyDescent="0.35">
      <c r="A256" s="9" t="s">
        <v>499</v>
      </c>
      <c r="V256" s="12">
        <v>39893</v>
      </c>
      <c r="Y256" s="11"/>
      <c r="AB256" s="14">
        <f t="shared" si="5"/>
        <v>206</v>
      </c>
      <c r="AC256" s="10" t="s">
        <v>190</v>
      </c>
      <c r="AD256" s="14">
        <v>203</v>
      </c>
      <c r="AI256" s="10" t="s">
        <v>50</v>
      </c>
      <c r="AJ256" s="15">
        <v>0</v>
      </c>
      <c r="AK256" s="10">
        <v>3</v>
      </c>
      <c r="AL256" s="33" t="s">
        <v>510</v>
      </c>
    </row>
    <row r="257" spans="1:38" x14ac:dyDescent="0.35">
      <c r="A257" s="9" t="s">
        <v>499</v>
      </c>
      <c r="V257" s="12">
        <v>40131</v>
      </c>
      <c r="Y257" s="11"/>
      <c r="AB257" s="14">
        <f t="shared" si="5"/>
        <v>280</v>
      </c>
      <c r="AC257" s="10" t="s">
        <v>49</v>
      </c>
      <c r="AD257" s="14">
        <v>275</v>
      </c>
      <c r="AE257" s="14">
        <v>0</v>
      </c>
      <c r="AI257" s="10" t="s">
        <v>50</v>
      </c>
      <c r="AJ257" s="15">
        <v>0</v>
      </c>
      <c r="AK257" s="10">
        <v>5</v>
      </c>
      <c r="AL257" s="33" t="s">
        <v>511</v>
      </c>
    </row>
    <row r="258" spans="1:38" x14ac:dyDescent="0.35">
      <c r="A258" s="9" t="s">
        <v>499</v>
      </c>
      <c r="V258" s="12">
        <v>40264</v>
      </c>
      <c r="Y258" s="11"/>
      <c r="AB258" s="14">
        <f t="shared" si="5"/>
        <v>294</v>
      </c>
      <c r="AC258" s="10" t="s">
        <v>49</v>
      </c>
      <c r="AD258" s="14">
        <v>290</v>
      </c>
      <c r="AE258" s="14">
        <v>0</v>
      </c>
      <c r="AI258" s="10" t="s">
        <v>50</v>
      </c>
      <c r="AJ258" s="15">
        <v>0</v>
      </c>
      <c r="AK258" s="10">
        <v>4</v>
      </c>
      <c r="AL258" s="33" t="s">
        <v>512</v>
      </c>
    </row>
    <row r="259" spans="1:38" x14ac:dyDescent="0.35">
      <c r="A259" s="9" t="s">
        <v>499</v>
      </c>
      <c r="V259" s="12">
        <v>40488</v>
      </c>
      <c r="X259" s="10">
        <v>48.2</v>
      </c>
      <c r="Y259" s="11">
        <v>91</v>
      </c>
      <c r="AB259" s="14">
        <f t="shared" si="5"/>
        <v>324</v>
      </c>
      <c r="AC259" s="10" t="s">
        <v>49</v>
      </c>
      <c r="AD259" s="14">
        <v>324</v>
      </c>
      <c r="AE259" s="14">
        <v>0</v>
      </c>
      <c r="AI259" s="10" t="s">
        <v>50</v>
      </c>
      <c r="AJ259" s="15">
        <v>0</v>
      </c>
      <c r="AK259" s="10">
        <v>0</v>
      </c>
      <c r="AL259" s="33"/>
    </row>
    <row r="260" spans="1:38" x14ac:dyDescent="0.35">
      <c r="A260" s="9" t="s">
        <v>499</v>
      </c>
      <c r="V260" s="12">
        <v>40628</v>
      </c>
      <c r="Y260" s="11"/>
      <c r="AB260" s="14">
        <f t="shared" si="5"/>
        <v>262</v>
      </c>
      <c r="AC260" s="10" t="s">
        <v>49</v>
      </c>
      <c r="AD260" s="14">
        <v>262</v>
      </c>
      <c r="AE260" s="14">
        <v>0</v>
      </c>
      <c r="AI260" s="10" t="s">
        <v>50</v>
      </c>
      <c r="AJ260" s="15">
        <v>0</v>
      </c>
      <c r="AK260" s="10">
        <v>0</v>
      </c>
      <c r="AL260" s="33"/>
    </row>
    <row r="261" spans="1:38" x14ac:dyDescent="0.35">
      <c r="A261" s="9" t="s">
        <v>499</v>
      </c>
      <c r="V261" s="12">
        <v>41348</v>
      </c>
      <c r="X261" s="10" t="s">
        <v>513</v>
      </c>
      <c r="Y261" s="11" t="s">
        <v>514</v>
      </c>
      <c r="AB261" s="14">
        <f t="shared" si="5"/>
        <v>228</v>
      </c>
      <c r="AC261" s="10" t="s">
        <v>49</v>
      </c>
      <c r="AD261" s="14">
        <v>222</v>
      </c>
      <c r="AE261" s="14">
        <v>0</v>
      </c>
      <c r="AF261" s="14" t="s">
        <v>50</v>
      </c>
      <c r="AG261" s="14">
        <v>194</v>
      </c>
      <c r="AH261" s="10">
        <v>8</v>
      </c>
      <c r="AJ261" s="15">
        <v>0</v>
      </c>
      <c r="AK261" s="10">
        <v>6</v>
      </c>
      <c r="AL261" s="33"/>
    </row>
    <row r="262" spans="1:38" x14ac:dyDescent="0.35">
      <c r="A262" s="9" t="s">
        <v>499</v>
      </c>
      <c r="V262" s="12">
        <v>41694</v>
      </c>
      <c r="Y262" s="11"/>
      <c r="AB262" s="14">
        <v>304</v>
      </c>
      <c r="AC262" s="10" t="s">
        <v>51</v>
      </c>
      <c r="AD262" s="14">
        <v>300</v>
      </c>
      <c r="AE262" s="14">
        <v>254</v>
      </c>
      <c r="AF262" s="14" t="s">
        <v>43</v>
      </c>
      <c r="AG262" s="14">
        <v>244</v>
      </c>
      <c r="AH262" s="10">
        <v>10</v>
      </c>
      <c r="AJ262" s="15">
        <v>0</v>
      </c>
      <c r="AK262" s="10">
        <v>4</v>
      </c>
      <c r="AL262" s="33" t="s">
        <v>492</v>
      </c>
    </row>
    <row r="263" spans="1:38" x14ac:dyDescent="0.35">
      <c r="A263" s="9" t="s">
        <v>499</v>
      </c>
      <c r="V263" s="12">
        <v>42057</v>
      </c>
      <c r="Y263" s="11"/>
      <c r="AB263" s="14">
        <v>590</v>
      </c>
      <c r="AC263" s="10" t="s">
        <v>51</v>
      </c>
      <c r="AD263" s="14">
        <v>587</v>
      </c>
      <c r="AE263" s="14">
        <v>532</v>
      </c>
      <c r="AF263" s="14" t="s">
        <v>50</v>
      </c>
      <c r="AG263" s="14">
        <v>525</v>
      </c>
      <c r="AH263" s="10">
        <v>7</v>
      </c>
      <c r="AJ263" s="15">
        <v>0</v>
      </c>
      <c r="AK263" s="10">
        <v>3</v>
      </c>
      <c r="AL263" s="33" t="s">
        <v>492</v>
      </c>
    </row>
    <row r="264" spans="1:38" x14ac:dyDescent="0.35">
      <c r="A264" s="9" t="s">
        <v>499</v>
      </c>
      <c r="V264" s="12">
        <v>42420</v>
      </c>
      <c r="W264" s="10">
        <v>40</v>
      </c>
      <c r="X264" s="10" t="s">
        <v>515</v>
      </c>
      <c r="Y264" s="11"/>
      <c r="AB264" s="14">
        <v>225</v>
      </c>
      <c r="AC264" s="10" t="s">
        <v>51</v>
      </c>
      <c r="AD264" s="14">
        <v>221</v>
      </c>
      <c r="AE264" s="14">
        <v>199</v>
      </c>
      <c r="AF264" s="14" t="s">
        <v>50</v>
      </c>
      <c r="AG264" s="14">
        <v>198</v>
      </c>
      <c r="AH264" s="10">
        <v>1</v>
      </c>
      <c r="AJ264" s="15">
        <v>0</v>
      </c>
      <c r="AK264" s="10">
        <v>4</v>
      </c>
      <c r="AL264" s="33" t="s">
        <v>492</v>
      </c>
    </row>
    <row r="265" spans="1:38" x14ac:dyDescent="0.35">
      <c r="A265" s="9" t="s">
        <v>499</v>
      </c>
      <c r="V265" s="12">
        <v>42777</v>
      </c>
      <c r="W265" s="10">
        <v>34</v>
      </c>
      <c r="X265" s="10" t="s">
        <v>516</v>
      </c>
      <c r="Y265" s="11"/>
      <c r="AB265" s="14">
        <v>46</v>
      </c>
      <c r="AC265" s="10" t="s">
        <v>51</v>
      </c>
      <c r="AD265" s="14">
        <v>45</v>
      </c>
      <c r="AE265" s="14">
        <v>43</v>
      </c>
      <c r="AF265" s="14" t="s">
        <v>50</v>
      </c>
      <c r="AG265" s="14">
        <v>43</v>
      </c>
      <c r="AH265" s="10">
        <v>0</v>
      </c>
      <c r="AI265" s="10" t="s">
        <v>159</v>
      </c>
      <c r="AJ265" s="15">
        <v>1</v>
      </c>
      <c r="AK265" s="10">
        <v>0</v>
      </c>
      <c r="AL265" s="33" t="s">
        <v>492</v>
      </c>
    </row>
    <row r="266" spans="1:38" x14ac:dyDescent="0.35">
      <c r="A266" s="9" t="s">
        <v>499</v>
      </c>
      <c r="V266" s="12">
        <v>43070</v>
      </c>
      <c r="Y266" s="11"/>
      <c r="AB266" s="14">
        <v>93</v>
      </c>
      <c r="AG266" s="14">
        <v>88</v>
      </c>
      <c r="AH266" s="10">
        <v>1</v>
      </c>
      <c r="AJ266" s="15">
        <v>0</v>
      </c>
      <c r="AK266" s="10">
        <v>4</v>
      </c>
      <c r="AL266" s="33" t="s">
        <v>277</v>
      </c>
    </row>
    <row r="267" spans="1:38" x14ac:dyDescent="0.35">
      <c r="A267" s="9" t="s">
        <v>499</v>
      </c>
      <c r="V267" s="12">
        <v>43479</v>
      </c>
      <c r="Y267" s="11"/>
      <c r="AB267" s="14">
        <v>109</v>
      </c>
      <c r="AD267" s="14">
        <v>103</v>
      </c>
      <c r="AE267" s="14">
        <v>103</v>
      </c>
      <c r="AG267" s="14">
        <v>103</v>
      </c>
      <c r="AH267" s="10">
        <v>0</v>
      </c>
      <c r="AJ267" s="15">
        <v>0</v>
      </c>
      <c r="AK267" s="10">
        <v>6</v>
      </c>
      <c r="AL267" s="33" t="s">
        <v>517</v>
      </c>
    </row>
    <row r="268" spans="1:38" x14ac:dyDescent="0.35">
      <c r="A268" s="9" t="s">
        <v>499</v>
      </c>
      <c r="V268" s="12">
        <v>43827</v>
      </c>
      <c r="Y268" s="11"/>
      <c r="AB268" s="14"/>
      <c r="AL268" s="33" t="s">
        <v>518</v>
      </c>
    </row>
    <row r="269" spans="1:38" x14ac:dyDescent="0.35">
      <c r="A269" s="9" t="s">
        <v>499</v>
      </c>
      <c r="V269" s="12">
        <v>44258</v>
      </c>
      <c r="Y269" s="11"/>
      <c r="AB269" s="14">
        <v>107</v>
      </c>
      <c r="AD269" s="14">
        <v>107</v>
      </c>
      <c r="AE269" s="14">
        <v>107</v>
      </c>
      <c r="AG269" s="14">
        <v>107</v>
      </c>
      <c r="AH269" s="10">
        <v>0</v>
      </c>
      <c r="AI269" s="10" t="s">
        <v>159</v>
      </c>
      <c r="AJ269" s="15">
        <v>0</v>
      </c>
      <c r="AK269" s="10">
        <v>0</v>
      </c>
      <c r="AL269" s="33" t="s">
        <v>519</v>
      </c>
    </row>
    <row r="270" spans="1:38" x14ac:dyDescent="0.35">
      <c r="A270" s="9" t="s">
        <v>499</v>
      </c>
      <c r="V270" s="12">
        <v>45028</v>
      </c>
      <c r="Y270" s="11"/>
      <c r="AB270" s="14">
        <v>35</v>
      </c>
      <c r="AD270" s="14">
        <v>30</v>
      </c>
      <c r="AE270" s="14">
        <v>0</v>
      </c>
      <c r="AG270" s="14">
        <v>0</v>
      </c>
      <c r="AH270" s="10">
        <v>0</v>
      </c>
      <c r="AJ270" s="15">
        <v>0</v>
      </c>
      <c r="AK270" s="10">
        <v>5</v>
      </c>
    </row>
    <row r="271" spans="1:38" x14ac:dyDescent="0.35">
      <c r="A271" s="9" t="s">
        <v>499</v>
      </c>
      <c r="V271" s="12">
        <v>45394</v>
      </c>
      <c r="X271" s="10" t="s">
        <v>520</v>
      </c>
      <c r="Y271" s="11"/>
      <c r="AB271" s="14">
        <v>20</v>
      </c>
      <c r="AC271" s="10" t="s">
        <v>51</v>
      </c>
      <c r="AD271" s="14">
        <v>18</v>
      </c>
      <c r="AE271" s="14">
        <v>3</v>
      </c>
      <c r="AG271" s="14">
        <v>3</v>
      </c>
      <c r="AH271" s="10">
        <v>0</v>
      </c>
      <c r="AJ271" s="15">
        <v>0</v>
      </c>
      <c r="AK271" s="10">
        <v>2</v>
      </c>
      <c r="AL271" s="33" t="s">
        <v>521</v>
      </c>
    </row>
    <row r="272" spans="1:38" x14ac:dyDescent="0.35">
      <c r="A272" s="9" t="s">
        <v>522</v>
      </c>
      <c r="B272" s="9" t="s">
        <v>240</v>
      </c>
      <c r="D272" s="9" t="s">
        <v>523</v>
      </c>
      <c r="G272" s="10" t="s">
        <v>524</v>
      </c>
      <c r="H272" s="10">
        <v>30</v>
      </c>
      <c r="I272" s="10">
        <v>30</v>
      </c>
      <c r="J272" s="11">
        <v>4</v>
      </c>
      <c r="K272" s="10">
        <v>10</v>
      </c>
      <c r="L272" s="10">
        <v>1</v>
      </c>
      <c r="M272" s="10" t="s">
        <v>159</v>
      </c>
      <c r="O272" s="10">
        <v>1</v>
      </c>
      <c r="P272" s="10">
        <v>0</v>
      </c>
      <c r="S272" s="10" t="s">
        <v>45</v>
      </c>
      <c r="V272" s="12">
        <v>41606</v>
      </c>
      <c r="W272" s="10">
        <v>22</v>
      </c>
      <c r="X272" s="10">
        <v>33</v>
      </c>
      <c r="Y272" s="11"/>
      <c r="Z272" s="10" t="s">
        <v>103</v>
      </c>
      <c r="AA272" s="9" t="s">
        <v>522</v>
      </c>
      <c r="AB272" s="14">
        <v>0</v>
      </c>
      <c r="AC272" s="10" t="s">
        <v>51</v>
      </c>
      <c r="AD272" s="14">
        <v>0</v>
      </c>
      <c r="AJ272" s="15">
        <v>0</v>
      </c>
      <c r="AK272" s="10">
        <v>0</v>
      </c>
      <c r="AL272" s="33"/>
    </row>
    <row r="273" spans="1:38" x14ac:dyDescent="0.35">
      <c r="A273" s="9" t="s">
        <v>525</v>
      </c>
      <c r="B273" s="9" t="s">
        <v>240</v>
      </c>
      <c r="D273" s="9" t="s">
        <v>526</v>
      </c>
      <c r="F273" s="9" t="s">
        <v>101</v>
      </c>
      <c r="G273" s="10" t="s">
        <v>524</v>
      </c>
      <c r="H273" s="10">
        <v>492</v>
      </c>
      <c r="I273" s="10" t="s">
        <v>140</v>
      </c>
      <c r="J273" s="11">
        <v>7</v>
      </c>
      <c r="K273" s="10">
        <v>7</v>
      </c>
      <c r="L273" s="10">
        <v>0</v>
      </c>
      <c r="O273" s="10">
        <v>1</v>
      </c>
      <c r="P273" s="10">
        <v>2</v>
      </c>
      <c r="Q273" s="10">
        <v>50</v>
      </c>
      <c r="R273" s="10" t="s">
        <v>53</v>
      </c>
      <c r="S273" s="10" t="s">
        <v>45</v>
      </c>
      <c r="V273" s="12">
        <v>41606</v>
      </c>
      <c r="W273" s="10">
        <v>22</v>
      </c>
      <c r="X273" s="10">
        <v>51.4</v>
      </c>
      <c r="Y273" s="11"/>
      <c r="Z273" s="10" t="s">
        <v>527</v>
      </c>
      <c r="AA273" s="9" t="s">
        <v>525</v>
      </c>
      <c r="AB273" s="14">
        <v>794</v>
      </c>
      <c r="AC273" s="10" t="s">
        <v>51</v>
      </c>
      <c r="AD273" s="14">
        <v>784</v>
      </c>
      <c r="AE273" s="14">
        <v>784</v>
      </c>
      <c r="AF273" s="14" t="s">
        <v>50</v>
      </c>
      <c r="AG273" s="14">
        <v>760</v>
      </c>
      <c r="AH273" s="10">
        <v>24</v>
      </c>
      <c r="AJ273" s="15">
        <v>6</v>
      </c>
      <c r="AK273" s="10">
        <v>4</v>
      </c>
      <c r="AL273" s="33"/>
    </row>
    <row r="274" spans="1:38" x14ac:dyDescent="0.35">
      <c r="A274" s="9" t="s">
        <v>525</v>
      </c>
      <c r="V274" s="12">
        <v>42386</v>
      </c>
      <c r="X274" s="10" t="s">
        <v>528</v>
      </c>
      <c r="Y274" s="11"/>
      <c r="AB274" s="14">
        <v>602</v>
      </c>
      <c r="AC274" s="10" t="s">
        <v>51</v>
      </c>
      <c r="AD274" s="14">
        <v>593</v>
      </c>
      <c r="AE274" s="14">
        <v>587</v>
      </c>
      <c r="AF274" s="14" t="s">
        <v>50</v>
      </c>
      <c r="AG274" s="14">
        <v>580</v>
      </c>
      <c r="AH274" s="10">
        <v>7</v>
      </c>
      <c r="AJ274" s="15">
        <v>6</v>
      </c>
      <c r="AK274" s="10">
        <v>3</v>
      </c>
      <c r="AL274" s="33"/>
    </row>
    <row r="275" spans="1:38" x14ac:dyDescent="0.35">
      <c r="A275" s="9" t="s">
        <v>525</v>
      </c>
      <c r="V275" s="12">
        <v>42776</v>
      </c>
      <c r="X275" s="10">
        <v>41</v>
      </c>
      <c r="Y275" s="11"/>
      <c r="AB275" s="14">
        <v>60</v>
      </c>
      <c r="AC275" s="10" t="s">
        <v>51</v>
      </c>
      <c r="AD275" s="14">
        <v>54</v>
      </c>
      <c r="AE275" s="14">
        <v>54</v>
      </c>
      <c r="AF275" s="14" t="s">
        <v>50</v>
      </c>
      <c r="AG275" s="14">
        <v>53</v>
      </c>
      <c r="AH275" s="10">
        <v>1</v>
      </c>
      <c r="AJ275" s="15">
        <v>1</v>
      </c>
      <c r="AK275" s="10">
        <v>2</v>
      </c>
      <c r="AL275" s="33"/>
    </row>
    <row r="276" spans="1:38" x14ac:dyDescent="0.35">
      <c r="A276" s="9" t="s">
        <v>525</v>
      </c>
      <c r="V276" s="12">
        <v>43448</v>
      </c>
      <c r="W276" s="10">
        <v>44</v>
      </c>
      <c r="X276" s="10" t="s">
        <v>529</v>
      </c>
      <c r="Y276" s="11" t="s">
        <v>530</v>
      </c>
      <c r="AB276" s="14">
        <v>114</v>
      </c>
      <c r="AD276" s="14">
        <v>112</v>
      </c>
      <c r="AE276" s="14">
        <v>112</v>
      </c>
      <c r="AG276" s="14">
        <v>112</v>
      </c>
      <c r="AH276" s="10">
        <v>0</v>
      </c>
      <c r="AJ276" s="15">
        <v>2</v>
      </c>
      <c r="AK276" s="10">
        <v>0</v>
      </c>
      <c r="AL276" s="33"/>
    </row>
    <row r="277" spans="1:38" x14ac:dyDescent="0.35">
      <c r="A277" s="9" t="s">
        <v>525</v>
      </c>
      <c r="V277" s="12">
        <v>45028</v>
      </c>
      <c r="Y277" s="11"/>
      <c r="AB277" s="14">
        <v>150</v>
      </c>
      <c r="AD277" s="14">
        <v>150</v>
      </c>
      <c r="AE277" s="14">
        <v>25</v>
      </c>
      <c r="AG277" s="14">
        <v>25</v>
      </c>
      <c r="AH277" s="10">
        <v>0</v>
      </c>
      <c r="AJ277" s="15">
        <v>0</v>
      </c>
      <c r="AK277" s="10">
        <v>0</v>
      </c>
      <c r="AL277" s="33" t="s">
        <v>531</v>
      </c>
    </row>
    <row r="278" spans="1:38" x14ac:dyDescent="0.35">
      <c r="A278" s="9" t="s">
        <v>525</v>
      </c>
      <c r="V278" s="12">
        <v>45394</v>
      </c>
      <c r="X278" s="10" t="s">
        <v>532</v>
      </c>
      <c r="Y278" s="11"/>
      <c r="AB278" s="14">
        <v>371</v>
      </c>
      <c r="AC278" s="10" t="s">
        <v>51</v>
      </c>
      <c r="AD278" s="14">
        <v>370</v>
      </c>
      <c r="AE278" s="14">
        <v>320</v>
      </c>
      <c r="AG278" s="14">
        <v>320</v>
      </c>
      <c r="AH278" s="10">
        <v>0</v>
      </c>
      <c r="AJ278" s="15">
        <v>1</v>
      </c>
      <c r="AK278" s="10">
        <v>0</v>
      </c>
      <c r="AL278" s="33" t="s">
        <v>533</v>
      </c>
    </row>
    <row r="279" spans="1:38" x14ac:dyDescent="0.35">
      <c r="A279" s="9" t="s">
        <v>534</v>
      </c>
      <c r="B279" s="9" t="s">
        <v>38</v>
      </c>
      <c r="C279" s="9" t="s">
        <v>535</v>
      </c>
      <c r="G279" s="10" t="s">
        <v>42</v>
      </c>
      <c r="H279" s="10" t="s">
        <v>536</v>
      </c>
      <c r="L279" s="10">
        <v>0</v>
      </c>
      <c r="P279" s="10">
        <v>0</v>
      </c>
      <c r="S279" s="10" t="s">
        <v>213</v>
      </c>
      <c r="V279" s="12">
        <v>35417</v>
      </c>
      <c r="W279" s="10">
        <v>18</v>
      </c>
      <c r="X279" s="10" t="s">
        <v>509</v>
      </c>
      <c r="Y279" s="13">
        <v>93</v>
      </c>
      <c r="Z279" s="10" t="s">
        <v>47</v>
      </c>
      <c r="AA279" s="9" t="s">
        <v>534</v>
      </c>
      <c r="AB279" s="14">
        <f t="shared" ref="AB279:AB306" si="6">AD279+AJ279+AK279</f>
        <v>0</v>
      </c>
      <c r="AL279" s="16" t="s">
        <v>537</v>
      </c>
    </row>
    <row r="280" spans="1:38" x14ac:dyDescent="0.35">
      <c r="A280" s="9" t="s">
        <v>538</v>
      </c>
      <c r="B280" s="9" t="s">
        <v>98</v>
      </c>
      <c r="C280" s="9" t="s">
        <v>130</v>
      </c>
      <c r="D280" s="9" t="s">
        <v>539</v>
      </c>
      <c r="E280" s="9" t="s">
        <v>132</v>
      </c>
      <c r="G280" s="10" t="s">
        <v>102</v>
      </c>
      <c r="H280" s="10">
        <v>528</v>
      </c>
      <c r="L280" s="10">
        <v>1</v>
      </c>
      <c r="M280" s="10" t="s">
        <v>53</v>
      </c>
      <c r="O280" s="10">
        <v>0</v>
      </c>
      <c r="P280" s="10">
        <v>0</v>
      </c>
      <c r="S280" s="10" t="s">
        <v>45</v>
      </c>
      <c r="V280" s="12">
        <v>29316</v>
      </c>
      <c r="Y280" s="13"/>
      <c r="AA280" s="9" t="s">
        <v>538</v>
      </c>
      <c r="AB280" s="14">
        <f t="shared" si="6"/>
        <v>3</v>
      </c>
      <c r="AC280" s="10" t="s">
        <v>49</v>
      </c>
      <c r="AD280" s="10">
        <v>3</v>
      </c>
      <c r="AE280" s="10">
        <v>1</v>
      </c>
      <c r="AF280" s="10"/>
      <c r="AG280" s="10">
        <v>1</v>
      </c>
      <c r="AH280" s="10">
        <v>0</v>
      </c>
      <c r="AJ280" s="10">
        <v>0</v>
      </c>
      <c r="AK280" s="10">
        <v>0</v>
      </c>
    </row>
    <row r="281" spans="1:38" x14ac:dyDescent="0.35">
      <c r="A281" s="9" t="s">
        <v>538</v>
      </c>
      <c r="S281" s="10" t="s">
        <v>45</v>
      </c>
      <c r="V281" s="12">
        <v>29636</v>
      </c>
      <c r="Y281" s="13"/>
      <c r="AB281" s="14">
        <f t="shared" si="6"/>
        <v>1</v>
      </c>
      <c r="AC281" s="10" t="s">
        <v>49</v>
      </c>
      <c r="AD281" s="10">
        <v>1</v>
      </c>
      <c r="AE281" s="10">
        <v>1</v>
      </c>
      <c r="AF281" s="10"/>
      <c r="AG281" s="10">
        <v>0</v>
      </c>
      <c r="AH281" s="10">
        <v>1</v>
      </c>
      <c r="AJ281" s="10">
        <v>0</v>
      </c>
      <c r="AK281" s="10">
        <v>0</v>
      </c>
    </row>
    <row r="282" spans="1:38" x14ac:dyDescent="0.35">
      <c r="A282" s="9" t="s">
        <v>538</v>
      </c>
      <c r="G282" s="9"/>
      <c r="H282" s="9"/>
      <c r="I282" s="9"/>
      <c r="J282" s="9"/>
      <c r="K282" s="9"/>
      <c r="L282" s="9"/>
      <c r="M282" s="9"/>
      <c r="N282" s="9"/>
      <c r="O282" s="9"/>
      <c r="P282" s="9"/>
      <c r="Q282" s="9"/>
      <c r="R282" s="9"/>
      <c r="S282" s="10" t="s">
        <v>540</v>
      </c>
      <c r="V282" s="12">
        <v>40257</v>
      </c>
      <c r="Y282" s="21"/>
      <c r="AB282" s="14">
        <f t="shared" si="6"/>
        <v>0</v>
      </c>
      <c r="AC282" s="10" t="s">
        <v>51</v>
      </c>
      <c r="AL282" s="16" t="s">
        <v>541</v>
      </c>
    </row>
    <row r="283" spans="1:38" x14ac:dyDescent="0.35">
      <c r="A283" s="9" t="s">
        <v>542</v>
      </c>
      <c r="B283" s="9" t="s">
        <v>38</v>
      </c>
      <c r="C283" s="9" t="s">
        <v>543</v>
      </c>
      <c r="D283" s="9" t="s">
        <v>544</v>
      </c>
      <c r="E283" s="9" t="s">
        <v>545</v>
      </c>
      <c r="G283" s="10" t="s">
        <v>42</v>
      </c>
      <c r="H283" s="10">
        <v>25</v>
      </c>
      <c r="I283" s="10">
        <v>360</v>
      </c>
      <c r="J283" s="11">
        <v>6</v>
      </c>
      <c r="K283" s="10">
        <v>4</v>
      </c>
      <c r="L283" s="10">
        <v>1</v>
      </c>
      <c r="M283" s="10" t="s">
        <v>53</v>
      </c>
      <c r="O283" s="10">
        <v>1</v>
      </c>
      <c r="P283" s="10">
        <v>0</v>
      </c>
      <c r="S283" s="10" t="s">
        <v>546</v>
      </c>
      <c r="T283" s="10" t="s">
        <v>43</v>
      </c>
      <c r="U283" s="10" t="s">
        <v>545</v>
      </c>
      <c r="V283" s="12">
        <v>38660</v>
      </c>
      <c r="Y283" s="21"/>
      <c r="Z283" s="10" t="s">
        <v>47</v>
      </c>
      <c r="AA283" s="9" t="s">
        <v>542</v>
      </c>
      <c r="AB283" s="14">
        <f t="shared" si="6"/>
        <v>0</v>
      </c>
      <c r="AC283" s="10" t="s">
        <v>49</v>
      </c>
      <c r="AG283" s="18"/>
      <c r="AH283" s="9"/>
      <c r="AI283" s="9"/>
    </row>
    <row r="284" spans="1:38" x14ac:dyDescent="0.35">
      <c r="A284" s="9" t="s">
        <v>542</v>
      </c>
      <c r="V284" s="12">
        <v>40859</v>
      </c>
      <c r="W284" s="10">
        <v>55.4</v>
      </c>
      <c r="X284" s="10">
        <v>52.7</v>
      </c>
      <c r="Y284" s="13">
        <v>80</v>
      </c>
      <c r="AB284" s="14">
        <f t="shared" si="6"/>
        <v>0</v>
      </c>
      <c r="AC284" s="10" t="s">
        <v>49</v>
      </c>
      <c r="AD284" s="14">
        <v>0</v>
      </c>
      <c r="AG284" s="18"/>
      <c r="AH284" s="9"/>
      <c r="AI284" s="9"/>
      <c r="AJ284" s="15">
        <v>0</v>
      </c>
      <c r="AK284" s="10">
        <v>0</v>
      </c>
    </row>
    <row r="285" spans="1:38" x14ac:dyDescent="0.35">
      <c r="A285" s="9" t="s">
        <v>542</v>
      </c>
      <c r="V285" s="12">
        <v>42322</v>
      </c>
      <c r="W285" s="10">
        <v>42.8</v>
      </c>
      <c r="X285" s="10">
        <v>43.7</v>
      </c>
      <c r="Y285" s="13"/>
      <c r="AB285" s="14">
        <v>0</v>
      </c>
      <c r="AC285" s="10" t="s">
        <v>51</v>
      </c>
      <c r="AD285" s="14">
        <v>0</v>
      </c>
      <c r="AG285" s="18"/>
      <c r="AH285" s="9"/>
      <c r="AI285" s="9"/>
      <c r="AJ285" s="15">
        <v>0</v>
      </c>
      <c r="AK285" s="10">
        <v>0</v>
      </c>
    </row>
    <row r="286" spans="1:38" x14ac:dyDescent="0.35">
      <c r="A286" s="9" t="s">
        <v>542</v>
      </c>
      <c r="V286" s="12">
        <v>43056</v>
      </c>
      <c r="W286" s="10">
        <v>33.799999999999997</v>
      </c>
      <c r="X286" s="10">
        <v>39.200000000000003</v>
      </c>
      <c r="Y286" s="13"/>
      <c r="AB286" s="14">
        <v>0</v>
      </c>
      <c r="AC286" s="10" t="s">
        <v>51</v>
      </c>
      <c r="AD286" s="14">
        <v>0</v>
      </c>
      <c r="AG286" s="18"/>
      <c r="AH286" s="9"/>
      <c r="AI286" s="9"/>
      <c r="AJ286" s="15">
        <v>0</v>
      </c>
      <c r="AK286" s="10">
        <v>0</v>
      </c>
    </row>
    <row r="287" spans="1:38" x14ac:dyDescent="0.35">
      <c r="A287" s="9" t="s">
        <v>547</v>
      </c>
      <c r="B287" s="9" t="s">
        <v>38</v>
      </c>
      <c r="C287" s="9" t="s">
        <v>543</v>
      </c>
      <c r="D287" s="9" t="s">
        <v>548</v>
      </c>
      <c r="E287" s="9" t="s">
        <v>545</v>
      </c>
      <c r="G287" s="10" t="s">
        <v>42</v>
      </c>
      <c r="H287" s="10">
        <v>420</v>
      </c>
      <c r="I287" s="10">
        <v>330</v>
      </c>
      <c r="J287" s="11">
        <v>2</v>
      </c>
      <c r="K287" s="10">
        <v>5</v>
      </c>
      <c r="L287" s="10">
        <v>0</v>
      </c>
      <c r="O287" s="10">
        <v>1</v>
      </c>
      <c r="P287" s="10">
        <v>0</v>
      </c>
      <c r="Q287" s="10">
        <v>20</v>
      </c>
      <c r="R287" s="10" t="s">
        <v>43</v>
      </c>
      <c r="S287" s="10" t="s">
        <v>546</v>
      </c>
      <c r="T287" s="10" t="s">
        <v>43</v>
      </c>
      <c r="U287" s="10" t="s">
        <v>545</v>
      </c>
      <c r="V287" s="12">
        <v>38662</v>
      </c>
      <c r="X287" s="10" t="s">
        <v>549</v>
      </c>
      <c r="Y287" s="21"/>
      <c r="Z287" s="10" t="s">
        <v>47</v>
      </c>
      <c r="AA287" s="9" t="s">
        <v>547</v>
      </c>
      <c r="AB287" s="14">
        <f t="shared" si="6"/>
        <v>2261</v>
      </c>
      <c r="AC287" s="10" t="s">
        <v>49</v>
      </c>
      <c r="AD287" s="14">
        <v>2259</v>
      </c>
      <c r="AE287" s="14">
        <v>31</v>
      </c>
      <c r="AG287" s="14">
        <v>29</v>
      </c>
      <c r="AH287" s="10">
        <v>2</v>
      </c>
      <c r="AJ287" s="15">
        <v>1</v>
      </c>
      <c r="AK287" s="10">
        <v>1</v>
      </c>
      <c r="AL287" s="16" t="s">
        <v>550</v>
      </c>
    </row>
    <row r="288" spans="1:38" x14ac:dyDescent="0.35">
      <c r="A288" s="9" t="s">
        <v>547</v>
      </c>
      <c r="V288" s="12">
        <v>40859</v>
      </c>
      <c r="W288" s="10">
        <v>55.4</v>
      </c>
      <c r="X288" s="10" t="s">
        <v>495</v>
      </c>
      <c r="Y288" s="13">
        <v>100</v>
      </c>
      <c r="AB288" s="14">
        <f t="shared" si="6"/>
        <v>2804</v>
      </c>
      <c r="AC288" s="10" t="s">
        <v>49</v>
      </c>
      <c r="AD288" s="14">
        <v>2804</v>
      </c>
      <c r="AI288" s="10" t="s">
        <v>50</v>
      </c>
      <c r="AJ288" s="15">
        <v>0</v>
      </c>
      <c r="AK288" s="10">
        <v>0</v>
      </c>
    </row>
    <row r="289" spans="1:38" x14ac:dyDescent="0.35">
      <c r="A289" s="9" t="s">
        <v>547</v>
      </c>
      <c r="V289" s="12">
        <v>42322</v>
      </c>
      <c r="W289" s="10">
        <v>42.8</v>
      </c>
      <c r="X289" s="10" t="s">
        <v>495</v>
      </c>
      <c r="Y289" s="13"/>
      <c r="AB289" s="14">
        <v>2582</v>
      </c>
      <c r="AC289" s="10" t="s">
        <v>51</v>
      </c>
      <c r="AD289" s="14">
        <v>2582</v>
      </c>
      <c r="AE289" s="14">
        <v>1257</v>
      </c>
      <c r="AF289" s="14" t="s">
        <v>50</v>
      </c>
      <c r="AG289" s="14">
        <v>1240</v>
      </c>
      <c r="AH289" s="10">
        <v>17</v>
      </c>
      <c r="AJ289" s="15">
        <v>0</v>
      </c>
      <c r="AK289" s="10">
        <v>0</v>
      </c>
    </row>
    <row r="290" spans="1:38" x14ac:dyDescent="0.35">
      <c r="A290" s="9" t="s">
        <v>547</v>
      </c>
      <c r="V290" s="12">
        <v>43056</v>
      </c>
      <c r="W290" s="10">
        <v>33.799999999999997</v>
      </c>
      <c r="X290" s="10" t="s">
        <v>551</v>
      </c>
      <c r="Y290" s="13"/>
      <c r="AB290" s="14">
        <v>443</v>
      </c>
      <c r="AC290" s="10" t="s">
        <v>51</v>
      </c>
      <c r="AD290" s="14">
        <v>442</v>
      </c>
      <c r="AE290" s="14">
        <v>440</v>
      </c>
      <c r="AF290" s="14" t="s">
        <v>50</v>
      </c>
      <c r="AG290" s="14">
        <v>436</v>
      </c>
      <c r="AH290" s="10">
        <v>4</v>
      </c>
      <c r="AJ290" s="15">
        <v>1</v>
      </c>
      <c r="AK290" s="10">
        <v>0</v>
      </c>
    </row>
    <row r="291" spans="1:38" x14ac:dyDescent="0.35">
      <c r="A291" s="9" t="s">
        <v>547</v>
      </c>
      <c r="V291" s="12">
        <v>45250</v>
      </c>
      <c r="X291" s="10" t="s">
        <v>552</v>
      </c>
      <c r="Y291" s="13"/>
      <c r="AB291" s="14">
        <v>1106</v>
      </c>
      <c r="AC291" s="10" t="s">
        <v>51</v>
      </c>
      <c r="AD291" s="14">
        <v>1103</v>
      </c>
      <c r="AE291" s="14">
        <v>1103</v>
      </c>
      <c r="AG291" s="14">
        <v>1103</v>
      </c>
      <c r="AJ291" s="15">
        <v>2</v>
      </c>
      <c r="AK291" s="10">
        <v>1</v>
      </c>
      <c r="AL291" s="16" t="s">
        <v>553</v>
      </c>
    </row>
    <row r="292" spans="1:38" x14ac:dyDescent="0.35">
      <c r="A292" s="9" t="s">
        <v>554</v>
      </c>
      <c r="B292" s="9" t="s">
        <v>38</v>
      </c>
      <c r="C292" s="9" t="s">
        <v>543</v>
      </c>
      <c r="D292" s="9" t="s">
        <v>555</v>
      </c>
      <c r="E292" s="9" t="s">
        <v>545</v>
      </c>
      <c r="G292" s="10" t="s">
        <v>42</v>
      </c>
      <c r="H292" s="10">
        <v>75</v>
      </c>
      <c r="I292" s="10">
        <v>315</v>
      </c>
      <c r="J292" s="11">
        <v>2.5</v>
      </c>
      <c r="K292" s="10">
        <v>4</v>
      </c>
      <c r="L292" s="10">
        <v>1</v>
      </c>
      <c r="M292" s="10" t="s">
        <v>53</v>
      </c>
      <c r="O292" s="10">
        <v>1</v>
      </c>
      <c r="P292" s="10">
        <v>0</v>
      </c>
      <c r="S292" s="10" t="s">
        <v>546</v>
      </c>
      <c r="T292" s="10" t="s">
        <v>43</v>
      </c>
      <c r="U292" s="10" t="s">
        <v>545</v>
      </c>
      <c r="V292" s="12">
        <v>38660</v>
      </c>
      <c r="X292" s="10">
        <v>48</v>
      </c>
      <c r="Y292" s="21"/>
      <c r="Z292" s="10" t="s">
        <v>47</v>
      </c>
      <c r="AA292" s="9" t="s">
        <v>554</v>
      </c>
      <c r="AB292" s="14">
        <f>AD292+AJ292+AK292</f>
        <v>7</v>
      </c>
      <c r="AC292" s="10" t="s">
        <v>49</v>
      </c>
      <c r="AD292" s="14">
        <v>7</v>
      </c>
      <c r="AE292" s="14">
        <v>7</v>
      </c>
      <c r="AG292" s="14">
        <v>4</v>
      </c>
      <c r="AH292" s="10">
        <v>3</v>
      </c>
      <c r="AJ292" s="15">
        <v>0</v>
      </c>
      <c r="AK292" s="10">
        <v>0</v>
      </c>
    </row>
    <row r="293" spans="1:38" x14ac:dyDescent="0.35">
      <c r="A293" s="9" t="s">
        <v>554</v>
      </c>
      <c r="V293" s="12">
        <v>40859</v>
      </c>
      <c r="W293" s="10">
        <v>55.4</v>
      </c>
      <c r="X293" s="10">
        <v>49.1</v>
      </c>
      <c r="Y293" s="13">
        <v>100</v>
      </c>
      <c r="AB293" s="14">
        <f>AD293+AJ293+AK293</f>
        <v>4</v>
      </c>
      <c r="AC293" s="10" t="s">
        <v>49</v>
      </c>
      <c r="AD293" s="14">
        <v>4</v>
      </c>
      <c r="AE293" s="14">
        <v>4</v>
      </c>
      <c r="AG293" s="14">
        <v>1</v>
      </c>
      <c r="AH293" s="10">
        <v>3</v>
      </c>
      <c r="AJ293" s="15">
        <v>0</v>
      </c>
      <c r="AK293" s="10">
        <v>0</v>
      </c>
    </row>
    <row r="294" spans="1:38" x14ac:dyDescent="0.35">
      <c r="A294" s="9" t="s">
        <v>554</v>
      </c>
      <c r="V294" s="12">
        <v>42322</v>
      </c>
      <c r="W294" s="10">
        <v>42.8</v>
      </c>
      <c r="X294" s="10">
        <v>43.7</v>
      </c>
      <c r="Y294" s="13"/>
      <c r="AB294" s="14">
        <v>18</v>
      </c>
      <c r="AC294" s="10" t="s">
        <v>51</v>
      </c>
      <c r="AD294" s="14">
        <v>18</v>
      </c>
      <c r="AE294" s="14">
        <v>18</v>
      </c>
      <c r="AF294" s="14" t="s">
        <v>50</v>
      </c>
      <c r="AG294" s="14">
        <v>4</v>
      </c>
      <c r="AH294" s="10">
        <v>14</v>
      </c>
      <c r="AJ294" s="15">
        <v>0</v>
      </c>
      <c r="AK294" s="10">
        <v>0</v>
      </c>
    </row>
    <row r="295" spans="1:38" x14ac:dyDescent="0.35">
      <c r="A295" s="9" t="s">
        <v>554</v>
      </c>
      <c r="V295" s="12">
        <v>43056</v>
      </c>
      <c r="W295" s="10">
        <v>33.799999999999997</v>
      </c>
      <c r="X295" s="10">
        <v>45.5</v>
      </c>
      <c r="Y295" s="13"/>
      <c r="AB295" s="14">
        <v>6</v>
      </c>
      <c r="AC295" s="10" t="s">
        <v>51</v>
      </c>
      <c r="AD295" s="14">
        <v>6</v>
      </c>
      <c r="AE295" s="14">
        <v>6</v>
      </c>
      <c r="AF295" s="14" t="s">
        <v>50</v>
      </c>
      <c r="AG295" s="14">
        <v>3</v>
      </c>
      <c r="AH295" s="10">
        <v>3</v>
      </c>
      <c r="AJ295" s="15">
        <v>0</v>
      </c>
      <c r="AK295" s="10">
        <v>0</v>
      </c>
    </row>
    <row r="296" spans="1:38" x14ac:dyDescent="0.35">
      <c r="A296" s="9" t="s">
        <v>556</v>
      </c>
      <c r="B296" s="9" t="s">
        <v>38</v>
      </c>
      <c r="C296" s="9" t="s">
        <v>543</v>
      </c>
      <c r="D296" s="9" t="s">
        <v>557</v>
      </c>
      <c r="E296" s="9" t="s">
        <v>545</v>
      </c>
      <c r="G296" s="10" t="s">
        <v>42</v>
      </c>
      <c r="H296" s="10">
        <v>95</v>
      </c>
      <c r="I296" s="10">
        <v>345</v>
      </c>
      <c r="J296" s="11">
        <v>2</v>
      </c>
      <c r="K296" s="10">
        <v>5</v>
      </c>
      <c r="L296" s="10">
        <v>0</v>
      </c>
      <c r="O296" s="10">
        <v>1</v>
      </c>
      <c r="P296" s="10">
        <v>0</v>
      </c>
      <c r="Q296" s="10">
        <v>40</v>
      </c>
      <c r="R296" s="10" t="s">
        <v>53</v>
      </c>
      <c r="S296" s="10" t="s">
        <v>546</v>
      </c>
      <c r="T296" s="10" t="s">
        <v>43</v>
      </c>
      <c r="U296" s="10" t="s">
        <v>545</v>
      </c>
      <c r="V296" s="12">
        <v>38662</v>
      </c>
      <c r="X296" s="10">
        <v>45.3</v>
      </c>
      <c r="Y296" s="21"/>
      <c r="Z296" s="10" t="s">
        <v>47</v>
      </c>
      <c r="AA296" s="9" t="s">
        <v>556</v>
      </c>
      <c r="AB296" s="14">
        <f t="shared" si="6"/>
        <v>35</v>
      </c>
      <c r="AC296" s="10" t="s">
        <v>49</v>
      </c>
      <c r="AD296" s="14">
        <v>34</v>
      </c>
      <c r="AJ296" s="15">
        <v>1</v>
      </c>
      <c r="AK296" s="10">
        <v>0</v>
      </c>
      <c r="AL296" s="16" t="s">
        <v>558</v>
      </c>
    </row>
    <row r="297" spans="1:38" x14ac:dyDescent="0.35">
      <c r="A297" s="9" t="s">
        <v>556</v>
      </c>
      <c r="I297" s="9"/>
      <c r="V297" s="12">
        <v>40859</v>
      </c>
      <c r="W297" s="10">
        <v>55.4</v>
      </c>
      <c r="X297" s="10">
        <v>50</v>
      </c>
      <c r="Y297" s="21"/>
      <c r="AB297" s="14">
        <f t="shared" si="6"/>
        <v>52</v>
      </c>
      <c r="AC297" s="10" t="s">
        <v>49</v>
      </c>
      <c r="AD297" s="14">
        <v>52</v>
      </c>
      <c r="AJ297" s="15">
        <v>0</v>
      </c>
      <c r="AK297" s="10">
        <v>0</v>
      </c>
    </row>
    <row r="298" spans="1:38" x14ac:dyDescent="0.35">
      <c r="A298" s="9" t="s">
        <v>556</v>
      </c>
      <c r="I298" s="9"/>
      <c r="V298" s="12">
        <v>42322</v>
      </c>
      <c r="W298" s="10">
        <v>42.8</v>
      </c>
      <c r="X298" s="10">
        <v>48.5</v>
      </c>
      <c r="Y298" s="21"/>
      <c r="AB298" s="14">
        <v>55</v>
      </c>
      <c r="AC298" s="10" t="s">
        <v>51</v>
      </c>
      <c r="AD298" s="14">
        <v>55</v>
      </c>
      <c r="AE298" s="14">
        <v>0</v>
      </c>
      <c r="AJ298" s="15">
        <v>0</v>
      </c>
      <c r="AK298" s="10">
        <v>0</v>
      </c>
    </row>
    <row r="299" spans="1:38" x14ac:dyDescent="0.35">
      <c r="A299" s="9" t="s">
        <v>556</v>
      </c>
      <c r="I299" s="9"/>
      <c r="V299" s="12">
        <v>43056</v>
      </c>
      <c r="W299" s="10">
        <v>33.799999999999997</v>
      </c>
      <c r="Y299" s="21"/>
      <c r="AB299" s="14">
        <v>10</v>
      </c>
      <c r="AC299" s="10" t="s">
        <v>51</v>
      </c>
      <c r="AD299" s="14">
        <v>10</v>
      </c>
      <c r="AE299" s="14">
        <v>10</v>
      </c>
      <c r="AG299" s="14">
        <v>10</v>
      </c>
      <c r="AI299" s="10" t="s">
        <v>159</v>
      </c>
    </row>
    <row r="300" spans="1:38" x14ac:dyDescent="0.35">
      <c r="A300" s="9" t="s">
        <v>556</v>
      </c>
      <c r="I300" s="9"/>
      <c r="V300" s="12">
        <v>45250</v>
      </c>
      <c r="Y300" s="21"/>
      <c r="AB300" s="14"/>
      <c r="AL300" s="16" t="s">
        <v>559</v>
      </c>
    </row>
    <row r="301" spans="1:38" x14ac:dyDescent="0.35">
      <c r="A301" s="9" t="s">
        <v>560</v>
      </c>
      <c r="B301" s="9" t="s">
        <v>38</v>
      </c>
      <c r="D301" s="9" t="s">
        <v>561</v>
      </c>
      <c r="G301" s="10" t="s">
        <v>42</v>
      </c>
      <c r="H301" s="10">
        <v>75</v>
      </c>
      <c r="I301" s="9" t="s">
        <v>140</v>
      </c>
      <c r="L301" s="10">
        <v>0</v>
      </c>
      <c r="O301" s="10">
        <v>0</v>
      </c>
      <c r="P301" s="10">
        <v>1</v>
      </c>
      <c r="Q301" s="10">
        <v>75</v>
      </c>
      <c r="R301" s="10" t="s">
        <v>43</v>
      </c>
      <c r="S301" s="10" t="s">
        <v>141</v>
      </c>
      <c r="V301" s="12">
        <v>40997</v>
      </c>
      <c r="Y301" s="21"/>
      <c r="AA301" s="9" t="s">
        <v>560</v>
      </c>
      <c r="AB301" s="14"/>
    </row>
    <row r="302" spans="1:38" x14ac:dyDescent="0.35">
      <c r="A302" s="9" t="s">
        <v>562</v>
      </c>
      <c r="B302" s="9" t="s">
        <v>98</v>
      </c>
      <c r="C302" s="9" t="s">
        <v>563</v>
      </c>
      <c r="D302" s="9" t="s">
        <v>564</v>
      </c>
      <c r="E302" s="9" t="s">
        <v>565</v>
      </c>
      <c r="G302" s="10" t="s">
        <v>140</v>
      </c>
      <c r="S302" s="10" t="s">
        <v>60</v>
      </c>
      <c r="T302" s="10" t="s">
        <v>43</v>
      </c>
      <c r="U302" s="10" t="s">
        <v>565</v>
      </c>
      <c r="V302" s="12">
        <v>34403</v>
      </c>
      <c r="X302" s="10" t="s">
        <v>233</v>
      </c>
      <c r="Y302" s="21"/>
      <c r="Z302" s="10" t="s">
        <v>47</v>
      </c>
      <c r="AA302" s="9" t="s">
        <v>562</v>
      </c>
      <c r="AB302" s="14">
        <f t="shared" si="6"/>
        <v>0</v>
      </c>
      <c r="AC302" s="10" t="s">
        <v>49</v>
      </c>
      <c r="AD302" s="14">
        <v>0</v>
      </c>
      <c r="AJ302" s="15">
        <v>0</v>
      </c>
      <c r="AK302" s="10">
        <v>0</v>
      </c>
    </row>
    <row r="303" spans="1:38" x14ac:dyDescent="0.35">
      <c r="A303" s="9" t="s">
        <v>566</v>
      </c>
      <c r="B303" s="9" t="s">
        <v>98</v>
      </c>
      <c r="C303" s="9" t="s">
        <v>563</v>
      </c>
      <c r="D303" s="9" t="s">
        <v>567</v>
      </c>
      <c r="E303" s="9" t="s">
        <v>565</v>
      </c>
      <c r="G303" s="10" t="s">
        <v>140</v>
      </c>
      <c r="S303" s="10" t="s">
        <v>60</v>
      </c>
      <c r="T303" s="10" t="s">
        <v>43</v>
      </c>
      <c r="U303" s="10" t="s">
        <v>565</v>
      </c>
      <c r="V303" s="12">
        <v>34403</v>
      </c>
      <c r="X303" s="10" t="s">
        <v>568</v>
      </c>
      <c r="Y303" s="21"/>
      <c r="Z303" s="10" t="s">
        <v>47</v>
      </c>
      <c r="AA303" s="9" t="s">
        <v>566</v>
      </c>
      <c r="AB303" s="14">
        <f t="shared" si="6"/>
        <v>0</v>
      </c>
      <c r="AC303" s="10" t="s">
        <v>49</v>
      </c>
      <c r="AD303" s="14">
        <v>0</v>
      </c>
      <c r="AJ303" s="15">
        <v>0</v>
      </c>
      <c r="AK303" s="10">
        <v>0</v>
      </c>
    </row>
    <row r="304" spans="1:38" x14ac:dyDescent="0.35">
      <c r="A304" s="9" t="s">
        <v>569</v>
      </c>
      <c r="B304" s="9" t="s">
        <v>38</v>
      </c>
      <c r="C304" s="9" t="s">
        <v>193</v>
      </c>
      <c r="D304" s="9" t="s">
        <v>570</v>
      </c>
      <c r="F304" s="9" t="s">
        <v>170</v>
      </c>
      <c r="G304" s="10" t="s">
        <v>42</v>
      </c>
      <c r="H304" s="10" t="s">
        <v>571</v>
      </c>
      <c r="L304" s="10">
        <v>0</v>
      </c>
      <c r="P304" s="10">
        <v>0</v>
      </c>
      <c r="S304" s="10" t="s">
        <v>141</v>
      </c>
      <c r="T304" s="9"/>
      <c r="U304" s="10" t="s">
        <v>170</v>
      </c>
      <c r="V304" s="12" t="s">
        <v>572</v>
      </c>
      <c r="X304" s="10" t="s">
        <v>573</v>
      </c>
      <c r="Y304" s="11" t="s">
        <v>444</v>
      </c>
      <c r="Z304" s="10" t="s">
        <v>47</v>
      </c>
      <c r="AA304" s="9" t="s">
        <v>569</v>
      </c>
      <c r="AB304" s="14"/>
      <c r="AC304" s="14"/>
      <c r="AL304" s="16" t="s">
        <v>574</v>
      </c>
    </row>
    <row r="305" spans="1:38" x14ac:dyDescent="0.35">
      <c r="A305" s="9" t="s">
        <v>575</v>
      </c>
      <c r="B305" s="9" t="s">
        <v>38</v>
      </c>
      <c r="C305" s="9" t="s">
        <v>193</v>
      </c>
      <c r="D305" s="9" t="s">
        <v>576</v>
      </c>
      <c r="F305" s="9" t="s">
        <v>170</v>
      </c>
      <c r="G305" s="10" t="s">
        <v>42</v>
      </c>
      <c r="H305" s="10">
        <v>158</v>
      </c>
      <c r="I305" s="10">
        <v>50</v>
      </c>
      <c r="J305" s="11">
        <v>5</v>
      </c>
      <c r="K305" s="10">
        <v>7</v>
      </c>
      <c r="L305" s="10">
        <v>1</v>
      </c>
      <c r="M305" s="10" t="s">
        <v>43</v>
      </c>
      <c r="N305" s="10">
        <v>24</v>
      </c>
      <c r="O305" s="10">
        <v>1</v>
      </c>
      <c r="P305" s="10">
        <v>0</v>
      </c>
      <c r="S305" s="10" t="s">
        <v>45</v>
      </c>
      <c r="V305" s="12">
        <v>38704</v>
      </c>
      <c r="W305" s="10">
        <v>21.6</v>
      </c>
      <c r="X305" s="10">
        <v>37</v>
      </c>
      <c r="Y305" s="11"/>
      <c r="Z305" s="10" t="s">
        <v>47</v>
      </c>
      <c r="AA305" s="9" t="s">
        <v>575</v>
      </c>
      <c r="AB305" s="14">
        <f t="shared" si="6"/>
        <v>178</v>
      </c>
      <c r="AC305" s="14" t="s">
        <v>49</v>
      </c>
      <c r="AD305" s="14">
        <v>172</v>
      </c>
      <c r="AE305" s="14">
        <v>26</v>
      </c>
      <c r="AG305" s="14">
        <v>24</v>
      </c>
      <c r="AH305" s="10">
        <v>2</v>
      </c>
      <c r="AJ305" s="15">
        <v>6</v>
      </c>
      <c r="AK305" s="10">
        <v>0</v>
      </c>
      <c r="AL305" s="16" t="s">
        <v>577</v>
      </c>
    </row>
    <row r="306" spans="1:38" x14ac:dyDescent="0.35">
      <c r="A306" s="9" t="s">
        <v>575</v>
      </c>
      <c r="V306" s="12">
        <v>40898</v>
      </c>
      <c r="W306" s="10">
        <v>32</v>
      </c>
      <c r="X306" s="10">
        <v>41.9</v>
      </c>
      <c r="Y306" s="11">
        <v>100</v>
      </c>
      <c r="AB306" s="14">
        <f t="shared" si="6"/>
        <v>115</v>
      </c>
      <c r="AC306" s="14" t="s">
        <v>49</v>
      </c>
      <c r="AD306" s="14">
        <v>109</v>
      </c>
      <c r="AE306" s="14">
        <v>22</v>
      </c>
      <c r="AG306" s="14">
        <v>19</v>
      </c>
      <c r="AH306" s="10">
        <v>3</v>
      </c>
      <c r="AJ306" s="15">
        <v>6</v>
      </c>
      <c r="AK306" s="10">
        <v>0</v>
      </c>
    </row>
    <row r="307" spans="1:38" x14ac:dyDescent="0.35">
      <c r="A307" s="9" t="s">
        <v>575</v>
      </c>
      <c r="V307" s="12">
        <v>41337</v>
      </c>
      <c r="W307" s="10">
        <v>17</v>
      </c>
      <c r="X307" s="10">
        <v>40.1</v>
      </c>
      <c r="Y307" s="11"/>
      <c r="AB307" s="14">
        <v>122</v>
      </c>
      <c r="AC307" s="14" t="s">
        <v>51</v>
      </c>
      <c r="AD307" s="14">
        <v>113</v>
      </c>
      <c r="AE307" s="14">
        <v>113</v>
      </c>
      <c r="AF307" s="14" t="s">
        <v>50</v>
      </c>
      <c r="AG307" s="14">
        <v>96</v>
      </c>
      <c r="AH307" s="10">
        <v>17</v>
      </c>
      <c r="AJ307" s="15">
        <v>0</v>
      </c>
      <c r="AK307" s="10">
        <v>0</v>
      </c>
    </row>
    <row r="308" spans="1:38" x14ac:dyDescent="0.35">
      <c r="A308" s="9" t="s">
        <v>575</v>
      </c>
      <c r="V308" s="12">
        <v>41972</v>
      </c>
      <c r="Y308" s="11"/>
      <c r="AB308" s="14">
        <v>178</v>
      </c>
      <c r="AC308" s="14" t="s">
        <v>51</v>
      </c>
      <c r="AD308" s="14">
        <v>160</v>
      </c>
      <c r="AE308" s="14">
        <v>147</v>
      </c>
      <c r="AF308" s="14" t="s">
        <v>50</v>
      </c>
      <c r="AG308" s="14">
        <v>129</v>
      </c>
      <c r="AH308" s="10">
        <v>18</v>
      </c>
      <c r="AJ308" s="15">
        <v>18</v>
      </c>
      <c r="AK308" s="10">
        <v>0</v>
      </c>
    </row>
    <row r="309" spans="1:38" x14ac:dyDescent="0.35">
      <c r="A309" s="9" t="s">
        <v>575</v>
      </c>
      <c r="V309" s="12">
        <v>44148</v>
      </c>
      <c r="Y309" s="11"/>
      <c r="AB309" s="14">
        <v>11</v>
      </c>
      <c r="AC309" s="14"/>
      <c r="AD309" s="14">
        <v>11</v>
      </c>
      <c r="AE309" s="14">
        <v>11</v>
      </c>
      <c r="AG309" s="14">
        <v>10</v>
      </c>
      <c r="AH309" s="10">
        <v>1</v>
      </c>
      <c r="AJ309" s="15">
        <v>0</v>
      </c>
      <c r="AK309" s="10">
        <v>0</v>
      </c>
      <c r="AL309" s="16" t="s">
        <v>164</v>
      </c>
    </row>
    <row r="310" spans="1:38" x14ac:dyDescent="0.35">
      <c r="A310" s="9" t="s">
        <v>575</v>
      </c>
      <c r="V310" s="12">
        <v>44259</v>
      </c>
      <c r="Y310" s="11"/>
      <c r="AB310" s="14">
        <v>12</v>
      </c>
      <c r="AC310" s="14"/>
      <c r="AD310" s="14">
        <v>11</v>
      </c>
      <c r="AE310" s="14">
        <v>11</v>
      </c>
      <c r="AG310" s="14">
        <v>10</v>
      </c>
      <c r="AH310" s="10">
        <v>1</v>
      </c>
      <c r="AJ310" s="15">
        <v>1</v>
      </c>
      <c r="AK310" s="10">
        <v>0</v>
      </c>
      <c r="AL310" s="16" t="s">
        <v>164</v>
      </c>
    </row>
    <row r="311" spans="1:38" x14ac:dyDescent="0.35">
      <c r="A311" s="9" t="s">
        <v>575</v>
      </c>
      <c r="V311" s="12">
        <v>44510</v>
      </c>
      <c r="Y311" s="11"/>
      <c r="AB311" s="14">
        <v>9</v>
      </c>
      <c r="AC311" s="14"/>
      <c r="AD311" s="14">
        <v>9</v>
      </c>
      <c r="AE311" s="14">
        <v>9</v>
      </c>
      <c r="AG311" s="14">
        <v>8</v>
      </c>
      <c r="AH311" s="10">
        <v>1</v>
      </c>
      <c r="AJ311" s="15">
        <v>0</v>
      </c>
      <c r="AK311" s="10">
        <v>0</v>
      </c>
      <c r="AL311" s="16" t="s">
        <v>164</v>
      </c>
    </row>
    <row r="312" spans="1:38" x14ac:dyDescent="0.35">
      <c r="A312" s="9" t="s">
        <v>575</v>
      </c>
      <c r="V312" s="12">
        <v>44626</v>
      </c>
      <c r="Y312" s="11"/>
      <c r="AB312" s="14">
        <v>7</v>
      </c>
      <c r="AC312" s="14"/>
      <c r="AD312" s="14">
        <v>6</v>
      </c>
      <c r="AE312" s="14">
        <v>6</v>
      </c>
      <c r="AG312" s="14">
        <v>6</v>
      </c>
      <c r="AH312" s="10">
        <v>0</v>
      </c>
      <c r="AJ312" s="15">
        <v>1</v>
      </c>
      <c r="AK312" s="10">
        <v>0</v>
      </c>
      <c r="AL312" s="16" t="s">
        <v>164</v>
      </c>
    </row>
    <row r="313" spans="1:38" x14ac:dyDescent="0.35">
      <c r="A313" s="9" t="s">
        <v>575</v>
      </c>
      <c r="V313" s="12">
        <v>44876</v>
      </c>
      <c r="Y313" s="11"/>
      <c r="AB313" s="14">
        <v>9</v>
      </c>
      <c r="AC313" s="14"/>
      <c r="AD313" s="14">
        <v>8</v>
      </c>
      <c r="AE313" s="14">
        <v>8</v>
      </c>
      <c r="AG313" s="14">
        <v>8</v>
      </c>
      <c r="AH313" s="10">
        <v>0</v>
      </c>
      <c r="AJ313" s="15">
        <v>1</v>
      </c>
      <c r="AK313" s="10">
        <v>0</v>
      </c>
      <c r="AL313" s="16" t="s">
        <v>164</v>
      </c>
    </row>
    <row r="314" spans="1:38" x14ac:dyDescent="0.35">
      <c r="A314" s="9" t="s">
        <v>575</v>
      </c>
      <c r="V314" s="12">
        <v>44986</v>
      </c>
      <c r="Y314" s="11"/>
      <c r="AB314" s="14">
        <v>13</v>
      </c>
      <c r="AC314" s="14"/>
      <c r="AD314" s="14">
        <v>7</v>
      </c>
      <c r="AE314" s="14">
        <v>7</v>
      </c>
      <c r="AG314" s="14">
        <v>7</v>
      </c>
      <c r="AH314" s="10">
        <v>0</v>
      </c>
      <c r="AJ314" s="15">
        <v>6</v>
      </c>
      <c r="AK314" s="10">
        <v>0</v>
      </c>
      <c r="AL314" s="16" t="s">
        <v>164</v>
      </c>
    </row>
    <row r="315" spans="1:38" x14ac:dyDescent="0.35">
      <c r="A315" s="9" t="s">
        <v>578</v>
      </c>
      <c r="B315" s="9" t="s">
        <v>136</v>
      </c>
      <c r="C315" s="9" t="s">
        <v>579</v>
      </c>
      <c r="D315" s="9" t="s">
        <v>580</v>
      </c>
      <c r="G315" s="10" t="s">
        <v>136</v>
      </c>
      <c r="L315" s="10">
        <v>0</v>
      </c>
      <c r="S315" s="10" t="s">
        <v>581</v>
      </c>
      <c r="V315" s="12" t="s">
        <v>582</v>
      </c>
      <c r="Y315" s="11"/>
      <c r="Z315" s="10" t="s">
        <v>213</v>
      </c>
      <c r="AA315" s="9" t="s">
        <v>578</v>
      </c>
      <c r="AB315" s="14">
        <f t="shared" ref="AB315:AB322" si="7">AD315+AJ315+AK315</f>
        <v>0</v>
      </c>
      <c r="AC315" s="14"/>
      <c r="AL315" s="16" t="s">
        <v>583</v>
      </c>
    </row>
    <row r="316" spans="1:38" x14ac:dyDescent="0.35">
      <c r="A316" s="9" t="s">
        <v>584</v>
      </c>
      <c r="B316" s="9" t="s">
        <v>38</v>
      </c>
      <c r="C316" s="9" t="s">
        <v>585</v>
      </c>
      <c r="D316" s="9" t="s">
        <v>586</v>
      </c>
      <c r="E316" s="9" t="s">
        <v>545</v>
      </c>
      <c r="G316" s="10" t="s">
        <v>42</v>
      </c>
      <c r="H316" s="14">
        <v>2725</v>
      </c>
      <c r="I316" s="14">
        <v>180</v>
      </c>
      <c r="J316" s="11">
        <v>2</v>
      </c>
      <c r="K316" s="14">
        <v>2</v>
      </c>
      <c r="L316" s="14">
        <v>1</v>
      </c>
      <c r="M316" s="14" t="s">
        <v>43</v>
      </c>
      <c r="N316" s="14">
        <v>48</v>
      </c>
      <c r="O316" s="14">
        <v>1</v>
      </c>
      <c r="P316" s="14">
        <v>0</v>
      </c>
      <c r="Q316" s="14"/>
      <c r="R316" s="14"/>
      <c r="S316" s="10" t="s">
        <v>60</v>
      </c>
      <c r="T316" s="14" t="s">
        <v>43</v>
      </c>
      <c r="U316" s="14" t="s">
        <v>545</v>
      </c>
      <c r="V316" s="12">
        <v>35122</v>
      </c>
      <c r="X316" s="10" t="s">
        <v>151</v>
      </c>
      <c r="Y316" s="11" t="s">
        <v>252</v>
      </c>
      <c r="Z316" s="10" t="s">
        <v>47</v>
      </c>
      <c r="AA316" s="9" t="s">
        <v>584</v>
      </c>
      <c r="AB316" s="14">
        <f t="shared" si="7"/>
        <v>13540</v>
      </c>
      <c r="AC316" s="14" t="s">
        <v>49</v>
      </c>
      <c r="AD316" s="14">
        <v>13539</v>
      </c>
      <c r="AE316" s="14">
        <v>65</v>
      </c>
      <c r="AG316" s="14">
        <v>64</v>
      </c>
      <c r="AH316" s="10">
        <v>1</v>
      </c>
      <c r="AJ316" s="15">
        <v>1</v>
      </c>
      <c r="AK316" s="10">
        <v>0</v>
      </c>
    </row>
    <row r="317" spans="1:38" x14ac:dyDescent="0.35">
      <c r="A317" s="9" t="s">
        <v>584</v>
      </c>
      <c r="H317" s="14"/>
      <c r="I317" s="14"/>
      <c r="J317" s="11">
        <v>2.5</v>
      </c>
      <c r="K317" s="14">
        <v>4</v>
      </c>
      <c r="L317" s="14"/>
      <c r="M317" s="14"/>
      <c r="N317" s="14"/>
      <c r="O317" s="14"/>
      <c r="P317" s="14"/>
      <c r="Q317" s="14"/>
      <c r="R317" s="14"/>
      <c r="T317" s="14"/>
      <c r="U317" s="14"/>
      <c r="V317" s="12">
        <v>35884</v>
      </c>
      <c r="X317" s="10">
        <v>45.6</v>
      </c>
      <c r="Y317" s="11"/>
      <c r="AB317" s="14">
        <f t="shared" si="7"/>
        <v>14048</v>
      </c>
      <c r="AC317" s="14" t="s">
        <v>49</v>
      </c>
      <c r="AD317" s="14">
        <v>14046</v>
      </c>
      <c r="AE317" s="14">
        <v>0</v>
      </c>
      <c r="AI317" s="10" t="s">
        <v>50</v>
      </c>
      <c r="AJ317" s="15">
        <v>0</v>
      </c>
      <c r="AK317" s="10">
        <v>2</v>
      </c>
    </row>
    <row r="318" spans="1:38" x14ac:dyDescent="0.35">
      <c r="A318" s="9" t="s">
        <v>584</v>
      </c>
      <c r="H318" s="14"/>
      <c r="I318" s="14"/>
      <c r="K318" s="14"/>
      <c r="L318" s="14"/>
      <c r="M318" s="14"/>
      <c r="N318" s="14"/>
      <c r="O318" s="14"/>
      <c r="P318" s="14"/>
      <c r="Q318" s="14"/>
      <c r="R318" s="14"/>
      <c r="T318" s="14"/>
      <c r="U318" s="14"/>
      <c r="V318" s="12">
        <v>36875</v>
      </c>
      <c r="Y318" s="11"/>
      <c r="AB318" s="14">
        <f t="shared" si="7"/>
        <v>16739</v>
      </c>
      <c r="AC318" s="14" t="s">
        <v>49</v>
      </c>
      <c r="AD318" s="14">
        <v>16735</v>
      </c>
      <c r="AE318" s="14">
        <v>0</v>
      </c>
      <c r="AI318" s="10" t="s">
        <v>50</v>
      </c>
      <c r="AJ318" s="15">
        <v>0</v>
      </c>
      <c r="AK318" s="10">
        <v>4</v>
      </c>
    </row>
    <row r="319" spans="1:38" x14ac:dyDescent="0.35">
      <c r="A319" s="9" t="s">
        <v>584</v>
      </c>
      <c r="H319" s="14"/>
      <c r="I319" s="14"/>
      <c r="K319" s="14"/>
      <c r="L319" s="14"/>
      <c r="M319" s="14"/>
      <c r="N319" s="14"/>
      <c r="O319" s="14"/>
      <c r="P319" s="14"/>
      <c r="Q319" s="14"/>
      <c r="R319" s="14"/>
      <c r="T319" s="14"/>
      <c r="U319" s="14"/>
      <c r="V319" s="12">
        <v>38352</v>
      </c>
      <c r="X319" s="10" t="s">
        <v>587</v>
      </c>
      <c r="Y319" s="11"/>
      <c r="AB319" s="14">
        <f t="shared" si="7"/>
        <v>13346</v>
      </c>
      <c r="AC319" s="14" t="s">
        <v>49</v>
      </c>
      <c r="AD319" s="14">
        <v>13342</v>
      </c>
      <c r="AE319" s="14">
        <v>0</v>
      </c>
      <c r="AI319" s="10" t="s">
        <v>50</v>
      </c>
      <c r="AJ319" s="15">
        <v>0</v>
      </c>
      <c r="AK319" s="10">
        <v>4</v>
      </c>
      <c r="AL319" s="16" t="s">
        <v>588</v>
      </c>
    </row>
    <row r="320" spans="1:38" x14ac:dyDescent="0.35">
      <c r="A320" s="9" t="s">
        <v>584</v>
      </c>
      <c r="H320" s="14"/>
      <c r="I320" s="14"/>
      <c r="K320" s="14"/>
      <c r="L320" s="14"/>
      <c r="M320" s="14"/>
      <c r="N320" s="14"/>
      <c r="O320" s="14"/>
      <c r="P320" s="14"/>
      <c r="Q320" s="14"/>
      <c r="R320" s="14"/>
      <c r="T320" s="14"/>
      <c r="U320" s="14"/>
      <c r="V320" s="12">
        <v>39892</v>
      </c>
      <c r="X320" s="10">
        <v>48</v>
      </c>
      <c r="Y320" s="11"/>
      <c r="AB320" s="14">
        <f t="shared" si="7"/>
        <v>17511</v>
      </c>
      <c r="AC320" s="14" t="s">
        <v>49</v>
      </c>
      <c r="AD320" s="14">
        <v>17508</v>
      </c>
      <c r="AE320" s="14">
        <v>0</v>
      </c>
      <c r="AI320" s="10" t="s">
        <v>50</v>
      </c>
      <c r="AJ320" s="15">
        <v>0</v>
      </c>
      <c r="AK320" s="10">
        <v>3</v>
      </c>
    </row>
    <row r="321" spans="1:38" x14ac:dyDescent="0.35">
      <c r="A321" s="9" t="s">
        <v>584</v>
      </c>
      <c r="H321" s="14"/>
      <c r="I321" s="14"/>
      <c r="K321" s="14"/>
      <c r="L321" s="14"/>
      <c r="M321" s="14"/>
      <c r="N321" s="14"/>
      <c r="O321" s="14"/>
      <c r="P321" s="14"/>
      <c r="Q321" s="14"/>
      <c r="R321" s="14"/>
      <c r="T321" s="14"/>
      <c r="U321" s="14"/>
      <c r="V321" s="12">
        <v>40605</v>
      </c>
      <c r="X321" s="10" t="s">
        <v>275</v>
      </c>
      <c r="Y321" s="11">
        <v>91</v>
      </c>
      <c r="AB321" s="14">
        <f t="shared" si="7"/>
        <v>19265</v>
      </c>
      <c r="AC321" s="14" t="s">
        <v>49</v>
      </c>
      <c r="AD321" s="14">
        <v>19263</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41338</v>
      </c>
      <c r="X322" s="10">
        <v>46.9</v>
      </c>
      <c r="Y322" s="11"/>
      <c r="AB322" s="14">
        <f t="shared" si="7"/>
        <v>17702</v>
      </c>
      <c r="AC322" s="14" t="s">
        <v>49</v>
      </c>
      <c r="AD322" s="14">
        <v>17700</v>
      </c>
      <c r="AE322" s="14">
        <v>0</v>
      </c>
      <c r="AI322" s="10" t="s">
        <v>50</v>
      </c>
      <c r="AJ322" s="15">
        <v>0</v>
      </c>
      <c r="AK322" s="10">
        <v>2</v>
      </c>
    </row>
    <row r="323" spans="1:38" x14ac:dyDescent="0.35">
      <c r="A323" s="9" t="s">
        <v>584</v>
      </c>
      <c r="H323" s="14"/>
      <c r="I323" s="14"/>
      <c r="K323" s="14"/>
      <c r="L323" s="14"/>
      <c r="M323" s="14"/>
      <c r="N323" s="14"/>
      <c r="O323" s="14"/>
      <c r="P323" s="14"/>
      <c r="Q323" s="14"/>
      <c r="R323" s="14"/>
      <c r="T323" s="14"/>
      <c r="U323" s="14"/>
      <c r="V323" s="12">
        <v>42060</v>
      </c>
      <c r="Y323" s="11"/>
      <c r="AB323" s="14">
        <v>15973</v>
      </c>
      <c r="AC323" s="14" t="s">
        <v>51</v>
      </c>
      <c r="AD323" s="14">
        <v>15971</v>
      </c>
      <c r="AE323" s="14">
        <v>1048</v>
      </c>
      <c r="AF323" s="14" t="s">
        <v>50</v>
      </c>
      <c r="AG323" s="14">
        <v>1024</v>
      </c>
      <c r="AH323" s="10">
        <v>24</v>
      </c>
      <c r="AJ323" s="15">
        <v>0</v>
      </c>
      <c r="AK323" s="10">
        <v>2</v>
      </c>
      <c r="AL323" s="16" t="s">
        <v>589</v>
      </c>
    </row>
    <row r="324" spans="1:38" x14ac:dyDescent="0.35">
      <c r="A324" s="9" t="s">
        <v>584</v>
      </c>
      <c r="H324" s="14"/>
      <c r="I324" s="14"/>
      <c r="K324" s="14"/>
      <c r="L324" s="14"/>
      <c r="M324" s="14"/>
      <c r="N324" s="14"/>
      <c r="O324" s="14"/>
      <c r="P324" s="14"/>
      <c r="Q324" s="14"/>
      <c r="R324" s="14"/>
      <c r="T324" s="14"/>
      <c r="U324" s="14"/>
      <c r="V324" s="12">
        <v>42781</v>
      </c>
      <c r="W324" s="10">
        <v>23</v>
      </c>
      <c r="X324" s="10" t="s">
        <v>275</v>
      </c>
      <c r="Y324" s="11"/>
      <c r="AB324" s="14">
        <v>92</v>
      </c>
      <c r="AC324" s="14" t="s">
        <v>51</v>
      </c>
      <c r="AD324" s="14">
        <v>92</v>
      </c>
      <c r="AE324" s="14">
        <v>91</v>
      </c>
      <c r="AF324" s="14" t="s">
        <v>50</v>
      </c>
      <c r="AG324" s="14">
        <v>91</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43523</v>
      </c>
      <c r="X325" s="10" t="s">
        <v>590</v>
      </c>
      <c r="Y325" s="11"/>
      <c r="AB325" s="14">
        <v>208</v>
      </c>
      <c r="AC325" s="14"/>
      <c r="AD325" s="14">
        <v>208</v>
      </c>
      <c r="AE325" s="14">
        <v>207</v>
      </c>
      <c r="AG325" s="14">
        <v>207</v>
      </c>
      <c r="AH325" s="10">
        <v>0</v>
      </c>
      <c r="AI325" s="10" t="s">
        <v>159</v>
      </c>
      <c r="AJ325" s="15">
        <v>0</v>
      </c>
      <c r="AK325" s="10">
        <v>0</v>
      </c>
    </row>
    <row r="326" spans="1:38" x14ac:dyDescent="0.35">
      <c r="A326" s="9" t="s">
        <v>584</v>
      </c>
      <c r="H326" s="14"/>
      <c r="I326" s="14"/>
      <c r="K326" s="14"/>
      <c r="L326" s="14"/>
      <c r="M326" s="14"/>
      <c r="N326" s="14"/>
      <c r="O326" s="14"/>
      <c r="P326" s="14"/>
      <c r="Q326" s="14"/>
      <c r="R326" s="14"/>
      <c r="T326" s="14"/>
      <c r="U326" s="14"/>
      <c r="V326" s="12">
        <v>43808</v>
      </c>
      <c r="Y326" s="11"/>
      <c r="AB326" s="14">
        <v>316</v>
      </c>
      <c r="AC326" s="14"/>
      <c r="AD326" s="14">
        <v>312</v>
      </c>
      <c r="AE326" s="14">
        <v>315</v>
      </c>
      <c r="AF326" s="14" t="s">
        <v>50</v>
      </c>
      <c r="AG326" s="14">
        <v>312</v>
      </c>
      <c r="AH326" s="10">
        <v>3</v>
      </c>
      <c r="AJ326" s="15">
        <v>0</v>
      </c>
      <c r="AK326" s="10">
        <v>1</v>
      </c>
      <c r="AL326" s="16" t="s">
        <v>591</v>
      </c>
    </row>
    <row r="327" spans="1:38" x14ac:dyDescent="0.35">
      <c r="A327" s="9" t="s">
        <v>584</v>
      </c>
      <c r="H327" s="14"/>
      <c r="I327" s="14"/>
      <c r="K327" s="14"/>
      <c r="L327" s="14"/>
      <c r="M327" s="14"/>
      <c r="N327" s="14"/>
      <c r="O327" s="14"/>
      <c r="P327" s="14"/>
      <c r="Q327" s="14"/>
      <c r="R327" s="14"/>
      <c r="T327" s="14"/>
      <c r="U327" s="14"/>
      <c r="V327" s="12">
        <v>44513</v>
      </c>
      <c r="Y327" s="11"/>
      <c r="AB327" s="14">
        <v>513</v>
      </c>
      <c r="AC327" s="14"/>
      <c r="AD327" s="14">
        <v>513</v>
      </c>
      <c r="AE327" s="14">
        <v>513</v>
      </c>
      <c r="AG327" s="14">
        <v>510</v>
      </c>
      <c r="AH327" s="10">
        <v>3</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44628</v>
      </c>
      <c r="Y328" s="11"/>
      <c r="AB328" s="14">
        <v>486</v>
      </c>
      <c r="AC328" s="14"/>
      <c r="AD328" s="14">
        <v>486</v>
      </c>
      <c r="AE328" s="14">
        <v>486</v>
      </c>
      <c r="AG328" s="14">
        <v>484</v>
      </c>
      <c r="AH328" s="10">
        <v>2</v>
      </c>
      <c r="AJ328" s="15">
        <v>0</v>
      </c>
      <c r="AK328" s="10">
        <v>0</v>
      </c>
      <c r="AL328" s="16" t="s">
        <v>164</v>
      </c>
    </row>
    <row r="329" spans="1:38" x14ac:dyDescent="0.35">
      <c r="A329" s="9" t="s">
        <v>584</v>
      </c>
      <c r="H329" s="14"/>
      <c r="I329" s="14"/>
      <c r="K329" s="14"/>
      <c r="L329" s="14"/>
      <c r="M329" s="14"/>
      <c r="N329" s="14"/>
      <c r="O329" s="14"/>
      <c r="P329" s="14"/>
      <c r="Q329" s="14"/>
      <c r="R329" s="14"/>
      <c r="T329" s="14"/>
      <c r="U329" s="14"/>
      <c r="V329" s="12">
        <v>45027</v>
      </c>
      <c r="Y329" s="11"/>
      <c r="AB329" s="14">
        <v>546</v>
      </c>
      <c r="AC329" s="14" t="s">
        <v>51</v>
      </c>
      <c r="AD329" s="14">
        <v>546</v>
      </c>
      <c r="AE329" s="14">
        <v>320</v>
      </c>
      <c r="AG329" s="14">
        <v>320</v>
      </c>
      <c r="AH329" s="10">
        <v>0</v>
      </c>
      <c r="AJ329" s="15">
        <v>0</v>
      </c>
      <c r="AK329" s="10">
        <v>0</v>
      </c>
    </row>
    <row r="330" spans="1:38" x14ac:dyDescent="0.35">
      <c r="A330" s="9" t="s">
        <v>584</v>
      </c>
      <c r="H330" s="14"/>
      <c r="I330" s="14"/>
      <c r="K330" s="14"/>
      <c r="L330" s="14"/>
      <c r="M330" s="14"/>
      <c r="N330" s="14"/>
      <c r="O330" s="14"/>
      <c r="P330" s="14"/>
      <c r="Q330" s="14"/>
      <c r="R330" s="14"/>
      <c r="T330" s="14"/>
      <c r="U330" s="14"/>
      <c r="V330" s="12">
        <v>45239</v>
      </c>
      <c r="Y330" s="11"/>
      <c r="AB330" s="14">
        <v>993</v>
      </c>
      <c r="AC330" s="14" t="s">
        <v>51</v>
      </c>
      <c r="AD330" s="14">
        <v>992</v>
      </c>
      <c r="AE330" s="14">
        <v>105</v>
      </c>
      <c r="AG330" s="14">
        <v>104</v>
      </c>
      <c r="AH330" s="10">
        <v>1</v>
      </c>
      <c r="AJ330" s="15">
        <v>1</v>
      </c>
      <c r="AK330" s="10">
        <v>0</v>
      </c>
    </row>
    <row r="331" spans="1:38" ht="17.25" customHeight="1" x14ac:dyDescent="0.35">
      <c r="A331" s="9" t="s">
        <v>584</v>
      </c>
      <c r="H331" s="14"/>
      <c r="I331" s="14"/>
      <c r="K331" s="14"/>
      <c r="L331" s="14"/>
      <c r="M331" s="14"/>
      <c r="N331" s="14"/>
      <c r="O331" s="14"/>
      <c r="P331" s="14"/>
      <c r="Q331" s="14"/>
      <c r="R331" s="14"/>
      <c r="T331" s="14"/>
      <c r="U331" s="14"/>
      <c r="V331" s="12">
        <v>45404</v>
      </c>
      <c r="X331" s="10" t="s">
        <v>592</v>
      </c>
      <c r="Y331" s="11"/>
      <c r="AB331" s="14">
        <v>700</v>
      </c>
      <c r="AC331" s="14" t="s">
        <v>51</v>
      </c>
      <c r="AD331" s="14">
        <v>700</v>
      </c>
      <c r="AE331" s="14">
        <v>129</v>
      </c>
      <c r="AG331" s="14">
        <v>129</v>
      </c>
      <c r="AH331" s="10">
        <v>0</v>
      </c>
      <c r="AJ331" s="15">
        <v>0</v>
      </c>
      <c r="AK331" s="10">
        <v>0</v>
      </c>
      <c r="AL331" s="29" t="s">
        <v>593</v>
      </c>
    </row>
    <row r="332" spans="1:38" x14ac:dyDescent="0.35">
      <c r="A332" s="9" t="s">
        <v>594</v>
      </c>
      <c r="B332" s="9" t="s">
        <v>38</v>
      </c>
      <c r="C332" s="9" t="s">
        <v>595</v>
      </c>
      <c r="D332" s="9" t="s">
        <v>596</v>
      </c>
      <c r="G332" s="10" t="s">
        <v>42</v>
      </c>
      <c r="H332" s="14">
        <v>641</v>
      </c>
      <c r="I332" s="14">
        <v>170</v>
      </c>
      <c r="J332" s="11">
        <v>2</v>
      </c>
      <c r="K332" s="14">
        <v>2</v>
      </c>
      <c r="L332" s="14">
        <v>1</v>
      </c>
      <c r="M332" s="14" t="s">
        <v>53</v>
      </c>
      <c r="N332" s="14"/>
      <c r="O332" s="14">
        <v>2</v>
      </c>
      <c r="P332" s="14">
        <v>0</v>
      </c>
      <c r="Q332" s="14"/>
      <c r="R332" s="14"/>
      <c r="S332" s="10" t="s">
        <v>45</v>
      </c>
      <c r="T332" s="14"/>
      <c r="U332" s="14"/>
      <c r="V332" s="12">
        <v>39878</v>
      </c>
      <c r="X332" s="10" t="s">
        <v>597</v>
      </c>
      <c r="Y332" s="11">
        <v>95</v>
      </c>
      <c r="Z332" s="10" t="s">
        <v>47</v>
      </c>
      <c r="AA332" s="9" t="s">
        <v>594</v>
      </c>
      <c r="AB332" s="14">
        <f t="shared" ref="AB332:AB349" si="8">AD332+AJ332+AK332</f>
        <v>213</v>
      </c>
      <c r="AC332" s="14" t="s">
        <v>49</v>
      </c>
      <c r="AD332" s="14">
        <v>208</v>
      </c>
      <c r="AI332" s="10" t="s">
        <v>50</v>
      </c>
      <c r="AJ332" s="15">
        <v>3</v>
      </c>
      <c r="AK332" s="10">
        <v>2</v>
      </c>
    </row>
    <row r="333" spans="1:38" x14ac:dyDescent="0.35">
      <c r="A333" s="9" t="s">
        <v>594</v>
      </c>
      <c r="H333" s="14"/>
      <c r="I333" s="14"/>
      <c r="K333" s="14"/>
      <c r="L333" s="14"/>
      <c r="M333" s="14"/>
      <c r="N333" s="14"/>
      <c r="O333" s="14"/>
      <c r="P333" s="14"/>
      <c r="Q333" s="14"/>
      <c r="R333" s="14"/>
      <c r="T333" s="14"/>
      <c r="U333" s="14"/>
      <c r="V333" s="12">
        <v>40627</v>
      </c>
      <c r="Y333" s="11"/>
      <c r="AB333" s="14">
        <f t="shared" si="8"/>
        <v>224</v>
      </c>
      <c r="AC333" s="14" t="s">
        <v>49</v>
      </c>
      <c r="AD333" s="14">
        <v>217</v>
      </c>
      <c r="AE333" s="14">
        <v>0</v>
      </c>
      <c r="AI333" s="10" t="s">
        <v>50</v>
      </c>
      <c r="AJ333" s="15">
        <v>1</v>
      </c>
      <c r="AK333" s="10">
        <v>6</v>
      </c>
    </row>
    <row r="334" spans="1:38" x14ac:dyDescent="0.35">
      <c r="A334" s="9" t="s">
        <v>594</v>
      </c>
      <c r="H334" s="14"/>
      <c r="I334" s="14"/>
      <c r="K334" s="14"/>
      <c r="L334" s="14"/>
      <c r="M334" s="14"/>
      <c r="N334" s="14"/>
      <c r="O334" s="14"/>
      <c r="P334" s="14"/>
      <c r="Q334" s="14"/>
      <c r="R334" s="14"/>
      <c r="T334" s="14"/>
      <c r="U334" s="14"/>
      <c r="V334" s="12">
        <v>41244</v>
      </c>
      <c r="Y334" s="11"/>
      <c r="AB334" s="14">
        <v>225</v>
      </c>
      <c r="AC334" s="14" t="s">
        <v>49</v>
      </c>
      <c r="AD334" s="14">
        <v>214</v>
      </c>
      <c r="AE334" s="14">
        <v>214</v>
      </c>
      <c r="AF334" s="14" t="s">
        <v>50</v>
      </c>
      <c r="AG334" s="14">
        <v>206</v>
      </c>
      <c r="AH334" s="10">
        <v>8</v>
      </c>
      <c r="AI334" s="10" t="s">
        <v>50</v>
      </c>
      <c r="AJ334" s="15">
        <v>5</v>
      </c>
      <c r="AK334" s="10">
        <v>6</v>
      </c>
      <c r="AL334" s="16" t="s">
        <v>393</v>
      </c>
    </row>
    <row r="335" spans="1:38" x14ac:dyDescent="0.35">
      <c r="A335" s="9" t="s">
        <v>594</v>
      </c>
      <c r="H335" s="14"/>
      <c r="I335" s="14"/>
      <c r="K335" s="14"/>
      <c r="L335" s="14"/>
      <c r="M335" s="14"/>
      <c r="N335" s="14"/>
      <c r="O335" s="14"/>
      <c r="P335" s="14"/>
      <c r="Q335" s="14"/>
      <c r="R335" s="14"/>
      <c r="T335" s="14"/>
      <c r="U335" s="14"/>
      <c r="V335" s="12">
        <v>42778</v>
      </c>
      <c r="W335" s="10">
        <v>32</v>
      </c>
      <c r="X335" s="10">
        <v>41.9</v>
      </c>
      <c r="Y335" s="11"/>
      <c r="AB335" s="14">
        <v>53</v>
      </c>
      <c r="AC335" s="14" t="s">
        <v>49</v>
      </c>
      <c r="AD335" s="14">
        <v>48</v>
      </c>
      <c r="AE335" s="14">
        <v>46</v>
      </c>
      <c r="AF335" s="14" t="s">
        <v>50</v>
      </c>
      <c r="AG335" s="14">
        <v>45</v>
      </c>
      <c r="AH335" s="10">
        <v>1</v>
      </c>
      <c r="AJ335" s="15">
        <v>5</v>
      </c>
      <c r="AK335" s="10">
        <v>0</v>
      </c>
    </row>
    <row r="336" spans="1:38" x14ac:dyDescent="0.35">
      <c r="A336" s="9" t="s">
        <v>594</v>
      </c>
      <c r="H336" s="14"/>
      <c r="I336" s="14"/>
      <c r="K336" s="14"/>
      <c r="L336" s="14"/>
      <c r="M336" s="14"/>
      <c r="N336" s="14"/>
      <c r="O336" s="14"/>
      <c r="P336" s="14"/>
      <c r="Q336" s="14"/>
      <c r="R336" s="14"/>
      <c r="T336" s="14"/>
      <c r="U336" s="14"/>
      <c r="V336" s="12">
        <v>43449</v>
      </c>
      <c r="W336" s="10">
        <v>44</v>
      </c>
      <c r="X336" s="10" t="s">
        <v>598</v>
      </c>
      <c r="Y336" s="11" t="s">
        <v>599</v>
      </c>
      <c r="AB336" s="14">
        <v>18</v>
      </c>
      <c r="AC336" s="14"/>
      <c r="AD336" s="14">
        <v>12</v>
      </c>
      <c r="AE336" s="14">
        <v>11</v>
      </c>
      <c r="AG336" s="14">
        <v>11</v>
      </c>
      <c r="AH336" s="10">
        <v>0</v>
      </c>
      <c r="AJ336" s="15">
        <v>9</v>
      </c>
      <c r="AK336" s="10">
        <v>0</v>
      </c>
    </row>
    <row r="337" spans="1:38" x14ac:dyDescent="0.35">
      <c r="A337" s="9" t="s">
        <v>594</v>
      </c>
      <c r="H337" s="14"/>
      <c r="I337" s="14"/>
      <c r="K337" s="14"/>
      <c r="L337" s="14"/>
      <c r="M337" s="14"/>
      <c r="N337" s="14"/>
      <c r="O337" s="14"/>
      <c r="P337" s="14"/>
      <c r="Q337" s="14"/>
      <c r="R337" s="14"/>
      <c r="T337" s="14"/>
      <c r="U337" s="14"/>
      <c r="V337" s="12">
        <v>44665</v>
      </c>
      <c r="Y337" s="11"/>
      <c r="AB337" s="14">
        <v>45</v>
      </c>
      <c r="AC337" s="14"/>
      <c r="AD337" s="14">
        <v>38</v>
      </c>
      <c r="AE337" s="14">
        <v>38</v>
      </c>
      <c r="AG337" s="14">
        <v>38</v>
      </c>
      <c r="AH337" s="10">
        <v>0</v>
      </c>
      <c r="AI337" s="10" t="s">
        <v>55</v>
      </c>
      <c r="AJ337" s="15">
        <v>7</v>
      </c>
      <c r="AK337" s="10">
        <v>0</v>
      </c>
      <c r="AL337" s="16" t="s">
        <v>54</v>
      </c>
    </row>
    <row r="338" spans="1:38" x14ac:dyDescent="0.35">
      <c r="A338" s="9" t="s">
        <v>594</v>
      </c>
      <c r="H338" s="14"/>
      <c r="I338" s="14"/>
      <c r="K338" s="14"/>
      <c r="L338" s="14"/>
      <c r="M338" s="14"/>
      <c r="N338" s="14"/>
      <c r="O338" s="14"/>
      <c r="P338" s="14"/>
      <c r="Q338" s="14"/>
      <c r="R338" s="14"/>
      <c r="T338" s="14"/>
      <c r="U338" s="14"/>
      <c r="V338" s="12">
        <v>45030</v>
      </c>
      <c r="Y338" s="11"/>
      <c r="AB338" s="14">
        <v>40</v>
      </c>
      <c r="AC338" s="14"/>
      <c r="AD338" s="14">
        <v>33</v>
      </c>
      <c r="AE338" s="14">
        <v>33</v>
      </c>
      <c r="AG338" s="14">
        <v>33</v>
      </c>
      <c r="AH338" s="10">
        <v>0</v>
      </c>
      <c r="AI338" s="10" t="s">
        <v>55</v>
      </c>
      <c r="AJ338" s="15">
        <v>7</v>
      </c>
      <c r="AK338" s="10">
        <v>0</v>
      </c>
      <c r="AL338" s="16" t="s">
        <v>54</v>
      </c>
    </row>
    <row r="339" spans="1:38" x14ac:dyDescent="0.35">
      <c r="A339" s="9" t="s">
        <v>594</v>
      </c>
      <c r="H339" s="14"/>
      <c r="I339" s="14"/>
      <c r="K339" s="14"/>
      <c r="L339" s="14"/>
      <c r="M339" s="14"/>
      <c r="N339" s="14"/>
      <c r="O339" s="14"/>
      <c r="P339" s="14"/>
      <c r="Q339" s="14"/>
      <c r="R339" s="14"/>
      <c r="T339" s="14"/>
      <c r="U339" s="14"/>
      <c r="V339" s="12">
        <v>45376</v>
      </c>
      <c r="Y339" s="11"/>
      <c r="AB339" s="14">
        <v>51</v>
      </c>
      <c r="AC339" s="14"/>
      <c r="AD339" s="14">
        <v>38</v>
      </c>
    </row>
    <row r="340" spans="1:38" x14ac:dyDescent="0.35">
      <c r="A340" s="9" t="s">
        <v>600</v>
      </c>
      <c r="B340" s="9" t="s">
        <v>38</v>
      </c>
      <c r="C340" s="9" t="s">
        <v>595</v>
      </c>
      <c r="D340" s="9" t="s">
        <v>601</v>
      </c>
      <c r="G340" s="10" t="s">
        <v>42</v>
      </c>
      <c r="H340" s="10">
        <v>105</v>
      </c>
      <c r="I340" s="10">
        <v>270</v>
      </c>
      <c r="J340" s="11">
        <v>2.25</v>
      </c>
      <c r="K340" s="10">
        <v>1.5</v>
      </c>
      <c r="L340" s="10">
        <v>1</v>
      </c>
      <c r="M340" s="10" t="s">
        <v>53</v>
      </c>
      <c r="O340" s="10">
        <v>1</v>
      </c>
      <c r="S340" s="10" t="s">
        <v>45</v>
      </c>
      <c r="V340" s="12">
        <v>36144</v>
      </c>
      <c r="X340" s="10">
        <v>46.4</v>
      </c>
      <c r="Y340" s="11">
        <v>85</v>
      </c>
      <c r="Z340" s="10" t="s">
        <v>103</v>
      </c>
      <c r="AA340" s="9" t="s">
        <v>600</v>
      </c>
      <c r="AB340" s="14">
        <f t="shared" si="8"/>
        <v>11</v>
      </c>
      <c r="AC340" s="10" t="s">
        <v>49</v>
      </c>
      <c r="AD340" s="14">
        <v>5</v>
      </c>
      <c r="AE340" s="14">
        <v>5</v>
      </c>
      <c r="AG340" s="14">
        <v>0</v>
      </c>
      <c r="AH340" s="10">
        <v>5</v>
      </c>
      <c r="AJ340" s="15">
        <v>6</v>
      </c>
      <c r="AK340" s="10">
        <v>0</v>
      </c>
    </row>
    <row r="341" spans="1:38" x14ac:dyDescent="0.35">
      <c r="A341" s="9" t="s">
        <v>600</v>
      </c>
      <c r="V341" s="12">
        <v>40239</v>
      </c>
      <c r="Y341" s="11"/>
      <c r="AB341" s="14">
        <f t="shared" si="8"/>
        <v>21</v>
      </c>
      <c r="AC341" s="10" t="s">
        <v>49</v>
      </c>
      <c r="AD341" s="14">
        <v>16</v>
      </c>
      <c r="AE341" s="14">
        <v>0</v>
      </c>
      <c r="AI341" s="10" t="s">
        <v>50</v>
      </c>
      <c r="AJ341" s="15">
        <v>5</v>
      </c>
      <c r="AK341" s="10">
        <v>0</v>
      </c>
    </row>
    <row r="342" spans="1:38" x14ac:dyDescent="0.35">
      <c r="A342" s="9" t="s">
        <v>600</v>
      </c>
      <c r="V342" s="12">
        <v>43098</v>
      </c>
      <c r="X342" s="10">
        <v>41.9</v>
      </c>
      <c r="Y342" s="11">
        <v>86</v>
      </c>
      <c r="AB342" s="14">
        <v>2</v>
      </c>
      <c r="AD342" s="14">
        <v>0</v>
      </c>
      <c r="AG342" s="14">
        <v>0</v>
      </c>
      <c r="AH342" s="10">
        <v>0</v>
      </c>
      <c r="AI342" s="10" t="s">
        <v>159</v>
      </c>
      <c r="AJ342" s="15">
        <v>2</v>
      </c>
      <c r="AK342" s="10">
        <v>0</v>
      </c>
    </row>
    <row r="343" spans="1:38" x14ac:dyDescent="0.35">
      <c r="A343" s="9" t="s">
        <v>602</v>
      </c>
      <c r="B343" s="9" t="s">
        <v>38</v>
      </c>
      <c r="C343" s="9" t="s">
        <v>595</v>
      </c>
      <c r="D343" s="9" t="s">
        <v>603</v>
      </c>
      <c r="G343" s="10" t="s">
        <v>42</v>
      </c>
      <c r="H343" s="10">
        <v>60</v>
      </c>
      <c r="I343" s="10">
        <v>270</v>
      </c>
      <c r="J343" s="11">
        <v>5</v>
      </c>
      <c r="K343" s="10">
        <v>7</v>
      </c>
      <c r="L343" s="10">
        <v>1</v>
      </c>
      <c r="M343" s="10" t="s">
        <v>43</v>
      </c>
      <c r="N343" s="10">
        <v>18</v>
      </c>
      <c r="O343" s="10">
        <v>1</v>
      </c>
      <c r="P343" s="10">
        <v>0</v>
      </c>
      <c r="S343" s="10" t="s">
        <v>45</v>
      </c>
      <c r="V343" s="12">
        <v>36144</v>
      </c>
      <c r="X343" s="10">
        <v>42.8</v>
      </c>
      <c r="Y343" s="11">
        <v>77</v>
      </c>
      <c r="Z343" s="10" t="s">
        <v>103</v>
      </c>
      <c r="AA343" s="9" t="s">
        <v>602</v>
      </c>
      <c r="AB343" s="14">
        <f t="shared" si="8"/>
        <v>1</v>
      </c>
      <c r="AC343" s="10" t="s">
        <v>49</v>
      </c>
      <c r="AD343" s="14">
        <v>1</v>
      </c>
      <c r="AE343" s="14">
        <v>1</v>
      </c>
      <c r="AG343" s="14">
        <v>0</v>
      </c>
      <c r="AH343" s="10">
        <v>1</v>
      </c>
      <c r="AJ343" s="15">
        <v>0</v>
      </c>
      <c r="AK343" s="10">
        <v>0</v>
      </c>
    </row>
    <row r="344" spans="1:38" x14ac:dyDescent="0.35">
      <c r="A344" s="9" t="s">
        <v>602</v>
      </c>
      <c r="V344" s="12">
        <v>40239</v>
      </c>
      <c r="Y344" s="11"/>
      <c r="AB344" s="14">
        <v>21</v>
      </c>
      <c r="AC344" s="10" t="s">
        <v>49</v>
      </c>
      <c r="AD344" s="14">
        <v>16</v>
      </c>
      <c r="AE344" s="14">
        <v>0</v>
      </c>
      <c r="AI344" s="10" t="s">
        <v>50</v>
      </c>
      <c r="AJ344" s="15">
        <v>5</v>
      </c>
      <c r="AK344" s="10">
        <v>0</v>
      </c>
    </row>
    <row r="345" spans="1:38" x14ac:dyDescent="0.35">
      <c r="A345" s="9" t="s">
        <v>602</v>
      </c>
      <c r="V345" s="12">
        <v>43098</v>
      </c>
      <c r="X345" s="10">
        <v>31.1</v>
      </c>
      <c r="Y345" s="11">
        <v>64</v>
      </c>
      <c r="AB345" s="14">
        <v>1</v>
      </c>
      <c r="AD345" s="14">
        <v>0</v>
      </c>
      <c r="AG345" s="14">
        <v>0</v>
      </c>
      <c r="AH345" s="10">
        <v>0</v>
      </c>
      <c r="AI345" s="10" t="s">
        <v>159</v>
      </c>
      <c r="AJ345" s="15">
        <v>1</v>
      </c>
      <c r="AK345" s="10">
        <v>0</v>
      </c>
    </row>
    <row r="346" spans="1:38" x14ac:dyDescent="0.35">
      <c r="A346" s="9" t="s">
        <v>604</v>
      </c>
      <c r="B346" s="9" t="s">
        <v>38</v>
      </c>
      <c r="C346" s="9" t="s">
        <v>605</v>
      </c>
      <c r="E346" s="9" t="s">
        <v>269</v>
      </c>
      <c r="G346" s="10" t="s">
        <v>42</v>
      </c>
      <c r="H346" s="10">
        <v>30</v>
      </c>
      <c r="L346" s="10">
        <v>0</v>
      </c>
      <c r="O346" s="10">
        <v>0</v>
      </c>
      <c r="P346" s="10">
        <v>1</v>
      </c>
      <c r="Q346" s="10">
        <v>30</v>
      </c>
      <c r="R346" s="10" t="s">
        <v>43</v>
      </c>
      <c r="S346" s="10" t="s">
        <v>60</v>
      </c>
      <c r="T346" s="10" t="s">
        <v>53</v>
      </c>
      <c r="Y346" s="11"/>
      <c r="Z346" s="10" t="s">
        <v>47</v>
      </c>
      <c r="AA346" s="9" t="s">
        <v>604</v>
      </c>
      <c r="AB346" s="14">
        <f t="shared" si="8"/>
        <v>0</v>
      </c>
      <c r="AC346" s="10" t="s">
        <v>133</v>
      </c>
      <c r="AJ346" s="15">
        <v>0</v>
      </c>
      <c r="AK346" s="10">
        <v>0</v>
      </c>
    </row>
    <row r="347" spans="1:38" x14ac:dyDescent="0.35">
      <c r="A347" s="9" t="s">
        <v>606</v>
      </c>
      <c r="B347" s="9" t="s">
        <v>38</v>
      </c>
      <c r="C347" s="9" t="s">
        <v>607</v>
      </c>
      <c r="D347" s="9" t="s">
        <v>608</v>
      </c>
      <c r="E347" s="9" t="s">
        <v>269</v>
      </c>
      <c r="G347" s="10" t="s">
        <v>42</v>
      </c>
      <c r="H347" s="10">
        <v>30</v>
      </c>
      <c r="J347" s="11">
        <v>6</v>
      </c>
      <c r="K347" s="10">
        <v>10</v>
      </c>
      <c r="L347" s="10">
        <v>0</v>
      </c>
      <c r="O347" s="10">
        <v>0</v>
      </c>
      <c r="P347" s="10">
        <v>1</v>
      </c>
      <c r="Q347" s="10">
        <v>30</v>
      </c>
      <c r="R347" s="10" t="s">
        <v>43</v>
      </c>
      <c r="S347" s="10" t="s">
        <v>60</v>
      </c>
      <c r="T347" s="10" t="s">
        <v>53</v>
      </c>
      <c r="V347" s="22">
        <v>40419</v>
      </c>
      <c r="Y347" s="11"/>
      <c r="Z347" s="10" t="s">
        <v>47</v>
      </c>
      <c r="AA347" s="9" t="s">
        <v>606</v>
      </c>
      <c r="AB347" s="14">
        <f t="shared" si="8"/>
        <v>0</v>
      </c>
      <c r="AC347" s="10" t="s">
        <v>133</v>
      </c>
      <c r="AD347" s="10"/>
      <c r="AE347" s="10">
        <v>0</v>
      </c>
      <c r="AF347" s="10"/>
      <c r="AG347" s="18"/>
      <c r="AH347" s="9"/>
      <c r="AI347" s="9"/>
      <c r="AJ347" s="10">
        <v>0</v>
      </c>
      <c r="AK347" s="10">
        <v>0</v>
      </c>
      <c r="AL347" s="9" t="s">
        <v>609</v>
      </c>
    </row>
    <row r="348" spans="1:38" x14ac:dyDescent="0.35">
      <c r="A348" s="9" t="s">
        <v>610</v>
      </c>
      <c r="B348" s="9" t="s">
        <v>38</v>
      </c>
      <c r="C348" s="9" t="s">
        <v>607</v>
      </c>
      <c r="D348" s="9" t="s">
        <v>611</v>
      </c>
      <c r="E348" s="9" t="s">
        <v>269</v>
      </c>
      <c r="G348" s="10" t="s">
        <v>42</v>
      </c>
      <c r="H348" s="10">
        <v>90</v>
      </c>
      <c r="I348" s="10">
        <v>350</v>
      </c>
      <c r="J348" s="11">
        <v>6</v>
      </c>
      <c r="K348" s="10">
        <v>10</v>
      </c>
      <c r="L348" s="10">
        <v>0</v>
      </c>
      <c r="O348" s="10">
        <v>1</v>
      </c>
      <c r="P348" s="10">
        <v>1</v>
      </c>
      <c r="Q348" s="10">
        <v>70</v>
      </c>
      <c r="R348" s="10" t="s">
        <v>43</v>
      </c>
      <c r="S348" s="10" t="s">
        <v>60</v>
      </c>
      <c r="T348" s="10" t="s">
        <v>43</v>
      </c>
      <c r="U348" s="10" t="s">
        <v>269</v>
      </c>
      <c r="V348" s="12" t="s">
        <v>612</v>
      </c>
      <c r="X348" s="10">
        <v>33</v>
      </c>
      <c r="Y348" s="11">
        <v>95</v>
      </c>
      <c r="Z348" s="10" t="s">
        <v>108</v>
      </c>
      <c r="AA348" s="9" t="s">
        <v>610</v>
      </c>
      <c r="AB348" s="14">
        <f t="shared" si="8"/>
        <v>0</v>
      </c>
      <c r="AC348" s="10" t="s">
        <v>49</v>
      </c>
      <c r="AD348" s="14">
        <v>0</v>
      </c>
      <c r="AJ348" s="15">
        <v>0</v>
      </c>
      <c r="AK348" s="10">
        <v>0</v>
      </c>
      <c r="AL348" s="16" t="s">
        <v>613</v>
      </c>
    </row>
    <row r="349" spans="1:38" x14ac:dyDescent="0.35">
      <c r="A349" s="9" t="s">
        <v>614</v>
      </c>
      <c r="B349" s="9" t="s">
        <v>38</v>
      </c>
      <c r="C349" s="9" t="s">
        <v>615</v>
      </c>
      <c r="D349" s="9" t="s">
        <v>616</v>
      </c>
      <c r="F349" s="9" t="s">
        <v>170</v>
      </c>
      <c r="G349" s="10" t="s">
        <v>42</v>
      </c>
      <c r="H349" s="10" t="s">
        <v>617</v>
      </c>
      <c r="I349" s="10" t="s">
        <v>140</v>
      </c>
      <c r="J349" s="11">
        <v>2.5</v>
      </c>
      <c r="K349" s="10">
        <v>2.5</v>
      </c>
      <c r="L349" s="10">
        <v>0</v>
      </c>
      <c r="O349" s="10" t="s">
        <v>618</v>
      </c>
      <c r="P349" s="10">
        <v>1</v>
      </c>
      <c r="Q349" s="10">
        <v>200</v>
      </c>
      <c r="R349" s="10" t="s">
        <v>53</v>
      </c>
      <c r="S349" s="10" t="s">
        <v>60</v>
      </c>
      <c r="T349" s="10" t="s">
        <v>43</v>
      </c>
      <c r="U349" s="10" t="s">
        <v>170</v>
      </c>
      <c r="V349" s="12">
        <v>37253</v>
      </c>
      <c r="X349" s="10">
        <v>41</v>
      </c>
      <c r="Y349" s="11"/>
      <c r="Z349" s="10" t="s">
        <v>47</v>
      </c>
      <c r="AA349" s="9" t="s">
        <v>614</v>
      </c>
      <c r="AB349" s="14">
        <f t="shared" si="8"/>
        <v>1610</v>
      </c>
      <c r="AC349" s="10" t="s">
        <v>190</v>
      </c>
      <c r="AD349" s="14">
        <v>1610</v>
      </c>
      <c r="AE349" s="14">
        <v>0</v>
      </c>
      <c r="AI349" s="10" t="s">
        <v>50</v>
      </c>
      <c r="AJ349" s="15">
        <v>0</v>
      </c>
      <c r="AK349" s="10">
        <v>0</v>
      </c>
    </row>
    <row r="350" spans="1:38" x14ac:dyDescent="0.35">
      <c r="A350" s="9" t="s">
        <v>619</v>
      </c>
      <c r="B350" s="9" t="s">
        <v>449</v>
      </c>
      <c r="C350" s="9" t="s">
        <v>620</v>
      </c>
      <c r="D350" s="25" t="s">
        <v>621</v>
      </c>
      <c r="E350" s="9" t="s">
        <v>622</v>
      </c>
      <c r="F350" s="9" t="s">
        <v>622</v>
      </c>
      <c r="G350" s="10" t="s">
        <v>136</v>
      </c>
      <c r="H350" s="10">
        <v>600</v>
      </c>
      <c r="I350" s="10" t="s">
        <v>140</v>
      </c>
      <c r="L350" s="10">
        <v>0</v>
      </c>
      <c r="O350" s="10">
        <v>3</v>
      </c>
      <c r="P350" s="10">
        <v>1</v>
      </c>
      <c r="Q350" s="10">
        <v>265</v>
      </c>
      <c r="R350" s="10" t="s">
        <v>43</v>
      </c>
      <c r="S350" s="10" t="s">
        <v>60</v>
      </c>
      <c r="T350" s="10" t="s">
        <v>43</v>
      </c>
      <c r="U350" s="10" t="s">
        <v>623</v>
      </c>
      <c r="V350" s="12">
        <v>33949</v>
      </c>
      <c r="W350" s="11"/>
      <c r="Y350" s="11"/>
      <c r="Z350" s="10" t="s">
        <v>47</v>
      </c>
      <c r="AA350" s="9" t="s">
        <v>619</v>
      </c>
      <c r="AB350" s="14" t="s">
        <v>624</v>
      </c>
      <c r="AC350" s="14" t="s">
        <v>133</v>
      </c>
      <c r="AD350" s="14" t="s">
        <v>624</v>
      </c>
      <c r="AJ350" s="15">
        <v>0</v>
      </c>
      <c r="AK350" s="10">
        <v>0</v>
      </c>
      <c r="AL350" s="16" t="s">
        <v>625</v>
      </c>
    </row>
    <row r="351" spans="1:38" x14ac:dyDescent="0.35">
      <c r="A351" s="9" t="s">
        <v>619</v>
      </c>
      <c r="W351" s="11"/>
      <c r="Y351" s="11"/>
      <c r="AB351" s="14" t="s">
        <v>626</v>
      </c>
      <c r="AC351" s="14" t="s">
        <v>133</v>
      </c>
      <c r="AD351" s="14" t="s">
        <v>626</v>
      </c>
      <c r="AJ351" s="15">
        <v>0</v>
      </c>
      <c r="AK351" s="10">
        <v>0</v>
      </c>
    </row>
    <row r="352" spans="1:38" x14ac:dyDescent="0.35">
      <c r="A352" s="9" t="s">
        <v>619</v>
      </c>
      <c r="V352" s="12">
        <v>39886</v>
      </c>
      <c r="W352" s="11"/>
      <c r="X352" s="10">
        <v>44</v>
      </c>
      <c r="Y352" s="11">
        <v>100</v>
      </c>
      <c r="AB352" s="14">
        <f>AD352+AJ352+AK352</f>
        <v>5390</v>
      </c>
      <c r="AC352" s="14" t="s">
        <v>49</v>
      </c>
      <c r="AD352" s="14">
        <v>5390</v>
      </c>
      <c r="AE352" s="14">
        <v>0</v>
      </c>
      <c r="AH352" s="9"/>
      <c r="AI352" s="10" t="s">
        <v>55</v>
      </c>
      <c r="AJ352" s="15">
        <v>0</v>
      </c>
      <c r="AK352" s="10">
        <v>0</v>
      </c>
      <c r="AL352" s="16" t="s">
        <v>627</v>
      </c>
    </row>
    <row r="353" spans="1:38" x14ac:dyDescent="0.35">
      <c r="A353" s="9" t="s">
        <v>619</v>
      </c>
      <c r="V353" s="12">
        <v>40265</v>
      </c>
      <c r="W353" s="11"/>
      <c r="X353" s="10" t="s">
        <v>628</v>
      </c>
      <c r="Y353" s="11" t="s">
        <v>629</v>
      </c>
      <c r="AB353" s="14" t="s">
        <v>630</v>
      </c>
      <c r="AC353" s="14" t="s">
        <v>49</v>
      </c>
      <c r="AD353" s="14" t="s">
        <v>630</v>
      </c>
      <c r="AE353" s="14">
        <v>0</v>
      </c>
      <c r="AH353" s="9"/>
      <c r="AI353" s="10" t="s">
        <v>50</v>
      </c>
      <c r="AJ353" s="15">
        <v>0</v>
      </c>
      <c r="AK353" s="10">
        <v>0</v>
      </c>
      <c r="AL353" s="16" t="s">
        <v>631</v>
      </c>
    </row>
    <row r="354" spans="1:38" x14ac:dyDescent="0.35">
      <c r="A354" s="9" t="s">
        <v>619</v>
      </c>
      <c r="V354" s="12">
        <v>43149</v>
      </c>
      <c r="W354" s="11"/>
      <c r="Y354" s="11"/>
      <c r="AB354" s="14">
        <v>5723</v>
      </c>
      <c r="AC354" s="14"/>
      <c r="AH354" s="9"/>
      <c r="AI354" s="10" t="s">
        <v>159</v>
      </c>
      <c r="AJ354" s="15">
        <v>0</v>
      </c>
      <c r="AK354" s="10">
        <v>0</v>
      </c>
      <c r="AL354" s="16" t="s">
        <v>632</v>
      </c>
    </row>
    <row r="355" spans="1:38" x14ac:dyDescent="0.35">
      <c r="A355" s="9" t="s">
        <v>619</v>
      </c>
      <c r="V355" s="12">
        <v>43885</v>
      </c>
      <c r="W355" s="11">
        <v>44</v>
      </c>
      <c r="X355" s="10" t="s">
        <v>633</v>
      </c>
      <c r="Y355" s="11"/>
      <c r="AB355" s="14">
        <v>2765</v>
      </c>
      <c r="AC355" s="14"/>
      <c r="AD355" s="14">
        <v>2765</v>
      </c>
      <c r="AE355" s="14">
        <v>0</v>
      </c>
      <c r="AH355" s="9"/>
      <c r="AI355" s="10" t="s">
        <v>159</v>
      </c>
      <c r="AJ355" s="15">
        <v>0</v>
      </c>
      <c r="AK355" s="10" t="s">
        <v>634</v>
      </c>
      <c r="AL355" s="16" t="s">
        <v>635</v>
      </c>
    </row>
    <row r="356" spans="1:38" x14ac:dyDescent="0.35">
      <c r="A356" s="9" t="s">
        <v>636</v>
      </c>
      <c r="B356" s="9" t="s">
        <v>38</v>
      </c>
      <c r="C356" s="9" t="s">
        <v>637</v>
      </c>
      <c r="D356" s="9" t="s">
        <v>638</v>
      </c>
      <c r="F356" s="9" t="s">
        <v>170</v>
      </c>
      <c r="G356" s="10" t="s">
        <v>42</v>
      </c>
      <c r="H356" s="14">
        <v>1300</v>
      </c>
      <c r="I356" s="10">
        <v>270</v>
      </c>
      <c r="L356" s="10">
        <v>1</v>
      </c>
      <c r="M356" s="10" t="s">
        <v>43</v>
      </c>
      <c r="N356" s="10">
        <v>24</v>
      </c>
      <c r="O356" s="10">
        <v>1</v>
      </c>
      <c r="P356" s="10">
        <v>0</v>
      </c>
      <c r="S356" s="10" t="s">
        <v>60</v>
      </c>
      <c r="T356" s="10" t="s">
        <v>43</v>
      </c>
      <c r="U356" s="10" t="s">
        <v>170</v>
      </c>
      <c r="V356" s="12">
        <v>39026</v>
      </c>
      <c r="W356" s="11"/>
      <c r="X356" s="10">
        <v>47.1</v>
      </c>
      <c r="Y356" s="11"/>
      <c r="Z356" s="10" t="s">
        <v>47</v>
      </c>
      <c r="AA356" s="9" t="s">
        <v>636</v>
      </c>
      <c r="AB356" s="14">
        <f t="shared" ref="AB356:AB382" si="9">AD356+AJ356+AK356</f>
        <v>4635</v>
      </c>
      <c r="AC356" s="14" t="s">
        <v>49</v>
      </c>
      <c r="AD356" s="14">
        <v>4634</v>
      </c>
      <c r="AE356" s="14">
        <v>0</v>
      </c>
      <c r="AH356" s="9"/>
      <c r="AI356" s="10" t="s">
        <v>50</v>
      </c>
      <c r="AJ356" s="15">
        <v>1</v>
      </c>
      <c r="AK356" s="10">
        <v>0</v>
      </c>
      <c r="AL356" s="16" t="s">
        <v>639</v>
      </c>
    </row>
    <row r="357" spans="1:38" x14ac:dyDescent="0.35">
      <c r="A357" s="9" t="s">
        <v>640</v>
      </c>
      <c r="B357" s="9" t="s">
        <v>38</v>
      </c>
      <c r="C357" s="9" t="s">
        <v>641</v>
      </c>
      <c r="D357" s="9" t="s">
        <v>642</v>
      </c>
      <c r="F357" s="9" t="s">
        <v>170</v>
      </c>
      <c r="G357" s="10" t="s">
        <v>42</v>
      </c>
      <c r="H357" s="10" t="s">
        <v>643</v>
      </c>
      <c r="I357" s="10">
        <v>360</v>
      </c>
      <c r="J357" s="11">
        <v>10</v>
      </c>
      <c r="K357" s="10">
        <v>20</v>
      </c>
      <c r="L357" s="10">
        <v>0</v>
      </c>
      <c r="O357" s="10">
        <v>1</v>
      </c>
      <c r="P357" s="10">
        <v>0</v>
      </c>
      <c r="Q357" s="10">
        <v>75</v>
      </c>
      <c r="R357" s="10" t="s">
        <v>53</v>
      </c>
      <c r="S357" s="10" t="s">
        <v>60</v>
      </c>
      <c r="T357" s="10" t="s">
        <v>53</v>
      </c>
      <c r="V357" s="12">
        <v>36146</v>
      </c>
      <c r="W357" s="10">
        <v>35.799999999999997</v>
      </c>
      <c r="X357" s="10" t="s">
        <v>644</v>
      </c>
      <c r="Y357" s="11" t="s">
        <v>645</v>
      </c>
      <c r="Z357" s="10" t="s">
        <v>47</v>
      </c>
      <c r="AA357" s="9" t="s">
        <v>640</v>
      </c>
      <c r="AB357" s="14">
        <f t="shared" si="9"/>
        <v>984</v>
      </c>
      <c r="AC357" s="10" t="s">
        <v>49</v>
      </c>
      <c r="AD357" s="14">
        <v>969</v>
      </c>
      <c r="AE357" s="14">
        <v>25</v>
      </c>
      <c r="AG357" s="14">
        <v>25</v>
      </c>
      <c r="AH357" s="10">
        <v>0</v>
      </c>
      <c r="AI357" s="10" t="s">
        <v>50</v>
      </c>
      <c r="AJ357" s="15">
        <v>15</v>
      </c>
      <c r="AK357" s="10">
        <v>0</v>
      </c>
      <c r="AL357" s="16" t="s">
        <v>646</v>
      </c>
    </row>
    <row r="358" spans="1:38" x14ac:dyDescent="0.35">
      <c r="A358" s="9" t="s">
        <v>640</v>
      </c>
      <c r="V358" s="12">
        <v>43784</v>
      </c>
      <c r="W358" s="10">
        <v>27</v>
      </c>
      <c r="X358" s="10" t="s">
        <v>647</v>
      </c>
      <c r="Y358" s="11"/>
      <c r="AB358" s="14">
        <v>198</v>
      </c>
      <c r="AD358" s="14">
        <v>194</v>
      </c>
      <c r="AE358" s="14">
        <v>194</v>
      </c>
      <c r="AG358" s="14">
        <v>194</v>
      </c>
      <c r="AH358" s="10">
        <v>0</v>
      </c>
      <c r="AI358" s="10" t="s">
        <v>159</v>
      </c>
      <c r="AJ358" s="15">
        <v>4</v>
      </c>
      <c r="AK358" s="10">
        <v>0</v>
      </c>
      <c r="AL358" s="16" t="s">
        <v>648</v>
      </c>
    </row>
    <row r="359" spans="1:38" x14ac:dyDescent="0.35">
      <c r="A359" s="9" t="s">
        <v>649</v>
      </c>
      <c r="B359" s="9" t="s">
        <v>38</v>
      </c>
      <c r="C359" s="9" t="s">
        <v>641</v>
      </c>
      <c r="D359" s="9" t="s">
        <v>650</v>
      </c>
      <c r="F359" s="9" t="s">
        <v>170</v>
      </c>
      <c r="G359" s="10" t="s">
        <v>42</v>
      </c>
      <c r="H359" s="10">
        <v>100</v>
      </c>
      <c r="I359" s="10">
        <v>330</v>
      </c>
      <c r="J359" s="11">
        <v>15</v>
      </c>
      <c r="K359" s="10">
        <v>20</v>
      </c>
      <c r="L359" s="10">
        <v>0</v>
      </c>
      <c r="O359" s="10">
        <v>1</v>
      </c>
      <c r="P359" s="10">
        <v>1</v>
      </c>
      <c r="Q359" s="10">
        <v>100</v>
      </c>
      <c r="S359" s="10" t="s">
        <v>60</v>
      </c>
      <c r="T359" s="9" t="s">
        <v>43</v>
      </c>
      <c r="U359" s="10" t="s">
        <v>170</v>
      </c>
      <c r="V359" s="12">
        <v>37254</v>
      </c>
      <c r="X359" s="10">
        <v>23.9</v>
      </c>
      <c r="Y359" s="11"/>
      <c r="Z359" s="10" t="s">
        <v>47</v>
      </c>
      <c r="AA359" s="9" t="s">
        <v>649</v>
      </c>
      <c r="AB359" s="14">
        <f t="shared" si="9"/>
        <v>0</v>
      </c>
      <c r="AC359" s="10" t="s">
        <v>49</v>
      </c>
      <c r="AD359" s="14">
        <v>0</v>
      </c>
      <c r="AE359" s="14">
        <v>0</v>
      </c>
      <c r="AJ359" s="15">
        <v>0</v>
      </c>
      <c r="AK359" s="10">
        <v>0</v>
      </c>
      <c r="AL359" s="16" t="s">
        <v>651</v>
      </c>
    </row>
    <row r="360" spans="1:38" x14ac:dyDescent="0.35">
      <c r="A360" s="9" t="s">
        <v>652</v>
      </c>
      <c r="B360" s="9" t="s">
        <v>38</v>
      </c>
      <c r="C360" s="9" t="s">
        <v>653</v>
      </c>
      <c r="D360" s="9" t="s">
        <v>654</v>
      </c>
      <c r="F360" s="9" t="s">
        <v>170</v>
      </c>
      <c r="G360" s="10" t="s">
        <v>42</v>
      </c>
      <c r="H360" s="14">
        <v>1500</v>
      </c>
      <c r="I360" s="14"/>
      <c r="J360" s="11">
        <v>7</v>
      </c>
      <c r="K360" s="14">
        <v>12</v>
      </c>
      <c r="L360" s="14">
        <v>1</v>
      </c>
      <c r="M360" s="14" t="s">
        <v>53</v>
      </c>
      <c r="N360" s="14"/>
      <c r="O360" s="14">
        <v>1</v>
      </c>
      <c r="P360" s="14">
        <v>0</v>
      </c>
      <c r="Q360" s="14"/>
      <c r="R360" s="14"/>
      <c r="S360" s="10" t="s">
        <v>60</v>
      </c>
      <c r="T360" s="14" t="s">
        <v>43</v>
      </c>
      <c r="U360" s="14" t="s">
        <v>170</v>
      </c>
      <c r="V360" s="12">
        <v>35415</v>
      </c>
      <c r="W360" s="10">
        <v>18.7</v>
      </c>
      <c r="X360" s="10" t="s">
        <v>655</v>
      </c>
      <c r="Y360" s="11">
        <v>88</v>
      </c>
      <c r="Z360" s="10" t="s">
        <v>47</v>
      </c>
      <c r="AA360" s="9" t="s">
        <v>652</v>
      </c>
      <c r="AB360" s="14">
        <v>700</v>
      </c>
      <c r="AC360" s="10" t="s">
        <v>133</v>
      </c>
      <c r="AL360" s="16" t="s">
        <v>656</v>
      </c>
    </row>
    <row r="361" spans="1:38" x14ac:dyDescent="0.35">
      <c r="A361" s="9" t="s">
        <v>657</v>
      </c>
      <c r="B361" s="9" t="s">
        <v>38</v>
      </c>
      <c r="C361" s="9" t="s">
        <v>658</v>
      </c>
      <c r="D361" s="9" t="s">
        <v>659</v>
      </c>
      <c r="G361" s="10" t="s">
        <v>42</v>
      </c>
      <c r="H361" s="14">
        <v>0</v>
      </c>
      <c r="I361" s="14" t="s">
        <v>140</v>
      </c>
      <c r="J361" s="11" t="s">
        <v>140</v>
      </c>
      <c r="K361" s="14" t="s">
        <v>140</v>
      </c>
      <c r="L361" s="14">
        <v>0</v>
      </c>
      <c r="M361" s="14"/>
      <c r="N361" s="14"/>
      <c r="O361" s="14">
        <v>0</v>
      </c>
      <c r="P361" s="14">
        <v>0</v>
      </c>
      <c r="Q361" s="14"/>
      <c r="R361" s="14"/>
      <c r="T361" s="14"/>
      <c r="U361" s="14"/>
      <c r="V361" s="12">
        <v>35810</v>
      </c>
      <c r="W361" s="10">
        <v>27.5</v>
      </c>
      <c r="X361" s="10" t="s">
        <v>140</v>
      </c>
      <c r="Y361" s="11" t="s">
        <v>140</v>
      </c>
      <c r="Z361" s="10" t="s">
        <v>47</v>
      </c>
      <c r="AA361" s="9" t="s">
        <v>657</v>
      </c>
      <c r="AB361" s="14">
        <f t="shared" si="9"/>
        <v>0</v>
      </c>
      <c r="AC361" s="10" t="s">
        <v>49</v>
      </c>
      <c r="AD361" s="14">
        <v>0</v>
      </c>
      <c r="AE361" s="14">
        <v>0</v>
      </c>
      <c r="AJ361" s="15">
        <v>0</v>
      </c>
      <c r="AK361" s="10">
        <v>0</v>
      </c>
      <c r="AL361" s="16" t="s">
        <v>660</v>
      </c>
    </row>
    <row r="362" spans="1:38" x14ac:dyDescent="0.35">
      <c r="A362" s="9" t="s">
        <v>661</v>
      </c>
      <c r="D362" s="9" t="s">
        <v>662</v>
      </c>
      <c r="H362" s="14">
        <v>125</v>
      </c>
      <c r="I362" s="14" t="s">
        <v>140</v>
      </c>
      <c r="J362" s="11">
        <v>17</v>
      </c>
      <c r="K362" s="14">
        <v>17</v>
      </c>
      <c r="L362" s="14">
        <v>0</v>
      </c>
      <c r="M362" s="14"/>
      <c r="N362" s="14"/>
      <c r="O362" s="14">
        <v>0</v>
      </c>
      <c r="P362" s="14">
        <v>1</v>
      </c>
      <c r="Q362" s="14">
        <v>125</v>
      </c>
      <c r="R362" s="14" t="s">
        <v>43</v>
      </c>
      <c r="S362" s="10" t="s">
        <v>141</v>
      </c>
      <c r="T362" s="14"/>
      <c r="U362" s="14"/>
      <c r="V362" s="12">
        <v>40997</v>
      </c>
      <c r="Y362" s="11"/>
      <c r="AA362" s="9" t="s">
        <v>661</v>
      </c>
      <c r="AB362" s="14"/>
      <c r="AL362" s="16" t="s">
        <v>663</v>
      </c>
    </row>
    <row r="363" spans="1:38" x14ac:dyDescent="0.35">
      <c r="A363" s="9" t="s">
        <v>664</v>
      </c>
      <c r="B363" s="9" t="s">
        <v>76</v>
      </c>
      <c r="C363" s="9" t="s">
        <v>665</v>
      </c>
      <c r="D363" s="9" t="s">
        <v>666</v>
      </c>
      <c r="G363" s="10" t="s">
        <v>42</v>
      </c>
      <c r="H363" s="10">
        <v>43</v>
      </c>
      <c r="I363" s="10">
        <v>325</v>
      </c>
      <c r="J363" s="11">
        <v>3</v>
      </c>
      <c r="K363" s="10">
        <v>6</v>
      </c>
      <c r="L363" s="10">
        <v>1</v>
      </c>
      <c r="M363" s="10" t="s">
        <v>43</v>
      </c>
      <c r="O363" s="10">
        <v>1</v>
      </c>
      <c r="P363" s="10">
        <v>0</v>
      </c>
      <c r="S363" s="10" t="s">
        <v>45</v>
      </c>
      <c r="V363" s="12">
        <v>35427</v>
      </c>
      <c r="W363" s="10">
        <v>25</v>
      </c>
      <c r="X363" s="10">
        <v>37.9</v>
      </c>
      <c r="Y363" s="11">
        <v>100</v>
      </c>
      <c r="Z363" s="10" t="s">
        <v>108</v>
      </c>
      <c r="AA363" s="9" t="s">
        <v>664</v>
      </c>
      <c r="AB363" s="14">
        <f t="shared" si="9"/>
        <v>1</v>
      </c>
      <c r="AC363" s="10" t="s">
        <v>49</v>
      </c>
      <c r="AD363" s="14">
        <v>1</v>
      </c>
      <c r="AE363" s="14">
        <v>1</v>
      </c>
      <c r="AG363" s="14">
        <v>0</v>
      </c>
      <c r="AH363" s="10">
        <v>1</v>
      </c>
      <c r="AJ363" s="15">
        <v>0</v>
      </c>
      <c r="AK363" s="10">
        <v>0</v>
      </c>
      <c r="AL363" s="16" t="s">
        <v>667</v>
      </c>
    </row>
    <row r="364" spans="1:38" x14ac:dyDescent="0.35">
      <c r="A364" s="9" t="s">
        <v>664</v>
      </c>
      <c r="V364" s="12">
        <v>36910</v>
      </c>
      <c r="X364" s="10" t="s">
        <v>668</v>
      </c>
      <c r="Y364" s="11">
        <v>100</v>
      </c>
      <c r="AB364" s="14">
        <v>5</v>
      </c>
      <c r="AC364" s="10" t="s">
        <v>49</v>
      </c>
      <c r="AD364" s="14">
        <v>5</v>
      </c>
      <c r="AE364" s="14">
        <v>0</v>
      </c>
      <c r="AI364" s="10" t="s">
        <v>50</v>
      </c>
      <c r="AJ364" s="15">
        <v>0</v>
      </c>
      <c r="AK364" s="10">
        <v>0</v>
      </c>
    </row>
    <row r="365" spans="1:38" x14ac:dyDescent="0.35">
      <c r="A365" s="9" t="s">
        <v>664</v>
      </c>
      <c r="V365" s="12">
        <v>42367</v>
      </c>
      <c r="X365" s="10">
        <v>33.799999999999997</v>
      </c>
      <c r="Y365" s="11"/>
      <c r="AB365" s="14">
        <v>2</v>
      </c>
      <c r="AC365" s="10" t="s">
        <v>51</v>
      </c>
      <c r="AD365" s="14">
        <v>2</v>
      </c>
      <c r="AE365" s="14">
        <v>2</v>
      </c>
      <c r="AF365" s="14" t="s">
        <v>50</v>
      </c>
      <c r="AG365" s="14">
        <v>0</v>
      </c>
      <c r="AH365" s="10">
        <v>2</v>
      </c>
      <c r="AJ365" s="15">
        <v>0</v>
      </c>
      <c r="AK365" s="10">
        <v>0</v>
      </c>
    </row>
    <row r="366" spans="1:38" x14ac:dyDescent="0.35">
      <c r="A366" s="9" t="s">
        <v>664</v>
      </c>
      <c r="V366" s="12">
        <v>42731</v>
      </c>
      <c r="W366" s="10">
        <v>27</v>
      </c>
      <c r="X366" s="10">
        <v>32.9</v>
      </c>
      <c r="Y366" s="11"/>
      <c r="AB366" s="14">
        <v>0</v>
      </c>
      <c r="AC366" s="10" t="s">
        <v>51</v>
      </c>
      <c r="AD366" s="14">
        <v>0</v>
      </c>
      <c r="AE366" s="14">
        <v>0</v>
      </c>
      <c r="AG366" s="14">
        <v>0</v>
      </c>
      <c r="AH366" s="10">
        <v>0</v>
      </c>
      <c r="AJ366" s="15">
        <v>0</v>
      </c>
      <c r="AK366" s="10">
        <v>0</v>
      </c>
    </row>
    <row r="367" spans="1:38" x14ac:dyDescent="0.35">
      <c r="A367" s="9" t="s">
        <v>669</v>
      </c>
      <c r="B367" s="9" t="s">
        <v>38</v>
      </c>
      <c r="C367" s="9" t="s">
        <v>670</v>
      </c>
      <c r="D367" s="9" t="s">
        <v>671</v>
      </c>
      <c r="F367" s="9" t="s">
        <v>170</v>
      </c>
      <c r="G367" s="10" t="s">
        <v>42</v>
      </c>
      <c r="H367" s="10">
        <v>625</v>
      </c>
      <c r="I367" s="10">
        <v>37</v>
      </c>
      <c r="J367" s="11">
        <v>3</v>
      </c>
      <c r="K367" s="10">
        <v>5</v>
      </c>
      <c r="L367" s="10">
        <v>0</v>
      </c>
      <c r="M367" s="10" t="s">
        <v>53</v>
      </c>
      <c r="O367" s="10">
        <v>2</v>
      </c>
      <c r="P367" s="10">
        <v>2</v>
      </c>
      <c r="S367" s="10" t="s">
        <v>672</v>
      </c>
      <c r="T367" s="10" t="s">
        <v>43</v>
      </c>
      <c r="U367" s="10" t="s">
        <v>170</v>
      </c>
      <c r="V367" s="12">
        <v>35798</v>
      </c>
      <c r="W367" s="10">
        <v>27</v>
      </c>
      <c r="X367" s="10" t="s">
        <v>673</v>
      </c>
      <c r="Y367" s="11" t="s">
        <v>444</v>
      </c>
      <c r="Z367" s="10" t="s">
        <v>47</v>
      </c>
      <c r="AA367" s="9" t="s">
        <v>669</v>
      </c>
      <c r="AB367" s="14">
        <f t="shared" si="9"/>
        <v>601</v>
      </c>
      <c r="AC367" s="14" t="s">
        <v>49</v>
      </c>
      <c r="AD367" s="14">
        <v>588</v>
      </c>
      <c r="AE367" s="14">
        <v>0</v>
      </c>
      <c r="AI367" s="10" t="s">
        <v>50</v>
      </c>
      <c r="AJ367" s="15">
        <v>12</v>
      </c>
      <c r="AK367" s="10">
        <v>1</v>
      </c>
      <c r="AL367" s="16" t="s">
        <v>674</v>
      </c>
    </row>
    <row r="368" spans="1:38" x14ac:dyDescent="0.35">
      <c r="A368" s="9" t="s">
        <v>669</v>
      </c>
      <c r="V368" s="12">
        <v>37315</v>
      </c>
      <c r="Y368" s="11"/>
      <c r="AB368" s="14">
        <f t="shared" si="9"/>
        <v>1134</v>
      </c>
      <c r="AC368" s="14" t="s">
        <v>49</v>
      </c>
      <c r="AD368" s="14">
        <v>1118</v>
      </c>
      <c r="AI368" s="10" t="s">
        <v>50</v>
      </c>
      <c r="AJ368" s="15">
        <v>15</v>
      </c>
      <c r="AK368" s="10">
        <v>1</v>
      </c>
    </row>
    <row r="369" spans="1:38" x14ac:dyDescent="0.35">
      <c r="A369" s="9" t="s">
        <v>669</v>
      </c>
      <c r="V369" s="12">
        <v>39879</v>
      </c>
      <c r="X369" s="10" t="s">
        <v>675</v>
      </c>
      <c r="Y369" s="11" t="s">
        <v>676</v>
      </c>
      <c r="AB369" s="14">
        <f t="shared" si="9"/>
        <v>1071</v>
      </c>
      <c r="AC369" s="14" t="s">
        <v>49</v>
      </c>
      <c r="AD369" s="14">
        <v>1054</v>
      </c>
      <c r="AE369" s="14">
        <v>0</v>
      </c>
      <c r="AI369" s="10" t="s">
        <v>50</v>
      </c>
      <c r="AJ369" s="15">
        <v>14</v>
      </c>
      <c r="AK369" s="10">
        <v>3</v>
      </c>
    </row>
    <row r="370" spans="1:38" x14ac:dyDescent="0.35">
      <c r="A370" s="9" t="s">
        <v>669</v>
      </c>
      <c r="V370" s="12">
        <v>40627</v>
      </c>
      <c r="W370" s="10">
        <v>28.4</v>
      </c>
      <c r="X370" s="10" t="s">
        <v>677</v>
      </c>
      <c r="Y370" s="11">
        <v>82</v>
      </c>
      <c r="AB370" s="14">
        <f t="shared" si="9"/>
        <v>1129</v>
      </c>
      <c r="AC370" s="14" t="s">
        <v>49</v>
      </c>
      <c r="AD370" s="14">
        <v>1120</v>
      </c>
      <c r="AE370" s="14">
        <v>0</v>
      </c>
      <c r="AI370" s="10" t="s">
        <v>50</v>
      </c>
      <c r="AJ370" s="15">
        <v>9</v>
      </c>
      <c r="AK370" s="10">
        <v>0</v>
      </c>
      <c r="AL370" s="16" t="s">
        <v>678</v>
      </c>
    </row>
    <row r="371" spans="1:38" x14ac:dyDescent="0.35">
      <c r="A371" s="9" t="s">
        <v>679</v>
      </c>
      <c r="B371" s="9" t="s">
        <v>76</v>
      </c>
      <c r="C371" s="9" t="s">
        <v>680</v>
      </c>
      <c r="D371" s="9" t="s">
        <v>681</v>
      </c>
      <c r="E371" s="9" t="s">
        <v>682</v>
      </c>
      <c r="G371" s="10" t="s">
        <v>42</v>
      </c>
      <c r="H371" s="10">
        <v>752</v>
      </c>
      <c r="I371" s="10" t="s">
        <v>140</v>
      </c>
      <c r="J371" s="11">
        <v>3.5</v>
      </c>
      <c r="K371" s="10">
        <v>2.5</v>
      </c>
      <c r="L371" s="10">
        <v>0</v>
      </c>
      <c r="O371" s="10">
        <v>2</v>
      </c>
      <c r="P371" s="10">
        <v>1</v>
      </c>
      <c r="R371" s="10" t="s">
        <v>53</v>
      </c>
      <c r="S371" s="10" t="s">
        <v>45</v>
      </c>
      <c r="V371" s="12">
        <v>35426</v>
      </c>
      <c r="W371" s="10">
        <v>27.5</v>
      </c>
      <c r="X371" s="10" t="s">
        <v>683</v>
      </c>
      <c r="Y371" s="11" t="s">
        <v>252</v>
      </c>
      <c r="Z371" s="10" t="s">
        <v>108</v>
      </c>
      <c r="AA371" s="9" t="s">
        <v>679</v>
      </c>
      <c r="AB371" s="14">
        <f t="shared" si="9"/>
        <v>2958</v>
      </c>
      <c r="AC371" s="14" t="s">
        <v>49</v>
      </c>
      <c r="AD371" s="14">
        <v>2958</v>
      </c>
      <c r="AE371" s="14">
        <v>50</v>
      </c>
      <c r="AG371" s="14">
        <v>50</v>
      </c>
      <c r="AH371" s="10">
        <v>0</v>
      </c>
      <c r="AI371" s="10" t="s">
        <v>50</v>
      </c>
      <c r="AJ371" s="15">
        <v>0</v>
      </c>
      <c r="AK371" s="10">
        <v>0</v>
      </c>
      <c r="AL371" s="9" t="s">
        <v>684</v>
      </c>
    </row>
    <row r="372" spans="1:38" x14ac:dyDescent="0.35">
      <c r="A372" s="9" t="s">
        <v>679</v>
      </c>
      <c r="V372" s="12">
        <v>42424</v>
      </c>
      <c r="Y372" s="11"/>
      <c r="AB372" s="14">
        <v>29</v>
      </c>
      <c r="AC372" s="14" t="s">
        <v>51</v>
      </c>
      <c r="AD372" s="14">
        <v>29</v>
      </c>
      <c r="AE372" s="14">
        <v>29</v>
      </c>
      <c r="AF372" s="14" t="s">
        <v>50</v>
      </c>
      <c r="AG372" s="14">
        <v>29</v>
      </c>
      <c r="AH372" s="10">
        <v>0</v>
      </c>
      <c r="AI372" s="10" t="s">
        <v>159</v>
      </c>
      <c r="AJ372" s="15">
        <v>0</v>
      </c>
      <c r="AK372" s="10">
        <v>0</v>
      </c>
      <c r="AL372" s="9"/>
    </row>
    <row r="373" spans="1:38" x14ac:dyDescent="0.35">
      <c r="A373" s="9" t="s">
        <v>679</v>
      </c>
      <c r="V373" s="12">
        <v>45338</v>
      </c>
      <c r="X373" s="10">
        <v>4.7</v>
      </c>
      <c r="Y373" s="11"/>
      <c r="AB373" s="14">
        <v>26</v>
      </c>
      <c r="AC373" s="14" t="s">
        <v>51</v>
      </c>
      <c r="AD373" s="14">
        <v>26</v>
      </c>
      <c r="AE373" s="14">
        <v>26</v>
      </c>
      <c r="AG373" s="14">
        <v>26</v>
      </c>
      <c r="AH373" s="10">
        <v>0</v>
      </c>
      <c r="AJ373" s="15">
        <v>0</v>
      </c>
      <c r="AK373" s="10">
        <v>0</v>
      </c>
      <c r="AL373" s="9" t="s">
        <v>685</v>
      </c>
    </row>
    <row r="374" spans="1:38" x14ac:dyDescent="0.35">
      <c r="A374" s="9" t="s">
        <v>686</v>
      </c>
      <c r="B374" s="9" t="s">
        <v>38</v>
      </c>
      <c r="C374" s="9" t="s">
        <v>687</v>
      </c>
      <c r="D374" s="9" t="s">
        <v>688</v>
      </c>
      <c r="E374" s="9" t="s">
        <v>107</v>
      </c>
      <c r="G374" s="10" t="s">
        <v>42</v>
      </c>
      <c r="H374" s="10" t="s">
        <v>689</v>
      </c>
      <c r="I374" s="10" t="s">
        <v>140</v>
      </c>
      <c r="J374" s="11">
        <v>10</v>
      </c>
      <c r="K374" s="10">
        <v>20</v>
      </c>
      <c r="L374" s="10">
        <v>0</v>
      </c>
      <c r="O374" s="10">
        <v>1</v>
      </c>
      <c r="P374" s="10">
        <v>1</v>
      </c>
      <c r="Q374" s="10">
        <v>70</v>
      </c>
      <c r="R374" s="10" t="s">
        <v>43</v>
      </c>
      <c r="S374" s="10" t="s">
        <v>690</v>
      </c>
      <c r="V374" s="12" t="s">
        <v>691</v>
      </c>
      <c r="W374" s="10">
        <v>29</v>
      </c>
      <c r="Y374" s="11"/>
      <c r="Z374" s="10" t="s">
        <v>47</v>
      </c>
      <c r="AA374" s="9" t="s">
        <v>686</v>
      </c>
      <c r="AB374" s="14">
        <f t="shared" si="9"/>
        <v>0</v>
      </c>
      <c r="AC374" s="14" t="s">
        <v>49</v>
      </c>
      <c r="AD374" s="14">
        <v>0</v>
      </c>
      <c r="AE374" s="14">
        <v>0</v>
      </c>
      <c r="AJ374" s="15">
        <v>0</v>
      </c>
      <c r="AK374" s="10">
        <v>0</v>
      </c>
      <c r="AL374" s="16" t="s">
        <v>692</v>
      </c>
    </row>
    <row r="375" spans="1:38" x14ac:dyDescent="0.35">
      <c r="A375" s="9" t="s">
        <v>693</v>
      </c>
      <c r="B375" s="9" t="s">
        <v>449</v>
      </c>
      <c r="C375" s="9" t="s">
        <v>694</v>
      </c>
      <c r="D375" s="9" t="s">
        <v>695</v>
      </c>
      <c r="E375" s="9" t="s">
        <v>696</v>
      </c>
      <c r="F375" s="9" t="s">
        <v>697</v>
      </c>
      <c r="G375" s="10" t="s">
        <v>136</v>
      </c>
      <c r="H375" s="10">
        <v>274</v>
      </c>
      <c r="J375" s="11">
        <v>6</v>
      </c>
      <c r="K375" s="10">
        <v>20</v>
      </c>
      <c r="L375" s="10">
        <v>1</v>
      </c>
      <c r="M375" s="10" t="s">
        <v>53</v>
      </c>
      <c r="N375" s="10">
        <v>0</v>
      </c>
      <c r="O375" s="10">
        <v>2</v>
      </c>
      <c r="P375" s="10">
        <v>0</v>
      </c>
      <c r="S375" s="10" t="s">
        <v>60</v>
      </c>
      <c r="T375" s="10" t="s">
        <v>43</v>
      </c>
      <c r="U375" s="10" t="s">
        <v>698</v>
      </c>
      <c r="V375" s="12">
        <v>35067</v>
      </c>
      <c r="W375" s="10">
        <v>22</v>
      </c>
      <c r="X375" s="10" t="s">
        <v>699</v>
      </c>
      <c r="Y375" s="11" t="s">
        <v>700</v>
      </c>
      <c r="Z375" s="10" t="s">
        <v>108</v>
      </c>
      <c r="AA375" s="9" t="s">
        <v>693</v>
      </c>
      <c r="AB375" s="14">
        <f t="shared" si="9"/>
        <v>23920</v>
      </c>
      <c r="AC375" s="14" t="s">
        <v>133</v>
      </c>
      <c r="AD375" s="14">
        <v>23855</v>
      </c>
      <c r="AE375" s="14">
        <v>77</v>
      </c>
      <c r="AG375" s="14">
        <v>76</v>
      </c>
      <c r="AH375" s="10">
        <v>1</v>
      </c>
      <c r="AJ375" s="15">
        <v>65</v>
      </c>
      <c r="AK375" s="10">
        <v>0</v>
      </c>
    </row>
    <row r="376" spans="1:38" x14ac:dyDescent="0.35">
      <c r="A376" s="9" t="s">
        <v>693</v>
      </c>
      <c r="V376" s="12">
        <v>35796</v>
      </c>
      <c r="W376" s="10">
        <v>22.5</v>
      </c>
      <c r="X376" s="10" t="s">
        <v>701</v>
      </c>
      <c r="Y376" s="11" t="s">
        <v>700</v>
      </c>
      <c r="Z376" s="10" t="s">
        <v>47</v>
      </c>
      <c r="AB376" s="14">
        <f>AD376+AJ376+AK376</f>
        <v>18979</v>
      </c>
      <c r="AC376" s="14" t="s">
        <v>133</v>
      </c>
      <c r="AD376" s="14">
        <v>18781</v>
      </c>
      <c r="AE376" s="14">
        <v>0</v>
      </c>
      <c r="AJ376" s="15">
        <v>198</v>
      </c>
      <c r="AK376" s="10">
        <v>0</v>
      </c>
      <c r="AL376" s="16" t="s">
        <v>702</v>
      </c>
    </row>
    <row r="377" spans="1:38" x14ac:dyDescent="0.35">
      <c r="A377" s="9" t="s">
        <v>693</v>
      </c>
      <c r="V377" s="12">
        <v>38350</v>
      </c>
      <c r="X377" s="10" t="s">
        <v>703</v>
      </c>
      <c r="Y377" s="11"/>
      <c r="AB377" s="14">
        <v>16796</v>
      </c>
      <c r="AC377" s="14" t="s">
        <v>49</v>
      </c>
      <c r="AD377" s="14">
        <v>16676</v>
      </c>
      <c r="AE377" s="14">
        <v>0</v>
      </c>
      <c r="AJ377" s="15">
        <v>120</v>
      </c>
      <c r="AK377" s="10">
        <v>0</v>
      </c>
    </row>
    <row r="378" spans="1:38" x14ac:dyDescent="0.35">
      <c r="A378" s="9" t="s">
        <v>693</v>
      </c>
      <c r="V378" s="12">
        <v>41706</v>
      </c>
      <c r="Y378" s="11"/>
      <c r="AB378" s="14"/>
      <c r="AC378" s="14"/>
      <c r="AE378" s="14">
        <v>1815</v>
      </c>
      <c r="AF378" s="14" t="s">
        <v>50</v>
      </c>
      <c r="AG378" s="14">
        <v>1815</v>
      </c>
      <c r="AH378" s="10">
        <v>0</v>
      </c>
      <c r="AI378" s="10" t="s">
        <v>159</v>
      </c>
      <c r="AK378" s="10">
        <v>0</v>
      </c>
      <c r="AL378" s="16" t="s">
        <v>704</v>
      </c>
    </row>
    <row r="379" spans="1:38" x14ac:dyDescent="0.35">
      <c r="A379" s="9" t="s">
        <v>693</v>
      </c>
      <c r="E379" s="9" t="s">
        <v>705</v>
      </c>
      <c r="V379" s="12">
        <v>42776</v>
      </c>
      <c r="X379" s="10" t="s">
        <v>706</v>
      </c>
      <c r="Y379" s="11"/>
      <c r="AB379" s="14">
        <v>8647</v>
      </c>
      <c r="AC379" s="14" t="s">
        <v>51</v>
      </c>
      <c r="AD379" s="14">
        <v>8459</v>
      </c>
      <c r="AE379" s="14">
        <v>142</v>
      </c>
      <c r="AF379" s="14" t="s">
        <v>50</v>
      </c>
      <c r="AG379" s="14">
        <v>142</v>
      </c>
      <c r="AH379" s="10">
        <v>0</v>
      </c>
      <c r="AI379" s="10" t="s">
        <v>159</v>
      </c>
      <c r="AJ379" s="15">
        <v>188</v>
      </c>
      <c r="AK379" s="10">
        <v>0</v>
      </c>
      <c r="AL379" s="16" t="s">
        <v>707</v>
      </c>
    </row>
    <row r="380" spans="1:38" x14ac:dyDescent="0.35">
      <c r="A380" s="9" t="s">
        <v>693</v>
      </c>
      <c r="V380" s="12">
        <v>43827</v>
      </c>
      <c r="W380" s="10">
        <v>30</v>
      </c>
      <c r="X380" s="10" t="s">
        <v>708</v>
      </c>
      <c r="Y380" s="11" t="s">
        <v>709</v>
      </c>
      <c r="AB380" s="14">
        <v>5155</v>
      </c>
      <c r="AC380" s="14"/>
      <c r="AD380" s="14">
        <v>4909</v>
      </c>
      <c r="AE380" s="14">
        <v>691</v>
      </c>
      <c r="AF380" s="14" t="s">
        <v>50</v>
      </c>
      <c r="AG380" s="14">
        <v>691</v>
      </c>
      <c r="AH380" s="10">
        <v>0</v>
      </c>
      <c r="AI380" s="10" t="s">
        <v>159</v>
      </c>
      <c r="AJ380" s="15">
        <v>245</v>
      </c>
      <c r="AK380" s="10">
        <v>1</v>
      </c>
      <c r="AL380" s="16" t="s">
        <v>710</v>
      </c>
    </row>
    <row r="381" spans="1:38" x14ac:dyDescent="0.35">
      <c r="A381" s="9" t="s">
        <v>693</v>
      </c>
      <c r="V381" s="12">
        <v>45274</v>
      </c>
      <c r="X381" s="10" t="s">
        <v>711</v>
      </c>
      <c r="Y381" s="11"/>
      <c r="AB381" s="14">
        <v>10284</v>
      </c>
      <c r="AC381" s="14" t="s">
        <v>51</v>
      </c>
      <c r="AD381" s="14">
        <v>9535</v>
      </c>
      <c r="AE381" s="14">
        <v>351</v>
      </c>
      <c r="AG381" s="14">
        <v>351</v>
      </c>
      <c r="AH381" s="10">
        <v>0</v>
      </c>
      <c r="AJ381" s="15">
        <v>748</v>
      </c>
      <c r="AK381" s="10">
        <v>1</v>
      </c>
      <c r="AL381" s="16" t="s">
        <v>712</v>
      </c>
    </row>
    <row r="382" spans="1:38" x14ac:dyDescent="0.35">
      <c r="A382" s="9" t="s">
        <v>713</v>
      </c>
      <c r="B382" s="9" t="s">
        <v>38</v>
      </c>
      <c r="C382" s="9" t="s">
        <v>714</v>
      </c>
      <c r="D382" s="9" t="s">
        <v>715</v>
      </c>
      <c r="E382" s="9" t="s">
        <v>269</v>
      </c>
      <c r="F382" s="9" t="s">
        <v>170</v>
      </c>
      <c r="G382" s="10" t="s">
        <v>42</v>
      </c>
      <c r="L382" s="10">
        <v>0</v>
      </c>
      <c r="O382" s="10" t="s">
        <v>55</v>
      </c>
      <c r="P382" s="10">
        <v>1</v>
      </c>
      <c r="R382" s="10" t="s">
        <v>716</v>
      </c>
      <c r="S382" s="10" t="s">
        <v>45</v>
      </c>
      <c r="V382" s="12">
        <v>40022</v>
      </c>
      <c r="Y382" s="11"/>
      <c r="Z382" s="10" t="s">
        <v>47</v>
      </c>
      <c r="AA382" s="9" t="s">
        <v>713</v>
      </c>
      <c r="AB382" s="14">
        <f t="shared" si="9"/>
        <v>0</v>
      </c>
      <c r="AC382" s="14"/>
      <c r="AL382" s="16" t="s">
        <v>717</v>
      </c>
    </row>
    <row r="383" spans="1:38" x14ac:dyDescent="0.35">
      <c r="A383" s="9" t="s">
        <v>713</v>
      </c>
      <c r="S383" s="10" t="s">
        <v>60</v>
      </c>
      <c r="T383" s="10" t="s">
        <v>50</v>
      </c>
      <c r="U383" s="10" t="s">
        <v>269</v>
      </c>
      <c r="V383" s="12">
        <v>41607</v>
      </c>
      <c r="Y383" s="11"/>
      <c r="AB383" s="14">
        <v>2</v>
      </c>
      <c r="AC383" s="14" t="s">
        <v>51</v>
      </c>
      <c r="AD383" s="14">
        <v>0</v>
      </c>
      <c r="AJ383" s="15">
        <v>2</v>
      </c>
      <c r="AK383" s="10">
        <v>0</v>
      </c>
      <c r="AL383" s="16" t="s">
        <v>718</v>
      </c>
    </row>
    <row r="384" spans="1:38" x14ac:dyDescent="0.35">
      <c r="A384" s="9" t="s">
        <v>719</v>
      </c>
      <c r="B384" s="9" t="s">
        <v>38</v>
      </c>
      <c r="C384" s="9" t="s">
        <v>714</v>
      </c>
      <c r="D384" s="9" t="s">
        <v>720</v>
      </c>
      <c r="E384" s="9" t="s">
        <v>269</v>
      </c>
      <c r="G384" s="10" t="s">
        <v>42</v>
      </c>
      <c r="H384" s="10">
        <v>80</v>
      </c>
      <c r="I384" s="10">
        <v>999</v>
      </c>
      <c r="J384" s="11">
        <v>8</v>
      </c>
      <c r="K384" s="10">
        <v>10</v>
      </c>
      <c r="L384" s="10">
        <v>0</v>
      </c>
      <c r="O384" s="10">
        <v>0</v>
      </c>
      <c r="P384" s="10">
        <v>1</v>
      </c>
      <c r="Q384" s="10">
        <v>50</v>
      </c>
      <c r="R384" s="10" t="s">
        <v>43</v>
      </c>
      <c r="S384" s="10" t="s">
        <v>721</v>
      </c>
      <c r="V384" s="12">
        <v>37314</v>
      </c>
      <c r="Y384" s="11"/>
      <c r="Z384" s="10" t="s">
        <v>47</v>
      </c>
      <c r="AA384" s="9" t="s">
        <v>719</v>
      </c>
      <c r="AB384" s="14">
        <f>AD384+AJ384+AK384</f>
        <v>0</v>
      </c>
      <c r="AC384" s="14" t="s">
        <v>49</v>
      </c>
      <c r="AD384" s="14">
        <v>0</v>
      </c>
      <c r="AE384" s="14">
        <v>0</v>
      </c>
      <c r="AJ384" s="15">
        <v>0</v>
      </c>
      <c r="AK384" s="10">
        <v>0</v>
      </c>
      <c r="AL384" s="16" t="s">
        <v>722</v>
      </c>
    </row>
    <row r="385" spans="1:38" x14ac:dyDescent="0.35">
      <c r="A385" s="9" t="s">
        <v>719</v>
      </c>
    </row>
    <row r="386" spans="1:38" x14ac:dyDescent="0.35">
      <c r="A386" s="35" t="s">
        <v>723</v>
      </c>
      <c r="B386" s="35" t="s">
        <v>38</v>
      </c>
      <c r="C386" s="35" t="s">
        <v>193</v>
      </c>
      <c r="D386" s="35" t="s">
        <v>724</v>
      </c>
      <c r="E386" s="27"/>
      <c r="F386" s="35" t="s">
        <v>170</v>
      </c>
      <c r="G386" s="36" t="s">
        <v>42</v>
      </c>
      <c r="H386" s="36">
        <v>90</v>
      </c>
      <c r="I386" s="36">
        <v>345</v>
      </c>
      <c r="J386" s="37">
        <v>5</v>
      </c>
      <c r="K386" s="36">
        <v>7</v>
      </c>
      <c r="L386" s="36">
        <v>1</v>
      </c>
      <c r="M386" s="36" t="s">
        <v>43</v>
      </c>
      <c r="N386" s="36">
        <v>38</v>
      </c>
      <c r="O386" s="36">
        <v>1</v>
      </c>
      <c r="P386" s="36">
        <v>0</v>
      </c>
      <c r="Q386" s="36"/>
      <c r="R386" s="36"/>
      <c r="S386" s="36" t="s">
        <v>45</v>
      </c>
      <c r="T386" s="36"/>
      <c r="U386" s="36"/>
      <c r="V386" s="38">
        <v>38702</v>
      </c>
      <c r="W386" s="36"/>
      <c r="X386" s="36" t="s">
        <v>725</v>
      </c>
      <c r="Y386" s="37"/>
      <c r="Z386" s="36" t="s">
        <v>47</v>
      </c>
      <c r="AA386" s="35" t="s">
        <v>723</v>
      </c>
      <c r="AB386" s="39">
        <f>AD386+AJ386+AK386</f>
        <v>28</v>
      </c>
      <c r="AC386" s="36" t="s">
        <v>49</v>
      </c>
      <c r="AD386" s="39">
        <v>28</v>
      </c>
      <c r="AE386" s="39">
        <v>0</v>
      </c>
      <c r="AF386" s="39"/>
      <c r="AG386" s="39"/>
      <c r="AH386" s="36"/>
      <c r="AI386" s="36" t="s">
        <v>50</v>
      </c>
      <c r="AJ386" s="40">
        <v>0</v>
      </c>
      <c r="AK386" s="36">
        <v>0</v>
      </c>
      <c r="AL386" s="33" t="s">
        <v>577</v>
      </c>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40898</v>
      </c>
      <c r="W387" s="36">
        <v>32</v>
      </c>
      <c r="X387" s="36">
        <v>41.9</v>
      </c>
      <c r="Y387" s="37">
        <v>100</v>
      </c>
      <c r="Z387" s="36"/>
      <c r="AA387" s="35"/>
      <c r="AB387" s="39">
        <f>AD387+AJ387+AK387</f>
        <v>24</v>
      </c>
      <c r="AC387" s="36" t="s">
        <v>49</v>
      </c>
      <c r="AD387" s="39">
        <v>23</v>
      </c>
      <c r="AE387" s="39">
        <v>21</v>
      </c>
      <c r="AF387" s="39"/>
      <c r="AG387" s="39">
        <v>14</v>
      </c>
      <c r="AH387" s="36">
        <v>7</v>
      </c>
      <c r="AI387" s="36"/>
      <c r="AJ387" s="40">
        <v>1</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41337</v>
      </c>
      <c r="W388" s="36">
        <v>17</v>
      </c>
      <c r="X388" s="36">
        <v>39.200000000000003</v>
      </c>
      <c r="Y388" s="37"/>
      <c r="Z388" s="36"/>
      <c r="AA388" s="35"/>
      <c r="AB388" s="39">
        <v>21</v>
      </c>
      <c r="AC388" s="36" t="s">
        <v>51</v>
      </c>
      <c r="AD388" s="39">
        <v>21</v>
      </c>
      <c r="AE388" s="39">
        <v>18</v>
      </c>
      <c r="AF388" s="39" t="s">
        <v>50</v>
      </c>
      <c r="AG388" s="39">
        <v>2</v>
      </c>
      <c r="AH388" s="36">
        <v>16</v>
      </c>
      <c r="AI388" s="36"/>
      <c r="AJ388" s="40">
        <v>0</v>
      </c>
      <c r="AK388" s="36">
        <v>0</v>
      </c>
      <c r="AL388" s="33"/>
    </row>
    <row r="389" spans="1:38" x14ac:dyDescent="0.35">
      <c r="A389" s="35" t="s">
        <v>723</v>
      </c>
      <c r="B389" s="35"/>
      <c r="C389" s="35"/>
      <c r="D389" s="35"/>
      <c r="E389" s="27"/>
      <c r="F389" s="35"/>
      <c r="G389" s="36"/>
      <c r="H389" s="36"/>
      <c r="I389" s="36"/>
      <c r="J389" s="37"/>
      <c r="K389" s="36"/>
      <c r="L389" s="36"/>
      <c r="M389" s="36"/>
      <c r="N389" s="36"/>
      <c r="O389" s="36"/>
      <c r="P389" s="36"/>
      <c r="Q389" s="36"/>
      <c r="R389" s="36"/>
      <c r="S389" s="36"/>
      <c r="T389" s="36"/>
      <c r="U389" s="36"/>
      <c r="V389" s="38">
        <v>42782</v>
      </c>
      <c r="W389" s="36"/>
      <c r="X389" s="36"/>
      <c r="Y389" s="37"/>
      <c r="Z389" s="36"/>
      <c r="AA389" s="35"/>
      <c r="AB389" s="39">
        <v>4</v>
      </c>
      <c r="AC389" s="36" t="s">
        <v>49</v>
      </c>
      <c r="AD389" s="39">
        <v>4</v>
      </c>
      <c r="AE389" s="39">
        <v>4</v>
      </c>
      <c r="AF389" s="39" t="s">
        <v>50</v>
      </c>
      <c r="AG389" s="39">
        <v>4</v>
      </c>
      <c r="AH389" s="36">
        <v>0</v>
      </c>
      <c r="AI389" s="36" t="s">
        <v>159</v>
      </c>
      <c r="AJ389" s="40">
        <v>0</v>
      </c>
      <c r="AK389" s="36">
        <v>0</v>
      </c>
      <c r="AL389" s="33"/>
    </row>
    <row r="390" spans="1:38" x14ac:dyDescent="0.35">
      <c r="A390" s="35" t="s">
        <v>723</v>
      </c>
      <c r="B390" s="35"/>
      <c r="C390" s="35"/>
      <c r="D390" s="35"/>
      <c r="E390" s="27"/>
      <c r="F390" s="35"/>
      <c r="G390" s="36"/>
      <c r="H390" s="36"/>
      <c r="I390" s="36"/>
      <c r="J390" s="37"/>
      <c r="K390" s="36"/>
      <c r="L390" s="36"/>
      <c r="M390" s="36"/>
      <c r="N390" s="36"/>
      <c r="O390" s="36"/>
      <c r="P390" s="36"/>
      <c r="Q390" s="36"/>
      <c r="R390" s="36"/>
      <c r="S390" s="36"/>
      <c r="T390" s="36"/>
      <c r="U390" s="36"/>
      <c r="V390" s="38">
        <v>43820</v>
      </c>
      <c r="W390" s="9"/>
      <c r="X390" s="36">
        <v>41</v>
      </c>
      <c r="Y390" s="37">
        <v>96.3</v>
      </c>
      <c r="Z390" s="36"/>
      <c r="AA390" s="35"/>
      <c r="AB390" s="39">
        <v>2</v>
      </c>
      <c r="AC390" s="36"/>
      <c r="AD390" s="39">
        <v>2</v>
      </c>
      <c r="AE390" s="39">
        <v>2</v>
      </c>
      <c r="AF390" s="39"/>
      <c r="AG390" s="39">
        <v>2</v>
      </c>
      <c r="AH390" s="36">
        <v>0</v>
      </c>
      <c r="AI390" s="36" t="s">
        <v>159</v>
      </c>
      <c r="AJ390" s="40">
        <v>0</v>
      </c>
      <c r="AK390" s="36">
        <v>0</v>
      </c>
      <c r="AL390" s="33"/>
    </row>
    <row r="391" spans="1:38" x14ac:dyDescent="0.35">
      <c r="A391" s="35" t="s">
        <v>726</v>
      </c>
      <c r="B391" s="35" t="s">
        <v>38</v>
      </c>
      <c r="C391" s="35" t="s">
        <v>193</v>
      </c>
      <c r="D391" s="35" t="s">
        <v>727</v>
      </c>
      <c r="E391" s="35"/>
      <c r="F391" s="35" t="s">
        <v>170</v>
      </c>
      <c r="G391" s="36" t="s">
        <v>42</v>
      </c>
      <c r="H391" s="36">
        <v>338</v>
      </c>
      <c r="I391" s="36"/>
      <c r="J391" s="37"/>
      <c r="K391" s="36"/>
      <c r="L391" s="36">
        <v>0</v>
      </c>
      <c r="M391" s="36"/>
      <c r="N391" s="36"/>
      <c r="O391" s="36">
        <v>1</v>
      </c>
      <c r="P391" s="36">
        <v>0</v>
      </c>
      <c r="Q391" s="36"/>
      <c r="R391" s="36"/>
      <c r="S391" s="36" t="s">
        <v>728</v>
      </c>
      <c r="T391" s="36"/>
      <c r="U391" s="36"/>
      <c r="V391" s="38">
        <v>36143</v>
      </c>
      <c r="W391" s="36">
        <v>37.6</v>
      </c>
      <c r="X391" s="36" t="s">
        <v>729</v>
      </c>
      <c r="Y391" s="37" t="s">
        <v>398</v>
      </c>
      <c r="Z391" s="36" t="s">
        <v>47</v>
      </c>
      <c r="AA391" s="35" t="s">
        <v>726</v>
      </c>
      <c r="AB391" s="39">
        <f>AD391+AJ391+AK391</f>
        <v>410</v>
      </c>
      <c r="AC391" s="36" t="s">
        <v>49</v>
      </c>
      <c r="AD391" s="39">
        <v>407</v>
      </c>
      <c r="AE391" s="39">
        <v>25</v>
      </c>
      <c r="AF391" s="39"/>
      <c r="AG391" s="39">
        <v>25</v>
      </c>
      <c r="AH391" s="36">
        <v>0</v>
      </c>
      <c r="AI391" s="36" t="s">
        <v>50</v>
      </c>
      <c r="AJ391" s="40">
        <v>3</v>
      </c>
      <c r="AK391" s="36">
        <v>0</v>
      </c>
      <c r="AL391" s="33" t="s">
        <v>730</v>
      </c>
    </row>
    <row r="392" spans="1:38" x14ac:dyDescent="0.35">
      <c r="A392" s="35" t="s">
        <v>731</v>
      </c>
      <c r="B392" s="35" t="s">
        <v>38</v>
      </c>
      <c r="C392" s="35" t="s">
        <v>732</v>
      </c>
      <c r="D392" s="35" t="s">
        <v>733</v>
      </c>
      <c r="E392" s="35" t="s">
        <v>269</v>
      </c>
      <c r="F392" s="35"/>
      <c r="G392" s="36" t="s">
        <v>42</v>
      </c>
      <c r="H392" s="36">
        <v>106</v>
      </c>
      <c r="I392" s="36">
        <v>355</v>
      </c>
      <c r="J392" s="37">
        <v>4</v>
      </c>
      <c r="K392" s="36">
        <v>6</v>
      </c>
      <c r="L392" s="36">
        <v>1</v>
      </c>
      <c r="M392" s="36" t="s">
        <v>43</v>
      </c>
      <c r="N392" s="36">
        <v>30</v>
      </c>
      <c r="O392" s="36">
        <v>1</v>
      </c>
      <c r="P392" s="36">
        <v>0</v>
      </c>
      <c r="Q392" s="36"/>
      <c r="R392" s="36"/>
      <c r="S392" s="36" t="s">
        <v>45</v>
      </c>
      <c r="T392" s="36"/>
      <c r="U392" s="36"/>
      <c r="V392" s="38">
        <v>36146</v>
      </c>
      <c r="W392" s="36">
        <v>27.4</v>
      </c>
      <c r="X392" s="36">
        <v>43.7</v>
      </c>
      <c r="Y392" s="37">
        <v>89</v>
      </c>
      <c r="Z392" s="36" t="s">
        <v>47</v>
      </c>
      <c r="AA392" s="35" t="s">
        <v>731</v>
      </c>
      <c r="AB392" s="39">
        <f>AD392+AJ392+AK392</f>
        <v>150</v>
      </c>
      <c r="AC392" s="36" t="s">
        <v>49</v>
      </c>
      <c r="AD392" s="39">
        <v>149</v>
      </c>
      <c r="AE392" s="39">
        <v>35</v>
      </c>
      <c r="AF392" s="39"/>
      <c r="AG392" s="39">
        <v>28</v>
      </c>
      <c r="AH392" s="36">
        <v>7</v>
      </c>
      <c r="AI392" s="36"/>
      <c r="AJ392" s="40">
        <v>1</v>
      </c>
      <c r="AK392" s="36">
        <v>0</v>
      </c>
      <c r="AL392" s="33"/>
    </row>
    <row r="393" spans="1:38" x14ac:dyDescent="0.35">
      <c r="A393" s="35" t="s">
        <v>731</v>
      </c>
      <c r="B393" s="35"/>
      <c r="C393" s="35"/>
      <c r="D393" s="35"/>
      <c r="E393" s="35"/>
      <c r="F393" s="35"/>
      <c r="G393" s="36"/>
      <c r="H393" s="36"/>
      <c r="I393" s="36"/>
      <c r="J393" s="37"/>
      <c r="K393" s="36"/>
      <c r="L393" s="36"/>
      <c r="M393" s="36"/>
      <c r="N393" s="36"/>
      <c r="O393" s="36"/>
      <c r="P393" s="36"/>
      <c r="Q393" s="36"/>
      <c r="R393" s="36"/>
      <c r="S393" s="36"/>
      <c r="T393" s="36"/>
      <c r="U393" s="36"/>
      <c r="V393" s="38">
        <v>43152</v>
      </c>
      <c r="W393" s="36">
        <v>25</v>
      </c>
      <c r="X393" s="36">
        <v>39.200000000000003</v>
      </c>
      <c r="Y393" s="37">
        <v>92.4</v>
      </c>
      <c r="Z393" s="36"/>
      <c r="AA393" s="35"/>
      <c r="AB393" s="39">
        <v>81</v>
      </c>
      <c r="AC393" s="36"/>
      <c r="AD393" s="39">
        <v>74</v>
      </c>
      <c r="AE393" s="39">
        <v>74</v>
      </c>
      <c r="AF393" s="39"/>
      <c r="AG393" s="39">
        <v>74</v>
      </c>
      <c r="AH393" s="36">
        <v>0</v>
      </c>
      <c r="AI393" s="36" t="s">
        <v>159</v>
      </c>
      <c r="AJ393" s="40">
        <v>7</v>
      </c>
      <c r="AK393" s="36">
        <v>0</v>
      </c>
      <c r="AL393" s="33"/>
    </row>
    <row r="394" spans="1:38" x14ac:dyDescent="0.35">
      <c r="A394" s="35" t="s">
        <v>734</v>
      </c>
      <c r="B394" s="35" t="s">
        <v>38</v>
      </c>
      <c r="C394" s="35" t="s">
        <v>732</v>
      </c>
      <c r="D394" s="35" t="s">
        <v>735</v>
      </c>
      <c r="E394" s="35" t="s">
        <v>269</v>
      </c>
      <c r="F394" s="35"/>
      <c r="G394" s="36" t="s">
        <v>42</v>
      </c>
      <c r="H394" s="36">
        <v>111</v>
      </c>
      <c r="I394" s="36">
        <v>340</v>
      </c>
      <c r="J394" s="37">
        <v>2</v>
      </c>
      <c r="K394" s="36">
        <v>2</v>
      </c>
      <c r="L394" s="36">
        <v>1</v>
      </c>
      <c r="M394" s="36" t="s">
        <v>43</v>
      </c>
      <c r="N394" s="36">
        <v>30</v>
      </c>
      <c r="O394" s="36">
        <v>1</v>
      </c>
      <c r="P394" s="36">
        <v>0</v>
      </c>
      <c r="Q394" s="36"/>
      <c r="R394" s="36"/>
      <c r="S394" s="36" t="s">
        <v>45</v>
      </c>
      <c r="T394" s="36"/>
      <c r="U394" s="36"/>
      <c r="V394" s="38">
        <v>36146</v>
      </c>
      <c r="W394" s="36">
        <v>27.4</v>
      </c>
      <c r="X394" s="36">
        <v>48.6</v>
      </c>
      <c r="Y394" s="37">
        <v>93</v>
      </c>
      <c r="Z394" s="36" t="s">
        <v>47</v>
      </c>
      <c r="AA394" s="35" t="s">
        <v>734</v>
      </c>
      <c r="AB394" s="39">
        <f>AD394+AJ394+AK394</f>
        <v>654</v>
      </c>
      <c r="AC394" s="36" t="s">
        <v>49</v>
      </c>
      <c r="AD394" s="39">
        <v>654</v>
      </c>
      <c r="AE394" s="39">
        <v>26</v>
      </c>
      <c r="AF394" s="39"/>
      <c r="AG394" s="39">
        <v>26</v>
      </c>
      <c r="AH394" s="36">
        <v>0</v>
      </c>
      <c r="AI394" s="36" t="s">
        <v>50</v>
      </c>
      <c r="AJ394" s="40">
        <v>0</v>
      </c>
      <c r="AK394" s="36">
        <v>0</v>
      </c>
      <c r="AL394" s="33"/>
    </row>
    <row r="395" spans="1:38" x14ac:dyDescent="0.35">
      <c r="A395" s="35" t="s">
        <v>734</v>
      </c>
      <c r="B395" s="35"/>
      <c r="C395" s="35"/>
      <c r="D395" s="35" t="s">
        <v>736</v>
      </c>
      <c r="E395" s="35"/>
      <c r="F395" s="35"/>
      <c r="G395" s="36"/>
      <c r="H395" s="36"/>
      <c r="I395" s="36"/>
      <c r="J395" s="37"/>
      <c r="K395" s="36"/>
      <c r="L395" s="36"/>
      <c r="M395" s="36"/>
      <c r="N395" s="36"/>
      <c r="O395" s="36"/>
      <c r="P395" s="36"/>
      <c r="Q395" s="36"/>
      <c r="R395" s="36"/>
      <c r="S395" s="36"/>
      <c r="T395" s="36"/>
      <c r="U395" s="36"/>
      <c r="V395" s="38">
        <v>41993</v>
      </c>
      <c r="W395" s="36"/>
      <c r="X395" s="36"/>
      <c r="Y395" s="37"/>
      <c r="Z395" s="36"/>
      <c r="AA395" s="35"/>
      <c r="AB395" s="39">
        <v>274</v>
      </c>
      <c r="AC395" s="36" t="s">
        <v>51</v>
      </c>
      <c r="AD395" s="39">
        <v>274</v>
      </c>
      <c r="AE395" s="39">
        <v>270</v>
      </c>
      <c r="AF395" s="39" t="s">
        <v>50</v>
      </c>
      <c r="AG395" s="39">
        <v>255</v>
      </c>
      <c r="AH395" s="36">
        <v>15</v>
      </c>
      <c r="AI395" s="36"/>
      <c r="AJ395" s="40">
        <v>0</v>
      </c>
      <c r="AK395" s="36">
        <v>0</v>
      </c>
      <c r="AL395" s="33"/>
    </row>
    <row r="396" spans="1:38" x14ac:dyDescent="0.35">
      <c r="A396" s="35" t="s">
        <v>734</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46.4</v>
      </c>
      <c r="Y396" s="37">
        <v>100</v>
      </c>
      <c r="Z396" s="36"/>
      <c r="AA396" s="35"/>
      <c r="AB396" s="39">
        <v>49</v>
      </c>
      <c r="AC396" s="36"/>
      <c r="AD396" s="39">
        <v>49</v>
      </c>
      <c r="AE396" s="39">
        <v>49</v>
      </c>
      <c r="AF396" s="39"/>
      <c r="AG396" s="39">
        <v>49</v>
      </c>
      <c r="AH396" s="36">
        <v>0</v>
      </c>
      <c r="AI396" s="36" t="s">
        <v>159</v>
      </c>
      <c r="AJ396" s="40">
        <v>0</v>
      </c>
      <c r="AK396" s="36">
        <v>0</v>
      </c>
      <c r="AL396" s="33"/>
    </row>
    <row r="397" spans="1:38" x14ac:dyDescent="0.35">
      <c r="A397" s="35" t="s">
        <v>737</v>
      </c>
      <c r="B397" s="35" t="s">
        <v>38</v>
      </c>
      <c r="C397" s="35" t="s">
        <v>732</v>
      </c>
      <c r="D397" s="35" t="s">
        <v>738</v>
      </c>
      <c r="E397" s="35" t="s">
        <v>269</v>
      </c>
      <c r="F397" s="35"/>
      <c r="G397" s="36" t="s">
        <v>42</v>
      </c>
      <c r="H397" s="36">
        <v>95</v>
      </c>
      <c r="I397" s="36">
        <v>34</v>
      </c>
      <c r="J397" s="37">
        <v>8</v>
      </c>
      <c r="K397" s="36">
        <v>12</v>
      </c>
      <c r="L397" s="36">
        <v>0</v>
      </c>
      <c r="M397" s="36"/>
      <c r="N397" s="36"/>
      <c r="O397" s="36">
        <v>1</v>
      </c>
      <c r="P397" s="36">
        <v>1</v>
      </c>
      <c r="Q397" s="36">
        <v>30</v>
      </c>
      <c r="R397" s="36" t="s">
        <v>43</v>
      </c>
      <c r="S397" s="36" t="s">
        <v>45</v>
      </c>
      <c r="T397" s="36"/>
      <c r="U397" s="36"/>
      <c r="V397" s="38">
        <v>36146</v>
      </c>
      <c r="W397" s="36">
        <v>27.4</v>
      </c>
      <c r="X397" s="36">
        <v>41</v>
      </c>
      <c r="Y397" s="37">
        <v>82</v>
      </c>
      <c r="Z397" s="36" t="s">
        <v>47</v>
      </c>
      <c r="AA397" s="35" t="s">
        <v>737</v>
      </c>
      <c r="AB397" s="39">
        <f t="shared" ref="AB397:AB410" si="10">AD397+AJ397+AK397</f>
        <v>19</v>
      </c>
      <c r="AC397" s="36" t="s">
        <v>49</v>
      </c>
      <c r="AD397" s="39">
        <v>13</v>
      </c>
      <c r="AE397" s="39">
        <v>10</v>
      </c>
      <c r="AF397" s="39"/>
      <c r="AG397" s="39">
        <v>8</v>
      </c>
      <c r="AH397" s="36">
        <v>2</v>
      </c>
      <c r="AI397" s="36"/>
      <c r="AJ397" s="40">
        <v>6</v>
      </c>
      <c r="AK397" s="36">
        <v>0</v>
      </c>
      <c r="AL397" s="33"/>
    </row>
    <row r="398" spans="1:38" x14ac:dyDescent="0.35">
      <c r="A398" s="35" t="s">
        <v>737</v>
      </c>
      <c r="B398" s="35"/>
      <c r="C398" s="35"/>
      <c r="D398" s="35"/>
      <c r="E398" s="35"/>
      <c r="F398" s="35"/>
      <c r="G398" s="36"/>
      <c r="H398" s="36"/>
      <c r="I398" s="36"/>
      <c r="J398" s="37"/>
      <c r="K398" s="36"/>
      <c r="L398" s="36"/>
      <c r="M398" s="36"/>
      <c r="N398" s="36"/>
      <c r="O398" s="36"/>
      <c r="P398" s="36"/>
      <c r="Q398" s="36"/>
      <c r="R398" s="36"/>
      <c r="S398" s="36"/>
      <c r="T398" s="36"/>
      <c r="U398" s="36"/>
      <c r="V398" s="38">
        <v>43152</v>
      </c>
      <c r="W398" s="36">
        <v>25</v>
      </c>
      <c r="X398" s="36">
        <v>32</v>
      </c>
      <c r="Y398" s="37">
        <v>82</v>
      </c>
      <c r="Z398" s="36"/>
      <c r="AA398" s="35"/>
      <c r="AB398" s="39">
        <v>11</v>
      </c>
      <c r="AC398" s="36"/>
      <c r="AD398" s="39">
        <v>8</v>
      </c>
      <c r="AE398" s="39">
        <v>8</v>
      </c>
      <c r="AF398" s="39"/>
      <c r="AG398" s="39">
        <v>8</v>
      </c>
      <c r="AH398" s="36">
        <v>0</v>
      </c>
      <c r="AI398" s="36" t="s">
        <v>159</v>
      </c>
      <c r="AJ398" s="40">
        <v>3</v>
      </c>
      <c r="AK398" s="36">
        <v>0</v>
      </c>
      <c r="AL398" s="33"/>
    </row>
    <row r="399" spans="1:38" x14ac:dyDescent="0.35">
      <c r="A399" s="35" t="s">
        <v>739</v>
      </c>
      <c r="B399" s="35" t="s">
        <v>38</v>
      </c>
      <c r="C399" s="35" t="s">
        <v>740</v>
      </c>
      <c r="D399" s="35" t="s">
        <v>741</v>
      </c>
      <c r="E399" s="35" t="s">
        <v>269</v>
      </c>
      <c r="F399" s="35"/>
      <c r="G399" s="36" t="s">
        <v>42</v>
      </c>
      <c r="H399" s="36">
        <v>45</v>
      </c>
      <c r="I399" s="36">
        <v>302</v>
      </c>
      <c r="J399" s="37">
        <v>8</v>
      </c>
      <c r="K399" s="36">
        <v>4</v>
      </c>
      <c r="L399" s="36">
        <v>1</v>
      </c>
      <c r="M399" s="36" t="s">
        <v>43</v>
      </c>
      <c r="N399" s="36"/>
      <c r="O399" s="36">
        <v>1</v>
      </c>
      <c r="P399" s="36">
        <v>0</v>
      </c>
      <c r="Q399" s="36"/>
      <c r="R399" s="36"/>
      <c r="S399" s="36" t="s">
        <v>60</v>
      </c>
      <c r="T399" s="36" t="s">
        <v>43</v>
      </c>
      <c r="U399" s="36" t="s">
        <v>269</v>
      </c>
      <c r="V399" s="38">
        <v>35131</v>
      </c>
      <c r="W399" s="36">
        <v>-12</v>
      </c>
      <c r="X399" s="36"/>
      <c r="Y399" s="37"/>
      <c r="Z399" s="36" t="s">
        <v>47</v>
      </c>
      <c r="AA399" s="35" t="s">
        <v>739</v>
      </c>
      <c r="AB399" s="39">
        <f t="shared" si="10"/>
        <v>0</v>
      </c>
      <c r="AC399" s="36"/>
      <c r="AD399" s="39"/>
      <c r="AE399" s="39"/>
      <c r="AF399" s="39"/>
      <c r="AG399" s="39"/>
      <c r="AH399" s="36"/>
      <c r="AI399" s="36"/>
      <c r="AJ399" s="40"/>
      <c r="AK399" s="36"/>
      <c r="AL399" s="33" t="s">
        <v>742</v>
      </c>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39880</v>
      </c>
      <c r="W400" s="36"/>
      <c r="X400" s="36"/>
      <c r="Y400" s="37"/>
      <c r="Z400" s="36"/>
      <c r="AA400" s="35"/>
      <c r="AB400" s="39">
        <f t="shared" si="10"/>
        <v>0</v>
      </c>
      <c r="AC400" s="36"/>
      <c r="AD400" s="39"/>
      <c r="AE400" s="39"/>
      <c r="AF400" s="39"/>
      <c r="AG400" s="39"/>
      <c r="AH400" s="36"/>
      <c r="AI400" s="36"/>
      <c r="AJ400" s="40"/>
      <c r="AK400" s="36"/>
      <c r="AL400" s="33" t="s">
        <v>742</v>
      </c>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40509</v>
      </c>
      <c r="W401" s="36">
        <v>27</v>
      </c>
      <c r="X401" s="36">
        <v>34</v>
      </c>
      <c r="Y401" s="37">
        <v>80</v>
      </c>
      <c r="Z401" s="36"/>
      <c r="AA401" s="35"/>
      <c r="AB401" s="39">
        <f t="shared" si="10"/>
        <v>0</v>
      </c>
      <c r="AC401" s="36" t="s">
        <v>49</v>
      </c>
      <c r="AD401" s="39">
        <v>0</v>
      </c>
      <c r="AE401" s="39">
        <v>0</v>
      </c>
      <c r="AF401" s="39"/>
      <c r="AG401" s="39"/>
      <c r="AH401" s="36"/>
      <c r="AI401" s="36"/>
      <c r="AJ401" s="40">
        <v>0</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41278</v>
      </c>
      <c r="W402" s="36">
        <v>30.6</v>
      </c>
      <c r="X402" s="36">
        <v>35.6</v>
      </c>
      <c r="Y402" s="37">
        <v>100</v>
      </c>
      <c r="Z402" s="36"/>
      <c r="AA402" s="35"/>
      <c r="AB402" s="39">
        <f t="shared" si="10"/>
        <v>6</v>
      </c>
      <c r="AC402" s="36" t="s">
        <v>49</v>
      </c>
      <c r="AD402" s="39">
        <v>6</v>
      </c>
      <c r="AE402" s="39">
        <v>6</v>
      </c>
      <c r="AF402" s="39"/>
      <c r="AG402" s="39">
        <v>0</v>
      </c>
      <c r="AH402" s="36">
        <v>6</v>
      </c>
      <c r="AI402" s="36"/>
      <c r="AJ402" s="40">
        <v>0</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42333</v>
      </c>
      <c r="W403" s="36" t="s">
        <v>743</v>
      </c>
      <c r="X403" s="36">
        <v>42.8</v>
      </c>
      <c r="Y403" s="37"/>
      <c r="Z403" s="36"/>
      <c r="AA403" s="35"/>
      <c r="AB403" s="39">
        <v>2</v>
      </c>
      <c r="AC403" s="36" t="s">
        <v>51</v>
      </c>
      <c r="AD403" s="39">
        <v>1</v>
      </c>
      <c r="AE403" s="39">
        <v>1</v>
      </c>
      <c r="AF403" s="39"/>
      <c r="AG403" s="39">
        <v>0</v>
      </c>
      <c r="AH403" s="36">
        <v>1</v>
      </c>
      <c r="AI403" s="36"/>
      <c r="AJ403" s="40">
        <v>1</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42692</v>
      </c>
      <c r="W404" s="36" t="s">
        <v>744</v>
      </c>
      <c r="X404" s="36">
        <v>45.5</v>
      </c>
      <c r="Y404" s="37"/>
      <c r="Z404" s="36"/>
      <c r="AA404" s="35"/>
      <c r="AB404" s="39">
        <v>2</v>
      </c>
      <c r="AC404" s="36" t="s">
        <v>51</v>
      </c>
      <c r="AD404" s="39">
        <v>0</v>
      </c>
      <c r="AE404" s="39">
        <v>0</v>
      </c>
      <c r="AF404" s="39"/>
      <c r="AG404" s="39">
        <v>0</v>
      </c>
      <c r="AH404" s="36">
        <v>0</v>
      </c>
      <c r="AI404" s="36"/>
      <c r="AJ404" s="40">
        <v>2</v>
      </c>
      <c r="AK404" s="36">
        <v>0</v>
      </c>
      <c r="AL404" s="33"/>
    </row>
    <row r="405" spans="1:38" x14ac:dyDescent="0.35">
      <c r="A405" s="35" t="s">
        <v>739</v>
      </c>
      <c r="B405" s="35"/>
      <c r="C405" s="35"/>
      <c r="D405" s="35"/>
      <c r="E405" s="35"/>
      <c r="F405" s="35"/>
      <c r="G405" s="36"/>
      <c r="H405" s="36"/>
      <c r="I405" s="36"/>
      <c r="J405" s="37"/>
      <c r="K405" s="36"/>
      <c r="L405" s="36"/>
      <c r="M405" s="36"/>
      <c r="N405" s="36"/>
      <c r="O405" s="36"/>
      <c r="P405" s="36"/>
      <c r="Q405" s="36"/>
      <c r="R405" s="36"/>
      <c r="S405" s="36"/>
      <c r="T405" s="36"/>
      <c r="U405" s="36"/>
      <c r="V405" s="38">
        <v>43057</v>
      </c>
      <c r="W405" s="36">
        <v>33.799999999999997</v>
      </c>
      <c r="X405" s="36">
        <v>42.8</v>
      </c>
      <c r="Y405" s="37"/>
      <c r="Z405" s="36"/>
      <c r="AA405" s="35"/>
      <c r="AB405" s="39">
        <v>2</v>
      </c>
      <c r="AC405" s="36" t="s">
        <v>51</v>
      </c>
      <c r="AD405" s="39">
        <v>0</v>
      </c>
      <c r="AE405" s="39">
        <v>0</v>
      </c>
      <c r="AF405" s="39"/>
      <c r="AG405" s="39">
        <v>0</v>
      </c>
      <c r="AH405" s="36">
        <v>0</v>
      </c>
      <c r="AI405" s="36"/>
      <c r="AJ405" s="40">
        <v>2</v>
      </c>
      <c r="AK405" s="36">
        <v>0</v>
      </c>
      <c r="AL405" s="33"/>
    </row>
    <row r="406" spans="1:38" x14ac:dyDescent="0.35">
      <c r="A406" s="35" t="s">
        <v>739</v>
      </c>
      <c r="B406" s="35"/>
      <c r="C406" s="35"/>
      <c r="D406" s="35"/>
      <c r="E406" s="35"/>
      <c r="F406" s="35"/>
      <c r="G406" s="36"/>
      <c r="H406" s="36"/>
      <c r="I406" s="36"/>
      <c r="J406" s="37"/>
      <c r="K406" s="36"/>
      <c r="L406" s="36"/>
      <c r="M406" s="36"/>
      <c r="N406" s="36"/>
      <c r="O406" s="36"/>
      <c r="P406" s="36"/>
      <c r="Q406" s="36"/>
      <c r="R406" s="36"/>
      <c r="S406" s="36"/>
      <c r="T406" s="36"/>
      <c r="U406" s="36"/>
      <c r="V406" s="38">
        <v>43785</v>
      </c>
      <c r="W406" s="36">
        <v>39</v>
      </c>
      <c r="X406" s="36"/>
      <c r="Y406" s="37"/>
      <c r="Z406" s="36"/>
      <c r="AA406" s="35"/>
      <c r="AB406" s="39">
        <v>0</v>
      </c>
      <c r="AC406" s="36"/>
      <c r="AD406" s="39">
        <v>0</v>
      </c>
      <c r="AE406" s="39">
        <v>0</v>
      </c>
      <c r="AF406" s="39"/>
      <c r="AG406" s="39">
        <v>0</v>
      </c>
      <c r="AH406" s="36">
        <v>0</v>
      </c>
      <c r="AI406" s="36" t="s">
        <v>159</v>
      </c>
      <c r="AJ406" s="40">
        <v>0</v>
      </c>
      <c r="AK406" s="36">
        <v>0</v>
      </c>
      <c r="AL406" s="33"/>
    </row>
    <row r="407" spans="1:38" x14ac:dyDescent="0.35">
      <c r="A407" s="35" t="s">
        <v>745</v>
      </c>
      <c r="B407" s="35" t="s">
        <v>38</v>
      </c>
      <c r="C407" s="35" t="s">
        <v>740</v>
      </c>
      <c r="D407" s="35" t="s">
        <v>746</v>
      </c>
      <c r="E407" s="35" t="s">
        <v>269</v>
      </c>
      <c r="F407" s="35"/>
      <c r="G407" s="36" t="s">
        <v>42</v>
      </c>
      <c r="H407" s="36">
        <v>236</v>
      </c>
      <c r="I407" s="36">
        <v>302</v>
      </c>
      <c r="J407" s="37">
        <v>6</v>
      </c>
      <c r="K407" s="36">
        <v>4.5</v>
      </c>
      <c r="L407" s="36">
        <v>1</v>
      </c>
      <c r="M407" s="36" t="s">
        <v>43</v>
      </c>
      <c r="N407" s="36">
        <v>12</v>
      </c>
      <c r="O407" s="36">
        <v>1</v>
      </c>
      <c r="P407" s="36">
        <v>0</v>
      </c>
      <c r="Q407" s="36"/>
      <c r="R407" s="36"/>
      <c r="S407" s="36" t="s">
        <v>60</v>
      </c>
      <c r="T407" s="36" t="s">
        <v>43</v>
      </c>
      <c r="U407" s="36" t="s">
        <v>269</v>
      </c>
      <c r="V407" s="38">
        <v>35131</v>
      </c>
      <c r="W407" s="36"/>
      <c r="X407" s="36" t="s">
        <v>747</v>
      </c>
      <c r="Y407" s="37">
        <v>93</v>
      </c>
      <c r="Z407" s="36" t="s">
        <v>47</v>
      </c>
      <c r="AA407" s="35" t="s">
        <v>745</v>
      </c>
      <c r="AB407" s="39">
        <f t="shared" si="10"/>
        <v>294</v>
      </c>
      <c r="AC407" s="36" t="s">
        <v>49</v>
      </c>
      <c r="AD407" s="39">
        <v>291</v>
      </c>
      <c r="AE407" s="39">
        <v>31</v>
      </c>
      <c r="AF407" s="39"/>
      <c r="AG407" s="39">
        <v>22</v>
      </c>
      <c r="AH407" s="36">
        <v>9</v>
      </c>
      <c r="AI407" s="36" t="s">
        <v>50</v>
      </c>
      <c r="AJ407" s="40">
        <v>3</v>
      </c>
      <c r="AK407" s="36">
        <v>0</v>
      </c>
      <c r="AL407" s="33" t="s">
        <v>748</v>
      </c>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39880</v>
      </c>
      <c r="W408" s="36">
        <v>29.5</v>
      </c>
      <c r="X408" s="36" t="s">
        <v>749</v>
      </c>
      <c r="Y408" s="37"/>
      <c r="Z408" s="36"/>
      <c r="AA408" s="35"/>
      <c r="AB408" s="39">
        <f t="shared" si="10"/>
        <v>253</v>
      </c>
      <c r="AC408" s="36" t="s">
        <v>49</v>
      </c>
      <c r="AD408" s="39">
        <v>247</v>
      </c>
      <c r="AE408" s="39">
        <v>0</v>
      </c>
      <c r="AF408" s="39"/>
      <c r="AG408" s="39"/>
      <c r="AH408" s="36"/>
      <c r="AI408" s="36" t="s">
        <v>50</v>
      </c>
      <c r="AJ408" s="40">
        <v>6</v>
      </c>
      <c r="AK408" s="36">
        <v>0</v>
      </c>
      <c r="AL408" s="33"/>
    </row>
    <row r="409" spans="1:38" x14ac:dyDescent="0.35">
      <c r="A409" s="35" t="s">
        <v>745</v>
      </c>
      <c r="B409" s="35"/>
      <c r="C409" s="35"/>
      <c r="D409" s="35"/>
      <c r="E409" s="35"/>
      <c r="F409" s="35"/>
      <c r="G409" s="36"/>
      <c r="H409" s="36"/>
      <c r="I409" s="36"/>
      <c r="J409" s="37"/>
      <c r="K409" s="36"/>
      <c r="L409" s="36"/>
      <c r="M409" s="36"/>
      <c r="N409" s="36">
        <v>10</v>
      </c>
      <c r="O409" s="36"/>
      <c r="P409" s="36"/>
      <c r="Q409" s="36"/>
      <c r="R409" s="36"/>
      <c r="S409" s="36"/>
      <c r="T409" s="36"/>
      <c r="U409" s="36"/>
      <c r="V409" s="38">
        <v>40509</v>
      </c>
      <c r="W409" s="36">
        <v>27</v>
      </c>
      <c r="X409" s="36" t="s">
        <v>750</v>
      </c>
      <c r="Y409" s="37" t="s">
        <v>751</v>
      </c>
      <c r="Z409" s="36"/>
      <c r="AA409" s="35"/>
      <c r="AB409" s="39">
        <f t="shared" si="10"/>
        <v>308</v>
      </c>
      <c r="AC409" s="36" t="s">
        <v>49</v>
      </c>
      <c r="AD409" s="39">
        <v>305</v>
      </c>
      <c r="AE409" s="39">
        <v>0</v>
      </c>
      <c r="AF409" s="39"/>
      <c r="AG409" s="39"/>
      <c r="AH409" s="36"/>
      <c r="AI409" s="36" t="s">
        <v>50</v>
      </c>
      <c r="AJ409" s="40">
        <v>3</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41278</v>
      </c>
      <c r="W410" s="36">
        <v>30.6</v>
      </c>
      <c r="X410" s="36" t="s">
        <v>752</v>
      </c>
      <c r="Y410" s="37">
        <v>96.7</v>
      </c>
      <c r="Z410" s="36"/>
      <c r="AA410" s="35"/>
      <c r="AB410" s="39">
        <f t="shared" si="10"/>
        <v>274</v>
      </c>
      <c r="AC410" s="36" t="s">
        <v>49</v>
      </c>
      <c r="AD410" s="39">
        <v>270</v>
      </c>
      <c r="AE410" s="39">
        <v>0</v>
      </c>
      <c r="AF410" s="39" t="s">
        <v>50</v>
      </c>
      <c r="AG410" s="39">
        <v>242</v>
      </c>
      <c r="AH410" s="36">
        <v>28</v>
      </c>
      <c r="AI410" s="36" t="s">
        <v>50</v>
      </c>
      <c r="AJ410" s="40">
        <v>4</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41991</v>
      </c>
      <c r="W411" s="36"/>
      <c r="X411" s="36" t="s">
        <v>753</v>
      </c>
      <c r="Y411" s="37"/>
      <c r="Z411" s="36"/>
      <c r="AA411" s="35"/>
      <c r="AB411" s="39">
        <v>305</v>
      </c>
      <c r="AC411" s="36" t="s">
        <v>51</v>
      </c>
      <c r="AD411" s="39">
        <v>299</v>
      </c>
      <c r="AE411" s="39">
        <v>299</v>
      </c>
      <c r="AF411" s="39" t="s">
        <v>50</v>
      </c>
      <c r="AG411" s="39">
        <v>263</v>
      </c>
      <c r="AH411" s="36">
        <v>36</v>
      </c>
      <c r="AI411" s="36"/>
      <c r="AJ411" s="40">
        <v>6</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42333</v>
      </c>
      <c r="W412" s="36" t="s">
        <v>743</v>
      </c>
      <c r="X412" s="36">
        <v>46.4</v>
      </c>
      <c r="Y412" s="37"/>
      <c r="Z412" s="36"/>
      <c r="AA412" s="35"/>
      <c r="AB412" s="39">
        <v>191</v>
      </c>
      <c r="AC412" s="36" t="s">
        <v>51</v>
      </c>
      <c r="AD412" s="39">
        <v>188</v>
      </c>
      <c r="AE412" s="39">
        <v>187</v>
      </c>
      <c r="AF412" s="39" t="s">
        <v>50</v>
      </c>
      <c r="AG412" s="39">
        <v>168</v>
      </c>
      <c r="AH412" s="36">
        <v>19</v>
      </c>
      <c r="AI412" s="36"/>
      <c r="AJ412" s="40">
        <v>3</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42692</v>
      </c>
      <c r="W413" s="36" t="s">
        <v>744</v>
      </c>
      <c r="X413" s="36"/>
      <c r="Y413" s="37"/>
      <c r="Z413" s="36"/>
      <c r="AA413" s="35"/>
      <c r="AB413" s="39">
        <v>74</v>
      </c>
      <c r="AC413" s="36" t="s">
        <v>51</v>
      </c>
      <c r="AD413" s="39">
        <v>74</v>
      </c>
      <c r="AE413" s="39">
        <v>74</v>
      </c>
      <c r="AF413" s="39"/>
      <c r="AG413" s="39">
        <v>66</v>
      </c>
      <c r="AH413" s="36">
        <v>8</v>
      </c>
      <c r="AI413" s="36"/>
      <c r="AJ413" s="40">
        <v>0</v>
      </c>
      <c r="AK413" s="36">
        <v>0</v>
      </c>
      <c r="AL413" s="33"/>
    </row>
    <row r="414" spans="1:38" x14ac:dyDescent="0.35">
      <c r="A414" s="35" t="s">
        <v>745</v>
      </c>
      <c r="B414" s="35"/>
      <c r="C414" s="35"/>
      <c r="D414" s="35"/>
      <c r="E414" s="35"/>
      <c r="F414" s="35"/>
      <c r="G414" s="36"/>
      <c r="H414" s="36"/>
      <c r="I414" s="36"/>
      <c r="J414" s="37"/>
      <c r="K414" s="36"/>
      <c r="L414" s="36"/>
      <c r="M414" s="36"/>
      <c r="N414" s="36"/>
      <c r="O414" s="36"/>
      <c r="P414" s="36"/>
      <c r="Q414" s="36"/>
      <c r="R414" s="36"/>
      <c r="S414" s="36"/>
      <c r="T414" s="36"/>
      <c r="U414" s="36"/>
      <c r="V414" s="38">
        <v>43057</v>
      </c>
      <c r="W414" s="36">
        <v>33.799999999999997</v>
      </c>
      <c r="X414" s="36">
        <v>47.3</v>
      </c>
      <c r="Y414" s="37"/>
      <c r="Z414" s="36"/>
      <c r="AA414" s="35"/>
      <c r="AB414" s="39">
        <v>51</v>
      </c>
      <c r="AC414" s="36" t="s">
        <v>51</v>
      </c>
      <c r="AD414" s="39">
        <v>50</v>
      </c>
      <c r="AE414" s="39">
        <v>50</v>
      </c>
      <c r="AF414" s="39" t="s">
        <v>50</v>
      </c>
      <c r="AG414" s="39">
        <v>48</v>
      </c>
      <c r="AH414" s="36">
        <v>2</v>
      </c>
      <c r="AI414" s="36"/>
      <c r="AJ414" s="40">
        <v>1</v>
      </c>
      <c r="AK414" s="36">
        <v>0</v>
      </c>
      <c r="AL414" s="33"/>
    </row>
    <row r="415" spans="1:38" x14ac:dyDescent="0.35">
      <c r="A415" s="35" t="s">
        <v>745</v>
      </c>
      <c r="B415" s="35"/>
      <c r="C415" s="35"/>
      <c r="D415" s="35"/>
      <c r="E415" s="35"/>
      <c r="F415" s="35"/>
      <c r="G415" s="36"/>
      <c r="H415" s="36"/>
      <c r="I415" s="36"/>
      <c r="J415" s="37"/>
      <c r="K415" s="36"/>
      <c r="L415" s="36"/>
      <c r="M415" s="36"/>
      <c r="N415" s="36"/>
      <c r="O415" s="36"/>
      <c r="P415" s="36"/>
      <c r="Q415" s="36"/>
      <c r="R415" s="36"/>
      <c r="S415" s="36"/>
      <c r="T415" s="36"/>
      <c r="U415" s="36"/>
      <c r="V415" s="38">
        <v>43785</v>
      </c>
      <c r="W415" s="36"/>
      <c r="X415" s="36"/>
      <c r="Y415" s="37"/>
      <c r="Z415" s="36"/>
      <c r="AA415" s="35"/>
      <c r="AB415" s="39">
        <v>39</v>
      </c>
      <c r="AC415" s="36"/>
      <c r="AD415" s="39">
        <v>37</v>
      </c>
      <c r="AE415" s="39">
        <v>37</v>
      </c>
      <c r="AF415" s="39"/>
      <c r="AG415" s="39">
        <v>37</v>
      </c>
      <c r="AH415" s="36">
        <v>0</v>
      </c>
      <c r="AI415" s="36" t="s">
        <v>159</v>
      </c>
      <c r="AJ415" s="40">
        <v>2</v>
      </c>
      <c r="AK415" s="36">
        <v>0</v>
      </c>
      <c r="AL415" s="33"/>
    </row>
    <row r="416" spans="1:38" x14ac:dyDescent="0.35">
      <c r="A416" s="35" t="s">
        <v>754</v>
      </c>
      <c r="B416" s="35" t="s">
        <v>38</v>
      </c>
      <c r="C416" s="35" t="s">
        <v>740</v>
      </c>
      <c r="D416" s="35" t="s">
        <v>755</v>
      </c>
      <c r="E416" s="35" t="s">
        <v>269</v>
      </c>
      <c r="F416" s="35"/>
      <c r="G416" s="36" t="s">
        <v>42</v>
      </c>
      <c r="H416" s="36">
        <v>17</v>
      </c>
      <c r="I416" s="36"/>
      <c r="J416" s="37">
        <v>6</v>
      </c>
      <c r="K416" s="36">
        <v>5</v>
      </c>
      <c r="L416" s="36">
        <v>1</v>
      </c>
      <c r="M416" s="36" t="s">
        <v>53</v>
      </c>
      <c r="N416" s="36"/>
      <c r="O416" s="36">
        <v>1</v>
      </c>
      <c r="P416" s="36">
        <v>0</v>
      </c>
      <c r="Q416" s="36"/>
      <c r="R416" s="36"/>
      <c r="S416" s="36" t="s">
        <v>756</v>
      </c>
      <c r="T416" s="36"/>
      <c r="U416" s="36"/>
      <c r="V416" s="38">
        <v>42333</v>
      </c>
      <c r="W416" s="36" t="s">
        <v>743</v>
      </c>
      <c r="X416" s="36"/>
      <c r="Y416" s="37"/>
      <c r="Z416" s="36"/>
      <c r="AA416" s="35" t="s">
        <v>754</v>
      </c>
      <c r="AB416" s="39">
        <v>0</v>
      </c>
      <c r="AC416" s="36" t="s">
        <v>51</v>
      </c>
      <c r="AD416" s="39">
        <v>0</v>
      </c>
      <c r="AE416" s="39"/>
      <c r="AF416" s="39"/>
      <c r="AG416" s="39"/>
      <c r="AH416" s="36"/>
      <c r="AI416" s="36"/>
      <c r="AJ416" s="40">
        <v>0</v>
      </c>
      <c r="AK416" s="36">
        <v>0</v>
      </c>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42692</v>
      </c>
      <c r="W417" s="36" t="s">
        <v>744</v>
      </c>
      <c r="X417" s="36">
        <v>44.6</v>
      </c>
      <c r="Y417" s="37"/>
      <c r="Z417" s="36"/>
      <c r="AA417" s="35"/>
      <c r="AB417" s="39">
        <v>0</v>
      </c>
      <c r="AC417" s="36" t="s">
        <v>51</v>
      </c>
      <c r="AD417" s="39">
        <v>0</v>
      </c>
      <c r="AE417" s="39"/>
      <c r="AF417" s="39"/>
      <c r="AG417" s="39"/>
      <c r="AH417" s="36"/>
      <c r="AI417" s="36"/>
      <c r="AJ417" s="40">
        <v>0</v>
      </c>
      <c r="AK417" s="36">
        <v>0</v>
      </c>
      <c r="AL417" s="33"/>
    </row>
    <row r="418" spans="1:38" x14ac:dyDescent="0.35">
      <c r="A418" s="35" t="s">
        <v>754</v>
      </c>
      <c r="B418" s="35"/>
      <c r="C418" s="35"/>
      <c r="D418" s="35"/>
      <c r="E418" s="35"/>
      <c r="F418" s="35"/>
      <c r="G418" s="36"/>
      <c r="H418" s="36"/>
      <c r="I418" s="36"/>
      <c r="J418" s="37"/>
      <c r="K418" s="36"/>
      <c r="L418" s="36"/>
      <c r="M418" s="36"/>
      <c r="N418" s="36"/>
      <c r="O418" s="36"/>
      <c r="P418" s="36"/>
      <c r="Q418" s="36"/>
      <c r="R418" s="36"/>
      <c r="S418" s="36"/>
      <c r="T418" s="36"/>
      <c r="U418" s="36"/>
      <c r="V418" s="38">
        <v>43785</v>
      </c>
      <c r="W418" s="36"/>
      <c r="X418" s="36"/>
      <c r="Y418" s="37"/>
      <c r="Z418" s="36"/>
      <c r="AA418" s="35"/>
      <c r="AB418" s="39">
        <v>0</v>
      </c>
      <c r="AC418" s="36"/>
      <c r="AD418" s="39">
        <v>0</v>
      </c>
      <c r="AE418" s="39"/>
      <c r="AF418" s="39"/>
      <c r="AG418" s="39"/>
      <c r="AH418" s="36"/>
      <c r="AI418" s="36"/>
      <c r="AJ418" s="40"/>
      <c r="AK418" s="36"/>
      <c r="AL418" s="33"/>
    </row>
    <row r="419" spans="1:38" x14ac:dyDescent="0.35">
      <c r="A419" s="35" t="s">
        <v>754</v>
      </c>
      <c r="B419" s="35"/>
      <c r="C419" s="35"/>
      <c r="D419" s="35"/>
      <c r="E419" s="35"/>
      <c r="F419" s="35"/>
      <c r="G419" s="36"/>
      <c r="H419" s="36"/>
      <c r="I419" s="36"/>
      <c r="J419" s="37"/>
      <c r="K419" s="36"/>
      <c r="L419" s="36"/>
      <c r="M419" s="36"/>
      <c r="N419" s="36"/>
      <c r="O419" s="36"/>
      <c r="P419" s="36"/>
      <c r="Q419" s="36"/>
      <c r="R419" s="36"/>
      <c r="S419" s="36"/>
      <c r="T419" s="36"/>
      <c r="U419" s="36"/>
      <c r="V419" s="38">
        <v>43057</v>
      </c>
      <c r="W419" s="36">
        <v>33.799999999999997</v>
      </c>
      <c r="X419" s="36">
        <v>37.4</v>
      </c>
      <c r="Y419" s="37"/>
      <c r="Z419" s="36"/>
      <c r="AA419" s="35"/>
      <c r="AB419" s="39">
        <v>0</v>
      </c>
      <c r="AC419" s="36" t="s">
        <v>51</v>
      </c>
      <c r="AD419" s="39">
        <v>0</v>
      </c>
      <c r="AE419" s="39"/>
      <c r="AF419" s="39"/>
      <c r="AG419" s="39"/>
      <c r="AH419" s="36"/>
      <c r="AI419" s="36"/>
      <c r="AJ419" s="40">
        <v>0</v>
      </c>
      <c r="AK419" s="36">
        <v>0</v>
      </c>
      <c r="AL419" s="33"/>
    </row>
    <row r="420" spans="1:38" x14ac:dyDescent="0.35">
      <c r="A420" s="35" t="s">
        <v>757</v>
      </c>
      <c r="B420" s="35" t="s">
        <v>38</v>
      </c>
      <c r="C420" s="35" t="s">
        <v>758</v>
      </c>
      <c r="D420" s="35"/>
      <c r="E420" s="35"/>
      <c r="F420" s="35"/>
      <c r="G420" s="36" t="s">
        <v>42</v>
      </c>
      <c r="H420" s="36" t="s">
        <v>140</v>
      </c>
      <c r="I420" s="36"/>
      <c r="J420" s="37"/>
      <c r="K420" s="36"/>
      <c r="L420" s="36"/>
      <c r="M420" s="36"/>
      <c r="N420" s="36"/>
      <c r="O420" s="36"/>
      <c r="P420" s="36"/>
      <c r="Q420" s="36"/>
      <c r="R420" s="36"/>
      <c r="S420" s="36" t="s">
        <v>213</v>
      </c>
      <c r="T420" s="36"/>
      <c r="U420" s="36"/>
      <c r="V420" s="38">
        <v>35417</v>
      </c>
      <c r="W420" s="36">
        <v>27</v>
      </c>
      <c r="X420" s="36"/>
      <c r="Y420" s="37"/>
      <c r="Z420" s="36" t="s">
        <v>47</v>
      </c>
      <c r="AA420" s="35" t="s">
        <v>757</v>
      </c>
      <c r="AB420" s="39">
        <f t="shared" ref="AB420:AB456" si="11">AD420+AJ420+AK420</f>
        <v>0</v>
      </c>
      <c r="AC420" s="36"/>
      <c r="AD420" s="39"/>
      <c r="AE420" s="39"/>
      <c r="AF420" s="39"/>
      <c r="AG420" s="39"/>
      <c r="AH420" s="36"/>
      <c r="AI420" s="36"/>
      <c r="AJ420" s="40"/>
      <c r="AK420" s="36"/>
      <c r="AL420" s="33" t="s">
        <v>759</v>
      </c>
    </row>
    <row r="421" spans="1:38" x14ac:dyDescent="0.35">
      <c r="A421" s="35" t="s">
        <v>760</v>
      </c>
      <c r="B421" s="35" t="s">
        <v>38</v>
      </c>
      <c r="C421" s="35" t="s">
        <v>653</v>
      </c>
      <c r="D421" s="35" t="s">
        <v>761</v>
      </c>
      <c r="E421" s="35"/>
      <c r="F421" s="35"/>
      <c r="G421" s="36" t="s">
        <v>42</v>
      </c>
      <c r="H421" s="36">
        <v>18</v>
      </c>
      <c r="I421" s="36">
        <v>30</v>
      </c>
      <c r="J421" s="37">
        <v>6</v>
      </c>
      <c r="K421" s="36">
        <v>10</v>
      </c>
      <c r="L421" s="36">
        <v>1</v>
      </c>
      <c r="M421" s="36" t="s">
        <v>43</v>
      </c>
      <c r="N421" s="36">
        <v>42</v>
      </c>
      <c r="O421" s="36">
        <v>1</v>
      </c>
      <c r="P421" s="36">
        <v>0</v>
      </c>
      <c r="Q421" s="36"/>
      <c r="R421" s="36"/>
      <c r="S421" s="36" t="s">
        <v>45</v>
      </c>
      <c r="T421" s="36"/>
      <c r="U421" s="36"/>
      <c r="V421" s="38">
        <v>38773</v>
      </c>
      <c r="W421" s="36"/>
      <c r="X421" s="36"/>
      <c r="Y421" s="37"/>
      <c r="Z421" s="36" t="s">
        <v>47</v>
      </c>
      <c r="AA421" s="35" t="s">
        <v>760</v>
      </c>
      <c r="AB421" s="39">
        <f t="shared" si="11"/>
        <v>0</v>
      </c>
      <c r="AC421" s="36"/>
      <c r="AD421" s="39"/>
      <c r="AE421" s="39"/>
      <c r="AF421" s="39"/>
      <c r="AG421" s="39"/>
      <c r="AH421" s="36"/>
      <c r="AI421" s="36"/>
      <c r="AJ421" s="40"/>
      <c r="AK421" s="36"/>
      <c r="AL421" s="33"/>
    </row>
    <row r="422" spans="1:38" x14ac:dyDescent="0.35">
      <c r="A422" s="35" t="s">
        <v>760</v>
      </c>
      <c r="B422" s="35"/>
      <c r="C422" s="35"/>
      <c r="D422" s="35"/>
      <c r="E422" s="35"/>
      <c r="F422" s="35"/>
      <c r="G422" s="36"/>
      <c r="H422" s="36"/>
      <c r="I422" s="36"/>
      <c r="J422" s="37"/>
      <c r="K422" s="36"/>
      <c r="L422" s="36"/>
      <c r="M422" s="36"/>
      <c r="N422" s="36"/>
      <c r="O422" s="36"/>
      <c r="P422" s="36"/>
      <c r="Q422" s="36"/>
      <c r="R422" s="36"/>
      <c r="S422" s="36"/>
      <c r="T422" s="36"/>
      <c r="U422" s="36"/>
      <c r="V422" s="38">
        <v>40898</v>
      </c>
      <c r="W422" s="36">
        <v>31.1</v>
      </c>
      <c r="X422" s="36">
        <v>32.9</v>
      </c>
      <c r="Y422" s="37">
        <v>100</v>
      </c>
      <c r="Z422" s="36"/>
      <c r="AA422" s="35"/>
      <c r="AB422" s="39">
        <f t="shared" si="11"/>
        <v>0</v>
      </c>
      <c r="AC422" s="36" t="s">
        <v>49</v>
      </c>
      <c r="AD422" s="39">
        <v>0</v>
      </c>
      <c r="AE422" s="39">
        <v>0</v>
      </c>
      <c r="AF422" s="39"/>
      <c r="AG422" s="39"/>
      <c r="AH422" s="36">
        <v>0</v>
      </c>
      <c r="AI422" s="36"/>
      <c r="AJ422" s="40">
        <v>0</v>
      </c>
      <c r="AK422" s="36"/>
      <c r="AL422" s="33" t="s">
        <v>762</v>
      </c>
    </row>
    <row r="423" spans="1:38" x14ac:dyDescent="0.35">
      <c r="A423" s="35" t="s">
        <v>763</v>
      </c>
      <c r="B423" s="35" t="s">
        <v>38</v>
      </c>
      <c r="C423" s="35" t="s">
        <v>653</v>
      </c>
      <c r="D423" s="35" t="s">
        <v>764</v>
      </c>
      <c r="E423" s="35"/>
      <c r="F423" s="35"/>
      <c r="G423" s="36" t="s">
        <v>42</v>
      </c>
      <c r="H423" s="36">
        <v>225</v>
      </c>
      <c r="I423" s="36">
        <v>360</v>
      </c>
      <c r="J423" s="37">
        <v>6</v>
      </c>
      <c r="K423" s="36">
        <v>4</v>
      </c>
      <c r="L423" s="36">
        <v>1</v>
      </c>
      <c r="M423" s="36" t="s">
        <v>43</v>
      </c>
      <c r="N423" s="36">
        <v>36</v>
      </c>
      <c r="O423" s="36">
        <v>1</v>
      </c>
      <c r="P423" s="36">
        <v>0</v>
      </c>
      <c r="Q423" s="36"/>
      <c r="R423" s="36"/>
      <c r="S423" s="36" t="s">
        <v>45</v>
      </c>
      <c r="T423" s="36"/>
      <c r="U423" s="36"/>
      <c r="V423" s="38">
        <v>38773</v>
      </c>
      <c r="W423" s="36"/>
      <c r="X423" s="36" t="s">
        <v>765</v>
      </c>
      <c r="Y423" s="37"/>
      <c r="Z423" s="36" t="s">
        <v>47</v>
      </c>
      <c r="AA423" s="35" t="s">
        <v>763</v>
      </c>
      <c r="AB423" s="39">
        <f t="shared" si="11"/>
        <v>222</v>
      </c>
      <c r="AC423" s="36" t="s">
        <v>49</v>
      </c>
      <c r="AD423" s="39">
        <v>214</v>
      </c>
      <c r="AE423" s="39">
        <v>0</v>
      </c>
      <c r="AF423" s="39"/>
      <c r="AG423" s="39"/>
      <c r="AH423" s="36"/>
      <c r="AI423" s="36"/>
      <c r="AJ423" s="40">
        <v>6</v>
      </c>
      <c r="AK423" s="36">
        <v>2</v>
      </c>
      <c r="AL423" s="33" t="s">
        <v>577</v>
      </c>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40240</v>
      </c>
      <c r="W424" s="36"/>
      <c r="X424" s="36"/>
      <c r="Y424" s="37"/>
      <c r="Z424" s="36" t="s">
        <v>47</v>
      </c>
      <c r="AA424" s="35"/>
      <c r="AB424" s="39">
        <f t="shared" si="11"/>
        <v>256</v>
      </c>
      <c r="AC424" s="36" t="s">
        <v>49</v>
      </c>
      <c r="AD424" s="39">
        <v>250</v>
      </c>
      <c r="AE424" s="39">
        <v>0</v>
      </c>
      <c r="AF424" s="39"/>
      <c r="AG424" s="39"/>
      <c r="AH424" s="36"/>
      <c r="AI424" s="36"/>
      <c r="AJ424" s="40">
        <v>5</v>
      </c>
      <c r="AK424" s="36">
        <v>1</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40898</v>
      </c>
      <c r="W425" s="36">
        <v>31.1</v>
      </c>
      <c r="X425" s="36">
        <v>45.5</v>
      </c>
      <c r="Y425" s="37">
        <v>100</v>
      </c>
      <c r="Z425" s="36"/>
      <c r="AA425" s="35"/>
      <c r="AB425" s="39">
        <f t="shared" si="11"/>
        <v>268</v>
      </c>
      <c r="AC425" s="36" t="s">
        <v>49</v>
      </c>
      <c r="AD425" s="39">
        <v>264</v>
      </c>
      <c r="AE425" s="39">
        <v>23</v>
      </c>
      <c r="AF425" s="39"/>
      <c r="AG425" s="39">
        <v>19</v>
      </c>
      <c r="AH425" s="36">
        <v>4</v>
      </c>
      <c r="AI425" s="36"/>
      <c r="AJ425" s="40">
        <v>2</v>
      </c>
      <c r="AK425" s="36">
        <v>2</v>
      </c>
      <c r="AL425" s="33"/>
    </row>
    <row r="426" spans="1:38" x14ac:dyDescent="0.35">
      <c r="A426" s="35" t="s">
        <v>763</v>
      </c>
      <c r="B426" s="35"/>
      <c r="C426" s="35"/>
      <c r="D426" s="35"/>
      <c r="E426" s="35"/>
      <c r="F426" s="35"/>
      <c r="G426" s="36"/>
      <c r="H426" s="36"/>
      <c r="I426" s="36"/>
      <c r="J426" s="37"/>
      <c r="K426" s="36"/>
      <c r="L426" s="36"/>
      <c r="M426" s="36"/>
      <c r="N426" s="36"/>
      <c r="O426" s="36"/>
      <c r="P426" s="36"/>
      <c r="Q426" s="36"/>
      <c r="R426" s="36"/>
      <c r="S426" s="36"/>
      <c r="T426" s="36"/>
      <c r="U426" s="36"/>
      <c r="V426" s="38">
        <v>43152</v>
      </c>
      <c r="W426" s="9">
        <v>11</v>
      </c>
      <c r="X426" s="36">
        <v>46.4</v>
      </c>
      <c r="Y426" s="37">
        <v>100</v>
      </c>
      <c r="Z426" s="36"/>
      <c r="AA426" s="35"/>
      <c r="AB426" s="39">
        <v>3</v>
      </c>
      <c r="AC426" s="36"/>
      <c r="AD426" s="39">
        <v>3</v>
      </c>
      <c r="AE426" s="39"/>
      <c r="AF426" s="39"/>
      <c r="AG426" s="39">
        <v>3</v>
      </c>
      <c r="AH426" s="36">
        <v>0</v>
      </c>
      <c r="AI426" s="36" t="s">
        <v>159</v>
      </c>
      <c r="AJ426" s="40">
        <v>0</v>
      </c>
      <c r="AK426" s="36">
        <v>0</v>
      </c>
      <c r="AL426" s="33"/>
    </row>
    <row r="427" spans="1:38" x14ac:dyDescent="0.35">
      <c r="A427" s="35" t="s">
        <v>763</v>
      </c>
      <c r="B427" s="35"/>
      <c r="C427" s="35"/>
      <c r="D427" s="35"/>
      <c r="E427" s="35"/>
      <c r="F427" s="35"/>
      <c r="G427" s="36"/>
      <c r="H427" s="36"/>
      <c r="I427" s="36"/>
      <c r="J427" s="37"/>
      <c r="K427" s="36"/>
      <c r="L427" s="36"/>
      <c r="M427" s="36"/>
      <c r="N427" s="36"/>
      <c r="O427" s="36"/>
      <c r="P427" s="36"/>
      <c r="Q427" s="36"/>
      <c r="R427" s="36"/>
      <c r="S427" s="36"/>
      <c r="T427" s="36"/>
      <c r="U427" s="36"/>
      <c r="V427" s="38">
        <v>43820</v>
      </c>
      <c r="W427" s="9"/>
      <c r="X427" s="9">
        <v>44.6</v>
      </c>
      <c r="Y427" s="37">
        <v>93.3</v>
      </c>
      <c r="Z427" s="36"/>
      <c r="AA427" s="35"/>
      <c r="AB427" s="39">
        <v>2</v>
      </c>
      <c r="AC427" s="36"/>
      <c r="AD427" s="39">
        <v>2</v>
      </c>
      <c r="AE427" s="39">
        <v>2</v>
      </c>
      <c r="AF427" s="39"/>
      <c r="AG427" s="39">
        <v>2</v>
      </c>
      <c r="AH427" s="36">
        <v>0</v>
      </c>
      <c r="AI427" s="36" t="s">
        <v>159</v>
      </c>
      <c r="AJ427" s="40">
        <v>0</v>
      </c>
      <c r="AK427" s="36">
        <v>0</v>
      </c>
      <c r="AL427" s="33"/>
    </row>
    <row r="428" spans="1:38" x14ac:dyDescent="0.35">
      <c r="A428" s="35" t="s">
        <v>766</v>
      </c>
      <c r="B428" s="35" t="s">
        <v>38</v>
      </c>
      <c r="C428" s="35" t="s">
        <v>767</v>
      </c>
      <c r="D428" s="35" t="s">
        <v>768</v>
      </c>
      <c r="E428" s="35"/>
      <c r="F428" s="35"/>
      <c r="G428" s="36" t="s">
        <v>42</v>
      </c>
      <c r="H428" s="36">
        <v>108</v>
      </c>
      <c r="I428" s="36"/>
      <c r="J428" s="37">
        <v>6</v>
      </c>
      <c r="K428" s="36">
        <v>6</v>
      </c>
      <c r="L428" s="36">
        <v>1</v>
      </c>
      <c r="M428" s="36" t="s">
        <v>53</v>
      </c>
      <c r="N428" s="36"/>
      <c r="O428" s="36">
        <v>1</v>
      </c>
      <c r="P428" s="36">
        <v>1</v>
      </c>
      <c r="Q428" s="36">
        <v>30</v>
      </c>
      <c r="R428" s="36"/>
      <c r="S428" s="36" t="s">
        <v>45</v>
      </c>
      <c r="T428" s="36"/>
      <c r="U428" s="36"/>
      <c r="V428" s="38">
        <v>36521</v>
      </c>
      <c r="W428" s="36">
        <v>14.8</v>
      </c>
      <c r="X428" s="36">
        <v>16.399999999999999</v>
      </c>
      <c r="Y428" s="37"/>
      <c r="Z428" s="36" t="s">
        <v>47</v>
      </c>
      <c r="AA428" s="35" t="s">
        <v>766</v>
      </c>
      <c r="AB428" s="39">
        <f t="shared" si="11"/>
        <v>0</v>
      </c>
      <c r="AC428" s="36" t="s">
        <v>49</v>
      </c>
      <c r="AD428" s="39">
        <v>0</v>
      </c>
      <c r="AE428" s="39">
        <v>0</v>
      </c>
      <c r="AF428" s="39"/>
      <c r="AG428" s="39"/>
      <c r="AH428" s="36"/>
      <c r="AI428" s="36"/>
      <c r="AJ428" s="40">
        <v>0</v>
      </c>
      <c r="AK428" s="36">
        <v>0</v>
      </c>
      <c r="AL428" s="33" t="s">
        <v>769</v>
      </c>
    </row>
    <row r="429" spans="1:38" x14ac:dyDescent="0.35">
      <c r="A429" s="35" t="s">
        <v>770</v>
      </c>
      <c r="B429" s="35" t="s">
        <v>76</v>
      </c>
      <c r="C429" s="41" t="s">
        <v>219</v>
      </c>
      <c r="D429" s="41" t="s">
        <v>771</v>
      </c>
      <c r="E429" s="35"/>
      <c r="F429" s="35"/>
      <c r="G429" s="36" t="s">
        <v>42</v>
      </c>
      <c r="H429" s="36" t="s">
        <v>772</v>
      </c>
      <c r="I429" s="36"/>
      <c r="J429" s="37">
        <v>2</v>
      </c>
      <c r="K429" s="36">
        <v>2</v>
      </c>
      <c r="L429" s="36">
        <v>0</v>
      </c>
      <c r="M429" s="36"/>
      <c r="N429" s="36"/>
      <c r="O429" s="36">
        <v>5</v>
      </c>
      <c r="P429" s="36">
        <v>1</v>
      </c>
      <c r="Q429" s="36"/>
      <c r="R429" s="36"/>
      <c r="S429" s="36" t="s">
        <v>45</v>
      </c>
      <c r="T429" s="36"/>
      <c r="U429" s="36"/>
      <c r="V429" s="38">
        <v>36574</v>
      </c>
      <c r="W429" s="36"/>
      <c r="X429" s="36" t="s">
        <v>773</v>
      </c>
      <c r="Y429" s="37">
        <v>100</v>
      </c>
      <c r="Z429" s="36" t="s">
        <v>47</v>
      </c>
      <c r="AA429" s="35" t="s">
        <v>770</v>
      </c>
      <c r="AB429" s="39">
        <f t="shared" si="11"/>
        <v>6606</v>
      </c>
      <c r="AC429" s="36" t="s">
        <v>49</v>
      </c>
      <c r="AD429" s="39">
        <v>6606</v>
      </c>
      <c r="AE429" s="39">
        <v>0</v>
      </c>
      <c r="AF429" s="39"/>
      <c r="AG429" s="39"/>
      <c r="AH429" s="36"/>
      <c r="AI429" s="36"/>
      <c r="AJ429" s="40">
        <v>0</v>
      </c>
      <c r="AK429" s="36">
        <v>0</v>
      </c>
      <c r="AL429" s="33" t="s">
        <v>774</v>
      </c>
    </row>
    <row r="430" spans="1:38" x14ac:dyDescent="0.35">
      <c r="A430" s="35" t="s">
        <v>775</v>
      </c>
      <c r="B430" s="35" t="s">
        <v>210</v>
      </c>
      <c r="C430" s="35" t="s">
        <v>776</v>
      </c>
      <c r="D430" s="35" t="s">
        <v>777</v>
      </c>
      <c r="E430" s="35"/>
      <c r="F430" s="35"/>
      <c r="G430" s="36" t="s">
        <v>136</v>
      </c>
      <c r="H430" s="36">
        <v>100</v>
      </c>
      <c r="I430" s="36"/>
      <c r="J430" s="37"/>
      <c r="K430" s="36"/>
      <c r="L430" s="36">
        <v>0</v>
      </c>
      <c r="M430" s="36"/>
      <c r="N430" s="36"/>
      <c r="O430" s="36" t="s">
        <v>55</v>
      </c>
      <c r="P430" s="36">
        <v>0</v>
      </c>
      <c r="Q430" s="36"/>
      <c r="R430" s="36"/>
      <c r="S430" s="36" t="s">
        <v>141</v>
      </c>
      <c r="T430" s="36"/>
      <c r="U430" s="36"/>
      <c r="V430" s="38">
        <v>38412</v>
      </c>
      <c r="W430" s="36"/>
      <c r="X430" s="36"/>
      <c r="Y430" s="37"/>
      <c r="Z430" s="36" t="s">
        <v>47</v>
      </c>
      <c r="AA430" s="35" t="s">
        <v>775</v>
      </c>
      <c r="AB430" s="39">
        <f t="shared" si="11"/>
        <v>0</v>
      </c>
      <c r="AC430" s="36"/>
      <c r="AD430" s="39"/>
      <c r="AE430" s="39"/>
      <c r="AF430" s="39"/>
      <c r="AG430" s="39"/>
      <c r="AH430" s="36"/>
      <c r="AI430" s="36"/>
      <c r="AJ430" s="40"/>
      <c r="AK430" s="36"/>
      <c r="AL430" s="33" t="s">
        <v>778</v>
      </c>
    </row>
    <row r="431" spans="1:38" x14ac:dyDescent="0.35">
      <c r="A431" s="35" t="s">
        <v>779</v>
      </c>
      <c r="B431" s="35" t="s">
        <v>210</v>
      </c>
      <c r="C431" s="35" t="s">
        <v>211</v>
      </c>
      <c r="D431" s="35" t="s">
        <v>780</v>
      </c>
      <c r="E431" s="35"/>
      <c r="F431" s="35"/>
      <c r="G431" s="36" t="s">
        <v>136</v>
      </c>
      <c r="H431" s="36">
        <v>0</v>
      </c>
      <c r="I431" s="36"/>
      <c r="J431" s="37"/>
      <c r="K431" s="36"/>
      <c r="L431" s="36">
        <v>0</v>
      </c>
      <c r="M431" s="36"/>
      <c r="N431" s="36"/>
      <c r="O431" s="36">
        <v>0</v>
      </c>
      <c r="P431" s="36">
        <v>0</v>
      </c>
      <c r="Q431" s="36"/>
      <c r="R431" s="36"/>
      <c r="S431" s="36" t="s">
        <v>60</v>
      </c>
      <c r="T431" s="36" t="s">
        <v>53</v>
      </c>
      <c r="U431" s="36"/>
      <c r="V431" s="38">
        <v>38412</v>
      </c>
      <c r="W431" s="36"/>
      <c r="X431" s="36"/>
      <c r="Y431" s="37"/>
      <c r="Z431" s="36" t="s">
        <v>47</v>
      </c>
      <c r="AA431" s="35" t="s">
        <v>779</v>
      </c>
      <c r="AB431" s="39">
        <f t="shared" si="11"/>
        <v>0</v>
      </c>
      <c r="AC431" s="36"/>
      <c r="AD431" s="39"/>
      <c r="AE431" s="39"/>
      <c r="AF431" s="39"/>
      <c r="AG431" s="39"/>
      <c r="AH431" s="36"/>
      <c r="AI431" s="36"/>
      <c r="AJ431" s="40"/>
      <c r="AK431" s="36"/>
      <c r="AL431" s="33"/>
    </row>
    <row r="432" spans="1:38" x14ac:dyDescent="0.35">
      <c r="A432" s="35" t="s">
        <v>781</v>
      </c>
      <c r="B432" s="35" t="s">
        <v>38</v>
      </c>
      <c r="C432" s="35" t="s">
        <v>641</v>
      </c>
      <c r="D432" s="35"/>
      <c r="E432" s="35"/>
      <c r="F432" s="35"/>
      <c r="G432" s="36" t="s">
        <v>42</v>
      </c>
      <c r="H432" s="36">
        <v>0</v>
      </c>
      <c r="I432" s="36"/>
      <c r="J432" s="37"/>
      <c r="K432" s="36"/>
      <c r="L432" s="36">
        <v>0</v>
      </c>
      <c r="M432" s="36"/>
      <c r="N432" s="36"/>
      <c r="O432" s="36">
        <v>0</v>
      </c>
      <c r="P432" s="36">
        <v>0</v>
      </c>
      <c r="Q432" s="36"/>
      <c r="R432" s="36"/>
      <c r="S432" s="36" t="s">
        <v>213</v>
      </c>
      <c r="T432" s="36"/>
      <c r="U432" s="36"/>
      <c r="V432" s="38">
        <v>36145</v>
      </c>
      <c r="W432" s="36"/>
      <c r="X432" s="36"/>
      <c r="Y432" s="37"/>
      <c r="Z432" s="36" t="s">
        <v>213</v>
      </c>
      <c r="AA432" s="35" t="s">
        <v>781</v>
      </c>
      <c r="AB432" s="39">
        <f t="shared" si="11"/>
        <v>0</v>
      </c>
      <c r="AC432" s="36"/>
      <c r="AD432" s="39"/>
      <c r="AE432" s="39"/>
      <c r="AF432" s="39"/>
      <c r="AG432" s="39"/>
      <c r="AH432" s="36"/>
      <c r="AI432" s="36"/>
      <c r="AJ432" s="40"/>
      <c r="AK432" s="36"/>
      <c r="AL432" s="33" t="s">
        <v>782</v>
      </c>
    </row>
    <row r="433" spans="1:38" x14ac:dyDescent="0.35">
      <c r="A433" s="35" t="s">
        <v>783</v>
      </c>
      <c r="B433" s="35" t="s">
        <v>76</v>
      </c>
      <c r="C433" s="35" t="s">
        <v>219</v>
      </c>
      <c r="D433" s="35" t="s">
        <v>784</v>
      </c>
      <c r="E433" s="35" t="s">
        <v>785</v>
      </c>
      <c r="F433" s="35"/>
      <c r="G433" s="36" t="s">
        <v>42</v>
      </c>
      <c r="H433" s="39"/>
      <c r="I433" s="39"/>
      <c r="J433" s="37"/>
      <c r="K433" s="39"/>
      <c r="L433" s="39"/>
      <c r="M433" s="39"/>
      <c r="N433" s="39"/>
      <c r="O433" s="39"/>
      <c r="P433" s="39"/>
      <c r="Q433" s="39"/>
      <c r="R433" s="36"/>
      <c r="S433" s="36" t="s">
        <v>60</v>
      </c>
      <c r="T433" s="39"/>
      <c r="U433" s="39"/>
      <c r="V433" s="38">
        <v>43847</v>
      </c>
      <c r="W433" s="36"/>
      <c r="X433" s="36"/>
      <c r="Y433" s="37"/>
      <c r="Z433" s="36" t="s">
        <v>47</v>
      </c>
      <c r="AA433" s="35" t="s">
        <v>783</v>
      </c>
      <c r="AB433" s="39"/>
      <c r="AC433" s="36"/>
      <c r="AD433" s="39"/>
      <c r="AE433" s="39"/>
      <c r="AF433" s="39"/>
      <c r="AG433" s="39"/>
      <c r="AH433" s="36"/>
      <c r="AI433" s="36"/>
      <c r="AJ433" s="40"/>
      <c r="AK433" s="36"/>
      <c r="AL433" s="33" t="s">
        <v>786</v>
      </c>
    </row>
    <row r="434" spans="1:38" x14ac:dyDescent="0.35">
      <c r="A434" s="35"/>
      <c r="B434" s="35"/>
      <c r="C434" s="35"/>
      <c r="D434" s="35"/>
      <c r="E434" s="35"/>
      <c r="F434" s="35"/>
      <c r="G434" s="36"/>
      <c r="H434" s="39"/>
      <c r="I434" s="39"/>
      <c r="J434" s="37"/>
      <c r="K434" s="39"/>
      <c r="L434" s="39"/>
      <c r="M434" s="39"/>
      <c r="N434" s="39"/>
      <c r="O434" s="39"/>
      <c r="P434" s="39"/>
      <c r="Q434" s="39"/>
      <c r="R434" s="36"/>
      <c r="S434" s="36"/>
      <c r="T434" s="39"/>
      <c r="U434" s="39"/>
      <c r="V434" s="38">
        <v>45338</v>
      </c>
      <c r="W434" s="36"/>
      <c r="X434" s="36"/>
      <c r="Y434" s="37"/>
      <c r="Z434" s="36"/>
      <c r="AA434" s="35"/>
      <c r="AB434" s="39">
        <v>15</v>
      </c>
      <c r="AC434" s="36" t="s">
        <v>51</v>
      </c>
      <c r="AD434" s="39">
        <v>15</v>
      </c>
      <c r="AE434" s="39">
        <v>15</v>
      </c>
      <c r="AF434" s="39"/>
      <c r="AG434" s="39">
        <v>15</v>
      </c>
      <c r="AH434" s="36">
        <v>0</v>
      </c>
      <c r="AI434" s="36"/>
      <c r="AJ434" s="40">
        <v>0</v>
      </c>
      <c r="AK434" s="36">
        <v>0</v>
      </c>
      <c r="AL434" s="33" t="s">
        <v>787</v>
      </c>
    </row>
    <row r="435" spans="1:38" x14ac:dyDescent="0.35">
      <c r="A435" s="35" t="s">
        <v>788</v>
      </c>
      <c r="B435" s="35" t="s">
        <v>409</v>
      </c>
      <c r="C435" s="35" t="s">
        <v>412</v>
      </c>
      <c r="D435" s="35" t="s">
        <v>789</v>
      </c>
      <c r="E435" s="35"/>
      <c r="F435" s="35"/>
      <c r="G435" s="35" t="s">
        <v>42</v>
      </c>
      <c r="H435" s="36" t="s">
        <v>790</v>
      </c>
      <c r="I435" s="35"/>
      <c r="J435" s="42"/>
      <c r="K435" s="35"/>
      <c r="L435" s="35"/>
      <c r="M435" s="35"/>
      <c r="N435" s="35"/>
      <c r="O435" s="35"/>
      <c r="P435" s="35"/>
      <c r="Q435" s="35"/>
      <c r="R435" s="36"/>
      <c r="S435" s="36" t="s">
        <v>60</v>
      </c>
      <c r="T435" s="36" t="s">
        <v>43</v>
      </c>
      <c r="U435" s="35"/>
      <c r="V435" s="43">
        <v>36629</v>
      </c>
      <c r="W435" s="36"/>
      <c r="X435" s="35"/>
      <c r="Y435" s="42"/>
      <c r="Z435" s="36" t="s">
        <v>47</v>
      </c>
      <c r="AA435" s="35" t="s">
        <v>788</v>
      </c>
      <c r="AB435" s="39">
        <f t="shared" si="11"/>
        <v>0</v>
      </c>
      <c r="AC435" s="35"/>
      <c r="AD435" s="39">
        <v>0</v>
      </c>
      <c r="AE435" s="39"/>
      <c r="AF435" s="39"/>
      <c r="AG435" s="44"/>
      <c r="AH435" s="35"/>
      <c r="AI435" s="35"/>
      <c r="AJ435" s="36">
        <v>0</v>
      </c>
      <c r="AK435" s="36">
        <v>0</v>
      </c>
      <c r="AL435" s="33" t="s">
        <v>791</v>
      </c>
    </row>
    <row r="436" spans="1:38" x14ac:dyDescent="0.35">
      <c r="A436" s="35" t="s">
        <v>792</v>
      </c>
      <c r="B436" s="35" t="s">
        <v>449</v>
      </c>
      <c r="C436" s="35" t="s">
        <v>620</v>
      </c>
      <c r="D436" s="45" t="s">
        <v>793</v>
      </c>
      <c r="E436" s="35" t="s">
        <v>794</v>
      </c>
      <c r="F436" s="35" t="s">
        <v>794</v>
      </c>
      <c r="G436" s="36" t="s">
        <v>136</v>
      </c>
      <c r="H436" s="36">
        <v>340</v>
      </c>
      <c r="I436" s="36"/>
      <c r="J436" s="37">
        <v>3</v>
      </c>
      <c r="K436" s="36">
        <v>4</v>
      </c>
      <c r="L436" s="36">
        <v>1</v>
      </c>
      <c r="M436" s="36" t="s">
        <v>53</v>
      </c>
      <c r="N436" s="36"/>
      <c r="O436" s="36" t="s">
        <v>55</v>
      </c>
      <c r="P436" s="36">
        <v>1</v>
      </c>
      <c r="Q436" s="36"/>
      <c r="R436" s="35"/>
      <c r="S436" s="36" t="s">
        <v>45</v>
      </c>
      <c r="T436" s="35"/>
      <c r="U436" s="36"/>
      <c r="V436" s="38">
        <v>35068</v>
      </c>
      <c r="W436" s="36">
        <v>16.7</v>
      </c>
      <c r="X436" s="36" t="s">
        <v>795</v>
      </c>
      <c r="Y436" s="37" t="s">
        <v>796</v>
      </c>
      <c r="Z436" s="36" t="s">
        <v>108</v>
      </c>
      <c r="AA436" s="35" t="s">
        <v>792</v>
      </c>
      <c r="AB436" s="39">
        <f t="shared" si="11"/>
        <v>40</v>
      </c>
      <c r="AC436" s="36" t="s">
        <v>49</v>
      </c>
      <c r="AD436" s="39">
        <v>32</v>
      </c>
      <c r="AE436" s="39">
        <v>24</v>
      </c>
      <c r="AF436" s="39"/>
      <c r="AG436" s="39">
        <v>22</v>
      </c>
      <c r="AH436" s="36">
        <v>2</v>
      </c>
      <c r="AI436" s="36"/>
      <c r="AJ436" s="40">
        <v>8</v>
      </c>
      <c r="AK436" s="36">
        <v>0</v>
      </c>
      <c r="AL436" s="33" t="s">
        <v>797</v>
      </c>
    </row>
    <row r="437" spans="1:38" x14ac:dyDescent="0.35">
      <c r="A437" s="35" t="s">
        <v>798</v>
      </c>
      <c r="B437" s="35" t="s">
        <v>38</v>
      </c>
      <c r="C437" s="35" t="s">
        <v>799</v>
      </c>
      <c r="D437" s="35" t="s">
        <v>800</v>
      </c>
      <c r="E437" s="35"/>
      <c r="F437" s="35"/>
      <c r="G437" s="36" t="s">
        <v>42</v>
      </c>
      <c r="H437" s="36">
        <v>129</v>
      </c>
      <c r="I437" s="36"/>
      <c r="J437" s="37">
        <v>2</v>
      </c>
      <c r="K437" s="36">
        <v>2</v>
      </c>
      <c r="L437" s="36">
        <v>1</v>
      </c>
      <c r="M437" s="36" t="s">
        <v>53</v>
      </c>
      <c r="N437" s="36"/>
      <c r="O437" s="36">
        <v>1</v>
      </c>
      <c r="P437" s="36">
        <v>0</v>
      </c>
      <c r="Q437" s="36"/>
      <c r="R437" s="36"/>
      <c r="S437" s="36" t="s">
        <v>45</v>
      </c>
      <c r="T437" s="36"/>
      <c r="U437" s="36"/>
      <c r="V437" s="38">
        <v>36144</v>
      </c>
      <c r="W437" s="36">
        <v>38.9</v>
      </c>
      <c r="X437" s="36">
        <v>46.4</v>
      </c>
      <c r="Y437" s="37">
        <v>88</v>
      </c>
      <c r="Z437" s="36" t="s">
        <v>47</v>
      </c>
      <c r="AA437" s="35" t="s">
        <v>798</v>
      </c>
      <c r="AB437" s="39">
        <f t="shared" si="11"/>
        <v>90</v>
      </c>
      <c r="AC437" s="36" t="s">
        <v>49</v>
      </c>
      <c r="AD437" s="39">
        <v>89</v>
      </c>
      <c r="AE437" s="39">
        <v>14</v>
      </c>
      <c r="AF437" s="39"/>
      <c r="AG437" s="39">
        <v>14</v>
      </c>
      <c r="AH437" s="36">
        <v>0</v>
      </c>
      <c r="AI437" s="36" t="s">
        <v>50</v>
      </c>
      <c r="AJ437" s="40">
        <v>1</v>
      </c>
      <c r="AK437" s="36">
        <v>0</v>
      </c>
      <c r="AL437" s="33" t="s">
        <v>801</v>
      </c>
    </row>
    <row r="438" spans="1:38" x14ac:dyDescent="0.35">
      <c r="A438" s="35" t="s">
        <v>802</v>
      </c>
      <c r="B438" s="35" t="s">
        <v>76</v>
      </c>
      <c r="C438" s="35"/>
      <c r="D438" s="35" t="s">
        <v>803</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802</v>
      </c>
      <c r="AB438" s="39">
        <v>0</v>
      </c>
      <c r="AC438" s="36"/>
      <c r="AD438" s="39"/>
      <c r="AE438" s="39"/>
      <c r="AF438" s="39"/>
      <c r="AG438" s="39"/>
      <c r="AH438" s="36"/>
      <c r="AI438" s="36"/>
      <c r="AJ438" s="40"/>
      <c r="AK438" s="36"/>
      <c r="AL438" s="33" t="s">
        <v>805</v>
      </c>
    </row>
    <row r="439" spans="1:38" x14ac:dyDescent="0.35">
      <c r="A439" s="35" t="s">
        <v>806</v>
      </c>
      <c r="B439" s="35" t="s">
        <v>76</v>
      </c>
      <c r="C439" s="35"/>
      <c r="D439" s="35" t="s">
        <v>807</v>
      </c>
      <c r="E439" s="35" t="s">
        <v>804</v>
      </c>
      <c r="F439" s="35"/>
      <c r="G439" s="36" t="s">
        <v>42</v>
      </c>
      <c r="H439" s="39">
        <v>0</v>
      </c>
      <c r="I439" s="39"/>
      <c r="J439" s="37"/>
      <c r="K439" s="39"/>
      <c r="L439" s="39">
        <v>0</v>
      </c>
      <c r="M439" s="39"/>
      <c r="N439" s="39"/>
      <c r="O439" s="39"/>
      <c r="P439" s="39">
        <v>0</v>
      </c>
      <c r="Q439" s="39"/>
      <c r="R439" s="36"/>
      <c r="S439" s="36"/>
      <c r="T439" s="39"/>
      <c r="U439" s="39"/>
      <c r="V439" s="38">
        <v>42367</v>
      </c>
      <c r="W439" s="36"/>
      <c r="X439" s="36"/>
      <c r="Y439" s="37"/>
      <c r="Z439" s="36"/>
      <c r="AA439" s="35" t="s">
        <v>806</v>
      </c>
      <c r="AB439" s="39">
        <v>0</v>
      </c>
      <c r="AC439" s="36"/>
      <c r="AD439" s="39"/>
      <c r="AE439" s="39"/>
      <c r="AF439" s="39"/>
      <c r="AG439" s="39"/>
      <c r="AH439" s="36"/>
      <c r="AI439" s="36"/>
      <c r="AJ439" s="40"/>
      <c r="AK439" s="36"/>
      <c r="AL439" s="33" t="s">
        <v>805</v>
      </c>
    </row>
    <row r="440" spans="1:38" x14ac:dyDescent="0.35">
      <c r="A440" s="35" t="s">
        <v>808</v>
      </c>
      <c r="B440" s="35" t="s">
        <v>76</v>
      </c>
      <c r="C440" s="35"/>
      <c r="D440" s="35" t="s">
        <v>809</v>
      </c>
      <c r="E440" s="35" t="s">
        <v>804</v>
      </c>
      <c r="F440" s="35"/>
      <c r="G440" s="36" t="s">
        <v>42</v>
      </c>
      <c r="H440" s="39">
        <v>0</v>
      </c>
      <c r="I440" s="39"/>
      <c r="J440" s="37"/>
      <c r="K440" s="39"/>
      <c r="L440" s="39">
        <v>0</v>
      </c>
      <c r="M440" s="39"/>
      <c r="N440" s="39"/>
      <c r="O440" s="39"/>
      <c r="P440" s="39">
        <v>0</v>
      </c>
      <c r="Q440" s="39"/>
      <c r="R440" s="36"/>
      <c r="S440" s="36"/>
      <c r="T440" s="39"/>
      <c r="U440" s="39"/>
      <c r="V440" s="38">
        <v>42367</v>
      </c>
      <c r="W440" s="36"/>
      <c r="X440" s="36"/>
      <c r="Y440" s="37"/>
      <c r="Z440" s="36"/>
      <c r="AA440" s="35" t="s">
        <v>808</v>
      </c>
      <c r="AB440" s="39">
        <v>0</v>
      </c>
      <c r="AC440" s="36"/>
      <c r="AD440" s="39"/>
      <c r="AE440" s="39"/>
      <c r="AF440" s="39"/>
      <c r="AG440" s="39"/>
      <c r="AH440" s="36"/>
      <c r="AI440" s="36"/>
      <c r="AJ440" s="40"/>
      <c r="AK440" s="36"/>
      <c r="AL440" s="33" t="s">
        <v>805</v>
      </c>
    </row>
    <row r="441" spans="1:38" x14ac:dyDescent="0.35">
      <c r="A441" s="35" t="s">
        <v>810</v>
      </c>
      <c r="B441" s="35" t="s">
        <v>811</v>
      </c>
      <c r="C441" s="35"/>
      <c r="D441" s="35" t="s">
        <v>812</v>
      </c>
      <c r="E441" s="35"/>
      <c r="F441" s="35"/>
      <c r="G441" s="36" t="s">
        <v>102</v>
      </c>
      <c r="H441" s="36">
        <v>0</v>
      </c>
      <c r="I441" s="36"/>
      <c r="J441" s="37"/>
      <c r="K441" s="36"/>
      <c r="L441" s="36">
        <v>0</v>
      </c>
      <c r="M441" s="36" t="s">
        <v>53</v>
      </c>
      <c r="N441" s="36"/>
      <c r="O441" s="36"/>
      <c r="P441" s="36">
        <v>1</v>
      </c>
      <c r="Q441" s="36">
        <v>20</v>
      </c>
      <c r="R441" s="36" t="s">
        <v>159</v>
      </c>
      <c r="S441" s="36" t="s">
        <v>45</v>
      </c>
      <c r="T441" s="36"/>
      <c r="U441" s="36"/>
      <c r="V441" s="38">
        <v>43933</v>
      </c>
      <c r="W441" s="36"/>
      <c r="X441" s="36"/>
      <c r="Y441" s="37"/>
      <c r="Z441" s="36"/>
      <c r="AA441" s="35" t="s">
        <v>813</v>
      </c>
      <c r="AB441" s="39">
        <v>0</v>
      </c>
      <c r="AC441" s="36"/>
      <c r="AD441" s="39"/>
      <c r="AE441" s="39"/>
      <c r="AF441" s="39"/>
      <c r="AG441" s="39"/>
      <c r="AH441" s="36"/>
      <c r="AI441" s="36"/>
      <c r="AJ441" s="40"/>
      <c r="AK441" s="36"/>
      <c r="AL441" s="33" t="s">
        <v>814</v>
      </c>
    </row>
    <row r="442" spans="1:38" x14ac:dyDescent="0.35">
      <c r="A442" s="35" t="s">
        <v>815</v>
      </c>
      <c r="B442" s="35" t="s">
        <v>816</v>
      </c>
      <c r="C442" s="35" t="s">
        <v>817</v>
      </c>
      <c r="D442" s="35" t="s">
        <v>818</v>
      </c>
      <c r="E442" s="35" t="s">
        <v>819</v>
      </c>
      <c r="F442" s="35"/>
      <c r="G442" s="36" t="s">
        <v>820</v>
      </c>
      <c r="H442" s="36">
        <v>6</v>
      </c>
      <c r="I442" s="36"/>
      <c r="J442" s="37">
        <v>3</v>
      </c>
      <c r="K442" s="36">
        <v>12</v>
      </c>
      <c r="L442" s="36">
        <v>1</v>
      </c>
      <c r="M442" s="36" t="s">
        <v>53</v>
      </c>
      <c r="N442" s="36"/>
      <c r="O442" s="36">
        <v>1</v>
      </c>
      <c r="P442" s="36">
        <v>0</v>
      </c>
      <c r="Q442" s="36"/>
      <c r="R442" s="36"/>
      <c r="S442" s="36" t="s">
        <v>45</v>
      </c>
      <c r="T442" s="36"/>
      <c r="U442" s="36"/>
      <c r="V442" s="38">
        <v>40740</v>
      </c>
      <c r="W442" s="36"/>
      <c r="X442" s="36"/>
      <c r="Y442" s="37"/>
      <c r="Z442" s="36" t="s">
        <v>103</v>
      </c>
      <c r="AA442" s="35" t="s">
        <v>815</v>
      </c>
      <c r="AB442" s="39">
        <f t="shared" si="11"/>
        <v>0</v>
      </c>
      <c r="AC442" s="36" t="s">
        <v>133</v>
      </c>
      <c r="AD442" s="39"/>
      <c r="AE442" s="39"/>
      <c r="AF442" s="39"/>
      <c r="AG442" s="39"/>
      <c r="AH442" s="36"/>
      <c r="AI442" s="36"/>
      <c r="AJ442" s="40"/>
      <c r="AK442" s="36"/>
      <c r="AL442" s="33"/>
    </row>
    <row r="443" spans="1:38" x14ac:dyDescent="0.35">
      <c r="A443" s="35" t="s">
        <v>821</v>
      </c>
      <c r="B443" s="35" t="s">
        <v>816</v>
      </c>
      <c r="C443" s="35" t="s">
        <v>817</v>
      </c>
      <c r="D443" s="35" t="s">
        <v>822</v>
      </c>
      <c r="E443" s="35" t="s">
        <v>819</v>
      </c>
      <c r="F443" s="35"/>
      <c r="G443" s="36" t="s">
        <v>820</v>
      </c>
      <c r="H443" s="36">
        <v>20</v>
      </c>
      <c r="I443" s="36"/>
      <c r="J443" s="37">
        <v>3.5</v>
      </c>
      <c r="K443" s="36">
        <v>40</v>
      </c>
      <c r="L443" s="36">
        <v>1</v>
      </c>
      <c r="M443" s="36" t="s">
        <v>53</v>
      </c>
      <c r="N443" s="36"/>
      <c r="O443" s="36">
        <v>1</v>
      </c>
      <c r="P443" s="36">
        <v>0</v>
      </c>
      <c r="Q443" s="36"/>
      <c r="R443" s="36"/>
      <c r="S443" s="36" t="s">
        <v>45</v>
      </c>
      <c r="T443" s="36"/>
      <c r="U443" s="36"/>
      <c r="V443" s="38">
        <v>40740</v>
      </c>
      <c r="W443" s="36"/>
      <c r="X443" s="36"/>
      <c r="Y443" s="37"/>
      <c r="Z443" s="36" t="s">
        <v>103</v>
      </c>
      <c r="AA443" s="35" t="s">
        <v>821</v>
      </c>
      <c r="AB443" s="39">
        <f t="shared" si="11"/>
        <v>0</v>
      </c>
      <c r="AC443" s="36" t="s">
        <v>133</v>
      </c>
      <c r="AD443" s="39"/>
      <c r="AE443" s="39"/>
      <c r="AF443" s="39"/>
      <c r="AG443" s="39"/>
      <c r="AH443" s="36"/>
      <c r="AI443" s="36"/>
      <c r="AJ443" s="40"/>
      <c r="AK443" s="36"/>
      <c r="AL443" s="33"/>
    </row>
    <row r="444" spans="1:38" x14ac:dyDescent="0.35">
      <c r="A444" s="35" t="s">
        <v>823</v>
      </c>
      <c r="B444" s="35" t="s">
        <v>98</v>
      </c>
      <c r="C444" s="35" t="s">
        <v>130</v>
      </c>
      <c r="D444" s="35" t="s">
        <v>824</v>
      </c>
      <c r="E444" s="35" t="s">
        <v>132</v>
      </c>
      <c r="F444" s="35"/>
      <c r="G444" s="36" t="s">
        <v>102</v>
      </c>
      <c r="H444" s="36">
        <v>215</v>
      </c>
      <c r="I444" s="36"/>
      <c r="J444" s="37"/>
      <c r="K444" s="36"/>
      <c r="L444" s="36">
        <v>3</v>
      </c>
      <c r="M444" s="36" t="s">
        <v>149</v>
      </c>
      <c r="N444" s="36"/>
      <c r="O444" s="36">
        <v>1</v>
      </c>
      <c r="P444" s="36">
        <v>0</v>
      </c>
      <c r="Q444" s="36"/>
      <c r="R444" s="36"/>
      <c r="S444" s="36" t="s">
        <v>45</v>
      </c>
      <c r="T444" s="36"/>
      <c r="U444" s="36"/>
      <c r="V444" s="38">
        <v>40257</v>
      </c>
      <c r="W444" s="36"/>
      <c r="X444" s="36"/>
      <c r="Y444" s="37"/>
      <c r="Z444" s="36" t="s">
        <v>103</v>
      </c>
      <c r="AA444" s="35" t="s">
        <v>823</v>
      </c>
      <c r="AB444" s="39">
        <f t="shared" si="11"/>
        <v>0</v>
      </c>
      <c r="AC444" s="36" t="s">
        <v>49</v>
      </c>
      <c r="AD444" s="39"/>
      <c r="AE444" s="39"/>
      <c r="AF444" s="39"/>
      <c r="AG444" s="39"/>
      <c r="AH444" s="36"/>
      <c r="AI444" s="36"/>
      <c r="AJ444" s="40"/>
      <c r="AK444" s="36"/>
      <c r="AL444" s="33" t="s">
        <v>825</v>
      </c>
    </row>
    <row r="445" spans="1:38" x14ac:dyDescent="0.35">
      <c r="A445" s="35" t="s">
        <v>826</v>
      </c>
      <c r="B445" s="35" t="s">
        <v>409</v>
      </c>
      <c r="C445" s="35" t="s">
        <v>412</v>
      </c>
      <c r="D445" s="35" t="s">
        <v>827</v>
      </c>
      <c r="E445" s="35" t="s">
        <v>828</v>
      </c>
      <c r="F445" s="35"/>
      <c r="G445" s="36" t="s">
        <v>42</v>
      </c>
      <c r="H445" s="39">
        <v>2000</v>
      </c>
      <c r="I445" s="39">
        <v>340</v>
      </c>
      <c r="J445" s="37"/>
      <c r="K445" s="39"/>
      <c r="L445" s="39">
        <v>1</v>
      </c>
      <c r="M445" s="39" t="s">
        <v>53</v>
      </c>
      <c r="N445" s="39"/>
      <c r="O445" s="39">
        <v>7</v>
      </c>
      <c r="P445" s="39">
        <v>1</v>
      </c>
      <c r="Q445" s="39"/>
      <c r="R445" s="36"/>
      <c r="S445" s="36" t="s">
        <v>60</v>
      </c>
      <c r="T445" s="39" t="s">
        <v>43</v>
      </c>
      <c r="U445" s="39" t="s">
        <v>829</v>
      </c>
      <c r="V445" s="38" t="s">
        <v>830</v>
      </c>
      <c r="W445" s="36">
        <v>26.5</v>
      </c>
      <c r="X445" s="36" t="s">
        <v>831</v>
      </c>
      <c r="Y445" s="37" t="s">
        <v>444</v>
      </c>
      <c r="Z445" s="36" t="s">
        <v>47</v>
      </c>
      <c r="AA445" s="35" t="s">
        <v>826</v>
      </c>
      <c r="AB445" s="39">
        <f t="shared" si="11"/>
        <v>0</v>
      </c>
      <c r="AC445" s="36" t="s">
        <v>133</v>
      </c>
      <c r="AD445" s="39">
        <v>0</v>
      </c>
      <c r="AE445" s="39">
        <v>0</v>
      </c>
      <c r="AF445" s="39"/>
      <c r="AG445" s="39"/>
      <c r="AH445" s="36"/>
      <c r="AI445" s="36"/>
      <c r="AJ445" s="40">
        <v>0</v>
      </c>
      <c r="AK445" s="36">
        <v>0</v>
      </c>
      <c r="AL445" s="33" t="s">
        <v>832</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36114</v>
      </c>
      <c r="W446" s="36"/>
      <c r="X446" s="36">
        <v>46.9</v>
      </c>
      <c r="Y446" s="37"/>
      <c r="Z446" s="36"/>
      <c r="AA446" s="35"/>
      <c r="AB446" s="39">
        <f t="shared" si="11"/>
        <v>1</v>
      </c>
      <c r="AC446" s="36" t="s">
        <v>49</v>
      </c>
      <c r="AD446" s="39">
        <v>1</v>
      </c>
      <c r="AE446" s="39">
        <v>0</v>
      </c>
      <c r="AF446" s="39"/>
      <c r="AG446" s="39"/>
      <c r="AH446" s="36"/>
      <c r="AI446" s="36"/>
      <c r="AJ446" s="40">
        <v>0</v>
      </c>
      <c r="AK446" s="36">
        <v>0</v>
      </c>
      <c r="AL446" s="33" t="s">
        <v>833</v>
      </c>
    </row>
    <row r="447" spans="1:38" x14ac:dyDescent="0.35">
      <c r="A447" s="35" t="s">
        <v>826</v>
      </c>
      <c r="B447" s="35"/>
      <c r="C447" s="35"/>
      <c r="D447" s="35"/>
      <c r="E447" s="35"/>
      <c r="F447" s="35"/>
      <c r="G447" s="36"/>
      <c r="H447" s="39"/>
      <c r="I447" s="39"/>
      <c r="J447" s="37"/>
      <c r="K447" s="39"/>
      <c r="L447" s="39"/>
      <c r="M447" s="39"/>
      <c r="N447" s="39"/>
      <c r="O447" s="39"/>
      <c r="P447" s="39"/>
      <c r="Q447" s="39"/>
      <c r="R447" s="36"/>
      <c r="S447" s="36"/>
      <c r="T447" s="39"/>
      <c r="U447" s="39"/>
      <c r="V447" s="38">
        <v>40603</v>
      </c>
      <c r="W447" s="36"/>
      <c r="X447" s="36" t="s">
        <v>495</v>
      </c>
      <c r="Y447" s="37" t="s">
        <v>834</v>
      </c>
      <c r="Z447" s="36"/>
      <c r="AA447" s="35"/>
      <c r="AB447" s="39">
        <f t="shared" si="11"/>
        <v>3691</v>
      </c>
      <c r="AC447" s="36" t="s">
        <v>49</v>
      </c>
      <c r="AD447" s="39">
        <v>3691</v>
      </c>
      <c r="AE447" s="39">
        <v>0</v>
      </c>
      <c r="AF447" s="39"/>
      <c r="AG447" s="39"/>
      <c r="AH447" s="36"/>
      <c r="AI447" s="36" t="s">
        <v>50</v>
      </c>
      <c r="AJ447" s="40">
        <v>0</v>
      </c>
      <c r="AK447" s="36">
        <v>0</v>
      </c>
      <c r="AL447" s="33" t="s">
        <v>835</v>
      </c>
    </row>
    <row r="448" spans="1:38" x14ac:dyDescent="0.35">
      <c r="A448" s="35" t="s">
        <v>826</v>
      </c>
      <c r="B448" s="35"/>
      <c r="C448" s="35"/>
      <c r="D448" s="35"/>
      <c r="E448" s="35"/>
      <c r="F448" s="35"/>
      <c r="G448" s="36"/>
      <c r="H448" s="39"/>
      <c r="I448" s="39"/>
      <c r="J448" s="37"/>
      <c r="K448" s="39"/>
      <c r="L448" s="39"/>
      <c r="M448" s="39"/>
      <c r="N448" s="39"/>
      <c r="O448" s="39"/>
      <c r="P448" s="39"/>
      <c r="Q448" s="39"/>
      <c r="R448" s="36"/>
      <c r="S448" s="36"/>
      <c r="T448" s="39"/>
      <c r="U448" s="39"/>
      <c r="V448" s="38">
        <v>42783</v>
      </c>
      <c r="W448" s="36"/>
      <c r="X448" s="36">
        <v>48.2</v>
      </c>
      <c r="Y448" s="37"/>
      <c r="Z448" s="36"/>
      <c r="AA448" s="35"/>
      <c r="AB448" s="39">
        <v>30</v>
      </c>
      <c r="AC448" s="36" t="s">
        <v>51</v>
      </c>
      <c r="AD448" s="39">
        <v>30</v>
      </c>
      <c r="AE448" s="39">
        <v>22</v>
      </c>
      <c r="AF448" s="39" t="s">
        <v>50</v>
      </c>
      <c r="AG448" s="39">
        <v>22</v>
      </c>
      <c r="AH448" s="36">
        <v>0</v>
      </c>
      <c r="AI448" s="36" t="s">
        <v>159</v>
      </c>
      <c r="AJ448" s="40">
        <v>0</v>
      </c>
      <c r="AK448" s="36">
        <v>0</v>
      </c>
      <c r="AL448" s="33" t="s">
        <v>836</v>
      </c>
    </row>
    <row r="449" spans="1:38" x14ac:dyDescent="0.35">
      <c r="A449" s="35" t="s">
        <v>826</v>
      </c>
      <c r="B449" s="35"/>
      <c r="C449" s="35"/>
      <c r="D449" s="35"/>
      <c r="E449" s="35"/>
      <c r="F449" s="35"/>
      <c r="G449" s="36"/>
      <c r="H449" s="39"/>
      <c r="I449" s="39"/>
      <c r="J449" s="37"/>
      <c r="K449" s="39"/>
      <c r="L449" s="39"/>
      <c r="M449" s="39"/>
      <c r="N449" s="39"/>
      <c r="O449" s="39"/>
      <c r="P449" s="39"/>
      <c r="Q449" s="39"/>
      <c r="R449" s="36"/>
      <c r="S449" s="36"/>
      <c r="T449" s="39"/>
      <c r="U449" s="39"/>
      <c r="V449" s="38">
        <v>45373</v>
      </c>
      <c r="W449" s="36"/>
      <c r="X449" s="36" t="s">
        <v>837</v>
      </c>
      <c r="Y449" s="37"/>
      <c r="Z449" s="36"/>
      <c r="AA449" s="35"/>
      <c r="AB449" s="39">
        <v>9</v>
      </c>
      <c r="AC449" s="36" t="s">
        <v>51</v>
      </c>
      <c r="AD449" s="39">
        <v>9</v>
      </c>
      <c r="AE449" s="39">
        <v>0</v>
      </c>
      <c r="AF449" s="39"/>
      <c r="AG449" s="39"/>
      <c r="AH449" s="36"/>
      <c r="AI449" s="36"/>
      <c r="AJ449" s="40"/>
      <c r="AK449" s="36"/>
      <c r="AL449" s="33" t="s">
        <v>838</v>
      </c>
    </row>
    <row r="450" spans="1:38" x14ac:dyDescent="0.35">
      <c r="A450" s="35" t="s">
        <v>839</v>
      </c>
      <c r="B450" s="35" t="s">
        <v>409</v>
      </c>
      <c r="C450" s="35" t="s">
        <v>412</v>
      </c>
      <c r="D450" s="35" t="s">
        <v>840</v>
      </c>
      <c r="E450" s="35" t="s">
        <v>828</v>
      </c>
      <c r="F450" s="35"/>
      <c r="G450" s="36" t="s">
        <v>42</v>
      </c>
      <c r="H450" s="39"/>
      <c r="I450" s="39"/>
      <c r="J450" s="37"/>
      <c r="K450" s="39"/>
      <c r="L450" s="39"/>
      <c r="M450" s="39"/>
      <c r="N450" s="39"/>
      <c r="O450" s="39"/>
      <c r="P450" s="39"/>
      <c r="Q450" s="39"/>
      <c r="R450" s="36"/>
      <c r="S450" s="36"/>
      <c r="T450" s="39"/>
      <c r="U450" s="39"/>
      <c r="V450" s="38"/>
      <c r="W450" s="36"/>
      <c r="X450" s="36"/>
      <c r="Y450" s="37"/>
      <c r="Z450" s="36"/>
      <c r="AA450" s="35" t="s">
        <v>839</v>
      </c>
      <c r="AB450" s="39"/>
      <c r="AC450" s="36"/>
      <c r="AD450" s="39"/>
      <c r="AE450" s="39"/>
      <c r="AF450" s="39"/>
      <c r="AG450" s="39"/>
      <c r="AH450" s="36"/>
      <c r="AI450" s="36"/>
      <c r="AJ450" s="40"/>
      <c r="AK450" s="36"/>
      <c r="AL450" s="33" t="s">
        <v>841</v>
      </c>
    </row>
    <row r="451" spans="1:38" x14ac:dyDescent="0.35">
      <c r="A451" s="35" t="s">
        <v>842</v>
      </c>
      <c r="B451" s="35" t="s">
        <v>240</v>
      </c>
      <c r="C451" s="35"/>
      <c r="D451" s="35" t="s">
        <v>843</v>
      </c>
      <c r="E451" s="35"/>
      <c r="F451" s="35"/>
      <c r="G451" s="36" t="s">
        <v>136</v>
      </c>
      <c r="H451" s="39">
        <v>477</v>
      </c>
      <c r="I451" s="39">
        <v>30</v>
      </c>
      <c r="J451" s="37">
        <v>2</v>
      </c>
      <c r="K451" s="39">
        <v>3.5</v>
      </c>
      <c r="L451" s="39">
        <v>1</v>
      </c>
      <c r="M451" s="39" t="s">
        <v>43</v>
      </c>
      <c r="N451" s="39">
        <v>40</v>
      </c>
      <c r="O451" s="39">
        <v>1</v>
      </c>
      <c r="P451" s="39">
        <v>0</v>
      </c>
      <c r="Q451" s="39"/>
      <c r="R451" s="36"/>
      <c r="S451" s="36" t="s">
        <v>45</v>
      </c>
      <c r="T451" s="39"/>
      <c r="U451" s="39"/>
      <c r="V451" s="38">
        <v>40487</v>
      </c>
      <c r="W451" s="36">
        <v>35.6</v>
      </c>
      <c r="X451" s="36" t="s">
        <v>844</v>
      </c>
      <c r="Y451" s="37" t="s">
        <v>224</v>
      </c>
      <c r="Z451" s="36"/>
      <c r="AA451" s="35" t="s">
        <v>842</v>
      </c>
      <c r="AB451" s="39">
        <f t="shared" si="11"/>
        <v>2576</v>
      </c>
      <c r="AC451" s="36" t="s">
        <v>49</v>
      </c>
      <c r="AD451" s="39">
        <v>2572</v>
      </c>
      <c r="AE451" s="39">
        <v>0</v>
      </c>
      <c r="AF451" s="39"/>
      <c r="AG451" s="39"/>
      <c r="AH451" s="36"/>
      <c r="AI451" s="36" t="s">
        <v>50</v>
      </c>
      <c r="AJ451" s="40">
        <v>0</v>
      </c>
      <c r="AK451" s="36">
        <v>4</v>
      </c>
      <c r="AL451" s="33"/>
    </row>
    <row r="452" spans="1:38" x14ac:dyDescent="0.35">
      <c r="A452" s="35" t="s">
        <v>842</v>
      </c>
      <c r="B452" s="35"/>
      <c r="C452" s="35"/>
      <c r="D452" s="35"/>
      <c r="E452" s="35"/>
      <c r="F452" s="35"/>
      <c r="G452" s="36"/>
      <c r="H452" s="39"/>
      <c r="I452" s="39"/>
      <c r="J452" s="37"/>
      <c r="K452" s="39"/>
      <c r="L452" s="39"/>
      <c r="M452" s="39"/>
      <c r="N452" s="39"/>
      <c r="O452" s="39"/>
      <c r="P452" s="39"/>
      <c r="Q452" s="39"/>
      <c r="R452" s="36"/>
      <c r="S452" s="36"/>
      <c r="T452" s="39"/>
      <c r="U452" s="39"/>
      <c r="V452" s="38">
        <v>41338</v>
      </c>
      <c r="W452" s="36"/>
      <c r="X452" s="36">
        <v>47.3</v>
      </c>
      <c r="Y452" s="37">
        <v>100</v>
      </c>
      <c r="Z452" s="36"/>
      <c r="AA452" s="35"/>
      <c r="AB452" s="39">
        <f t="shared" si="11"/>
        <v>2564</v>
      </c>
      <c r="AC452" s="36" t="s">
        <v>49</v>
      </c>
      <c r="AD452" s="39">
        <v>2554</v>
      </c>
      <c r="AE452" s="39">
        <v>2537</v>
      </c>
      <c r="AF452" s="39" t="s">
        <v>50</v>
      </c>
      <c r="AG452" s="39">
        <v>2538</v>
      </c>
      <c r="AH452" s="36">
        <v>16</v>
      </c>
      <c r="AI452" s="36"/>
      <c r="AJ452" s="40">
        <v>1</v>
      </c>
      <c r="AK452" s="36">
        <v>9</v>
      </c>
      <c r="AL452" s="33"/>
    </row>
    <row r="453" spans="1:38" x14ac:dyDescent="0.35">
      <c r="A453" s="35" t="s">
        <v>842</v>
      </c>
      <c r="B453" s="35"/>
      <c r="C453" s="35"/>
      <c r="D453" s="35"/>
      <c r="E453" s="35"/>
      <c r="F453" s="35"/>
      <c r="G453" s="36"/>
      <c r="H453" s="39"/>
      <c r="I453" s="39"/>
      <c r="J453" s="37"/>
      <c r="K453" s="39"/>
      <c r="L453" s="39"/>
      <c r="M453" s="39"/>
      <c r="N453" s="39"/>
      <c r="O453" s="39"/>
      <c r="P453" s="39"/>
      <c r="Q453" s="39"/>
      <c r="R453" s="36"/>
      <c r="S453" s="36"/>
      <c r="T453" s="39"/>
      <c r="U453" s="39"/>
      <c r="V453" s="38">
        <v>42776</v>
      </c>
      <c r="W453" s="36"/>
      <c r="X453" s="36">
        <v>47.8</v>
      </c>
      <c r="Y453" s="37"/>
      <c r="Z453" s="36"/>
      <c r="AA453" s="35"/>
      <c r="AB453" s="39">
        <v>30</v>
      </c>
      <c r="AC453" s="36" t="s">
        <v>51</v>
      </c>
      <c r="AD453" s="39">
        <v>28</v>
      </c>
      <c r="AE453" s="39">
        <v>28</v>
      </c>
      <c r="AF453" s="39" t="s">
        <v>50</v>
      </c>
      <c r="AG453" s="39">
        <v>28</v>
      </c>
      <c r="AH453" s="36">
        <v>0</v>
      </c>
      <c r="AI453" s="36" t="s">
        <v>159</v>
      </c>
      <c r="AJ453" s="40">
        <v>1</v>
      </c>
      <c r="AK453" s="36">
        <v>1</v>
      </c>
      <c r="AL453" s="33"/>
    </row>
    <row r="454" spans="1:38" x14ac:dyDescent="0.35">
      <c r="A454" s="35" t="s">
        <v>842</v>
      </c>
      <c r="B454" s="35"/>
      <c r="C454" s="35"/>
      <c r="D454" s="35"/>
      <c r="E454" s="35"/>
      <c r="F454" s="35"/>
      <c r="G454" s="36"/>
      <c r="H454" s="39"/>
      <c r="I454" s="39"/>
      <c r="J454" s="37"/>
      <c r="K454" s="39"/>
      <c r="L454" s="39"/>
      <c r="M454" s="39"/>
      <c r="N454" s="39">
        <v>36</v>
      </c>
      <c r="O454" s="39"/>
      <c r="P454" s="39"/>
      <c r="Q454" s="39"/>
      <c r="R454" s="36"/>
      <c r="S454" s="36"/>
      <c r="T454" s="39"/>
      <c r="U454" s="39"/>
      <c r="V454" s="38">
        <v>43448</v>
      </c>
      <c r="W454" s="36">
        <v>44</v>
      </c>
      <c r="X454" s="36">
        <v>49.1</v>
      </c>
      <c r="Y454" s="37">
        <v>93.8</v>
      </c>
      <c r="Z454" s="36"/>
      <c r="AA454" s="35"/>
      <c r="AB454" s="39">
        <v>40</v>
      </c>
      <c r="AC454" s="36"/>
      <c r="AD454" s="39">
        <v>36</v>
      </c>
      <c r="AE454" s="39">
        <v>36</v>
      </c>
      <c r="AF454" s="39"/>
      <c r="AG454" s="39">
        <v>36</v>
      </c>
      <c r="AH454" s="36">
        <v>0</v>
      </c>
      <c r="AI454" s="36" t="s">
        <v>159</v>
      </c>
      <c r="AJ454" s="40">
        <v>4</v>
      </c>
      <c r="AK454" s="36">
        <v>0</v>
      </c>
      <c r="AL454" s="33"/>
    </row>
    <row r="455" spans="1:38" x14ac:dyDescent="0.35">
      <c r="A455" s="35" t="s">
        <v>842</v>
      </c>
      <c r="B455" s="35"/>
      <c r="C455" s="35"/>
      <c r="D455" s="35"/>
      <c r="E455" s="35" t="s">
        <v>845</v>
      </c>
      <c r="F455" s="35"/>
      <c r="G455" s="36"/>
      <c r="H455" s="39"/>
      <c r="I455" s="39"/>
      <c r="J455" s="37"/>
      <c r="K455" s="39"/>
      <c r="L455" s="39"/>
      <c r="M455" s="39"/>
      <c r="N455" s="39"/>
      <c r="O455" s="39"/>
      <c r="P455" s="39"/>
      <c r="Q455" s="39"/>
      <c r="R455" s="36"/>
      <c r="S455" s="36"/>
      <c r="T455" s="39"/>
      <c r="U455" s="39"/>
      <c r="V455" s="38">
        <v>43826</v>
      </c>
      <c r="W455" s="36">
        <v>35</v>
      </c>
      <c r="X455" s="36">
        <v>48</v>
      </c>
      <c r="Y455" s="37">
        <v>93.7</v>
      </c>
      <c r="Z455" s="36"/>
      <c r="AA455" s="35"/>
      <c r="AB455" s="39">
        <v>29</v>
      </c>
      <c r="AC455" s="36"/>
      <c r="AD455" s="39">
        <v>29</v>
      </c>
      <c r="AE455" s="39">
        <v>29</v>
      </c>
      <c r="AF455" s="39"/>
      <c r="AG455" s="39">
        <v>29</v>
      </c>
      <c r="AH455" s="36">
        <v>0</v>
      </c>
      <c r="AI455" s="36" t="s">
        <v>159</v>
      </c>
      <c r="AJ455" s="40">
        <v>0</v>
      </c>
      <c r="AK455" s="36">
        <v>0</v>
      </c>
      <c r="AL455" s="33"/>
    </row>
    <row r="456" spans="1:38" x14ac:dyDescent="0.35">
      <c r="A456" s="35" t="s">
        <v>846</v>
      </c>
      <c r="B456" s="35" t="s">
        <v>38</v>
      </c>
      <c r="C456" s="35" t="s">
        <v>847</v>
      </c>
      <c r="D456" s="35" t="s">
        <v>848</v>
      </c>
      <c r="E456" s="35" t="s">
        <v>849</v>
      </c>
      <c r="F456" s="35"/>
      <c r="G456" s="36" t="s">
        <v>126</v>
      </c>
      <c r="H456" s="36">
        <v>331</v>
      </c>
      <c r="I456" s="36"/>
      <c r="J456" s="37">
        <v>15</v>
      </c>
      <c r="K456" s="36">
        <v>20</v>
      </c>
      <c r="L456" s="36">
        <v>2</v>
      </c>
      <c r="M456" s="36" t="s">
        <v>43</v>
      </c>
      <c r="N456" s="36">
        <v>24</v>
      </c>
      <c r="O456" s="36">
        <v>1</v>
      </c>
      <c r="P456" s="36">
        <v>0</v>
      </c>
      <c r="Q456" s="36"/>
      <c r="R456" s="39"/>
      <c r="S456" s="36" t="s">
        <v>45</v>
      </c>
      <c r="T456" s="36"/>
      <c r="U456" s="36"/>
      <c r="V456" s="38">
        <v>35072</v>
      </c>
      <c r="W456" s="36">
        <v>29</v>
      </c>
      <c r="X456" s="36" t="s">
        <v>850</v>
      </c>
      <c r="Y456" s="37" t="s">
        <v>851</v>
      </c>
      <c r="Z456" s="36" t="s">
        <v>103</v>
      </c>
      <c r="AA456" s="35" t="s">
        <v>846</v>
      </c>
      <c r="AB456" s="39">
        <f t="shared" si="11"/>
        <v>35</v>
      </c>
      <c r="AC456" s="36" t="s">
        <v>49</v>
      </c>
      <c r="AD456" s="39">
        <v>0</v>
      </c>
      <c r="AE456" s="39"/>
      <c r="AF456" s="39"/>
      <c r="AG456" s="39"/>
      <c r="AH456" s="36"/>
      <c r="AI456" s="36"/>
      <c r="AJ456" s="40">
        <v>35</v>
      </c>
      <c r="AK456" s="36">
        <v>0</v>
      </c>
      <c r="AL456" s="33" t="s">
        <v>852</v>
      </c>
    </row>
    <row r="457" spans="1:38" x14ac:dyDescent="0.35">
      <c r="A457" s="35" t="s">
        <v>846</v>
      </c>
      <c r="B457" s="35"/>
      <c r="C457" s="35"/>
      <c r="D457" s="35"/>
      <c r="E457" s="35"/>
      <c r="F457" s="35"/>
      <c r="G457" s="36"/>
      <c r="H457" s="36"/>
      <c r="I457" s="36"/>
      <c r="J457" s="37"/>
      <c r="K457" s="36"/>
      <c r="L457" s="36"/>
      <c r="M457" s="36"/>
      <c r="N457" s="36"/>
      <c r="O457" s="36"/>
      <c r="P457" s="36"/>
      <c r="Q457" s="36"/>
      <c r="R457" s="39"/>
      <c r="S457" s="36"/>
      <c r="T457" s="36"/>
      <c r="U457" s="36"/>
      <c r="V457" s="38">
        <v>41705</v>
      </c>
      <c r="W457" s="36"/>
      <c r="X457" s="36">
        <v>27.5</v>
      </c>
      <c r="Y457" s="37"/>
      <c r="Z457" s="36"/>
      <c r="AA457" s="35"/>
      <c r="AB457" s="39">
        <v>42</v>
      </c>
      <c r="AC457" s="36" t="s">
        <v>49</v>
      </c>
      <c r="AD457" s="39">
        <v>2</v>
      </c>
      <c r="AE457" s="39">
        <v>0</v>
      </c>
      <c r="AF457" s="39"/>
      <c r="AG457" s="39"/>
      <c r="AH457" s="36"/>
      <c r="AI457" s="36"/>
      <c r="AJ457" s="40">
        <v>40</v>
      </c>
      <c r="AK457" s="36">
        <v>0</v>
      </c>
      <c r="AL457" s="33" t="s">
        <v>853</v>
      </c>
    </row>
    <row r="458" spans="1:38" x14ac:dyDescent="0.35">
      <c r="A458" s="35" t="s">
        <v>846</v>
      </c>
      <c r="B458" s="35"/>
      <c r="C458" s="35"/>
      <c r="D458" s="35"/>
      <c r="E458" s="35"/>
      <c r="F458" s="35"/>
      <c r="G458" s="36"/>
      <c r="H458" s="36"/>
      <c r="I458" s="36"/>
      <c r="J458" s="37"/>
      <c r="K458" s="36"/>
      <c r="L458" s="36"/>
      <c r="M458" s="36"/>
      <c r="N458" s="36"/>
      <c r="O458" s="36"/>
      <c r="P458" s="36"/>
      <c r="Q458" s="36"/>
      <c r="R458" s="39"/>
      <c r="S458" s="36"/>
      <c r="T458" s="36"/>
      <c r="U458" s="36"/>
      <c r="V458" s="38">
        <v>43148</v>
      </c>
      <c r="W458" s="36">
        <v>30</v>
      </c>
      <c r="X458" s="36">
        <v>34.700000000000003</v>
      </c>
      <c r="Y458" s="37"/>
      <c r="Z458" s="36"/>
      <c r="AA458" s="35"/>
      <c r="AB458" s="39">
        <v>32</v>
      </c>
      <c r="AC458" s="36"/>
      <c r="AD458" s="39">
        <v>12</v>
      </c>
      <c r="AE458" s="39">
        <v>0</v>
      </c>
      <c r="AF458" s="39"/>
      <c r="AG458" s="39"/>
      <c r="AH458" s="36"/>
      <c r="AI458" s="36"/>
      <c r="AJ458" s="40">
        <v>20</v>
      </c>
      <c r="AK458" s="36">
        <v>0</v>
      </c>
      <c r="AL458" s="33" t="s">
        <v>854</v>
      </c>
    </row>
    <row r="459" spans="1:38" x14ac:dyDescent="0.35">
      <c r="A459" s="35" t="s">
        <v>855</v>
      </c>
      <c r="B459" s="35" t="s">
        <v>38</v>
      </c>
      <c r="C459" s="35" t="s">
        <v>595</v>
      </c>
      <c r="D459" s="35" t="s">
        <v>856</v>
      </c>
      <c r="E459" s="35"/>
      <c r="F459" s="35"/>
      <c r="G459" s="36" t="s">
        <v>42</v>
      </c>
      <c r="H459" s="36">
        <v>49</v>
      </c>
      <c r="I459" s="36">
        <v>60</v>
      </c>
      <c r="J459" s="37">
        <v>6</v>
      </c>
      <c r="K459" s="36">
        <v>6</v>
      </c>
      <c r="L459" s="36">
        <v>1</v>
      </c>
      <c r="M459" s="36" t="s">
        <v>43</v>
      </c>
      <c r="N459" s="36">
        <v>36</v>
      </c>
      <c r="O459" s="36">
        <v>1</v>
      </c>
      <c r="P459" s="36">
        <v>0</v>
      </c>
      <c r="Q459" s="36"/>
      <c r="R459" s="36"/>
      <c r="S459" s="36" t="s">
        <v>45</v>
      </c>
      <c r="T459" s="36"/>
      <c r="U459" s="36"/>
      <c r="V459" s="38">
        <v>35864</v>
      </c>
      <c r="W459" s="36">
        <v>16.7</v>
      </c>
      <c r="X459" s="36">
        <v>32.5</v>
      </c>
      <c r="Y459" s="37">
        <v>90</v>
      </c>
      <c r="Z459" s="36" t="s">
        <v>103</v>
      </c>
      <c r="AA459" s="35" t="s">
        <v>855</v>
      </c>
      <c r="AB459" s="39">
        <f>AD459+AJ459+AK459</f>
        <v>12</v>
      </c>
      <c r="AC459" s="36" t="s">
        <v>49</v>
      </c>
      <c r="AD459" s="39">
        <v>10</v>
      </c>
      <c r="AE459" s="39">
        <v>8</v>
      </c>
      <c r="AF459" s="39"/>
      <c r="AG459" s="39">
        <v>0</v>
      </c>
      <c r="AH459" s="36">
        <v>8</v>
      </c>
      <c r="AI459" s="36"/>
      <c r="AJ459" s="40">
        <v>2</v>
      </c>
      <c r="AK459" s="36">
        <v>0</v>
      </c>
      <c r="AL459" s="33" t="s">
        <v>577</v>
      </c>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40899</v>
      </c>
      <c r="W460" s="36">
        <v>30</v>
      </c>
      <c r="X460" s="36">
        <v>37.4</v>
      </c>
      <c r="Y460" s="37">
        <v>100</v>
      </c>
      <c r="Z460" s="36"/>
      <c r="AA460" s="35"/>
      <c r="AB460" s="39">
        <f>AD460+AJ460+AK460</f>
        <v>6</v>
      </c>
      <c r="AC460" s="36" t="s">
        <v>49</v>
      </c>
      <c r="AD460" s="39">
        <v>5</v>
      </c>
      <c r="AE460" s="39">
        <v>5</v>
      </c>
      <c r="AF460" s="39"/>
      <c r="AG460" s="39">
        <v>0</v>
      </c>
      <c r="AH460" s="36">
        <v>5</v>
      </c>
      <c r="AI460" s="36"/>
      <c r="AJ460" s="40">
        <v>1</v>
      </c>
      <c r="AK460" s="36">
        <v>0</v>
      </c>
      <c r="AL460" s="33" t="s">
        <v>857</v>
      </c>
    </row>
    <row r="461" spans="1:38" x14ac:dyDescent="0.35">
      <c r="A461" s="35" t="s">
        <v>855</v>
      </c>
      <c r="B461" s="35"/>
      <c r="C461" s="35"/>
      <c r="D461" s="35"/>
      <c r="E461" s="35"/>
      <c r="F461" s="35"/>
      <c r="G461" s="36"/>
      <c r="H461" s="36"/>
      <c r="I461" s="36"/>
      <c r="J461" s="37"/>
      <c r="K461" s="36"/>
      <c r="L461" s="36"/>
      <c r="M461" s="36"/>
      <c r="N461" s="36"/>
      <c r="O461" s="36"/>
      <c r="P461" s="36"/>
      <c r="Q461" s="36"/>
      <c r="R461" s="36"/>
      <c r="S461" s="36"/>
      <c r="T461" s="36"/>
      <c r="U461" s="36"/>
      <c r="V461" s="38">
        <v>41337</v>
      </c>
      <c r="W461" s="36">
        <v>17</v>
      </c>
      <c r="X461" s="36">
        <v>37.4</v>
      </c>
      <c r="Y461" s="37"/>
      <c r="Z461" s="36"/>
      <c r="AA461" s="35"/>
      <c r="AB461" s="39">
        <v>1</v>
      </c>
      <c r="AC461" s="36" t="s">
        <v>51</v>
      </c>
      <c r="AD461" s="39">
        <v>0</v>
      </c>
      <c r="AE461" s="39"/>
      <c r="AF461" s="39"/>
      <c r="AG461" s="39"/>
      <c r="AH461" s="36"/>
      <c r="AI461" s="36"/>
      <c r="AJ461" s="40">
        <v>1</v>
      </c>
      <c r="AK461" s="36">
        <v>0</v>
      </c>
      <c r="AL461" s="33"/>
    </row>
    <row r="462" spans="1:38" x14ac:dyDescent="0.35">
      <c r="A462" s="35" t="s">
        <v>855</v>
      </c>
      <c r="B462" s="35"/>
      <c r="C462" s="35"/>
      <c r="D462" s="35"/>
      <c r="E462" s="35"/>
      <c r="F462" s="35"/>
      <c r="G462" s="36"/>
      <c r="H462" s="36"/>
      <c r="I462" s="36"/>
      <c r="J462" s="37"/>
      <c r="K462" s="36"/>
      <c r="L462" s="36"/>
      <c r="M462" s="36"/>
      <c r="N462" s="36"/>
      <c r="O462" s="36"/>
      <c r="P462" s="36"/>
      <c r="Q462" s="36"/>
      <c r="R462" s="36"/>
      <c r="S462" s="36"/>
      <c r="T462" s="36"/>
      <c r="U462" s="36"/>
      <c r="V462" s="38">
        <v>43449</v>
      </c>
      <c r="W462" s="36">
        <v>47</v>
      </c>
      <c r="X462" s="36">
        <v>43.7</v>
      </c>
      <c r="Y462" s="37">
        <v>86.4</v>
      </c>
      <c r="Z462" s="36"/>
      <c r="AA462" s="35"/>
      <c r="AB462" s="39">
        <v>0</v>
      </c>
      <c r="AC462" s="36"/>
      <c r="AD462" s="39">
        <v>0</v>
      </c>
      <c r="AE462" s="39">
        <v>0</v>
      </c>
      <c r="AF462" s="39"/>
      <c r="AG462" s="39">
        <v>0</v>
      </c>
      <c r="AH462" s="36">
        <v>0</v>
      </c>
      <c r="AI462" s="36"/>
      <c r="AJ462" s="40">
        <v>0</v>
      </c>
      <c r="AK462" s="36">
        <v>0</v>
      </c>
      <c r="AL462" s="33" t="s">
        <v>858</v>
      </c>
    </row>
    <row r="463" spans="1:38" x14ac:dyDescent="0.35">
      <c r="A463" s="35" t="s">
        <v>859</v>
      </c>
      <c r="B463" s="35" t="s">
        <v>38</v>
      </c>
      <c r="C463" s="35" t="s">
        <v>615</v>
      </c>
      <c r="D463" s="35" t="s">
        <v>860</v>
      </c>
      <c r="E463" s="35"/>
      <c r="F463" s="35" t="s">
        <v>170</v>
      </c>
      <c r="G463" s="36" t="s">
        <v>42</v>
      </c>
      <c r="H463" s="36">
        <v>800</v>
      </c>
      <c r="I463" s="36" t="s">
        <v>140</v>
      </c>
      <c r="J463" s="37">
        <v>8</v>
      </c>
      <c r="K463" s="36">
        <v>12</v>
      </c>
      <c r="L463" s="36">
        <v>0</v>
      </c>
      <c r="M463" s="36" t="s">
        <v>53</v>
      </c>
      <c r="N463" s="36"/>
      <c r="O463" s="36">
        <v>3</v>
      </c>
      <c r="P463" s="36">
        <v>1</v>
      </c>
      <c r="Q463" s="36">
        <v>225</v>
      </c>
      <c r="R463" s="36" t="s">
        <v>159</v>
      </c>
      <c r="S463" s="36" t="s">
        <v>60</v>
      </c>
      <c r="T463" s="36" t="s">
        <v>43</v>
      </c>
      <c r="U463" s="36" t="s">
        <v>170</v>
      </c>
      <c r="V463" s="38">
        <v>41994</v>
      </c>
      <c r="W463" s="36"/>
      <c r="X463" s="36">
        <v>44.6</v>
      </c>
      <c r="Y463" s="37"/>
      <c r="Z463" s="36" t="s">
        <v>47</v>
      </c>
      <c r="AA463" s="35" t="s">
        <v>859</v>
      </c>
      <c r="AB463" s="39">
        <v>3263</v>
      </c>
      <c r="AC463" s="36" t="s">
        <v>51</v>
      </c>
      <c r="AD463" s="39">
        <v>3263</v>
      </c>
      <c r="AE463" s="39">
        <v>0</v>
      </c>
      <c r="AF463" s="39"/>
      <c r="AG463" s="39"/>
      <c r="AH463" s="36"/>
      <c r="AI463" s="36" t="s">
        <v>50</v>
      </c>
      <c r="AJ463" s="40">
        <v>0</v>
      </c>
      <c r="AK463" s="36">
        <v>0</v>
      </c>
      <c r="AL463" s="33"/>
    </row>
    <row r="464" spans="1:38" x14ac:dyDescent="0.35">
      <c r="A464" s="35" t="s">
        <v>861</v>
      </c>
      <c r="B464" s="35" t="s">
        <v>862</v>
      </c>
      <c r="C464" s="35" t="s">
        <v>863</v>
      </c>
      <c r="D464" s="35" t="s">
        <v>864</v>
      </c>
      <c r="E464" s="35" t="s">
        <v>101</v>
      </c>
      <c r="F464" s="35" t="s">
        <v>101</v>
      </c>
      <c r="G464" s="36" t="s">
        <v>865</v>
      </c>
      <c r="H464" s="36">
        <v>500</v>
      </c>
      <c r="I464" s="36">
        <v>145</v>
      </c>
      <c r="J464" s="37">
        <v>2</v>
      </c>
      <c r="K464" s="36">
        <v>4</v>
      </c>
      <c r="L464" s="35">
        <v>1</v>
      </c>
      <c r="M464" s="36" t="s">
        <v>53</v>
      </c>
      <c r="N464" s="36"/>
      <c r="O464" s="36"/>
      <c r="P464" s="36"/>
      <c r="Q464" s="36"/>
      <c r="R464" s="36"/>
      <c r="S464" s="36" t="s">
        <v>60</v>
      </c>
      <c r="T464" s="36" t="s">
        <v>43</v>
      </c>
      <c r="U464" s="36" t="s">
        <v>866</v>
      </c>
      <c r="V464" s="38">
        <v>40251</v>
      </c>
      <c r="W464" s="36"/>
      <c r="X464" s="36">
        <v>38.299999999999997</v>
      </c>
      <c r="Y464" s="13">
        <v>90</v>
      </c>
      <c r="Z464" s="36" t="s">
        <v>108</v>
      </c>
      <c r="AA464" s="35" t="s">
        <v>861</v>
      </c>
      <c r="AB464" s="39">
        <f>AD464+AJ464+AK464</f>
        <v>64</v>
      </c>
      <c r="AC464" s="36" t="s">
        <v>49</v>
      </c>
      <c r="AD464" s="39">
        <v>57</v>
      </c>
      <c r="AE464" s="39">
        <v>0</v>
      </c>
      <c r="AF464" s="39"/>
      <c r="AG464" s="39"/>
      <c r="AH464" s="36"/>
      <c r="AI464" s="36"/>
      <c r="AJ464" s="40">
        <v>5</v>
      </c>
      <c r="AK464" s="36">
        <v>2</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40586</v>
      </c>
      <c r="W465" s="36"/>
      <c r="X465" s="36">
        <v>35.6</v>
      </c>
      <c r="Y465" s="13">
        <v>66</v>
      </c>
      <c r="Z465" s="36"/>
      <c r="AA465" s="35"/>
      <c r="AB465" s="39">
        <f>AD465+AJ465+AK465</f>
        <v>99</v>
      </c>
      <c r="AC465" s="36" t="s">
        <v>49</v>
      </c>
      <c r="AD465" s="39">
        <v>97</v>
      </c>
      <c r="AE465" s="39">
        <v>0</v>
      </c>
      <c r="AF465" s="39"/>
      <c r="AG465" s="39"/>
      <c r="AH465" s="36"/>
      <c r="AI465" s="36"/>
      <c r="AJ465" s="40">
        <v>2</v>
      </c>
      <c r="AK465" s="36">
        <v>0</v>
      </c>
      <c r="AL465" s="33"/>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40957</v>
      </c>
      <c r="W466" s="36">
        <v>29.3</v>
      </c>
      <c r="X466" s="36" t="s">
        <v>867</v>
      </c>
      <c r="Y466" s="13">
        <v>100</v>
      </c>
      <c r="Z466" s="36"/>
      <c r="AA466" s="35"/>
      <c r="AB466" s="39">
        <f>AD466+AJ466+AK466</f>
        <v>101</v>
      </c>
      <c r="AC466" s="36" t="s">
        <v>49</v>
      </c>
      <c r="AD466" s="39">
        <v>98</v>
      </c>
      <c r="AE466" s="39">
        <v>71</v>
      </c>
      <c r="AF466" s="39" t="s">
        <v>50</v>
      </c>
      <c r="AG466" s="39">
        <v>68</v>
      </c>
      <c r="AH466" s="36">
        <v>3</v>
      </c>
      <c r="AI466" s="36"/>
      <c r="AJ466" s="40">
        <v>3</v>
      </c>
      <c r="AK466" s="36">
        <v>0</v>
      </c>
      <c r="AL466" s="33"/>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41328</v>
      </c>
      <c r="W467" s="36"/>
      <c r="X467" s="36"/>
      <c r="Y467" s="13"/>
      <c r="Z467" s="36"/>
      <c r="AA467" s="35"/>
      <c r="AB467" s="39"/>
      <c r="AC467" s="36"/>
      <c r="AD467" s="39"/>
      <c r="AE467" s="39"/>
      <c r="AF467" s="39"/>
      <c r="AG467" s="39"/>
      <c r="AH467" s="36"/>
      <c r="AI467" s="36"/>
      <c r="AJ467" s="40"/>
      <c r="AK467" s="36"/>
      <c r="AL467" s="33" t="s">
        <v>868</v>
      </c>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41601</v>
      </c>
      <c r="W468" s="36"/>
      <c r="X468" s="36"/>
      <c r="Y468" s="13"/>
      <c r="Z468" s="36" t="s">
        <v>47</v>
      </c>
      <c r="AA468" s="35"/>
      <c r="AB468" s="39">
        <v>383</v>
      </c>
      <c r="AC468" s="36" t="s">
        <v>51</v>
      </c>
      <c r="AD468" s="39">
        <v>379</v>
      </c>
      <c r="AE468" s="39">
        <v>0</v>
      </c>
      <c r="AF468" s="39"/>
      <c r="AG468" s="39"/>
      <c r="AH468" s="36"/>
      <c r="AI468" s="36" t="s">
        <v>50</v>
      </c>
      <c r="AJ468" s="40">
        <v>3</v>
      </c>
      <c r="AK468" s="36">
        <v>1</v>
      </c>
      <c r="AL468" s="33" t="s">
        <v>869</v>
      </c>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41720</v>
      </c>
      <c r="W469" s="36"/>
      <c r="X469" s="36"/>
      <c r="Y469" s="13"/>
      <c r="Z469" s="36"/>
      <c r="AA469" s="35"/>
      <c r="AB469" s="39">
        <v>33</v>
      </c>
      <c r="AC469" s="36" t="s">
        <v>49</v>
      </c>
      <c r="AD469" s="39">
        <v>31</v>
      </c>
      <c r="AE469" s="39">
        <v>0</v>
      </c>
      <c r="AF469" s="39"/>
      <c r="AG469" s="39"/>
      <c r="AH469" s="36"/>
      <c r="AI469" s="36"/>
      <c r="AJ469" s="40">
        <v>1</v>
      </c>
      <c r="AK469" s="36">
        <v>1</v>
      </c>
      <c r="AL469" s="33"/>
    </row>
    <row r="470" spans="1:38" x14ac:dyDescent="0.35">
      <c r="A470" s="35" t="s">
        <v>861</v>
      </c>
      <c r="B470" s="35"/>
      <c r="C470" s="35"/>
      <c r="D470" s="35"/>
      <c r="E470" s="35"/>
      <c r="F470" s="35"/>
      <c r="G470" s="36"/>
      <c r="H470" s="36"/>
      <c r="I470" s="36"/>
      <c r="J470" s="37"/>
      <c r="K470" s="36"/>
      <c r="L470" s="35"/>
      <c r="M470" s="36"/>
      <c r="N470" s="36"/>
      <c r="O470" s="36"/>
      <c r="P470" s="36"/>
      <c r="Q470" s="36"/>
      <c r="R470" s="36"/>
      <c r="S470" s="36"/>
      <c r="T470" s="36"/>
      <c r="U470" s="36"/>
      <c r="V470" s="38">
        <v>42698</v>
      </c>
      <c r="W470" s="36"/>
      <c r="X470" s="36"/>
      <c r="Y470" s="13"/>
      <c r="Z470" s="36"/>
      <c r="AA470" s="35"/>
      <c r="AB470" s="39">
        <v>1</v>
      </c>
      <c r="AC470" s="36" t="s">
        <v>51</v>
      </c>
      <c r="AD470" s="39">
        <v>1</v>
      </c>
      <c r="AE470" s="39">
        <v>1</v>
      </c>
      <c r="AF470" s="39" t="s">
        <v>50</v>
      </c>
      <c r="AG470" s="39">
        <v>1</v>
      </c>
      <c r="AH470" s="36">
        <v>0</v>
      </c>
      <c r="AI470" s="36" t="s">
        <v>50</v>
      </c>
      <c r="AJ470" s="40">
        <v>0</v>
      </c>
      <c r="AK470" s="36">
        <v>0</v>
      </c>
      <c r="AL470" s="33"/>
    </row>
    <row r="471" spans="1:38" x14ac:dyDescent="0.35">
      <c r="A471" s="35" t="s">
        <v>861</v>
      </c>
      <c r="B471" s="35"/>
      <c r="C471" s="35"/>
      <c r="D471" s="35"/>
      <c r="E471" s="35"/>
      <c r="F471" s="35"/>
      <c r="G471" s="36"/>
      <c r="H471" s="36"/>
      <c r="I471" s="36"/>
      <c r="J471" s="37"/>
      <c r="K471" s="36"/>
      <c r="L471" s="35"/>
      <c r="M471" s="36"/>
      <c r="N471" s="36"/>
      <c r="O471" s="36"/>
      <c r="P471" s="36"/>
      <c r="Q471" s="36"/>
      <c r="R471" s="36"/>
      <c r="S471" s="36"/>
      <c r="T471" s="36"/>
      <c r="U471" s="36"/>
      <c r="V471" s="38">
        <v>43428</v>
      </c>
      <c r="W471" s="36">
        <v>41</v>
      </c>
      <c r="X471" s="36" t="s">
        <v>870</v>
      </c>
      <c r="Y471" s="13" t="s">
        <v>871</v>
      </c>
      <c r="Z471" s="36"/>
      <c r="AA471" s="35"/>
      <c r="AB471" s="39">
        <v>9</v>
      </c>
      <c r="AC471" s="36"/>
      <c r="AD471" s="39">
        <v>2</v>
      </c>
      <c r="AE471" s="39">
        <v>2</v>
      </c>
      <c r="AF471" s="39"/>
      <c r="AG471" s="39">
        <v>2</v>
      </c>
      <c r="AH471" s="36">
        <v>0</v>
      </c>
      <c r="AI471" s="36"/>
      <c r="AJ471" s="40">
        <v>7</v>
      </c>
      <c r="AK471" s="36">
        <v>0</v>
      </c>
      <c r="AL471" s="33"/>
    </row>
    <row r="472" spans="1:38" x14ac:dyDescent="0.35">
      <c r="A472" s="35" t="s">
        <v>872</v>
      </c>
      <c r="B472" s="35" t="s">
        <v>862</v>
      </c>
      <c r="C472" s="35" t="s">
        <v>863</v>
      </c>
      <c r="D472" s="35" t="s">
        <v>873</v>
      </c>
      <c r="E472" s="35" t="s">
        <v>101</v>
      </c>
      <c r="F472" s="35" t="s">
        <v>101</v>
      </c>
      <c r="G472" s="36" t="s">
        <v>865</v>
      </c>
      <c r="H472" s="36">
        <v>225</v>
      </c>
      <c r="I472" s="36">
        <v>145</v>
      </c>
      <c r="J472" s="37">
        <v>4</v>
      </c>
      <c r="K472" s="36">
        <v>4</v>
      </c>
      <c r="L472" s="35">
        <v>1</v>
      </c>
      <c r="M472" s="36" t="s">
        <v>53</v>
      </c>
      <c r="N472" s="36"/>
      <c r="O472" s="36"/>
      <c r="P472" s="36"/>
      <c r="Q472" s="36"/>
      <c r="R472" s="36"/>
      <c r="S472" s="36" t="s">
        <v>60</v>
      </c>
      <c r="T472" s="36" t="s">
        <v>43</v>
      </c>
      <c r="U472" s="36" t="s">
        <v>866</v>
      </c>
      <c r="V472" s="38">
        <v>40251</v>
      </c>
      <c r="W472" s="36"/>
      <c r="X472" s="36"/>
      <c r="Y472" s="21"/>
      <c r="Z472" s="36" t="s">
        <v>108</v>
      </c>
      <c r="AA472" s="35" t="s">
        <v>872</v>
      </c>
      <c r="AB472" s="39">
        <f>AD472+AJ472+AK472</f>
        <v>1</v>
      </c>
      <c r="AC472" s="36" t="s">
        <v>49</v>
      </c>
      <c r="AD472" s="39">
        <v>0</v>
      </c>
      <c r="AE472" s="39">
        <v>0</v>
      </c>
      <c r="AF472" s="39"/>
      <c r="AG472" s="39"/>
      <c r="AH472" s="36"/>
      <c r="AI472" s="36"/>
      <c r="AJ472" s="40">
        <v>0</v>
      </c>
      <c r="AK472" s="36">
        <v>1</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40586</v>
      </c>
      <c r="W473" s="36"/>
      <c r="X473" s="36">
        <v>35.6</v>
      </c>
      <c r="Y473" s="13">
        <v>81</v>
      </c>
      <c r="Z473" s="36"/>
      <c r="AA473" s="35"/>
      <c r="AB473" s="39">
        <f>AD473+AJ473+AK473</f>
        <v>0</v>
      </c>
      <c r="AC473" s="36" t="s">
        <v>49</v>
      </c>
      <c r="AD473" s="39">
        <v>0</v>
      </c>
      <c r="AE473" s="39">
        <v>0</v>
      </c>
      <c r="AF473" s="39"/>
      <c r="AG473" s="39"/>
      <c r="AH473" s="36"/>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40957</v>
      </c>
      <c r="W474" s="36">
        <v>29.3</v>
      </c>
      <c r="X474" s="36" t="s">
        <v>874</v>
      </c>
      <c r="Y474" s="13">
        <v>100</v>
      </c>
      <c r="Z474" s="36"/>
      <c r="AA474" s="35"/>
      <c r="AB474" s="39">
        <f>AD474+AJ474+AK474</f>
        <v>3</v>
      </c>
      <c r="AC474" s="36" t="s">
        <v>49</v>
      </c>
      <c r="AD474" s="39">
        <v>0</v>
      </c>
      <c r="AE474" s="39">
        <v>0</v>
      </c>
      <c r="AF474" s="39"/>
      <c r="AG474" s="39"/>
      <c r="AH474" s="36"/>
      <c r="AI474" s="36"/>
      <c r="AJ474" s="40">
        <v>0</v>
      </c>
      <c r="AK474" s="36">
        <v>3</v>
      </c>
      <c r="AL474" s="33"/>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41328</v>
      </c>
      <c r="W475" s="36"/>
      <c r="X475" s="36">
        <v>35.6</v>
      </c>
      <c r="Y475" s="13">
        <v>100</v>
      </c>
      <c r="Z475" s="36"/>
      <c r="AA475" s="35"/>
      <c r="AB475" s="39">
        <v>1</v>
      </c>
      <c r="AC475" s="36" t="s">
        <v>51</v>
      </c>
      <c r="AD475" s="39">
        <v>1</v>
      </c>
      <c r="AE475" s="39">
        <v>1</v>
      </c>
      <c r="AF475" s="39"/>
      <c r="AG475" s="39">
        <v>1</v>
      </c>
      <c r="AH475" s="36">
        <v>0</v>
      </c>
      <c r="AI475" s="36"/>
      <c r="AJ475" s="40">
        <v>0</v>
      </c>
      <c r="AK475" s="36">
        <v>0</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41601</v>
      </c>
      <c r="W476" s="36"/>
      <c r="X476" s="36"/>
      <c r="Y476" s="13"/>
      <c r="Z476" s="36"/>
      <c r="AA476" s="35"/>
      <c r="AB476" s="39">
        <v>2</v>
      </c>
      <c r="AC476" s="36" t="s">
        <v>51</v>
      </c>
      <c r="AD476" s="39">
        <v>1</v>
      </c>
      <c r="AE476" s="39">
        <v>1</v>
      </c>
      <c r="AF476" s="39"/>
      <c r="AG476" s="39">
        <v>0</v>
      </c>
      <c r="AH476" s="36">
        <v>1</v>
      </c>
      <c r="AI476" s="36"/>
      <c r="AJ476" s="40">
        <v>0</v>
      </c>
      <c r="AK476" s="36">
        <v>1</v>
      </c>
      <c r="AL476" s="33" t="s">
        <v>869</v>
      </c>
    </row>
    <row r="477" spans="1:38" x14ac:dyDescent="0.35">
      <c r="A477" s="35" t="s">
        <v>872</v>
      </c>
      <c r="B477" s="35"/>
      <c r="C477" s="35"/>
      <c r="D477" s="35"/>
      <c r="E477" s="35"/>
      <c r="F477" s="35"/>
      <c r="G477" s="36"/>
      <c r="H477" s="36"/>
      <c r="I477" s="36"/>
      <c r="J477" s="37"/>
      <c r="K477" s="36"/>
      <c r="L477" s="35"/>
      <c r="M477" s="36"/>
      <c r="N477" s="36"/>
      <c r="O477" s="36"/>
      <c r="P477" s="36"/>
      <c r="Q477" s="36"/>
      <c r="R477" s="36"/>
      <c r="S477" s="36"/>
      <c r="T477" s="36"/>
      <c r="U477" s="36"/>
      <c r="V477" s="38">
        <v>41720</v>
      </c>
      <c r="W477" s="36"/>
      <c r="X477" s="36"/>
      <c r="Y477" s="13"/>
      <c r="Z477" s="36" t="s">
        <v>47</v>
      </c>
      <c r="AA477" s="35"/>
      <c r="AB477" s="39">
        <v>1</v>
      </c>
      <c r="AC477" s="36" t="s">
        <v>49</v>
      </c>
      <c r="AD477" s="39">
        <v>0</v>
      </c>
      <c r="AE477" s="39"/>
      <c r="AF477" s="39"/>
      <c r="AG477" s="39"/>
      <c r="AH477" s="36"/>
      <c r="AI477" s="36"/>
      <c r="AJ477" s="40">
        <v>0</v>
      </c>
      <c r="AK477" s="36">
        <v>1</v>
      </c>
      <c r="AL477" s="33"/>
    </row>
    <row r="478" spans="1:38" x14ac:dyDescent="0.35">
      <c r="A478" s="35" t="s">
        <v>872</v>
      </c>
      <c r="B478" s="35"/>
      <c r="C478" s="35"/>
      <c r="D478" s="35"/>
      <c r="E478" s="35"/>
      <c r="F478" s="35"/>
      <c r="G478" s="36"/>
      <c r="H478" s="36"/>
      <c r="I478" s="36"/>
      <c r="J478" s="37"/>
      <c r="K478" s="36"/>
      <c r="L478" s="35"/>
      <c r="M478" s="36"/>
      <c r="N478" s="36"/>
      <c r="O478" s="36"/>
      <c r="P478" s="36"/>
      <c r="Q478" s="36"/>
      <c r="R478" s="36"/>
      <c r="S478" s="36"/>
      <c r="T478" s="36"/>
      <c r="U478" s="36"/>
      <c r="V478" s="38">
        <v>43428</v>
      </c>
      <c r="W478" s="36">
        <v>41</v>
      </c>
      <c r="X478" s="36">
        <v>51</v>
      </c>
      <c r="Y478" s="13">
        <v>94</v>
      </c>
      <c r="Z478" s="36"/>
      <c r="AA478" s="35"/>
      <c r="AB478" s="39">
        <v>0</v>
      </c>
      <c r="AC478" s="36"/>
      <c r="AD478" s="39">
        <v>0</v>
      </c>
      <c r="AE478" s="39">
        <v>0</v>
      </c>
      <c r="AF478" s="39"/>
      <c r="AG478" s="39">
        <v>0</v>
      </c>
      <c r="AH478" s="36">
        <v>0</v>
      </c>
      <c r="AI478" s="36"/>
      <c r="AJ478" s="40">
        <v>0</v>
      </c>
      <c r="AK478" s="36">
        <v>0</v>
      </c>
      <c r="AL478" s="33" t="s">
        <v>875</v>
      </c>
    </row>
    <row r="479" spans="1:38" x14ac:dyDescent="0.35">
      <c r="A479" s="35" t="s">
        <v>876</v>
      </c>
      <c r="B479" s="35" t="s">
        <v>346</v>
      </c>
      <c r="C479" s="35"/>
      <c r="D479" s="35" t="s">
        <v>877</v>
      </c>
      <c r="E479" s="35" t="s">
        <v>101</v>
      </c>
      <c r="F479" s="35"/>
      <c r="G479" s="36" t="s">
        <v>820</v>
      </c>
      <c r="H479" s="36">
        <v>20</v>
      </c>
      <c r="I479" s="36">
        <v>70</v>
      </c>
      <c r="J479" s="37">
        <v>15</v>
      </c>
      <c r="K479" s="36">
        <v>25</v>
      </c>
      <c r="L479" s="35">
        <v>1</v>
      </c>
      <c r="M479" s="36" t="s">
        <v>53</v>
      </c>
      <c r="N479" s="36"/>
      <c r="O479" s="36"/>
      <c r="P479" s="36"/>
      <c r="Q479" s="36"/>
      <c r="R479" s="36"/>
      <c r="S479" s="36" t="s">
        <v>45</v>
      </c>
      <c r="T479" s="36"/>
      <c r="U479" s="36"/>
      <c r="V479" s="38">
        <v>40977</v>
      </c>
      <c r="W479" s="36">
        <v>23</v>
      </c>
      <c r="X479" s="36">
        <v>28.4</v>
      </c>
      <c r="Y479" s="13"/>
      <c r="Z479" s="36" t="s">
        <v>103</v>
      </c>
      <c r="AA479" s="35" t="s">
        <v>876</v>
      </c>
      <c r="AB479" s="39">
        <f>AD479+AJ479+AK479</f>
        <v>0</v>
      </c>
      <c r="AC479" s="36" t="s">
        <v>49</v>
      </c>
      <c r="AD479" s="39">
        <v>0</v>
      </c>
      <c r="AE479" s="39">
        <v>0</v>
      </c>
      <c r="AF479" s="39"/>
      <c r="AG479" s="39"/>
      <c r="AH479" s="36"/>
      <c r="AI479" s="36"/>
      <c r="AJ479" s="40">
        <v>0</v>
      </c>
      <c r="AK479" s="36">
        <v>0</v>
      </c>
      <c r="AL479" s="33"/>
    </row>
    <row r="480" spans="1:38" x14ac:dyDescent="0.35">
      <c r="A480" s="35" t="s">
        <v>876</v>
      </c>
      <c r="B480" s="35"/>
      <c r="C480" s="35"/>
      <c r="D480" s="35"/>
      <c r="E480" s="35"/>
      <c r="F480" s="35"/>
      <c r="G480" s="36"/>
      <c r="H480" s="36"/>
      <c r="I480" s="36"/>
      <c r="J480" s="37"/>
      <c r="K480" s="36"/>
      <c r="L480" s="35"/>
      <c r="M480" s="36"/>
      <c r="N480" s="36"/>
      <c r="O480" s="36"/>
      <c r="P480" s="36"/>
      <c r="Q480" s="36"/>
      <c r="R480" s="36"/>
      <c r="S480" s="36"/>
      <c r="T480" s="36"/>
      <c r="U480" s="36"/>
      <c r="V480" s="38">
        <v>43434</v>
      </c>
      <c r="W480" s="36"/>
      <c r="X480" s="36"/>
      <c r="Y480" s="13"/>
      <c r="Z480" s="36"/>
      <c r="AA480" s="35"/>
      <c r="AB480" s="39">
        <v>0</v>
      </c>
      <c r="AC480" s="36"/>
      <c r="AD480" s="39">
        <v>0</v>
      </c>
      <c r="AE480" s="39">
        <v>0</v>
      </c>
      <c r="AF480" s="39"/>
      <c r="AG480" s="39">
        <v>0</v>
      </c>
      <c r="AH480" s="36">
        <v>0</v>
      </c>
      <c r="AI480" s="36"/>
      <c r="AJ480" s="40">
        <v>0</v>
      </c>
      <c r="AK480" s="36">
        <v>0</v>
      </c>
      <c r="AL480" s="33"/>
    </row>
    <row r="481" spans="1:38" x14ac:dyDescent="0.35">
      <c r="A481" s="35" t="s">
        <v>876</v>
      </c>
      <c r="B481" s="35"/>
      <c r="C481" s="35"/>
      <c r="D481" s="35"/>
      <c r="E481" s="35"/>
      <c r="F481" s="35"/>
      <c r="G481" s="36"/>
      <c r="H481" s="36"/>
      <c r="I481" s="36"/>
      <c r="J481" s="37"/>
      <c r="K481" s="36"/>
      <c r="L481" s="35"/>
      <c r="M481" s="36"/>
      <c r="N481" s="36"/>
      <c r="O481" s="36"/>
      <c r="P481" s="36"/>
      <c r="Q481" s="36"/>
      <c r="R481" s="36"/>
      <c r="S481" s="36"/>
      <c r="T481" s="36"/>
      <c r="U481" s="36"/>
      <c r="V481" s="38">
        <v>43786</v>
      </c>
      <c r="W481" s="36"/>
      <c r="X481" s="36"/>
      <c r="Y481" s="13"/>
      <c r="Z481" s="36"/>
      <c r="AA481" s="35"/>
      <c r="AB481" s="39">
        <v>0</v>
      </c>
      <c r="AC481" s="36"/>
      <c r="AD481" s="39">
        <v>0</v>
      </c>
      <c r="AE481" s="39">
        <v>0</v>
      </c>
      <c r="AF481" s="39"/>
      <c r="AG481" s="39">
        <v>0</v>
      </c>
      <c r="AH481" s="36">
        <v>0</v>
      </c>
      <c r="AI481" s="36"/>
      <c r="AJ481" s="40">
        <v>0</v>
      </c>
      <c r="AK481" s="36">
        <v>0</v>
      </c>
      <c r="AL481" s="33"/>
    </row>
    <row r="482" spans="1:38" x14ac:dyDescent="0.35">
      <c r="A482" s="35" t="s">
        <v>878</v>
      </c>
      <c r="B482" s="35" t="s">
        <v>98</v>
      </c>
      <c r="C482" s="35" t="s">
        <v>99</v>
      </c>
      <c r="D482" s="35" t="s">
        <v>879</v>
      </c>
      <c r="E482" s="35" t="s">
        <v>101</v>
      </c>
      <c r="F482" s="35"/>
      <c r="G482" s="36" t="s">
        <v>102</v>
      </c>
      <c r="H482" s="36">
        <v>7</v>
      </c>
      <c r="I482" s="36"/>
      <c r="J482" s="37">
        <v>8.5</v>
      </c>
      <c r="K482" s="36">
        <v>17.5</v>
      </c>
      <c r="L482" s="35"/>
      <c r="M482" s="36"/>
      <c r="N482" s="36"/>
      <c r="O482" s="36"/>
      <c r="P482" s="36"/>
      <c r="Q482" s="36"/>
      <c r="R482" s="36"/>
      <c r="S482" s="36"/>
      <c r="T482" s="36"/>
      <c r="U482" s="36"/>
      <c r="V482" s="38">
        <v>40314</v>
      </c>
      <c r="W482" s="36"/>
      <c r="X482" s="36"/>
      <c r="Y482" s="21"/>
      <c r="Z482" s="36" t="s">
        <v>108</v>
      </c>
      <c r="AA482" s="35" t="s">
        <v>878</v>
      </c>
      <c r="AB482" s="39">
        <f>AD482+AJ482+AK482</f>
        <v>0</v>
      </c>
      <c r="AC482" s="36" t="s">
        <v>49</v>
      </c>
      <c r="AD482" s="39">
        <v>0</v>
      </c>
      <c r="AE482" s="39"/>
      <c r="AF482" s="39"/>
      <c r="AG482" s="39"/>
      <c r="AH482" s="36"/>
      <c r="AI482" s="36"/>
      <c r="AJ482" s="40">
        <v>0</v>
      </c>
      <c r="AK482" s="36">
        <v>0</v>
      </c>
      <c r="AL482" s="33"/>
    </row>
    <row r="483" spans="1:38" x14ac:dyDescent="0.35">
      <c r="A483" s="35" t="s">
        <v>880</v>
      </c>
      <c r="B483" s="35" t="s">
        <v>76</v>
      </c>
      <c r="C483" s="35" t="s">
        <v>881</v>
      </c>
      <c r="D483" s="35" t="s">
        <v>882</v>
      </c>
      <c r="E483" s="45" t="s">
        <v>883</v>
      </c>
      <c r="F483" s="35"/>
      <c r="G483" s="36" t="s">
        <v>42</v>
      </c>
      <c r="H483" s="36">
        <v>2039</v>
      </c>
      <c r="I483" s="36" t="s">
        <v>140</v>
      </c>
      <c r="J483" s="36">
        <v>8</v>
      </c>
      <c r="K483" s="36">
        <v>20</v>
      </c>
      <c r="L483" s="36">
        <v>0</v>
      </c>
      <c r="M483" s="36"/>
      <c r="N483" s="36"/>
      <c r="O483" s="36">
        <v>2</v>
      </c>
      <c r="P483" s="36">
        <v>1</v>
      </c>
      <c r="Q483" s="36">
        <v>400</v>
      </c>
      <c r="R483" s="36" t="s">
        <v>43</v>
      </c>
      <c r="S483" s="36" t="s">
        <v>60</v>
      </c>
      <c r="T483" s="36" t="s">
        <v>43</v>
      </c>
      <c r="U483" s="45" t="s">
        <v>883</v>
      </c>
      <c r="V483" s="38">
        <v>41736</v>
      </c>
      <c r="W483" s="36"/>
      <c r="X483" s="36" t="s">
        <v>884</v>
      </c>
      <c r="Y483" s="37"/>
      <c r="Z483" s="36" t="s">
        <v>47</v>
      </c>
      <c r="AA483" s="35" t="s">
        <v>880</v>
      </c>
      <c r="AB483" s="39">
        <v>3201</v>
      </c>
      <c r="AC483" s="36" t="s">
        <v>49</v>
      </c>
      <c r="AD483" s="39">
        <v>3201</v>
      </c>
      <c r="AE483" s="39">
        <v>0</v>
      </c>
      <c r="AF483" s="39"/>
      <c r="AG483" s="39"/>
      <c r="AH483" s="36"/>
      <c r="AI483" s="36" t="s">
        <v>50</v>
      </c>
      <c r="AJ483" s="40">
        <v>0</v>
      </c>
      <c r="AK483" s="36">
        <v>0</v>
      </c>
      <c r="AL483" s="33" t="s">
        <v>885</v>
      </c>
    </row>
    <row r="484" spans="1:38" x14ac:dyDescent="0.35">
      <c r="A484" s="35" t="s">
        <v>886</v>
      </c>
      <c r="B484" s="35" t="s">
        <v>887</v>
      </c>
      <c r="C484" s="35" t="s">
        <v>888</v>
      </c>
      <c r="D484" s="35" t="s">
        <v>889</v>
      </c>
      <c r="E484" s="35" t="s">
        <v>101</v>
      </c>
      <c r="F484" s="35"/>
      <c r="G484" s="36" t="s">
        <v>148</v>
      </c>
      <c r="H484" s="36">
        <v>18</v>
      </c>
      <c r="I484" s="36"/>
      <c r="J484" s="37">
        <v>2.5</v>
      </c>
      <c r="K484" s="36">
        <v>3</v>
      </c>
      <c r="L484" s="36">
        <v>3</v>
      </c>
      <c r="M484" s="36" t="s">
        <v>53</v>
      </c>
      <c r="N484" s="36"/>
      <c r="O484" s="36"/>
      <c r="P484" s="36"/>
      <c r="Q484" s="36"/>
      <c r="R484" s="36"/>
      <c r="S484" s="36" t="s">
        <v>45</v>
      </c>
      <c r="T484" s="36"/>
      <c r="U484" s="36"/>
      <c r="V484" s="38">
        <v>38802</v>
      </c>
      <c r="W484" s="36">
        <v>42</v>
      </c>
      <c r="X484" s="36" t="s">
        <v>890</v>
      </c>
      <c r="Y484" s="37"/>
      <c r="Z484" s="36" t="s">
        <v>103</v>
      </c>
      <c r="AA484" s="35" t="s">
        <v>886</v>
      </c>
      <c r="AB484" s="39">
        <f t="shared" ref="AB484:AB490" si="12">AD484+AJ484+AK484</f>
        <v>0</v>
      </c>
      <c r="AC484" s="36" t="s">
        <v>49</v>
      </c>
      <c r="AD484" s="39">
        <v>0</v>
      </c>
      <c r="AE484" s="39"/>
      <c r="AF484" s="39"/>
      <c r="AG484" s="39"/>
      <c r="AH484" s="36"/>
      <c r="AI484" s="36"/>
      <c r="AJ484" s="40">
        <v>0</v>
      </c>
      <c r="AK484" s="36">
        <v>0</v>
      </c>
      <c r="AL484" s="33"/>
    </row>
    <row r="485" spans="1:38" x14ac:dyDescent="0.35">
      <c r="A485" s="35" t="s">
        <v>886</v>
      </c>
      <c r="B485" s="35"/>
      <c r="C485" s="35"/>
      <c r="D485" s="35"/>
      <c r="E485" s="35"/>
      <c r="F485" s="35"/>
      <c r="G485" s="36"/>
      <c r="H485" s="36"/>
      <c r="I485" s="36"/>
      <c r="J485" s="37"/>
      <c r="K485" s="36"/>
      <c r="L485" s="36"/>
      <c r="M485" s="36"/>
      <c r="N485" s="36"/>
      <c r="O485" s="36"/>
      <c r="P485" s="36"/>
      <c r="Q485" s="36"/>
      <c r="R485" s="36"/>
      <c r="S485" s="36"/>
      <c r="T485" s="36"/>
      <c r="U485" s="36"/>
      <c r="V485" s="38">
        <v>40608</v>
      </c>
      <c r="W485" s="36">
        <v>27</v>
      </c>
      <c r="X485" s="36">
        <v>34</v>
      </c>
      <c r="Y485" s="37"/>
      <c r="Z485" s="36"/>
      <c r="AA485" s="35"/>
      <c r="AB485" s="39">
        <f t="shared" si="12"/>
        <v>0</v>
      </c>
      <c r="AC485" s="36" t="s">
        <v>49</v>
      </c>
      <c r="AD485" s="39">
        <v>0</v>
      </c>
      <c r="AE485" s="39"/>
      <c r="AF485" s="39"/>
      <c r="AG485" s="39"/>
      <c r="AH485" s="36"/>
      <c r="AI485" s="36"/>
      <c r="AJ485" s="40">
        <v>0</v>
      </c>
      <c r="AK485" s="36">
        <v>0</v>
      </c>
      <c r="AL485" s="33"/>
    </row>
    <row r="486" spans="1:38" x14ac:dyDescent="0.35">
      <c r="A486" s="35" t="s">
        <v>891</v>
      </c>
      <c r="B486" s="35" t="s">
        <v>409</v>
      </c>
      <c r="C486" s="35" t="s">
        <v>892</v>
      </c>
      <c r="D486" s="35" t="s">
        <v>893</v>
      </c>
      <c r="E486" s="35" t="s">
        <v>269</v>
      </c>
      <c r="F486" s="35"/>
      <c r="G486" s="36" t="s">
        <v>42</v>
      </c>
      <c r="H486" s="36">
        <v>147</v>
      </c>
      <c r="I486" s="36"/>
      <c r="J486" s="37">
        <v>5</v>
      </c>
      <c r="K486" s="36">
        <v>5</v>
      </c>
      <c r="L486" s="36">
        <v>1</v>
      </c>
      <c r="M486" s="36" t="s">
        <v>43</v>
      </c>
      <c r="N486" s="36">
        <v>36</v>
      </c>
      <c r="O486" s="36">
        <v>1</v>
      </c>
      <c r="P486" s="36">
        <v>0</v>
      </c>
      <c r="Q486" s="36"/>
      <c r="R486" s="36"/>
      <c r="S486" s="36" t="s">
        <v>60</v>
      </c>
      <c r="T486" s="36" t="s">
        <v>43</v>
      </c>
      <c r="U486" s="36" t="s">
        <v>269</v>
      </c>
      <c r="V486" s="38">
        <v>35399</v>
      </c>
      <c r="W486" s="36">
        <v>35.4</v>
      </c>
      <c r="X486" s="36" t="s">
        <v>894</v>
      </c>
      <c r="Y486" s="37">
        <v>90</v>
      </c>
      <c r="Z486" s="36" t="s">
        <v>108</v>
      </c>
      <c r="AA486" s="35" t="s">
        <v>891</v>
      </c>
      <c r="AB486" s="39">
        <f t="shared" si="12"/>
        <v>1036</v>
      </c>
      <c r="AC486" s="36" t="s">
        <v>49</v>
      </c>
      <c r="AD486" s="39">
        <v>1036</v>
      </c>
      <c r="AE486" s="39">
        <v>44</v>
      </c>
      <c r="AF486" s="39"/>
      <c r="AG486" s="39">
        <v>41</v>
      </c>
      <c r="AH486" s="36">
        <v>3</v>
      </c>
      <c r="AI486" s="36" t="s">
        <v>50</v>
      </c>
      <c r="AJ486" s="40">
        <v>0</v>
      </c>
      <c r="AK486" s="36">
        <v>0</v>
      </c>
      <c r="AL486" s="33" t="s">
        <v>895</v>
      </c>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37216</v>
      </c>
      <c r="W487" s="36"/>
      <c r="X487" s="36"/>
      <c r="Y487" s="37"/>
      <c r="Z487" s="36"/>
      <c r="AA487" s="35"/>
      <c r="AB487" s="39">
        <f t="shared" si="12"/>
        <v>1131</v>
      </c>
      <c r="AC487" s="36" t="s">
        <v>49</v>
      </c>
      <c r="AD487" s="39">
        <v>1131</v>
      </c>
      <c r="AE487" s="39">
        <v>0</v>
      </c>
      <c r="AF487" s="39"/>
      <c r="AG487" s="39"/>
      <c r="AH487" s="36"/>
      <c r="AI487" s="36" t="s">
        <v>50</v>
      </c>
      <c r="AJ487" s="40">
        <v>0</v>
      </c>
      <c r="AK487" s="36">
        <v>0</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40130</v>
      </c>
      <c r="W488" s="36">
        <v>50</v>
      </c>
      <c r="X488" s="36">
        <v>47.1</v>
      </c>
      <c r="Y488" s="37">
        <v>95</v>
      </c>
      <c r="Z488" s="36"/>
      <c r="AA488" s="35"/>
      <c r="AB488" s="39">
        <f t="shared" si="12"/>
        <v>1401</v>
      </c>
      <c r="AC488" s="36" t="s">
        <v>49</v>
      </c>
      <c r="AD488" s="39">
        <v>1401</v>
      </c>
      <c r="AE488" s="39">
        <v>0</v>
      </c>
      <c r="AF488" s="39"/>
      <c r="AG488" s="39"/>
      <c r="AH488" s="36"/>
      <c r="AI488" s="36" t="s">
        <v>50</v>
      </c>
      <c r="AJ488" s="40">
        <v>0</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40508</v>
      </c>
      <c r="W489" s="36">
        <v>19.399999999999999</v>
      </c>
      <c r="X489" s="36">
        <v>44.6</v>
      </c>
      <c r="Y489" s="37">
        <v>91</v>
      </c>
      <c r="Z489" s="36"/>
      <c r="AA489" s="35"/>
      <c r="AB489" s="39">
        <f t="shared" si="12"/>
        <v>1536</v>
      </c>
      <c r="AC489" s="36" t="s">
        <v>49</v>
      </c>
      <c r="AD489" s="39">
        <v>1524</v>
      </c>
      <c r="AE489" s="39">
        <v>0</v>
      </c>
      <c r="AF489" s="39"/>
      <c r="AG489" s="39"/>
      <c r="AH489" s="36"/>
      <c r="AI489" s="36" t="s">
        <v>50</v>
      </c>
      <c r="AJ489" s="40">
        <v>11</v>
      </c>
      <c r="AK489" s="36">
        <v>1</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41277</v>
      </c>
      <c r="W490" s="36">
        <v>24.1</v>
      </c>
      <c r="X490" s="36">
        <v>44.6</v>
      </c>
      <c r="Y490" s="37">
        <v>100</v>
      </c>
      <c r="Z490" s="36"/>
      <c r="AA490" s="35"/>
      <c r="AB490" s="39">
        <f t="shared" si="12"/>
        <v>1302</v>
      </c>
      <c r="AC490" s="36" t="s">
        <v>49</v>
      </c>
      <c r="AD490" s="39">
        <v>1280</v>
      </c>
      <c r="AE490" s="39">
        <v>0</v>
      </c>
      <c r="AF490" s="39"/>
      <c r="AG490" s="39"/>
      <c r="AH490" s="36"/>
      <c r="AI490" s="36" t="s">
        <v>50</v>
      </c>
      <c r="AJ490" s="40">
        <v>22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41992</v>
      </c>
      <c r="W491" s="36"/>
      <c r="X491" s="36">
        <v>46.4</v>
      </c>
      <c r="Y491" s="37"/>
      <c r="Z491" s="36"/>
      <c r="AA491" s="35"/>
      <c r="AB491" s="39">
        <v>1580</v>
      </c>
      <c r="AC491" s="36" t="s">
        <v>51</v>
      </c>
      <c r="AD491" s="39">
        <v>1572</v>
      </c>
      <c r="AE491" s="39">
        <v>1572</v>
      </c>
      <c r="AF491" s="39" t="s">
        <v>50</v>
      </c>
      <c r="AG491" s="39">
        <v>1500</v>
      </c>
      <c r="AH491" s="36">
        <v>72</v>
      </c>
      <c r="AI491" s="36"/>
      <c r="AJ491" s="40">
        <v>8</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42334</v>
      </c>
      <c r="W492" s="36"/>
      <c r="X492" s="36">
        <v>46.4</v>
      </c>
      <c r="Y492" s="37"/>
      <c r="Z492" s="36"/>
      <c r="AA492" s="35"/>
      <c r="AB492" s="39">
        <v>1342</v>
      </c>
      <c r="AC492" s="36" t="s">
        <v>51</v>
      </c>
      <c r="AD492" s="39">
        <v>1340</v>
      </c>
      <c r="AE492" s="39">
        <v>1339</v>
      </c>
      <c r="AF492" s="39" t="s">
        <v>50</v>
      </c>
      <c r="AG492" s="39">
        <v>1317</v>
      </c>
      <c r="AH492" s="36">
        <v>21</v>
      </c>
      <c r="AI492" s="36"/>
      <c r="AJ492" s="40">
        <v>2</v>
      </c>
      <c r="AK492" s="36">
        <v>0</v>
      </c>
      <c r="AL492" s="33"/>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42693</v>
      </c>
      <c r="W493" s="36">
        <v>23</v>
      </c>
      <c r="X493" s="36">
        <v>47.3</v>
      </c>
      <c r="Y493" s="37"/>
      <c r="Z493" s="36"/>
      <c r="AA493" s="35"/>
      <c r="AB493" s="39">
        <v>247</v>
      </c>
      <c r="AC493" s="36" t="s">
        <v>51</v>
      </c>
      <c r="AD493" s="39">
        <v>247</v>
      </c>
      <c r="AE493" s="39">
        <v>247</v>
      </c>
      <c r="AF493" s="39" t="s">
        <v>50</v>
      </c>
      <c r="AG493" s="39">
        <v>243</v>
      </c>
      <c r="AH493" s="36">
        <v>3</v>
      </c>
      <c r="AI493" s="36"/>
      <c r="AJ493" s="40">
        <v>0</v>
      </c>
      <c r="AK493" s="36">
        <v>0</v>
      </c>
      <c r="AL493" s="33"/>
    </row>
    <row r="494" spans="1:38" x14ac:dyDescent="0.35">
      <c r="A494" s="35" t="s">
        <v>891</v>
      </c>
      <c r="B494" s="35"/>
      <c r="C494" s="35"/>
      <c r="D494" s="35"/>
      <c r="E494" s="35"/>
      <c r="F494" s="35"/>
      <c r="G494" s="36"/>
      <c r="H494" s="36"/>
      <c r="I494" s="36"/>
      <c r="J494" s="37"/>
      <c r="K494" s="36"/>
      <c r="L494" s="36"/>
      <c r="M494" s="36"/>
      <c r="N494" s="36"/>
      <c r="O494" s="36"/>
      <c r="P494" s="36"/>
      <c r="Q494" s="36"/>
      <c r="R494" s="36"/>
      <c r="S494" s="36"/>
      <c r="T494" s="36"/>
      <c r="U494" s="36"/>
      <c r="V494" s="38">
        <v>43068</v>
      </c>
      <c r="W494" s="36"/>
      <c r="X494" s="36"/>
      <c r="Y494" s="37"/>
      <c r="Z494" s="36"/>
      <c r="AA494" s="35"/>
      <c r="AB494" s="39">
        <v>271</v>
      </c>
      <c r="AC494" s="36"/>
      <c r="AD494" s="39">
        <v>269</v>
      </c>
      <c r="AE494" s="39"/>
      <c r="AF494" s="39"/>
      <c r="AG494" s="39">
        <v>264</v>
      </c>
      <c r="AH494" s="36">
        <v>5</v>
      </c>
      <c r="AI494" s="36"/>
      <c r="AJ494" s="40">
        <v>2</v>
      </c>
      <c r="AK494" s="36">
        <v>0</v>
      </c>
      <c r="AL494" s="33" t="s">
        <v>896</v>
      </c>
    </row>
    <row r="495" spans="1:38" x14ac:dyDescent="0.35">
      <c r="A495" s="35" t="s">
        <v>891</v>
      </c>
      <c r="B495" s="35"/>
      <c r="C495" s="35"/>
      <c r="D495" s="35"/>
      <c r="E495" s="35"/>
      <c r="F495" s="35"/>
      <c r="G495" s="36"/>
      <c r="H495" s="36"/>
      <c r="I495" s="36"/>
      <c r="J495" s="37"/>
      <c r="K495" s="36"/>
      <c r="L495" s="36"/>
      <c r="M495" s="36"/>
      <c r="N495" s="36"/>
      <c r="O495" s="36"/>
      <c r="P495" s="36"/>
      <c r="Q495" s="36"/>
      <c r="R495" s="36"/>
      <c r="S495" s="36"/>
      <c r="T495" s="36"/>
      <c r="U495" s="36"/>
      <c r="V495" s="38">
        <v>43785</v>
      </c>
      <c r="W495" s="36">
        <v>36</v>
      </c>
      <c r="X495" s="36">
        <v>46</v>
      </c>
      <c r="Y495" s="37"/>
      <c r="Z495" s="36"/>
      <c r="AA495" s="35"/>
      <c r="AB495" s="39">
        <v>113</v>
      </c>
      <c r="AC495" s="36"/>
      <c r="AD495" s="39">
        <v>111</v>
      </c>
      <c r="AE495" s="39">
        <v>111</v>
      </c>
      <c r="AF495" s="39"/>
      <c r="AG495" s="39">
        <v>110</v>
      </c>
      <c r="AH495" s="36">
        <v>1</v>
      </c>
      <c r="AI495" s="36"/>
      <c r="AJ495" s="40">
        <v>2</v>
      </c>
      <c r="AK495" s="36">
        <v>0</v>
      </c>
      <c r="AL495" s="33"/>
    </row>
    <row r="496" spans="1:38" x14ac:dyDescent="0.35">
      <c r="A496" s="35" t="s">
        <v>897</v>
      </c>
      <c r="B496" s="35" t="s">
        <v>98</v>
      </c>
      <c r="C496" s="35" t="s">
        <v>99</v>
      </c>
      <c r="D496" s="35" t="s">
        <v>898</v>
      </c>
      <c r="E496" s="35" t="s">
        <v>101</v>
      </c>
      <c r="F496" s="35"/>
      <c r="G496" s="36" t="s">
        <v>102</v>
      </c>
      <c r="H496" s="36">
        <v>20</v>
      </c>
      <c r="I496" s="36"/>
      <c r="J496" s="37">
        <v>3.5</v>
      </c>
      <c r="K496" s="36">
        <v>13.5</v>
      </c>
      <c r="L496" s="36">
        <v>1</v>
      </c>
      <c r="M496" s="36" t="s">
        <v>53</v>
      </c>
      <c r="N496" s="36"/>
      <c r="O496" s="36">
        <v>1</v>
      </c>
      <c r="P496" s="36">
        <v>0</v>
      </c>
      <c r="Q496" s="36"/>
      <c r="R496" s="36"/>
      <c r="S496" s="36" t="s">
        <v>45</v>
      </c>
      <c r="T496" s="36"/>
      <c r="U496" s="36"/>
      <c r="V496" s="38">
        <v>40313</v>
      </c>
      <c r="W496" s="36"/>
      <c r="X496" s="36"/>
      <c r="Y496" s="37"/>
      <c r="Z496" s="36" t="s">
        <v>103</v>
      </c>
      <c r="AA496" s="35" t="s">
        <v>897</v>
      </c>
      <c r="AB496" s="39">
        <f t="shared" ref="AB496:AB518" si="13">AD496+AJ496+AK496</f>
        <v>0</v>
      </c>
      <c r="AC496" s="36" t="s">
        <v>49</v>
      </c>
      <c r="AD496" s="39">
        <v>0</v>
      </c>
      <c r="AE496" s="39"/>
      <c r="AF496" s="39"/>
      <c r="AG496" s="39"/>
      <c r="AH496" s="36"/>
      <c r="AI496" s="36"/>
      <c r="AJ496" s="40">
        <v>0</v>
      </c>
      <c r="AK496" s="36">
        <v>0</v>
      </c>
      <c r="AL496" s="33"/>
    </row>
    <row r="497" spans="1:38" x14ac:dyDescent="0.35">
      <c r="A497" s="35" t="s">
        <v>899</v>
      </c>
      <c r="B497" s="35" t="s">
        <v>38</v>
      </c>
      <c r="C497" s="35" t="s">
        <v>670</v>
      </c>
      <c r="D497" s="35" t="s">
        <v>900</v>
      </c>
      <c r="E497" s="35"/>
      <c r="F497" s="35" t="s">
        <v>170</v>
      </c>
      <c r="G497" s="36" t="s">
        <v>42</v>
      </c>
      <c r="H497" s="36">
        <v>625</v>
      </c>
      <c r="I497" s="36"/>
      <c r="J497" s="37">
        <v>6</v>
      </c>
      <c r="K497" s="36">
        <v>12</v>
      </c>
      <c r="L497" s="36">
        <v>0</v>
      </c>
      <c r="M497" s="36"/>
      <c r="N497" s="36"/>
      <c r="O497" s="36">
        <v>1</v>
      </c>
      <c r="P497" s="36">
        <v>2</v>
      </c>
      <c r="Q497" s="36">
        <v>133</v>
      </c>
      <c r="R497" s="36"/>
      <c r="S497" s="36" t="s">
        <v>60</v>
      </c>
      <c r="T497" s="36" t="s">
        <v>43</v>
      </c>
      <c r="U497" s="36" t="s">
        <v>170</v>
      </c>
      <c r="V497" s="38">
        <v>35079</v>
      </c>
      <c r="W497" s="36">
        <v>16</v>
      </c>
      <c r="X497" s="36" t="s">
        <v>901</v>
      </c>
      <c r="Y497" s="37" t="s">
        <v>902</v>
      </c>
      <c r="Z497" s="36" t="s">
        <v>47</v>
      </c>
      <c r="AA497" s="35" t="s">
        <v>899</v>
      </c>
      <c r="AB497" s="39">
        <f t="shared" si="13"/>
        <v>1302</v>
      </c>
      <c r="AC497" s="36" t="s">
        <v>49</v>
      </c>
      <c r="AD497" s="39">
        <v>1290</v>
      </c>
      <c r="AE497" s="39">
        <v>40</v>
      </c>
      <c r="AF497" s="39"/>
      <c r="AG497" s="39">
        <v>39</v>
      </c>
      <c r="AH497" s="36">
        <v>1</v>
      </c>
      <c r="AI497" s="36"/>
      <c r="AJ497" s="40">
        <v>12</v>
      </c>
      <c r="AK497" s="36">
        <v>0</v>
      </c>
      <c r="AL497" s="33" t="s">
        <v>903</v>
      </c>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36949</v>
      </c>
      <c r="W498" s="36"/>
      <c r="X498" s="36"/>
      <c r="Y498" s="37"/>
      <c r="Z498" s="36" t="s">
        <v>47</v>
      </c>
      <c r="AA498" s="35"/>
      <c r="AB498" s="39">
        <f t="shared" si="13"/>
        <v>2076</v>
      </c>
      <c r="AC498" s="36" t="s">
        <v>49</v>
      </c>
      <c r="AD498" s="39">
        <v>2028</v>
      </c>
      <c r="AE498" s="39">
        <v>0</v>
      </c>
      <c r="AF498" s="39"/>
      <c r="AG498" s="39"/>
      <c r="AH498" s="36"/>
      <c r="AI498" s="36" t="s">
        <v>50</v>
      </c>
      <c r="AJ498" s="40">
        <v>48</v>
      </c>
      <c r="AK498" s="36">
        <v>0</v>
      </c>
      <c r="AL498" s="33"/>
    </row>
    <row r="499" spans="1:38" x14ac:dyDescent="0.35">
      <c r="A499" s="35" t="s">
        <v>899</v>
      </c>
      <c r="B499" s="35"/>
      <c r="C499" s="35"/>
      <c r="D499" s="35"/>
      <c r="E499" s="35"/>
      <c r="F499" s="35"/>
      <c r="G499" s="36"/>
      <c r="H499" s="36"/>
      <c r="I499" s="36"/>
      <c r="J499" s="37"/>
      <c r="K499" s="36"/>
      <c r="L499" s="36"/>
      <c r="M499" s="36"/>
      <c r="N499" s="36"/>
      <c r="O499" s="36"/>
      <c r="P499" s="36"/>
      <c r="Q499" s="36"/>
      <c r="R499" s="36"/>
      <c r="S499" s="36"/>
      <c r="T499" s="36"/>
      <c r="U499" s="36"/>
      <c r="V499" s="38">
        <v>39879</v>
      </c>
      <c r="W499" s="36">
        <v>36.4</v>
      </c>
      <c r="X499" s="36" t="s">
        <v>904</v>
      </c>
      <c r="Y499" s="37">
        <v>92</v>
      </c>
      <c r="Z499" s="36"/>
      <c r="AA499" s="35"/>
      <c r="AB499" s="39">
        <f t="shared" si="13"/>
        <v>1513</v>
      </c>
      <c r="AC499" s="36" t="s">
        <v>49</v>
      </c>
      <c r="AD499" s="39">
        <v>1461</v>
      </c>
      <c r="AE499" s="39">
        <v>0</v>
      </c>
      <c r="AF499" s="39"/>
      <c r="AG499" s="39"/>
      <c r="AH499" s="36"/>
      <c r="AI499" s="36" t="s">
        <v>50</v>
      </c>
      <c r="AJ499" s="40">
        <v>51</v>
      </c>
      <c r="AK499" s="36">
        <v>1</v>
      </c>
      <c r="AL499" s="33"/>
    </row>
    <row r="500" spans="1:38" x14ac:dyDescent="0.35">
      <c r="A500" s="35" t="s">
        <v>899</v>
      </c>
      <c r="B500" s="35"/>
      <c r="C500" s="35"/>
      <c r="D500" s="35"/>
      <c r="E500" s="35"/>
      <c r="F500" s="35"/>
      <c r="G500" s="36"/>
      <c r="H500" s="36"/>
      <c r="I500" s="36"/>
      <c r="J500" s="37"/>
      <c r="K500" s="36"/>
      <c r="L500" s="36"/>
      <c r="M500" s="36"/>
      <c r="N500" s="36"/>
      <c r="O500" s="36"/>
      <c r="P500" s="36"/>
      <c r="Q500" s="36"/>
      <c r="R500" s="36"/>
      <c r="S500" s="36"/>
      <c r="T500" s="36"/>
      <c r="U500" s="36"/>
      <c r="V500" s="38">
        <v>40627</v>
      </c>
      <c r="W500" s="36"/>
      <c r="X500" s="36" t="s">
        <v>905</v>
      </c>
      <c r="Y500" s="37">
        <v>89</v>
      </c>
      <c r="Z500" s="36"/>
      <c r="AA500" s="35"/>
      <c r="AB500" s="39">
        <f t="shared" si="13"/>
        <v>1299</v>
      </c>
      <c r="AC500" s="36" t="s">
        <v>49</v>
      </c>
      <c r="AD500" s="39">
        <v>1285</v>
      </c>
      <c r="AE500" s="39">
        <v>0</v>
      </c>
      <c r="AF500" s="39"/>
      <c r="AG500" s="39"/>
      <c r="AH500" s="36"/>
      <c r="AI500" s="36" t="s">
        <v>50</v>
      </c>
      <c r="AJ500" s="40">
        <v>14</v>
      </c>
      <c r="AK500" s="36">
        <v>0</v>
      </c>
      <c r="AL500" s="16" t="s">
        <v>906</v>
      </c>
    </row>
    <row r="501" spans="1:38" x14ac:dyDescent="0.35">
      <c r="A501" s="35" t="s">
        <v>907</v>
      </c>
      <c r="B501" s="35" t="s">
        <v>38</v>
      </c>
      <c r="C501" s="35" t="s">
        <v>161</v>
      </c>
      <c r="D501" s="35" t="s">
        <v>908</v>
      </c>
      <c r="E501" s="35"/>
      <c r="F501" s="35"/>
      <c r="G501" s="36" t="s">
        <v>42</v>
      </c>
      <c r="H501" s="36">
        <v>145</v>
      </c>
      <c r="I501" s="36">
        <v>55</v>
      </c>
      <c r="J501" s="37">
        <v>5</v>
      </c>
      <c r="K501" s="36">
        <v>6</v>
      </c>
      <c r="L501" s="36">
        <v>1</v>
      </c>
      <c r="M501" s="36" t="s">
        <v>43</v>
      </c>
      <c r="N501" s="36">
        <v>5</v>
      </c>
      <c r="O501" s="36">
        <v>1</v>
      </c>
      <c r="P501" s="36">
        <v>0</v>
      </c>
      <c r="Q501" s="36"/>
      <c r="R501" s="36"/>
      <c r="S501" s="36" t="s">
        <v>45</v>
      </c>
      <c r="T501" s="36"/>
      <c r="U501" s="36"/>
      <c r="V501" s="38">
        <v>36145</v>
      </c>
      <c r="W501" s="36">
        <v>37.5</v>
      </c>
      <c r="X501" s="36" t="s">
        <v>909</v>
      </c>
      <c r="Y501" s="37">
        <v>91</v>
      </c>
      <c r="Z501" s="36" t="s">
        <v>47</v>
      </c>
      <c r="AA501" s="35" t="s">
        <v>907</v>
      </c>
      <c r="AB501" s="39">
        <f t="shared" si="13"/>
        <v>235</v>
      </c>
      <c r="AC501" s="36" t="s">
        <v>49</v>
      </c>
      <c r="AD501" s="39">
        <v>234</v>
      </c>
      <c r="AE501" s="39">
        <v>23</v>
      </c>
      <c r="AF501" s="39"/>
      <c r="AG501" s="39">
        <v>21</v>
      </c>
      <c r="AH501" s="36">
        <v>2</v>
      </c>
      <c r="AI501" s="36"/>
      <c r="AJ501" s="40"/>
      <c r="AK501" s="36">
        <v>1</v>
      </c>
      <c r="AL501" s="33" t="s">
        <v>910</v>
      </c>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40242</v>
      </c>
      <c r="W502" s="36"/>
      <c r="X502" s="36"/>
      <c r="Y502" s="37"/>
      <c r="Z502" s="36" t="s">
        <v>47</v>
      </c>
      <c r="AA502" s="35"/>
      <c r="AB502" s="39">
        <f t="shared" si="13"/>
        <v>117</v>
      </c>
      <c r="AC502" s="36" t="s">
        <v>49</v>
      </c>
      <c r="AD502" s="39">
        <v>113</v>
      </c>
      <c r="AE502" s="39">
        <v>0</v>
      </c>
      <c r="AF502" s="39"/>
      <c r="AG502" s="39"/>
      <c r="AH502" s="36"/>
      <c r="AI502" s="36" t="s">
        <v>50</v>
      </c>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40860</v>
      </c>
      <c r="W503" s="36">
        <v>47.8</v>
      </c>
      <c r="X503" s="36" t="s">
        <v>911</v>
      </c>
      <c r="Y503" s="37">
        <v>100</v>
      </c>
      <c r="Z503" s="36"/>
      <c r="AA503" s="35"/>
      <c r="AB503" s="39">
        <f t="shared" si="13"/>
        <v>141</v>
      </c>
      <c r="AC503" s="36" t="s">
        <v>49</v>
      </c>
      <c r="AD503" s="39">
        <v>140</v>
      </c>
      <c r="AE503" s="39"/>
      <c r="AF503" s="39"/>
      <c r="AG503" s="39"/>
      <c r="AH503" s="36"/>
      <c r="AI503" s="36" t="s">
        <v>50</v>
      </c>
      <c r="AJ503" s="40">
        <v>0</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40963</v>
      </c>
      <c r="W504" s="36"/>
      <c r="X504" s="36"/>
      <c r="Y504" s="37"/>
      <c r="Z504" s="36"/>
      <c r="AA504" s="35"/>
      <c r="AB504" s="39">
        <f t="shared" si="13"/>
        <v>109</v>
      </c>
      <c r="AC504" s="36" t="s">
        <v>49</v>
      </c>
      <c r="AD504" s="39">
        <v>105</v>
      </c>
      <c r="AE504" s="39">
        <v>92</v>
      </c>
      <c r="AF504" s="39" t="s">
        <v>50</v>
      </c>
      <c r="AG504" s="39">
        <v>82</v>
      </c>
      <c r="AH504" s="36">
        <v>10</v>
      </c>
      <c r="AI504" s="36"/>
      <c r="AJ504" s="40">
        <v>3</v>
      </c>
      <c r="AK504" s="36">
        <v>1</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42321</v>
      </c>
      <c r="W505" s="36"/>
      <c r="X505" s="36"/>
      <c r="Y505" s="37"/>
      <c r="Z505" s="36"/>
      <c r="AA505" s="35"/>
      <c r="AB505" s="39">
        <v>100</v>
      </c>
      <c r="AC505" s="36" t="s">
        <v>51</v>
      </c>
      <c r="AD505" s="39">
        <v>98</v>
      </c>
      <c r="AE505" s="39">
        <v>97</v>
      </c>
      <c r="AF505" s="39" t="s">
        <v>50</v>
      </c>
      <c r="AG505" s="39">
        <v>97</v>
      </c>
      <c r="AH505" s="36">
        <v>0</v>
      </c>
      <c r="AI505" s="36"/>
      <c r="AJ505" s="40">
        <v>1</v>
      </c>
      <c r="AK505" s="36">
        <v>1</v>
      </c>
      <c r="AL505" s="33"/>
    </row>
    <row r="506" spans="1:38" x14ac:dyDescent="0.35">
      <c r="A506" s="35" t="s">
        <v>907</v>
      </c>
      <c r="B506" s="35"/>
      <c r="C506" s="35"/>
      <c r="D506" s="35"/>
      <c r="E506" s="35"/>
      <c r="F506" s="35"/>
      <c r="G506" s="36"/>
      <c r="H506" s="36"/>
      <c r="I506" s="36"/>
      <c r="J506" s="37"/>
      <c r="K506" s="36"/>
      <c r="L506" s="36"/>
      <c r="M506" s="36"/>
      <c r="N506" s="36"/>
      <c r="O506" s="36"/>
      <c r="P506" s="36"/>
      <c r="Q506" s="36"/>
      <c r="R506" s="36"/>
      <c r="S506" s="36"/>
      <c r="T506" s="36"/>
      <c r="U506" s="36"/>
      <c r="V506" s="38">
        <v>42780</v>
      </c>
      <c r="W506" s="36"/>
      <c r="X506" s="36">
        <v>46.4</v>
      </c>
      <c r="Y506" s="37"/>
      <c r="Z506" s="36"/>
      <c r="AA506" s="35"/>
      <c r="AB506" s="39">
        <v>19</v>
      </c>
      <c r="AC506" s="36" t="s">
        <v>51</v>
      </c>
      <c r="AD506" s="39">
        <v>9</v>
      </c>
      <c r="AE506" s="39">
        <v>9</v>
      </c>
      <c r="AF506" s="39"/>
      <c r="AG506" s="39">
        <v>8</v>
      </c>
      <c r="AH506" s="36">
        <v>1</v>
      </c>
      <c r="AI506" s="36"/>
      <c r="AJ506" s="40">
        <v>10</v>
      </c>
      <c r="AK506" s="36">
        <v>0</v>
      </c>
      <c r="AL506" s="33"/>
    </row>
    <row r="507" spans="1:38" x14ac:dyDescent="0.35">
      <c r="A507" s="35" t="s">
        <v>907</v>
      </c>
      <c r="B507" s="35"/>
      <c r="C507" s="35"/>
      <c r="D507" s="35"/>
      <c r="E507" s="35"/>
      <c r="F507" s="35"/>
      <c r="G507" s="36"/>
      <c r="H507" s="36"/>
      <c r="I507" s="36"/>
      <c r="J507" s="37"/>
      <c r="K507" s="36"/>
      <c r="L507" s="36"/>
      <c r="M507" s="36"/>
      <c r="N507" s="36"/>
      <c r="O507" s="36"/>
      <c r="P507" s="36"/>
      <c r="Q507" s="36"/>
      <c r="R507" s="36"/>
      <c r="S507" s="36"/>
      <c r="T507" s="36"/>
      <c r="U507" s="36"/>
      <c r="V507" s="38">
        <v>43451</v>
      </c>
      <c r="W507" s="36">
        <v>26</v>
      </c>
      <c r="X507" s="36">
        <v>46.4</v>
      </c>
      <c r="Y507" s="37">
        <v>87.1</v>
      </c>
      <c r="Z507" s="36"/>
      <c r="AA507" s="35"/>
      <c r="AB507" s="39">
        <v>15</v>
      </c>
      <c r="AC507" s="36"/>
      <c r="AD507" s="39">
        <v>13</v>
      </c>
      <c r="AE507" s="39">
        <v>13</v>
      </c>
      <c r="AF507" s="39"/>
      <c r="AG507" s="39">
        <v>13</v>
      </c>
      <c r="AH507" s="36">
        <v>0</v>
      </c>
      <c r="AI507" s="36"/>
      <c r="AJ507" s="40">
        <v>2</v>
      </c>
      <c r="AK507" s="36">
        <v>0</v>
      </c>
      <c r="AL507" s="33"/>
    </row>
    <row r="508" spans="1:38" x14ac:dyDescent="0.35">
      <c r="A508" s="35" t="s">
        <v>912</v>
      </c>
      <c r="B508" s="35" t="s">
        <v>38</v>
      </c>
      <c r="C508" s="35" t="s">
        <v>615</v>
      </c>
      <c r="D508" s="35" t="s">
        <v>913</v>
      </c>
      <c r="E508" s="35"/>
      <c r="F508" s="35"/>
      <c r="G508" s="36" t="s">
        <v>42</v>
      </c>
      <c r="H508" s="36">
        <v>316</v>
      </c>
      <c r="I508" s="36">
        <v>57.5</v>
      </c>
      <c r="J508" s="37">
        <v>2</v>
      </c>
      <c r="K508" s="36">
        <v>5</v>
      </c>
      <c r="L508" s="36">
        <v>1</v>
      </c>
      <c r="M508" s="36" t="s">
        <v>43</v>
      </c>
      <c r="N508" s="36"/>
      <c r="O508" s="36">
        <v>1</v>
      </c>
      <c r="P508" s="36">
        <v>0</v>
      </c>
      <c r="Q508" s="36"/>
      <c r="R508" s="36"/>
      <c r="S508" s="36" t="s">
        <v>45</v>
      </c>
      <c r="T508" s="36"/>
      <c r="U508" s="36"/>
      <c r="V508" s="38">
        <v>39024</v>
      </c>
      <c r="W508" s="36"/>
      <c r="X508" s="36" t="s">
        <v>914</v>
      </c>
      <c r="Y508" s="37"/>
      <c r="Z508" s="36" t="s">
        <v>47</v>
      </c>
      <c r="AA508" s="35" t="s">
        <v>912</v>
      </c>
      <c r="AB508" s="39">
        <f t="shared" si="13"/>
        <v>2391</v>
      </c>
      <c r="AC508" s="36" t="s">
        <v>49</v>
      </c>
      <c r="AD508" s="39">
        <v>2381</v>
      </c>
      <c r="AE508" s="39">
        <v>0</v>
      </c>
      <c r="AF508" s="39"/>
      <c r="AG508" s="39"/>
      <c r="AH508" s="36"/>
      <c r="AI508" s="36" t="s">
        <v>50</v>
      </c>
      <c r="AJ508" s="40">
        <v>2</v>
      </c>
      <c r="AK508" s="36">
        <v>8</v>
      </c>
      <c r="AL508" s="33" t="s">
        <v>915</v>
      </c>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40130</v>
      </c>
      <c r="W509" s="36"/>
      <c r="X509" s="36"/>
      <c r="Y509" s="37"/>
      <c r="Z509" s="36"/>
      <c r="AA509" s="35"/>
      <c r="AB509" s="39">
        <f t="shared" si="13"/>
        <v>2067</v>
      </c>
      <c r="AC509" s="36" t="s">
        <v>49</v>
      </c>
      <c r="AD509" s="39">
        <v>2063</v>
      </c>
      <c r="AE509" s="39">
        <v>0</v>
      </c>
      <c r="AF509" s="39"/>
      <c r="AG509" s="39"/>
      <c r="AH509" s="36"/>
      <c r="AI509" s="36" t="s">
        <v>50</v>
      </c>
      <c r="AJ509" s="40">
        <v>2</v>
      </c>
      <c r="AK509" s="36">
        <v>2</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40860</v>
      </c>
      <c r="W510" s="36">
        <v>51.8</v>
      </c>
      <c r="X510" s="36" t="s">
        <v>275</v>
      </c>
      <c r="Y510" s="37">
        <v>100</v>
      </c>
      <c r="Z510" s="36"/>
      <c r="AA510" s="35"/>
      <c r="AB510" s="39">
        <f t="shared" si="13"/>
        <v>1999</v>
      </c>
      <c r="AC510" s="36" t="s">
        <v>49</v>
      </c>
      <c r="AD510" s="39">
        <v>1996</v>
      </c>
      <c r="AE510" s="39">
        <v>0</v>
      </c>
      <c r="AF510" s="39"/>
      <c r="AG510" s="39"/>
      <c r="AH510" s="36"/>
      <c r="AI510" s="36" t="s">
        <v>50</v>
      </c>
      <c r="AJ510" s="40">
        <v>1</v>
      </c>
      <c r="AK510" s="36">
        <v>2</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42321</v>
      </c>
      <c r="W511" s="36"/>
      <c r="X511" s="36"/>
      <c r="Y511" s="37"/>
      <c r="Z511" s="36"/>
      <c r="AA511" s="35"/>
      <c r="AB511" s="39">
        <v>1322</v>
      </c>
      <c r="AC511" s="36" t="s">
        <v>51</v>
      </c>
      <c r="AD511" s="39">
        <v>1317</v>
      </c>
      <c r="AE511" s="39">
        <v>1125</v>
      </c>
      <c r="AF511" s="39"/>
      <c r="AG511" s="39">
        <v>1121</v>
      </c>
      <c r="AH511" s="36">
        <v>4</v>
      </c>
      <c r="AI511" s="36"/>
      <c r="AJ511" s="40">
        <v>0</v>
      </c>
      <c r="AK511" s="36">
        <v>5</v>
      </c>
      <c r="AL511" s="33"/>
    </row>
    <row r="512" spans="1:38" x14ac:dyDescent="0.35">
      <c r="A512" s="35" t="s">
        <v>912</v>
      </c>
      <c r="B512" s="35"/>
      <c r="C512" s="35"/>
      <c r="D512" s="35"/>
      <c r="E512" s="35"/>
      <c r="F512" s="35"/>
      <c r="G512" s="36"/>
      <c r="H512" s="36"/>
      <c r="I512" s="36"/>
      <c r="J512" s="37"/>
      <c r="K512" s="36"/>
      <c r="L512" s="36"/>
      <c r="M512" s="36"/>
      <c r="N512" s="36"/>
      <c r="O512" s="36"/>
      <c r="P512" s="36"/>
      <c r="Q512" s="36"/>
      <c r="R512" s="36"/>
      <c r="S512" s="36"/>
      <c r="T512" s="36"/>
      <c r="U512" s="36"/>
      <c r="V512" s="38">
        <v>42693</v>
      </c>
      <c r="W512" s="36">
        <v>27</v>
      </c>
      <c r="X512" s="36" t="s">
        <v>916</v>
      </c>
      <c r="Y512" s="37"/>
      <c r="Z512" s="36"/>
      <c r="AA512" s="35"/>
      <c r="AB512" s="39">
        <v>116</v>
      </c>
      <c r="AC512" s="36" t="s">
        <v>51</v>
      </c>
      <c r="AD512" s="39">
        <v>115</v>
      </c>
      <c r="AE512" s="39">
        <v>113</v>
      </c>
      <c r="AF512" s="39" t="s">
        <v>50</v>
      </c>
      <c r="AG512" s="39">
        <v>110</v>
      </c>
      <c r="AH512" s="36">
        <v>3</v>
      </c>
      <c r="AI512" s="36"/>
      <c r="AJ512" s="40">
        <v>2</v>
      </c>
      <c r="AK512" s="36">
        <v>0</v>
      </c>
      <c r="AL512" s="33"/>
    </row>
    <row r="513" spans="1:38" x14ac:dyDescent="0.35">
      <c r="A513" s="35" t="s">
        <v>912</v>
      </c>
      <c r="B513" s="35"/>
      <c r="C513" s="35"/>
      <c r="D513" s="35"/>
      <c r="E513" s="35"/>
      <c r="F513" s="35"/>
      <c r="G513" s="36"/>
      <c r="H513" s="36"/>
      <c r="I513" s="36"/>
      <c r="J513" s="37"/>
      <c r="K513" s="36"/>
      <c r="L513" s="36"/>
      <c r="M513" s="36"/>
      <c r="N513" s="36"/>
      <c r="O513" s="36"/>
      <c r="P513" s="36"/>
      <c r="Q513" s="36"/>
      <c r="R513" s="36"/>
      <c r="S513" s="36"/>
      <c r="T513" s="36"/>
      <c r="U513" s="36"/>
      <c r="V513" s="38">
        <v>43420</v>
      </c>
      <c r="W513" s="36">
        <v>29</v>
      </c>
      <c r="X513" s="36" t="s">
        <v>275</v>
      </c>
      <c r="Y513" s="37" t="s">
        <v>917</v>
      </c>
      <c r="Z513" s="36"/>
      <c r="AA513" s="35"/>
      <c r="AB513" s="39">
        <v>52</v>
      </c>
      <c r="AC513" s="36"/>
      <c r="AD513" s="39">
        <v>50</v>
      </c>
      <c r="AE513" s="39"/>
      <c r="AF513" s="39"/>
      <c r="AG513" s="39">
        <v>50</v>
      </c>
      <c r="AH513" s="36">
        <v>0</v>
      </c>
      <c r="AI513" s="36"/>
      <c r="AJ513" s="40">
        <v>2</v>
      </c>
      <c r="AK513" s="36">
        <v>0</v>
      </c>
      <c r="AL513" s="33" t="s">
        <v>918</v>
      </c>
    </row>
    <row r="514" spans="1:38" x14ac:dyDescent="0.35">
      <c r="A514" s="35" t="s">
        <v>919</v>
      </c>
      <c r="B514" s="35" t="s">
        <v>38</v>
      </c>
      <c r="C514" s="35" t="s">
        <v>670</v>
      </c>
      <c r="D514" s="35" t="s">
        <v>920</v>
      </c>
      <c r="E514" s="35" t="s">
        <v>107</v>
      </c>
      <c r="F514" s="35"/>
      <c r="G514" s="36" t="s">
        <v>42</v>
      </c>
      <c r="H514" s="39">
        <v>1402</v>
      </c>
      <c r="I514" s="39">
        <v>345</v>
      </c>
      <c r="J514" s="37"/>
      <c r="K514" s="39"/>
      <c r="L514" s="39">
        <v>0</v>
      </c>
      <c r="M514" s="39" t="s">
        <v>43</v>
      </c>
      <c r="N514" s="39"/>
      <c r="O514" s="39">
        <v>2</v>
      </c>
      <c r="P514" s="39">
        <v>2</v>
      </c>
      <c r="Q514" s="39"/>
      <c r="R514" s="36"/>
      <c r="S514" s="36" t="s">
        <v>921</v>
      </c>
      <c r="T514" s="39" t="s">
        <v>53</v>
      </c>
      <c r="U514" s="39"/>
      <c r="V514" s="38">
        <v>35109</v>
      </c>
      <c r="W514" s="36"/>
      <c r="X514" s="36" t="s">
        <v>922</v>
      </c>
      <c r="Y514" s="37" t="s">
        <v>923</v>
      </c>
      <c r="Z514" s="36" t="s">
        <v>108</v>
      </c>
      <c r="AA514" s="35" t="s">
        <v>919</v>
      </c>
      <c r="AB514" s="39">
        <f t="shared" si="13"/>
        <v>1746</v>
      </c>
      <c r="AC514" s="39" t="s">
        <v>49</v>
      </c>
      <c r="AD514" s="39">
        <v>1568</v>
      </c>
      <c r="AE514" s="39">
        <v>88</v>
      </c>
      <c r="AF514" s="39"/>
      <c r="AG514" s="39">
        <v>85</v>
      </c>
      <c r="AH514" s="36">
        <v>3</v>
      </c>
      <c r="AI514" s="36"/>
      <c r="AJ514" s="40">
        <v>178</v>
      </c>
      <c r="AK514" s="36">
        <v>0</v>
      </c>
      <c r="AL514" s="33" t="s">
        <v>924</v>
      </c>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37314</v>
      </c>
      <c r="W515" s="36"/>
      <c r="X515" s="36" t="s">
        <v>925</v>
      </c>
      <c r="Y515" s="37"/>
      <c r="Z515" s="36"/>
      <c r="AA515" s="35"/>
      <c r="AB515" s="39">
        <f t="shared" si="13"/>
        <v>1965</v>
      </c>
      <c r="AC515" s="39" t="s">
        <v>49</v>
      </c>
      <c r="AD515" s="39">
        <v>1831</v>
      </c>
      <c r="AE515" s="39">
        <v>0</v>
      </c>
      <c r="AF515" s="39"/>
      <c r="AG515" s="39"/>
      <c r="AH515" s="36"/>
      <c r="AI515" s="36" t="s">
        <v>50</v>
      </c>
      <c r="AJ515" s="40">
        <v>131</v>
      </c>
      <c r="AK515" s="36">
        <v>3</v>
      </c>
      <c r="AL515" s="33" t="s">
        <v>926</v>
      </c>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39858</v>
      </c>
      <c r="W516" s="36"/>
      <c r="X516" s="36"/>
      <c r="Y516" s="37"/>
      <c r="Z516" s="36"/>
      <c r="AA516" s="35"/>
      <c r="AB516" s="39">
        <f t="shared" si="13"/>
        <v>1674</v>
      </c>
      <c r="AC516" s="39" t="s">
        <v>49</v>
      </c>
      <c r="AD516" s="39">
        <v>1536</v>
      </c>
      <c r="AE516" s="39">
        <v>0</v>
      </c>
      <c r="AF516" s="39"/>
      <c r="AG516" s="39"/>
      <c r="AH516" s="36"/>
      <c r="AI516" s="36" t="s">
        <v>50</v>
      </c>
      <c r="AJ516" s="40">
        <v>136</v>
      </c>
      <c r="AK516" s="36">
        <v>2</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40606</v>
      </c>
      <c r="W517" s="36"/>
      <c r="X517" s="36">
        <v>39.200000000000003</v>
      </c>
      <c r="Y517" s="37">
        <v>82</v>
      </c>
      <c r="Z517" s="36"/>
      <c r="AA517" s="35"/>
      <c r="AB517" s="39">
        <f t="shared" si="13"/>
        <v>2669</v>
      </c>
      <c r="AC517" s="39" t="s">
        <v>49</v>
      </c>
      <c r="AD517" s="39">
        <v>2520</v>
      </c>
      <c r="AE517" s="39"/>
      <c r="AF517" s="39"/>
      <c r="AG517" s="39"/>
      <c r="AH517" s="36"/>
      <c r="AI517" s="36" t="s">
        <v>50</v>
      </c>
      <c r="AJ517" s="40">
        <v>146</v>
      </c>
      <c r="AK517" s="36">
        <v>3</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41337</v>
      </c>
      <c r="W518" s="36"/>
      <c r="X518" s="36"/>
      <c r="Y518" s="37"/>
      <c r="Z518" s="36"/>
      <c r="AA518" s="35"/>
      <c r="AB518" s="39">
        <f t="shared" si="13"/>
        <v>3182</v>
      </c>
      <c r="AC518" s="39" t="s">
        <v>49</v>
      </c>
      <c r="AD518" s="39">
        <v>2982</v>
      </c>
      <c r="AE518" s="39">
        <v>0</v>
      </c>
      <c r="AF518" s="39"/>
      <c r="AG518" s="39"/>
      <c r="AH518" s="36"/>
      <c r="AI518" s="36" t="s">
        <v>50</v>
      </c>
      <c r="AJ518" s="40">
        <v>200</v>
      </c>
      <c r="AK518" s="36">
        <v>0</v>
      </c>
      <c r="AL518" s="33"/>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42061</v>
      </c>
      <c r="W519" s="36"/>
      <c r="X519" s="36"/>
      <c r="Y519" s="37"/>
      <c r="Z519" s="36"/>
      <c r="AA519" s="35"/>
      <c r="AB519" s="39">
        <v>2901</v>
      </c>
      <c r="AC519" s="39" t="s">
        <v>51</v>
      </c>
      <c r="AD519" s="39">
        <v>2782</v>
      </c>
      <c r="AE519" s="39">
        <v>2564</v>
      </c>
      <c r="AF519" s="39" t="s">
        <v>50</v>
      </c>
      <c r="AG519" s="39">
        <v>2451</v>
      </c>
      <c r="AH519" s="36">
        <v>113</v>
      </c>
      <c r="AI519" s="36"/>
      <c r="AJ519" s="40">
        <v>119</v>
      </c>
      <c r="AK519" s="36">
        <v>0</v>
      </c>
      <c r="AL519" s="33"/>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43777</v>
      </c>
      <c r="W520" s="36"/>
      <c r="X520" s="36"/>
      <c r="Y520" s="37"/>
      <c r="Z520" s="36"/>
      <c r="AA520" s="35"/>
      <c r="AB520" s="39">
        <v>1325</v>
      </c>
      <c r="AC520" s="39"/>
      <c r="AD520" s="39">
        <v>1325</v>
      </c>
      <c r="AE520" s="39"/>
      <c r="AF520" s="39"/>
      <c r="AG520" s="39">
        <v>1324</v>
      </c>
      <c r="AH520" s="36">
        <v>1</v>
      </c>
      <c r="AI520" s="36"/>
      <c r="AJ520" s="40"/>
      <c r="AK520" s="36"/>
      <c r="AL520" s="33" t="s">
        <v>927</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44147</v>
      </c>
      <c r="W521" s="36"/>
      <c r="X521" s="36"/>
      <c r="Y521" s="37"/>
      <c r="Z521" s="36"/>
      <c r="AA521" s="35"/>
      <c r="AB521" s="39">
        <v>1349</v>
      </c>
      <c r="AC521" s="39"/>
      <c r="AD521" s="39">
        <v>1312</v>
      </c>
      <c r="AE521" s="39">
        <v>1312</v>
      </c>
      <c r="AF521" s="39"/>
      <c r="AG521" s="39">
        <v>1312</v>
      </c>
      <c r="AH521" s="36">
        <v>0</v>
      </c>
      <c r="AI521" s="36"/>
      <c r="AJ521" s="40">
        <v>37</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44260</v>
      </c>
      <c r="W522" s="36"/>
      <c r="X522" s="36"/>
      <c r="Y522" s="37"/>
      <c r="Z522" s="36"/>
      <c r="AA522" s="35"/>
      <c r="AB522" s="39">
        <v>834</v>
      </c>
      <c r="AC522" s="39"/>
      <c r="AD522" s="39">
        <v>691</v>
      </c>
      <c r="AE522" s="39">
        <v>691</v>
      </c>
      <c r="AF522" s="39"/>
      <c r="AG522" s="39">
        <v>691</v>
      </c>
      <c r="AH522" s="36">
        <v>0</v>
      </c>
      <c r="AI522" s="36"/>
      <c r="AJ522" s="40">
        <v>143</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44511</v>
      </c>
      <c r="W523" s="36"/>
      <c r="X523" s="36"/>
      <c r="Y523" s="37"/>
      <c r="Z523" s="36"/>
      <c r="AA523" s="35"/>
      <c r="AB523" s="39">
        <v>1190</v>
      </c>
      <c r="AC523" s="39"/>
      <c r="AD523" s="39">
        <v>1169</v>
      </c>
      <c r="AE523" s="39">
        <v>1169</v>
      </c>
      <c r="AF523" s="39"/>
      <c r="AG523" s="39">
        <v>1169</v>
      </c>
      <c r="AH523" s="36">
        <v>0</v>
      </c>
      <c r="AI523" s="36"/>
      <c r="AJ523" s="40">
        <v>21</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44627</v>
      </c>
      <c r="W524" s="36"/>
      <c r="X524" s="36"/>
      <c r="Y524" s="37"/>
      <c r="Z524" s="36"/>
      <c r="AA524" s="35"/>
      <c r="AB524" s="39">
        <v>908</v>
      </c>
      <c r="AC524" s="39"/>
      <c r="AD524" s="39">
        <v>719</v>
      </c>
      <c r="AE524" s="39">
        <v>719</v>
      </c>
      <c r="AF524" s="39"/>
      <c r="AG524" s="39">
        <v>719</v>
      </c>
      <c r="AH524" s="36">
        <v>0</v>
      </c>
      <c r="AI524" s="36"/>
      <c r="AJ524" s="40">
        <v>189</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38">
        <v>44875</v>
      </c>
      <c r="W525" s="36"/>
      <c r="X525" s="36"/>
      <c r="Y525" s="37"/>
      <c r="Z525" s="36"/>
      <c r="AA525" s="35"/>
      <c r="AB525" s="39">
        <v>1117</v>
      </c>
      <c r="AC525" s="39"/>
      <c r="AD525" s="39">
        <v>1077</v>
      </c>
      <c r="AE525" s="39">
        <v>1077</v>
      </c>
      <c r="AF525" s="39"/>
      <c r="AG525" s="39">
        <v>1077</v>
      </c>
      <c r="AH525" s="36">
        <v>0</v>
      </c>
      <c r="AI525" s="36"/>
      <c r="AJ525" s="40">
        <v>40</v>
      </c>
      <c r="AK525" s="36">
        <v>0</v>
      </c>
      <c r="AL525" s="33" t="s">
        <v>928</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44988</v>
      </c>
      <c r="W526" s="36"/>
      <c r="X526" s="36"/>
      <c r="Y526" s="37"/>
      <c r="Z526" s="36"/>
      <c r="AA526" s="35"/>
      <c r="AB526" s="39">
        <v>1034</v>
      </c>
      <c r="AC526" s="39"/>
      <c r="AD526" s="39">
        <v>844</v>
      </c>
      <c r="AE526" s="39">
        <v>844</v>
      </c>
      <c r="AF526" s="39"/>
      <c r="AG526" s="39">
        <v>844</v>
      </c>
      <c r="AH526" s="36">
        <v>0</v>
      </c>
      <c r="AI526" s="36"/>
      <c r="AJ526" s="40">
        <v>190</v>
      </c>
      <c r="AK526" s="36">
        <v>0</v>
      </c>
      <c r="AL526" s="33" t="s">
        <v>928</v>
      </c>
    </row>
    <row r="527" spans="1:38" x14ac:dyDescent="0.35">
      <c r="A527" s="35" t="s">
        <v>919</v>
      </c>
      <c r="B527" s="35"/>
      <c r="C527" s="35"/>
      <c r="D527" s="35"/>
      <c r="E527" s="35"/>
      <c r="F527" s="35"/>
      <c r="G527" s="36"/>
      <c r="H527" s="39"/>
      <c r="I527" s="39"/>
      <c r="J527" s="37"/>
      <c r="K527" s="39"/>
      <c r="L527" s="39"/>
      <c r="M527" s="39"/>
      <c r="N527" s="39"/>
      <c r="O527" s="39"/>
      <c r="P527" s="39"/>
      <c r="Q527" s="39"/>
      <c r="R527" s="36"/>
      <c r="S527" s="36"/>
      <c r="T527" s="39"/>
      <c r="U527" s="39"/>
      <c r="V527" s="46">
        <v>42779</v>
      </c>
      <c r="W527" s="36"/>
      <c r="X527" s="36" t="s">
        <v>929</v>
      </c>
      <c r="Y527" s="37"/>
      <c r="Z527" s="36"/>
      <c r="AA527" s="35"/>
      <c r="AB527" s="39">
        <v>1966</v>
      </c>
      <c r="AC527" s="39" t="s">
        <v>51</v>
      </c>
      <c r="AD527" s="39">
        <v>1798</v>
      </c>
      <c r="AE527" s="39">
        <v>1599</v>
      </c>
      <c r="AF527" s="39" t="s">
        <v>50</v>
      </c>
      <c r="AG527" s="39">
        <v>1599</v>
      </c>
      <c r="AH527" s="36">
        <v>0</v>
      </c>
      <c r="AI527" s="36" t="s">
        <v>159</v>
      </c>
      <c r="AJ527" s="40">
        <v>168</v>
      </c>
      <c r="AK527" s="36">
        <v>0</v>
      </c>
      <c r="AL527" s="33" t="s">
        <v>930</v>
      </c>
    </row>
    <row r="528" spans="1:38" x14ac:dyDescent="0.35">
      <c r="A528" s="35" t="s">
        <v>919</v>
      </c>
      <c r="B528" s="35"/>
      <c r="C528" s="35"/>
      <c r="D528" s="35"/>
      <c r="E528" s="35"/>
      <c r="F528" s="35"/>
      <c r="G528" s="36"/>
      <c r="H528" s="39"/>
      <c r="I528" s="39"/>
      <c r="J528" s="37"/>
      <c r="K528" s="39"/>
      <c r="L528" s="39"/>
      <c r="M528" s="39"/>
      <c r="N528" s="39"/>
      <c r="O528" s="39"/>
      <c r="P528" s="39"/>
      <c r="Q528" s="39"/>
      <c r="R528" s="36"/>
      <c r="S528" s="36"/>
      <c r="T528" s="39"/>
      <c r="U528" s="39"/>
      <c r="V528" s="38">
        <v>45350</v>
      </c>
      <c r="W528" s="36"/>
      <c r="X528" s="36" t="s">
        <v>931</v>
      </c>
      <c r="Y528" s="37"/>
      <c r="Z528" s="36"/>
      <c r="AA528" s="35"/>
      <c r="AB528" s="39">
        <v>1082</v>
      </c>
      <c r="AC528" s="39" t="s">
        <v>51</v>
      </c>
      <c r="AD528" s="39">
        <v>882</v>
      </c>
      <c r="AE528" s="39">
        <v>882</v>
      </c>
      <c r="AF528" s="39"/>
      <c r="AG528" s="39">
        <v>882</v>
      </c>
      <c r="AH528" s="36">
        <v>0</v>
      </c>
      <c r="AI528" s="36"/>
      <c r="AJ528" s="40">
        <v>200</v>
      </c>
      <c r="AK528" s="36">
        <v>0</v>
      </c>
      <c r="AL528" s="33" t="s">
        <v>932</v>
      </c>
    </row>
    <row r="529" spans="1:38" x14ac:dyDescent="0.35">
      <c r="A529" s="35" t="s">
        <v>933</v>
      </c>
      <c r="B529" s="35" t="s">
        <v>123</v>
      </c>
      <c r="C529" s="35"/>
      <c r="D529" s="35" t="s">
        <v>934</v>
      </c>
      <c r="E529" s="35" t="s">
        <v>125</v>
      </c>
      <c r="F529" s="35"/>
      <c r="G529" s="36" t="s">
        <v>126</v>
      </c>
      <c r="H529" s="39">
        <v>30</v>
      </c>
      <c r="I529" s="39"/>
      <c r="J529" s="37"/>
      <c r="K529" s="39"/>
      <c r="L529" s="39"/>
      <c r="M529" s="39" t="s">
        <v>53</v>
      </c>
      <c r="N529" s="39"/>
      <c r="O529" s="39">
        <v>1</v>
      </c>
      <c r="P529" s="39">
        <v>0</v>
      </c>
      <c r="Q529" s="39"/>
      <c r="R529" s="36"/>
      <c r="S529" s="36" t="s">
        <v>45</v>
      </c>
      <c r="T529" s="39"/>
      <c r="U529" s="39"/>
      <c r="V529" s="38">
        <v>43090</v>
      </c>
      <c r="W529" s="36"/>
      <c r="X529" s="36"/>
      <c r="Y529" s="37"/>
      <c r="Z529" s="36" t="s">
        <v>47</v>
      </c>
      <c r="AA529" s="35" t="s">
        <v>933</v>
      </c>
      <c r="AB529" s="39">
        <v>0</v>
      </c>
      <c r="AC529" s="39"/>
      <c r="AD529" s="39">
        <v>0</v>
      </c>
      <c r="AE529" s="39">
        <v>0</v>
      </c>
      <c r="AF529" s="39"/>
      <c r="AG529" s="39">
        <v>0</v>
      </c>
      <c r="AH529" s="36">
        <v>0</v>
      </c>
      <c r="AI529" s="36" t="s">
        <v>159</v>
      </c>
      <c r="AJ529" s="40">
        <v>0</v>
      </c>
      <c r="AK529" s="36">
        <v>0</v>
      </c>
      <c r="AL529" s="33" t="s">
        <v>935</v>
      </c>
    </row>
    <row r="530" spans="1:38" x14ac:dyDescent="0.35">
      <c r="A530" s="35" t="s">
        <v>933</v>
      </c>
      <c r="B530" s="35"/>
      <c r="C530" s="35"/>
      <c r="D530" s="35"/>
      <c r="E530" s="35"/>
      <c r="F530" s="35"/>
      <c r="G530" s="36"/>
      <c r="H530" s="39"/>
      <c r="I530" s="39"/>
      <c r="J530" s="37"/>
      <c r="K530" s="39"/>
      <c r="L530" s="39"/>
      <c r="M530" s="39"/>
      <c r="N530" s="39"/>
      <c r="O530" s="39"/>
      <c r="P530" s="39"/>
      <c r="Q530" s="39"/>
      <c r="R530" s="36"/>
      <c r="S530" s="36"/>
      <c r="T530" s="39"/>
      <c r="U530" s="39"/>
      <c r="V530" s="38">
        <v>43421</v>
      </c>
      <c r="W530" s="36">
        <v>29</v>
      </c>
      <c r="X530" s="36"/>
      <c r="Y530" s="37"/>
      <c r="Z530" s="36"/>
      <c r="AA530" s="35"/>
      <c r="AB530" s="39">
        <v>0</v>
      </c>
      <c r="AC530" s="39"/>
      <c r="AD530" s="39">
        <v>0</v>
      </c>
      <c r="AE530" s="39">
        <v>0</v>
      </c>
      <c r="AF530" s="39"/>
      <c r="AG530" s="39">
        <v>0</v>
      </c>
      <c r="AH530" s="36">
        <v>0</v>
      </c>
      <c r="AI530" s="36" t="s">
        <v>159</v>
      </c>
      <c r="AJ530" s="40">
        <v>0</v>
      </c>
      <c r="AK530" s="36">
        <v>0</v>
      </c>
      <c r="AL530" s="33"/>
    </row>
    <row r="531" spans="1:38" x14ac:dyDescent="0.35">
      <c r="A531" s="35" t="s">
        <v>936</v>
      </c>
      <c r="B531" s="35" t="s">
        <v>98</v>
      </c>
      <c r="C531" s="35" t="s">
        <v>99</v>
      </c>
      <c r="D531" s="35" t="s">
        <v>937</v>
      </c>
      <c r="E531" s="35" t="s">
        <v>101</v>
      </c>
      <c r="F531" s="35"/>
      <c r="G531" s="36" t="s">
        <v>102</v>
      </c>
      <c r="H531" s="39">
        <v>4</v>
      </c>
      <c r="I531" s="39"/>
      <c r="J531" s="37">
        <v>4</v>
      </c>
      <c r="K531" s="39">
        <v>12</v>
      </c>
      <c r="L531" s="39">
        <v>1</v>
      </c>
      <c r="M531" s="39" t="s">
        <v>53</v>
      </c>
      <c r="N531" s="39"/>
      <c r="O531" s="39"/>
      <c r="P531" s="39"/>
      <c r="Q531" s="39"/>
      <c r="R531" s="36"/>
      <c r="S531" s="36" t="s">
        <v>45</v>
      </c>
      <c r="T531" s="39"/>
      <c r="U531" s="39"/>
      <c r="V531" s="38">
        <v>40314</v>
      </c>
      <c r="W531" s="36"/>
      <c r="X531" s="36"/>
      <c r="Y531" s="37"/>
      <c r="Z531" s="36" t="s">
        <v>103</v>
      </c>
      <c r="AA531" s="35" t="s">
        <v>936</v>
      </c>
      <c r="AB531" s="39">
        <f>AD531+AJ531+AK531</f>
        <v>0</v>
      </c>
      <c r="AC531" s="39" t="s">
        <v>49</v>
      </c>
      <c r="AD531" s="39">
        <v>0</v>
      </c>
      <c r="AE531" s="39"/>
      <c r="AF531" s="39"/>
      <c r="AG531" s="39"/>
      <c r="AH531" s="36"/>
      <c r="AI531" s="36"/>
      <c r="AJ531" s="40">
        <v>0</v>
      </c>
      <c r="AK531" s="36">
        <v>0</v>
      </c>
      <c r="AL531" s="33"/>
    </row>
    <row r="532" spans="1:38" x14ac:dyDescent="0.35">
      <c r="A532" s="35" t="s">
        <v>938</v>
      </c>
      <c r="B532" s="35" t="s">
        <v>939</v>
      </c>
      <c r="C532" s="35" t="s">
        <v>99</v>
      </c>
      <c r="D532" s="35" t="s">
        <v>940</v>
      </c>
      <c r="E532" s="35" t="s">
        <v>101</v>
      </c>
      <c r="F532" s="35"/>
      <c r="G532" s="36" t="s">
        <v>102</v>
      </c>
      <c r="H532" s="39">
        <v>40</v>
      </c>
      <c r="I532" s="39"/>
      <c r="J532" s="37">
        <v>5.5</v>
      </c>
      <c r="K532" s="39">
        <v>3.5</v>
      </c>
      <c r="L532" s="39">
        <v>2</v>
      </c>
      <c r="M532" s="39" t="s">
        <v>53</v>
      </c>
      <c r="N532" s="39"/>
      <c r="O532" s="39"/>
      <c r="P532" s="39"/>
      <c r="Q532" s="39"/>
      <c r="R532" s="36"/>
      <c r="S532" s="36" t="s">
        <v>45</v>
      </c>
      <c r="T532" s="39"/>
      <c r="U532" s="39"/>
      <c r="V532" s="38">
        <v>40313</v>
      </c>
      <c r="W532" s="36"/>
      <c r="X532" s="36"/>
      <c r="Y532" s="37"/>
      <c r="Z532" s="36" t="s">
        <v>108</v>
      </c>
      <c r="AA532" s="35" t="s">
        <v>938</v>
      </c>
      <c r="AB532" s="39">
        <f>AD532+AJ532+AK532</f>
        <v>0</v>
      </c>
      <c r="AC532" s="39" t="s">
        <v>49</v>
      </c>
      <c r="AD532" s="39">
        <v>0</v>
      </c>
      <c r="AE532" s="39"/>
      <c r="AF532" s="39"/>
      <c r="AG532" s="39"/>
      <c r="AH532" s="36"/>
      <c r="AI532" s="36"/>
      <c r="AJ532" s="40">
        <v>0</v>
      </c>
      <c r="AK532" s="36">
        <v>0</v>
      </c>
      <c r="AL532" s="33"/>
    </row>
    <row r="533" spans="1:38" x14ac:dyDescent="0.35">
      <c r="A533" s="35" t="s">
        <v>941</v>
      </c>
      <c r="B533" s="35" t="s">
        <v>210</v>
      </c>
      <c r="C533" s="35" t="s">
        <v>942</v>
      </c>
      <c r="D533" s="35" t="s">
        <v>943</v>
      </c>
      <c r="E533" s="35"/>
      <c r="F533" s="35"/>
      <c r="G533" s="36" t="s">
        <v>136</v>
      </c>
      <c r="H533" s="36" t="s">
        <v>55</v>
      </c>
      <c r="I533" s="36"/>
      <c r="J533" s="37">
        <v>0.5</v>
      </c>
      <c r="K533" s="36">
        <v>4</v>
      </c>
      <c r="L533" s="36">
        <v>0</v>
      </c>
      <c r="M533" s="36"/>
      <c r="N533" s="36"/>
      <c r="O533" s="36" t="s">
        <v>55</v>
      </c>
      <c r="P533" s="36">
        <v>0</v>
      </c>
      <c r="Q533" s="36" t="s">
        <v>55</v>
      </c>
      <c r="R533" s="36"/>
      <c r="S533" s="36" t="s">
        <v>213</v>
      </c>
      <c r="T533" s="36"/>
      <c r="U533" s="36"/>
      <c r="V533" s="38">
        <v>38411</v>
      </c>
      <c r="W533" s="36"/>
      <c r="X533" s="36"/>
      <c r="Y533" s="37"/>
      <c r="Z533" s="36" t="s">
        <v>47</v>
      </c>
      <c r="AA533" s="35" t="s">
        <v>941</v>
      </c>
      <c r="AB533" s="39">
        <f>AD533+AJ533+AK533</f>
        <v>0</v>
      </c>
      <c r="AC533" s="36"/>
      <c r="AD533" s="39"/>
      <c r="AE533" s="39"/>
      <c r="AF533" s="39"/>
      <c r="AG533" s="39"/>
      <c r="AH533" s="36"/>
      <c r="AI533" s="36"/>
      <c r="AJ533" s="40"/>
      <c r="AK533" s="36"/>
      <c r="AL533" s="33" t="s">
        <v>944</v>
      </c>
    </row>
    <row r="534" spans="1:38" x14ac:dyDescent="0.35">
      <c r="A534" s="35" t="s">
        <v>945</v>
      </c>
      <c r="B534" s="35" t="s">
        <v>946</v>
      </c>
      <c r="C534" s="35" t="s">
        <v>947</v>
      </c>
      <c r="D534" s="35" t="s">
        <v>948</v>
      </c>
      <c r="E534" s="35"/>
      <c r="F534" s="35"/>
      <c r="G534" s="36" t="s">
        <v>136</v>
      </c>
      <c r="H534" s="36">
        <v>115</v>
      </c>
      <c r="I534" s="36">
        <v>135</v>
      </c>
      <c r="J534" s="37">
        <v>1.5</v>
      </c>
      <c r="K534" s="36">
        <v>2</v>
      </c>
      <c r="L534" s="36">
        <v>1</v>
      </c>
      <c r="M534" s="36" t="s">
        <v>53</v>
      </c>
      <c r="N534" s="36"/>
      <c r="O534" s="36">
        <v>1</v>
      </c>
      <c r="P534" s="36">
        <v>0</v>
      </c>
      <c r="Q534" s="36"/>
      <c r="R534" s="36"/>
      <c r="S534" s="36" t="s">
        <v>45</v>
      </c>
      <c r="T534" s="36"/>
      <c r="U534" s="36"/>
      <c r="V534" s="38">
        <v>40241</v>
      </c>
      <c r="W534" s="36"/>
      <c r="X534" s="36">
        <v>49</v>
      </c>
      <c r="Y534" s="37"/>
      <c r="Z534" s="36" t="s">
        <v>108</v>
      </c>
      <c r="AA534" s="35" t="s">
        <v>945</v>
      </c>
      <c r="AB534" s="39">
        <f>AD534+AJ534+AK534</f>
        <v>250</v>
      </c>
      <c r="AC534" s="36" t="s">
        <v>49</v>
      </c>
      <c r="AD534" s="39">
        <v>250</v>
      </c>
      <c r="AE534" s="39">
        <v>29</v>
      </c>
      <c r="AF534" s="39"/>
      <c r="AG534" s="39">
        <v>21</v>
      </c>
      <c r="AH534" s="36">
        <v>8</v>
      </c>
      <c r="AI534" s="36"/>
      <c r="AJ534" s="40">
        <v>0</v>
      </c>
      <c r="AK534" s="36">
        <v>0</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40973</v>
      </c>
      <c r="W535" s="36">
        <v>30.2</v>
      </c>
      <c r="X535" s="36">
        <v>46.4</v>
      </c>
      <c r="Y535" s="37">
        <v>93.5</v>
      </c>
      <c r="Z535" s="36" t="s">
        <v>108</v>
      </c>
      <c r="AA535" s="35"/>
      <c r="AB535" s="39">
        <f>AD535+AJ535+AK535</f>
        <v>230</v>
      </c>
      <c r="AC535" s="36" t="s">
        <v>49</v>
      </c>
      <c r="AD535" s="39">
        <v>229</v>
      </c>
      <c r="AE535" s="39">
        <v>229</v>
      </c>
      <c r="AF535" s="39" t="s">
        <v>50</v>
      </c>
      <c r="AG535" s="39">
        <v>212</v>
      </c>
      <c r="AH535" s="36">
        <v>17</v>
      </c>
      <c r="AI535" s="36"/>
      <c r="AJ535" s="40">
        <v>0</v>
      </c>
      <c r="AK535" s="36">
        <v>1</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v>41362</v>
      </c>
      <c r="W536" s="36" t="s">
        <v>949</v>
      </c>
      <c r="X536" s="36">
        <v>46</v>
      </c>
      <c r="Y536" s="37">
        <v>100</v>
      </c>
      <c r="Z536" s="36"/>
      <c r="AA536" s="35"/>
      <c r="AB536" s="39">
        <v>201</v>
      </c>
      <c r="AC536" s="36" t="s">
        <v>51</v>
      </c>
      <c r="AD536" s="39">
        <v>200</v>
      </c>
      <c r="AE536" s="39">
        <v>187</v>
      </c>
      <c r="AF536" s="39" t="s">
        <v>50</v>
      </c>
      <c r="AG536" s="39">
        <v>158</v>
      </c>
      <c r="AH536" s="36">
        <v>19</v>
      </c>
      <c r="AI536" s="36"/>
      <c r="AJ536" s="40">
        <v>0</v>
      </c>
      <c r="AK536" s="36">
        <v>1</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41971</v>
      </c>
      <c r="W537" s="36"/>
      <c r="X537" s="36"/>
      <c r="Y537" s="37"/>
      <c r="Z537" s="36"/>
      <c r="AA537" s="35"/>
      <c r="AB537" s="39">
        <v>285</v>
      </c>
      <c r="AC537" s="36" t="s">
        <v>51</v>
      </c>
      <c r="AD537" s="39">
        <v>285</v>
      </c>
      <c r="AE537" s="39">
        <v>285</v>
      </c>
      <c r="AF537" s="39" t="s">
        <v>50</v>
      </c>
      <c r="AG537" s="39">
        <v>201</v>
      </c>
      <c r="AH537" s="36">
        <v>84</v>
      </c>
      <c r="AI537" s="36"/>
      <c r="AJ537" s="40">
        <v>0</v>
      </c>
      <c r="AK537" s="36">
        <v>0</v>
      </c>
      <c r="AL537" s="33"/>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c r="W538" s="36"/>
      <c r="X538" s="36"/>
      <c r="Y538" s="37"/>
      <c r="Z538" s="36"/>
      <c r="AA538" s="35"/>
      <c r="AB538" s="39">
        <v>144</v>
      </c>
      <c r="AC538" s="36" t="s">
        <v>51</v>
      </c>
      <c r="AD538" s="39">
        <v>144</v>
      </c>
      <c r="AE538" s="39">
        <v>144</v>
      </c>
      <c r="AF538" s="39" t="s">
        <v>50</v>
      </c>
      <c r="AG538" s="39">
        <v>128</v>
      </c>
      <c r="AH538" s="36">
        <v>16</v>
      </c>
      <c r="AI538" s="36"/>
      <c r="AJ538" s="40">
        <v>0</v>
      </c>
      <c r="AK538" s="36">
        <v>0</v>
      </c>
      <c r="AL538" s="33"/>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44147</v>
      </c>
      <c r="W539" s="36"/>
      <c r="X539" s="36"/>
      <c r="Y539" s="37"/>
      <c r="Z539" s="36"/>
      <c r="AA539" s="35"/>
      <c r="AB539" s="39">
        <v>20</v>
      </c>
      <c r="AC539" s="36"/>
      <c r="AD539" s="39">
        <v>20</v>
      </c>
      <c r="AE539" s="39">
        <v>20</v>
      </c>
      <c r="AF539" s="39"/>
      <c r="AG539" s="39">
        <v>20</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44259</v>
      </c>
      <c r="W540" s="36"/>
      <c r="X540" s="36"/>
      <c r="Y540" s="37"/>
      <c r="Z540" s="36"/>
      <c r="AA540" s="35"/>
      <c r="AB540" s="39">
        <v>19</v>
      </c>
      <c r="AC540" s="36"/>
      <c r="AD540" s="39">
        <v>19</v>
      </c>
      <c r="AE540" s="39">
        <v>19</v>
      </c>
      <c r="AF540" s="39"/>
      <c r="AG540" s="39">
        <v>19</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44510</v>
      </c>
      <c r="W541" s="36"/>
      <c r="X541" s="36"/>
      <c r="Y541" s="37"/>
      <c r="Z541" s="36"/>
      <c r="AA541" s="35"/>
      <c r="AB541" s="39">
        <v>29</v>
      </c>
      <c r="AC541" s="36"/>
      <c r="AD541" s="39">
        <v>29</v>
      </c>
      <c r="AE541" s="39">
        <v>29</v>
      </c>
      <c r="AF541" s="39"/>
      <c r="AG541" s="39">
        <v>29</v>
      </c>
      <c r="AH541" s="36">
        <v>0</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44627</v>
      </c>
      <c r="W542" s="36"/>
      <c r="X542" s="36"/>
      <c r="Y542" s="37"/>
      <c r="Z542" s="36"/>
      <c r="AA542" s="35"/>
      <c r="AB542" s="39">
        <v>27</v>
      </c>
      <c r="AC542" s="36"/>
      <c r="AD542" s="39">
        <v>27</v>
      </c>
      <c r="AE542" s="39">
        <v>27</v>
      </c>
      <c r="AF542" s="39"/>
      <c r="AG542" s="39">
        <v>27</v>
      </c>
      <c r="AH542" s="36">
        <v>0</v>
      </c>
      <c r="AI542" s="36"/>
      <c r="AJ542" s="40">
        <v>0</v>
      </c>
      <c r="AK542" s="36">
        <v>0</v>
      </c>
      <c r="AL542" s="16" t="s">
        <v>164</v>
      </c>
    </row>
    <row r="543" spans="1:38" x14ac:dyDescent="0.35">
      <c r="A543" s="35" t="s">
        <v>945</v>
      </c>
      <c r="B543" s="35"/>
      <c r="C543" s="35"/>
      <c r="D543" s="35"/>
      <c r="E543" s="35"/>
      <c r="F543" s="35"/>
      <c r="G543" s="36"/>
      <c r="H543" s="36"/>
      <c r="I543" s="36"/>
      <c r="J543" s="37"/>
      <c r="K543" s="36"/>
      <c r="L543" s="36"/>
      <c r="M543" s="36"/>
      <c r="N543" s="36"/>
      <c r="O543" s="36"/>
      <c r="P543" s="36"/>
      <c r="Q543" s="36"/>
      <c r="R543" s="36"/>
      <c r="S543" s="36"/>
      <c r="T543" s="36"/>
      <c r="U543" s="36"/>
      <c r="V543" s="38">
        <v>44875</v>
      </c>
      <c r="W543" s="36"/>
      <c r="X543" s="36"/>
      <c r="Y543" s="37"/>
      <c r="Z543" s="36"/>
      <c r="AA543" s="35"/>
      <c r="AB543" s="39">
        <v>36</v>
      </c>
      <c r="AC543" s="36"/>
      <c r="AD543" s="39">
        <v>36</v>
      </c>
      <c r="AE543" s="39">
        <v>36</v>
      </c>
      <c r="AF543" s="39"/>
      <c r="AG543" s="39">
        <v>35</v>
      </c>
      <c r="AH543" s="36">
        <v>1</v>
      </c>
      <c r="AI543" s="36"/>
      <c r="AJ543" s="40">
        <v>0</v>
      </c>
      <c r="AK543" s="36">
        <v>0</v>
      </c>
      <c r="AL543" s="16" t="s">
        <v>164</v>
      </c>
    </row>
    <row r="544" spans="1:38" x14ac:dyDescent="0.35">
      <c r="A544" s="35" t="s">
        <v>945</v>
      </c>
      <c r="B544" s="35"/>
      <c r="C544" s="35"/>
      <c r="D544" s="35"/>
      <c r="E544" s="35"/>
      <c r="F544" s="35"/>
      <c r="G544" s="36"/>
      <c r="H544" s="36"/>
      <c r="I544" s="36"/>
      <c r="J544" s="37"/>
      <c r="K544" s="36"/>
      <c r="L544" s="36"/>
      <c r="M544" s="36"/>
      <c r="N544" s="36"/>
      <c r="O544" s="36"/>
      <c r="P544" s="36"/>
      <c r="Q544" s="36"/>
      <c r="R544" s="36"/>
      <c r="S544" s="36"/>
      <c r="T544" s="36"/>
      <c r="U544" s="36"/>
      <c r="V544" s="38">
        <v>44986</v>
      </c>
      <c r="W544" s="36"/>
      <c r="X544" s="36"/>
      <c r="Y544" s="37"/>
      <c r="Z544" s="36"/>
      <c r="AA544" s="35"/>
      <c r="AB544" s="39">
        <v>34</v>
      </c>
      <c r="AC544" s="36"/>
      <c r="AD544" s="39">
        <v>34</v>
      </c>
      <c r="AE544" s="39">
        <v>34</v>
      </c>
      <c r="AF544" s="39"/>
      <c r="AG544" s="39">
        <v>34</v>
      </c>
      <c r="AH544" s="36">
        <v>0</v>
      </c>
      <c r="AI544" s="36"/>
      <c r="AJ544" s="40">
        <v>0</v>
      </c>
      <c r="AK544" s="36">
        <v>0</v>
      </c>
      <c r="AL544" s="16" t="s">
        <v>164</v>
      </c>
    </row>
    <row r="545" spans="1:38" x14ac:dyDescent="0.35">
      <c r="A545" s="35" t="s">
        <v>950</v>
      </c>
      <c r="B545" s="35" t="s">
        <v>210</v>
      </c>
      <c r="C545" s="35" t="s">
        <v>211</v>
      </c>
      <c r="D545" s="35" t="s">
        <v>951</v>
      </c>
      <c r="E545" s="35" t="s">
        <v>952</v>
      </c>
      <c r="F545" s="35"/>
      <c r="G545" s="36" t="s">
        <v>136</v>
      </c>
      <c r="H545" s="36" t="s">
        <v>55</v>
      </c>
      <c r="I545" s="36" t="s">
        <v>140</v>
      </c>
      <c r="J545" s="37">
        <v>15</v>
      </c>
      <c r="K545" s="36">
        <v>30</v>
      </c>
      <c r="L545" s="36">
        <v>0</v>
      </c>
      <c r="M545" s="36"/>
      <c r="N545" s="36"/>
      <c r="O545" s="36">
        <v>1</v>
      </c>
      <c r="P545" s="36">
        <v>1</v>
      </c>
      <c r="Q545" s="36">
        <v>300</v>
      </c>
      <c r="R545" s="36" t="s">
        <v>43</v>
      </c>
      <c r="S545" s="36" t="s">
        <v>72</v>
      </c>
      <c r="T545" s="36"/>
      <c r="U545" s="36"/>
      <c r="V545" s="38">
        <v>39885</v>
      </c>
      <c r="W545" s="36"/>
      <c r="X545" s="36"/>
      <c r="Y545" s="37"/>
      <c r="Z545" s="36" t="s">
        <v>47</v>
      </c>
      <c r="AA545" s="35" t="s">
        <v>950</v>
      </c>
      <c r="AB545" s="39" t="s">
        <v>55</v>
      </c>
      <c r="AC545" s="36"/>
      <c r="AD545" s="39"/>
      <c r="AE545" s="39"/>
      <c r="AF545" s="39"/>
      <c r="AG545" s="39"/>
      <c r="AH545" s="36"/>
      <c r="AI545" s="36"/>
      <c r="AJ545" s="40"/>
      <c r="AK545" s="36"/>
      <c r="AL545" s="33" t="s">
        <v>953</v>
      </c>
    </row>
    <row r="546" spans="1:38" x14ac:dyDescent="0.35">
      <c r="A546" s="35" t="s">
        <v>954</v>
      </c>
      <c r="B546" s="35" t="s">
        <v>955</v>
      </c>
      <c r="C546" s="35" t="s">
        <v>956</v>
      </c>
      <c r="D546" s="35" t="s">
        <v>957</v>
      </c>
      <c r="E546" s="35" t="s">
        <v>958</v>
      </c>
      <c r="F546" s="35" t="s">
        <v>140</v>
      </c>
      <c r="G546" s="36" t="s">
        <v>865</v>
      </c>
      <c r="H546" s="36">
        <v>150</v>
      </c>
      <c r="I546" s="36" t="s">
        <v>140</v>
      </c>
      <c r="J546" s="37"/>
      <c r="K546" s="36"/>
      <c r="L546" s="36" t="s">
        <v>140</v>
      </c>
      <c r="M546" s="36"/>
      <c r="N546" s="36"/>
      <c r="O546" s="36" t="s">
        <v>140</v>
      </c>
      <c r="P546" s="36"/>
      <c r="Q546" s="36"/>
      <c r="R546" s="36"/>
      <c r="S546" s="36" t="s">
        <v>150</v>
      </c>
      <c r="T546" s="36"/>
      <c r="U546" s="36"/>
      <c r="V546" s="38">
        <v>40250</v>
      </c>
      <c r="W546" s="36"/>
      <c r="X546" s="36" t="s">
        <v>959</v>
      </c>
      <c r="Y546" s="37" t="s">
        <v>960</v>
      </c>
      <c r="Z546" s="36" t="s">
        <v>47</v>
      </c>
      <c r="AA546" s="35" t="s">
        <v>954</v>
      </c>
      <c r="AB546" s="39">
        <f>AD546+AJ546+AK546</f>
        <v>17550</v>
      </c>
      <c r="AC546" s="39" t="s">
        <v>49</v>
      </c>
      <c r="AD546" s="39">
        <v>17542</v>
      </c>
      <c r="AE546" s="39">
        <v>0</v>
      </c>
      <c r="AF546" s="39"/>
      <c r="AG546" s="39"/>
      <c r="AH546" s="36"/>
      <c r="AI546" s="36" t="s">
        <v>50</v>
      </c>
      <c r="AJ546" s="40">
        <v>1</v>
      </c>
      <c r="AK546" s="36">
        <v>7</v>
      </c>
      <c r="AL546" s="33" t="s">
        <v>961</v>
      </c>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40961</v>
      </c>
      <c r="W547" s="36"/>
      <c r="X547" s="36"/>
      <c r="Y547" s="37"/>
      <c r="Z547" s="36"/>
      <c r="AA547" s="35"/>
      <c r="AB547" s="39">
        <f>AD547+AJ547+AK547</f>
        <v>24360</v>
      </c>
      <c r="AC547" s="39" t="s">
        <v>51</v>
      </c>
      <c r="AD547" s="39">
        <v>24350</v>
      </c>
      <c r="AE547" s="39"/>
      <c r="AF547" s="39"/>
      <c r="AG547" s="39"/>
      <c r="AH547" s="36"/>
      <c r="AI547" s="36" t="s">
        <v>50</v>
      </c>
      <c r="AJ547" s="40">
        <v>0</v>
      </c>
      <c r="AK547" s="36">
        <v>10</v>
      </c>
      <c r="AL547" s="33"/>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41330</v>
      </c>
      <c r="W548" s="36"/>
      <c r="X548" s="36" t="s">
        <v>962</v>
      </c>
      <c r="Y548" s="37"/>
      <c r="Z548" s="36"/>
      <c r="AA548" s="35"/>
      <c r="AB548" s="39">
        <v>20116</v>
      </c>
      <c r="AC548" s="39" t="s">
        <v>49</v>
      </c>
      <c r="AD548" s="39">
        <v>20101</v>
      </c>
      <c r="AE548" s="39">
        <v>0</v>
      </c>
      <c r="AF548" s="39"/>
      <c r="AG548" s="39"/>
      <c r="AH548" s="36"/>
      <c r="AI548" s="36" t="s">
        <v>50</v>
      </c>
      <c r="AJ548" s="40">
        <v>1</v>
      </c>
      <c r="AK548" s="36">
        <v>14</v>
      </c>
      <c r="AL548" s="33"/>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42056</v>
      </c>
      <c r="W549" s="36"/>
      <c r="X549" s="36"/>
      <c r="Y549" s="37"/>
      <c r="Z549" s="36"/>
      <c r="AA549" s="35"/>
      <c r="AB549" s="39">
        <v>21381</v>
      </c>
      <c r="AC549" s="39" t="s">
        <v>51</v>
      </c>
      <c r="AD549" s="39">
        <v>21371</v>
      </c>
      <c r="AE549" s="39">
        <v>0</v>
      </c>
      <c r="AF549" s="39"/>
      <c r="AG549" s="39"/>
      <c r="AH549" s="36"/>
      <c r="AI549" s="36" t="s">
        <v>50</v>
      </c>
      <c r="AJ549" s="40">
        <v>0</v>
      </c>
      <c r="AK549" s="36">
        <v>10</v>
      </c>
      <c r="AL549" s="33" t="s">
        <v>963</v>
      </c>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42794</v>
      </c>
      <c r="W550" s="36"/>
      <c r="X550" s="36">
        <v>40.1</v>
      </c>
      <c r="Y550" s="37"/>
      <c r="Z550" s="36"/>
      <c r="AA550" s="35"/>
      <c r="AB550" s="39">
        <v>27423</v>
      </c>
      <c r="AC550" s="39" t="s">
        <v>51</v>
      </c>
      <c r="AD550" s="39">
        <v>27415</v>
      </c>
      <c r="AE550" s="39">
        <v>0</v>
      </c>
      <c r="AF550" s="39"/>
      <c r="AG550" s="39"/>
      <c r="AH550" s="36"/>
      <c r="AI550" s="36" t="s">
        <v>159</v>
      </c>
      <c r="AJ550" s="40">
        <v>0</v>
      </c>
      <c r="AK550" s="36">
        <v>8</v>
      </c>
      <c r="AL550" s="33" t="s">
        <v>963</v>
      </c>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v>43147</v>
      </c>
      <c r="W551" s="36">
        <v>26</v>
      </c>
      <c r="X551" s="36">
        <v>35</v>
      </c>
      <c r="Y551" s="37"/>
      <c r="Z551" s="36"/>
      <c r="AA551" s="35"/>
      <c r="AB551" s="39">
        <v>23531</v>
      </c>
      <c r="AC551" s="39"/>
      <c r="AD551" s="39">
        <v>23516</v>
      </c>
      <c r="AE551" s="39">
        <v>0</v>
      </c>
      <c r="AF551" s="39"/>
      <c r="AG551" s="39"/>
      <c r="AH551" s="36"/>
      <c r="AI551" s="36" t="s">
        <v>50</v>
      </c>
      <c r="AJ551" s="40">
        <v>0</v>
      </c>
      <c r="AK551" s="36">
        <v>15</v>
      </c>
      <c r="AL551" s="33"/>
    </row>
    <row r="552" spans="1:38" x14ac:dyDescent="0.35">
      <c r="A552" s="35" t="s">
        <v>954</v>
      </c>
      <c r="B552" s="35"/>
      <c r="C552" s="35"/>
      <c r="D552" s="35"/>
      <c r="E552" s="35"/>
      <c r="F552" s="35"/>
      <c r="G552" s="36"/>
      <c r="H552" s="36"/>
      <c r="I552" s="36"/>
      <c r="J552" s="37"/>
      <c r="K552" s="36"/>
      <c r="L552" s="36"/>
      <c r="M552" s="36"/>
      <c r="N552" s="36"/>
      <c r="O552" s="36"/>
      <c r="P552" s="36"/>
      <c r="Q552" s="36"/>
      <c r="R552" s="36"/>
      <c r="S552" s="36"/>
      <c r="T552" s="36"/>
      <c r="U552" s="36"/>
      <c r="V552" s="38">
        <v>43510</v>
      </c>
      <c r="W552" s="36"/>
      <c r="X552" s="36"/>
      <c r="Y552" s="37"/>
      <c r="Z552" s="36"/>
      <c r="AA552" s="35"/>
      <c r="AB552" s="39">
        <v>24133</v>
      </c>
      <c r="AC552" s="39"/>
      <c r="AD552" s="39">
        <v>24121</v>
      </c>
      <c r="AE552" s="39">
        <v>0</v>
      </c>
      <c r="AF552" s="39"/>
      <c r="AG552" s="39"/>
      <c r="AH552" s="36"/>
      <c r="AI552" s="36" t="s">
        <v>159</v>
      </c>
      <c r="AJ552" s="40">
        <v>0</v>
      </c>
      <c r="AK552" s="36">
        <v>12</v>
      </c>
      <c r="AL552" s="33"/>
    </row>
    <row r="553" spans="1:38" x14ac:dyDescent="0.35">
      <c r="A553" s="35" t="s">
        <v>954</v>
      </c>
      <c r="B553" s="35"/>
      <c r="C553" s="35"/>
      <c r="D553" s="35"/>
      <c r="E553" s="35"/>
      <c r="F553" s="35"/>
      <c r="G553" s="36"/>
      <c r="H553" s="36"/>
      <c r="I553" s="36"/>
      <c r="J553" s="37"/>
      <c r="K553" s="36"/>
      <c r="L553" s="36"/>
      <c r="M553" s="36"/>
      <c r="N553" s="36"/>
      <c r="O553" s="36"/>
      <c r="P553" s="36"/>
      <c r="Q553" s="36"/>
      <c r="R553" s="36"/>
      <c r="S553" s="36"/>
      <c r="T553" s="36"/>
      <c r="U553" s="36"/>
      <c r="V553" s="38" t="s">
        <v>964</v>
      </c>
      <c r="W553" s="36"/>
      <c r="X553" s="36"/>
      <c r="Y553" s="37"/>
      <c r="Z553" s="36"/>
      <c r="AA553" s="35"/>
      <c r="AB553" s="39">
        <v>26962</v>
      </c>
      <c r="AC553" s="39"/>
      <c r="AD553" s="39"/>
      <c r="AE553" s="39"/>
      <c r="AF553" s="39"/>
      <c r="AG553" s="39"/>
      <c r="AH553" s="36">
        <v>0</v>
      </c>
      <c r="AI553" s="36" t="s">
        <v>159</v>
      </c>
      <c r="AJ553" s="40">
        <v>0</v>
      </c>
      <c r="AK553" s="36">
        <v>7</v>
      </c>
      <c r="AL553" s="33" t="s">
        <v>965</v>
      </c>
    </row>
    <row r="554" spans="1:38" x14ac:dyDescent="0.35">
      <c r="A554" s="35" t="s">
        <v>966</v>
      </c>
      <c r="B554" s="35" t="s">
        <v>38</v>
      </c>
      <c r="C554" s="35" t="s">
        <v>356</v>
      </c>
      <c r="D554" s="35" t="s">
        <v>967</v>
      </c>
      <c r="E554" s="35"/>
      <c r="F554" s="35"/>
      <c r="G554" s="36" t="s">
        <v>42</v>
      </c>
      <c r="H554" s="36">
        <v>63</v>
      </c>
      <c r="I554" s="36">
        <v>0</v>
      </c>
      <c r="J554" s="37">
        <v>12</v>
      </c>
      <c r="K554" s="36">
        <v>8</v>
      </c>
      <c r="L554" s="36">
        <v>0</v>
      </c>
      <c r="M554" s="36"/>
      <c r="N554" s="36"/>
      <c r="O554" s="36">
        <v>1</v>
      </c>
      <c r="P554" s="36">
        <v>1</v>
      </c>
      <c r="Q554" s="36">
        <v>40</v>
      </c>
      <c r="R554" s="36" t="s">
        <v>43</v>
      </c>
      <c r="S554" s="36" t="s">
        <v>358</v>
      </c>
      <c r="T554" s="36"/>
      <c r="U554" s="36"/>
      <c r="V554" s="38">
        <v>36512</v>
      </c>
      <c r="W554" s="36"/>
      <c r="X554" s="36">
        <v>43</v>
      </c>
      <c r="Y554" s="37">
        <v>93</v>
      </c>
      <c r="Z554" s="36" t="s">
        <v>47</v>
      </c>
      <c r="AA554" s="35" t="s">
        <v>966</v>
      </c>
      <c r="AB554" s="39">
        <f t="shared" ref="AB554:AB562" si="14">AD554+AJ554+AK554</f>
        <v>450</v>
      </c>
      <c r="AC554" s="39" t="s">
        <v>49</v>
      </c>
      <c r="AD554" s="39">
        <v>450</v>
      </c>
      <c r="AE554" s="39">
        <v>28</v>
      </c>
      <c r="AF554" s="39"/>
      <c r="AG554" s="39">
        <v>26</v>
      </c>
      <c r="AH554" s="36">
        <v>2</v>
      </c>
      <c r="AI554" s="36"/>
      <c r="AJ554" s="40">
        <v>0</v>
      </c>
      <c r="AK554" s="36">
        <v>0</v>
      </c>
      <c r="AL554" s="33"/>
    </row>
    <row r="555" spans="1:38" x14ac:dyDescent="0.35">
      <c r="A555" s="35" t="s">
        <v>966</v>
      </c>
      <c r="B555" s="35"/>
      <c r="C555" s="35"/>
      <c r="D555" s="35"/>
      <c r="E555" s="35"/>
      <c r="F555" s="35"/>
      <c r="G555" s="36"/>
      <c r="H555" s="36"/>
      <c r="I555" s="36"/>
      <c r="J555" s="37"/>
      <c r="K555" s="36"/>
      <c r="L555" s="36"/>
      <c r="M555" s="36"/>
      <c r="N555" s="36"/>
      <c r="O555" s="36"/>
      <c r="P555" s="36"/>
      <c r="Q555" s="36"/>
      <c r="R555" s="36"/>
      <c r="S555" s="36"/>
      <c r="T555" s="36"/>
      <c r="U555" s="36"/>
      <c r="V555" s="38">
        <v>40239</v>
      </c>
      <c r="W555" s="36"/>
      <c r="X555" s="36">
        <v>43.6</v>
      </c>
      <c r="Y555" s="37">
        <v>88</v>
      </c>
      <c r="Z555" s="36"/>
      <c r="AA555" s="35"/>
      <c r="AB555" s="39">
        <f t="shared" si="14"/>
        <v>836</v>
      </c>
      <c r="AC555" s="39" t="s">
        <v>49</v>
      </c>
      <c r="AD555" s="39">
        <v>836</v>
      </c>
      <c r="AE555" s="39">
        <v>0</v>
      </c>
      <c r="AF555" s="39"/>
      <c r="AG555" s="39"/>
      <c r="AH555" s="36"/>
      <c r="AI555" s="36"/>
      <c r="AJ555" s="40">
        <v>0</v>
      </c>
      <c r="AK555" s="36">
        <v>0</v>
      </c>
      <c r="AL555" s="33"/>
    </row>
    <row r="556" spans="1:38" x14ac:dyDescent="0.35">
      <c r="A556" s="35" t="s">
        <v>966</v>
      </c>
      <c r="B556" s="35"/>
      <c r="C556" s="35"/>
      <c r="D556" s="35"/>
      <c r="E556" s="35"/>
      <c r="F556" s="35"/>
      <c r="G556" s="36"/>
      <c r="H556" s="36"/>
      <c r="I556" s="36"/>
      <c r="J556" s="37"/>
      <c r="K556" s="36"/>
      <c r="L556" s="36"/>
      <c r="M556" s="36"/>
      <c r="N556" s="36"/>
      <c r="O556" s="36"/>
      <c r="P556" s="36"/>
      <c r="Q556" s="36"/>
      <c r="R556" s="36"/>
      <c r="S556" s="36"/>
      <c r="T556" s="36"/>
      <c r="U556" s="36"/>
      <c r="V556" s="38">
        <v>43151</v>
      </c>
      <c r="W556" s="36"/>
      <c r="X556" s="36"/>
      <c r="Y556" s="37"/>
      <c r="Z556" s="36"/>
      <c r="AA556" s="35"/>
      <c r="AB556" s="39">
        <v>79</v>
      </c>
      <c r="AC556" s="39"/>
      <c r="AD556" s="39">
        <v>79</v>
      </c>
      <c r="AE556" s="39"/>
      <c r="AF556" s="39"/>
      <c r="AG556" s="39">
        <v>79</v>
      </c>
      <c r="AH556" s="36">
        <v>0</v>
      </c>
      <c r="AI556" s="36" t="s">
        <v>159</v>
      </c>
      <c r="AJ556" s="40">
        <v>0</v>
      </c>
      <c r="AK556" s="36">
        <v>0</v>
      </c>
      <c r="AL556" s="33" t="s">
        <v>968</v>
      </c>
    </row>
    <row r="557" spans="1:38" x14ac:dyDescent="0.35">
      <c r="A557" s="35" t="s">
        <v>969</v>
      </c>
      <c r="B557" s="35" t="s">
        <v>166</v>
      </c>
      <c r="C557" s="35" t="s">
        <v>468</v>
      </c>
      <c r="D557" s="35" t="s">
        <v>970</v>
      </c>
      <c r="E557" s="35" t="s">
        <v>971</v>
      </c>
      <c r="F557" s="35" t="s">
        <v>971</v>
      </c>
      <c r="G557" s="36" t="s">
        <v>865</v>
      </c>
      <c r="H557" s="36">
        <v>925</v>
      </c>
      <c r="I557" s="36"/>
      <c r="J557" s="37"/>
      <c r="K557" s="36"/>
      <c r="L557" s="36">
        <v>2</v>
      </c>
      <c r="M557" s="36" t="s">
        <v>53</v>
      </c>
      <c r="N557" s="36"/>
      <c r="O557" s="36">
        <v>2</v>
      </c>
      <c r="P557" s="36">
        <v>0</v>
      </c>
      <c r="Q557" s="36"/>
      <c r="R557" s="36"/>
      <c r="S557" s="36" t="s">
        <v>150</v>
      </c>
      <c r="T557" s="36"/>
      <c r="U557" s="36"/>
      <c r="V557" s="38">
        <v>40602</v>
      </c>
      <c r="W557" s="36">
        <v>17</v>
      </c>
      <c r="X557" s="36">
        <v>41</v>
      </c>
      <c r="Y557" s="37">
        <v>50</v>
      </c>
      <c r="Z557" s="36" t="s">
        <v>47</v>
      </c>
      <c r="AA557" s="35" t="s">
        <v>969</v>
      </c>
      <c r="AB557" s="39">
        <f t="shared" si="14"/>
        <v>17</v>
      </c>
      <c r="AC557" s="39" t="s">
        <v>49</v>
      </c>
      <c r="AD557" s="39">
        <v>2</v>
      </c>
      <c r="AE557" s="39">
        <v>2</v>
      </c>
      <c r="AF557" s="39"/>
      <c r="AG557" s="39">
        <v>0</v>
      </c>
      <c r="AH557" s="36">
        <v>2</v>
      </c>
      <c r="AI557" s="36"/>
      <c r="AJ557" s="40">
        <v>15</v>
      </c>
      <c r="AK557" s="36">
        <v>0</v>
      </c>
      <c r="AL557" s="33" t="s">
        <v>972</v>
      </c>
    </row>
    <row r="558" spans="1:38" x14ac:dyDescent="0.35">
      <c r="A558" s="35" t="s">
        <v>973</v>
      </c>
      <c r="B558" s="35" t="s">
        <v>449</v>
      </c>
      <c r="C558" s="35" t="s">
        <v>974</v>
      </c>
      <c r="D558" s="35" t="s">
        <v>975</v>
      </c>
      <c r="E558" s="35"/>
      <c r="F558" s="35"/>
      <c r="G558" s="36" t="s">
        <v>136</v>
      </c>
      <c r="H558" s="36">
        <v>500</v>
      </c>
      <c r="I558" s="36">
        <v>225</v>
      </c>
      <c r="J558" s="37">
        <v>5</v>
      </c>
      <c r="K558" s="36">
        <v>10</v>
      </c>
      <c r="L558" s="36">
        <v>1</v>
      </c>
      <c r="M558" s="36" t="s">
        <v>43</v>
      </c>
      <c r="N558" s="36" t="s">
        <v>976</v>
      </c>
      <c r="O558" s="36">
        <v>1</v>
      </c>
      <c r="P558" s="36">
        <v>0</v>
      </c>
      <c r="Q558" s="36"/>
      <c r="R558" s="36"/>
      <c r="S558" s="36" t="s">
        <v>45</v>
      </c>
      <c r="T558" s="36"/>
      <c r="U558" s="36"/>
      <c r="V558" s="38">
        <v>35130</v>
      </c>
      <c r="W558" s="36"/>
      <c r="X558" s="35"/>
      <c r="Y558" s="42"/>
      <c r="Z558" s="36" t="s">
        <v>47</v>
      </c>
      <c r="AA558" s="35" t="s">
        <v>973</v>
      </c>
      <c r="AB558" s="39" t="s">
        <v>55</v>
      </c>
      <c r="AC558" s="36"/>
      <c r="AD558" s="39"/>
      <c r="AE558" s="39"/>
      <c r="AF558" s="39"/>
      <c r="AG558" s="39"/>
      <c r="AH558" s="36"/>
      <c r="AI558" s="36"/>
      <c r="AJ558" s="40"/>
      <c r="AK558" s="36"/>
      <c r="AL558" s="33" t="s">
        <v>977</v>
      </c>
    </row>
    <row r="559" spans="1:38" x14ac:dyDescent="0.35">
      <c r="A559" s="35" t="s">
        <v>973</v>
      </c>
      <c r="B559" s="35"/>
      <c r="C559" s="35"/>
      <c r="D559" s="35"/>
      <c r="E559" s="35"/>
      <c r="F559" s="35"/>
      <c r="G559" s="36"/>
      <c r="H559" s="36"/>
      <c r="I559" s="36"/>
      <c r="J559" s="37"/>
      <c r="K559" s="36"/>
      <c r="L559" s="36"/>
      <c r="M559" s="36"/>
      <c r="N559" s="36">
        <v>36</v>
      </c>
      <c r="O559" s="36">
        <v>1</v>
      </c>
      <c r="P559" s="36">
        <v>0</v>
      </c>
      <c r="Q559" s="36"/>
      <c r="R559" s="36"/>
      <c r="S559" s="36" t="s">
        <v>45</v>
      </c>
      <c r="T559" s="36"/>
      <c r="U559" s="36"/>
      <c r="V559" s="38">
        <v>41704</v>
      </c>
      <c r="W559" s="36">
        <v>20</v>
      </c>
      <c r="X559" s="35" t="s">
        <v>978</v>
      </c>
      <c r="Y559" s="42"/>
      <c r="Z559" s="36"/>
      <c r="AA559" s="35"/>
      <c r="AB559" s="39">
        <f t="shared" si="14"/>
        <v>666</v>
      </c>
      <c r="AC559" s="36" t="s">
        <v>49</v>
      </c>
      <c r="AD559" s="39">
        <v>636</v>
      </c>
      <c r="AE559" s="39">
        <v>587</v>
      </c>
      <c r="AF559" s="39" t="s">
        <v>50</v>
      </c>
      <c r="AG559" s="39">
        <v>540</v>
      </c>
      <c r="AH559" s="36">
        <v>47</v>
      </c>
      <c r="AI559" s="36"/>
      <c r="AJ559" s="40">
        <v>16</v>
      </c>
      <c r="AK559" s="36">
        <v>14</v>
      </c>
      <c r="AL559" s="33"/>
    </row>
    <row r="560" spans="1:38" x14ac:dyDescent="0.35">
      <c r="A560" s="35" t="s">
        <v>979</v>
      </c>
      <c r="B560" s="35" t="s">
        <v>38</v>
      </c>
      <c r="C560" s="35"/>
      <c r="D560" s="35" t="s">
        <v>980</v>
      </c>
      <c r="E560" s="35" t="s">
        <v>981</v>
      </c>
      <c r="F560" s="35"/>
      <c r="G560" s="36" t="s">
        <v>42</v>
      </c>
      <c r="H560" s="36">
        <v>0</v>
      </c>
      <c r="I560" s="36"/>
      <c r="J560" s="37"/>
      <c r="K560" s="36"/>
      <c r="L560" s="36"/>
      <c r="M560" s="36"/>
      <c r="N560" s="36"/>
      <c r="O560" s="36">
        <v>0</v>
      </c>
      <c r="P560" s="36">
        <v>0</v>
      </c>
      <c r="Q560" s="36"/>
      <c r="R560" s="36"/>
      <c r="S560" s="36" t="s">
        <v>213</v>
      </c>
      <c r="T560" s="36"/>
      <c r="U560" s="36"/>
      <c r="V560" s="38">
        <v>42208</v>
      </c>
      <c r="W560" s="36"/>
      <c r="X560" s="35"/>
      <c r="Y560" s="42"/>
      <c r="Z560" s="36"/>
      <c r="AA560" s="35" t="s">
        <v>979</v>
      </c>
      <c r="AB560" s="39">
        <v>0</v>
      </c>
      <c r="AC560" s="36"/>
      <c r="AD560" s="39"/>
      <c r="AE560" s="39"/>
      <c r="AF560" s="39"/>
      <c r="AG560" s="39"/>
      <c r="AH560" s="36"/>
      <c r="AI560" s="36"/>
      <c r="AJ560" s="40"/>
      <c r="AK560" s="36"/>
      <c r="AL560" s="33" t="s">
        <v>982</v>
      </c>
    </row>
    <row r="561" spans="1:38" x14ac:dyDescent="0.35">
      <c r="A561" s="35" t="s">
        <v>983</v>
      </c>
      <c r="B561" s="35" t="s">
        <v>76</v>
      </c>
      <c r="C561" s="35"/>
      <c r="D561" s="41"/>
      <c r="E561" s="35" t="s">
        <v>984</v>
      </c>
      <c r="F561" s="35"/>
      <c r="G561" s="36"/>
      <c r="H561" s="36"/>
      <c r="I561" s="36"/>
      <c r="J561" s="37"/>
      <c r="K561" s="36"/>
      <c r="L561" s="36"/>
      <c r="M561" s="36"/>
      <c r="N561" s="36"/>
      <c r="O561" s="36"/>
      <c r="P561" s="36"/>
      <c r="Q561" s="36"/>
      <c r="R561" s="36"/>
      <c r="S561" s="36"/>
      <c r="T561" s="36"/>
      <c r="U561" s="36"/>
      <c r="V561" s="38">
        <v>45329</v>
      </c>
      <c r="W561" s="36"/>
      <c r="X561" s="35" t="s">
        <v>985</v>
      </c>
      <c r="Y561" s="42"/>
      <c r="Z561" s="36"/>
      <c r="AA561" s="35" t="s">
        <v>983</v>
      </c>
      <c r="AB561" s="39">
        <v>205</v>
      </c>
      <c r="AC561" s="36" t="s">
        <v>51</v>
      </c>
      <c r="AD561" s="39">
        <v>205</v>
      </c>
      <c r="AE561" s="39">
        <v>205</v>
      </c>
      <c r="AF561" s="39"/>
      <c r="AG561" s="39">
        <v>0</v>
      </c>
      <c r="AH561" s="36">
        <v>0</v>
      </c>
      <c r="AI561" s="36"/>
      <c r="AJ561" s="40">
        <v>0</v>
      </c>
      <c r="AK561" s="36">
        <v>0</v>
      </c>
      <c r="AL561" s="33" t="s">
        <v>986</v>
      </c>
    </row>
    <row r="562" spans="1:38" x14ac:dyDescent="0.35">
      <c r="A562" s="35" t="s">
        <v>987</v>
      </c>
      <c r="B562" s="35" t="s">
        <v>210</v>
      </c>
      <c r="C562" s="35" t="s">
        <v>988</v>
      </c>
      <c r="D562" s="35" t="s">
        <v>989</v>
      </c>
      <c r="E562" s="35" t="s">
        <v>269</v>
      </c>
      <c r="F562" s="35" t="s">
        <v>269</v>
      </c>
      <c r="G562" s="36" t="s">
        <v>42</v>
      </c>
      <c r="H562" s="36">
        <v>12</v>
      </c>
      <c r="I562" s="36"/>
      <c r="J562" s="37">
        <v>15</v>
      </c>
      <c r="K562" s="36">
        <v>15</v>
      </c>
      <c r="L562" s="36">
        <v>0</v>
      </c>
      <c r="M562" s="36"/>
      <c r="N562" s="36"/>
      <c r="O562" s="36">
        <v>0</v>
      </c>
      <c r="P562" s="36">
        <v>1</v>
      </c>
      <c r="Q562" s="36">
        <v>12</v>
      </c>
      <c r="R562" s="36"/>
      <c r="S562" s="36" t="s">
        <v>45</v>
      </c>
      <c r="T562" s="36"/>
      <c r="U562" s="36"/>
      <c r="V562" s="38">
        <v>38413</v>
      </c>
      <c r="W562" s="36"/>
      <c r="X562" s="36"/>
      <c r="Y562" s="37"/>
      <c r="Z562" s="36" t="s">
        <v>47</v>
      </c>
      <c r="AA562" s="35" t="s">
        <v>987</v>
      </c>
      <c r="AB562" s="39">
        <f t="shared" si="14"/>
        <v>0</v>
      </c>
      <c r="AC562" s="36" t="s">
        <v>49</v>
      </c>
      <c r="AD562" s="39">
        <v>0</v>
      </c>
      <c r="AE562" s="39">
        <v>0</v>
      </c>
      <c r="AF562" s="39"/>
      <c r="AG562" s="39"/>
      <c r="AH562" s="36"/>
      <c r="AI562" s="36"/>
      <c r="AJ562" s="40">
        <v>0</v>
      </c>
      <c r="AK562" s="36">
        <v>0</v>
      </c>
      <c r="AL562" s="33" t="s">
        <v>990</v>
      </c>
    </row>
    <row r="563" spans="1:38" x14ac:dyDescent="0.35">
      <c r="A563" s="35" t="s">
        <v>991</v>
      </c>
      <c r="B563" s="35" t="s">
        <v>38</v>
      </c>
      <c r="C563" s="35" t="s">
        <v>992</v>
      </c>
      <c r="D563" s="35" t="s">
        <v>993</v>
      </c>
      <c r="E563" s="35" t="s">
        <v>994</v>
      </c>
      <c r="F563" s="35" t="s">
        <v>994</v>
      </c>
      <c r="G563" s="36" t="s">
        <v>136</v>
      </c>
      <c r="H563" s="36">
        <v>20</v>
      </c>
      <c r="I563" s="36">
        <v>10</v>
      </c>
      <c r="J563" s="37">
        <v>5</v>
      </c>
      <c r="K563" s="36">
        <v>7</v>
      </c>
      <c r="L563" s="36">
        <v>1</v>
      </c>
      <c r="M563" s="36" t="s">
        <v>53</v>
      </c>
      <c r="N563" s="36"/>
      <c r="O563" s="36">
        <v>1</v>
      </c>
      <c r="P563" s="36">
        <v>0</v>
      </c>
      <c r="Q563" s="36"/>
      <c r="R563" s="36"/>
      <c r="S563" s="36" t="s">
        <v>45</v>
      </c>
      <c r="T563" s="36"/>
      <c r="U563" s="36"/>
      <c r="V563" s="38">
        <v>41691</v>
      </c>
      <c r="W563" s="36">
        <v>20</v>
      </c>
      <c r="X563" s="36">
        <v>30.2</v>
      </c>
      <c r="Y563" s="37"/>
      <c r="Z563" s="36" t="s">
        <v>47</v>
      </c>
      <c r="AA563" s="35" t="s">
        <v>991</v>
      </c>
      <c r="AB563" s="39">
        <v>5</v>
      </c>
      <c r="AC563" s="36" t="s">
        <v>51</v>
      </c>
      <c r="AD563" s="39">
        <v>0</v>
      </c>
      <c r="AE563" s="39"/>
      <c r="AF563" s="39"/>
      <c r="AG563" s="39"/>
      <c r="AH563" s="36"/>
      <c r="AI563" s="36"/>
      <c r="AJ563" s="40">
        <v>5</v>
      </c>
      <c r="AK563" s="36">
        <v>0</v>
      </c>
      <c r="AL563" s="33"/>
    </row>
    <row r="564" spans="1:38" x14ac:dyDescent="0.35">
      <c r="A564" s="35" t="s">
        <v>991</v>
      </c>
      <c r="B564" s="35"/>
      <c r="C564" s="35"/>
      <c r="D564" s="35"/>
      <c r="E564" s="35"/>
      <c r="F564" s="35"/>
      <c r="G564" s="36"/>
      <c r="H564" s="36"/>
      <c r="I564" s="36"/>
      <c r="J564" s="37"/>
      <c r="K564" s="36"/>
      <c r="L564" s="36"/>
      <c r="M564" s="36"/>
      <c r="N564" s="36"/>
      <c r="O564" s="36"/>
      <c r="P564" s="36"/>
      <c r="Q564" s="36"/>
      <c r="R564" s="36"/>
      <c r="S564" s="36"/>
      <c r="T564" s="36"/>
      <c r="U564" s="36"/>
      <c r="V564" s="38">
        <v>43448</v>
      </c>
      <c r="W564" s="36"/>
      <c r="X564" s="36">
        <v>40.1</v>
      </c>
      <c r="Y564" s="37">
        <v>78</v>
      </c>
      <c r="Z564" s="36"/>
      <c r="AA564" s="35"/>
      <c r="AB564" s="39">
        <v>1</v>
      </c>
      <c r="AC564" s="36"/>
      <c r="AD564" s="39">
        <v>0</v>
      </c>
      <c r="AE564" s="39"/>
      <c r="AF564" s="39"/>
      <c r="AG564" s="39"/>
      <c r="AH564" s="36"/>
      <c r="AI564" s="36"/>
      <c r="AJ564" s="40">
        <v>1</v>
      </c>
      <c r="AK564" s="36">
        <v>0</v>
      </c>
      <c r="AL564" s="33"/>
    </row>
    <row r="565" spans="1:38" x14ac:dyDescent="0.35">
      <c r="A565" s="35" t="s">
        <v>995</v>
      </c>
      <c r="B565" s="35" t="s">
        <v>449</v>
      </c>
      <c r="C565" s="35" t="s">
        <v>486</v>
      </c>
      <c r="D565" s="35" t="s">
        <v>996</v>
      </c>
      <c r="E565" s="35" t="s">
        <v>997</v>
      </c>
      <c r="F565" s="35" t="s">
        <v>997</v>
      </c>
      <c r="G565" s="36" t="s">
        <v>136</v>
      </c>
      <c r="H565" s="36" t="s">
        <v>55</v>
      </c>
      <c r="I565" s="36"/>
      <c r="J565" s="37"/>
      <c r="K565" s="36"/>
      <c r="L565" s="36">
        <v>1</v>
      </c>
      <c r="M565" s="36" t="s">
        <v>55</v>
      </c>
      <c r="N565" s="36"/>
      <c r="O565" s="36" t="s">
        <v>55</v>
      </c>
      <c r="P565" s="36">
        <v>0</v>
      </c>
      <c r="Q565" s="36"/>
      <c r="R565" s="36" t="s">
        <v>53</v>
      </c>
      <c r="S565" s="36" t="s">
        <v>213</v>
      </c>
      <c r="T565" s="36"/>
      <c r="U565" s="36"/>
      <c r="V565" s="38">
        <v>40239</v>
      </c>
      <c r="W565" s="36"/>
      <c r="X565" s="36"/>
      <c r="Y565" s="37"/>
      <c r="Z565" s="36" t="s">
        <v>527</v>
      </c>
      <c r="AA565" s="35" t="s">
        <v>995</v>
      </c>
      <c r="AB565" s="39" t="s">
        <v>55</v>
      </c>
      <c r="AC565" s="36"/>
      <c r="AD565" s="39"/>
      <c r="AE565" s="39"/>
      <c r="AF565" s="39"/>
      <c r="AG565" s="39"/>
      <c r="AH565" s="36"/>
      <c r="AI565" s="36"/>
      <c r="AJ565" s="40"/>
      <c r="AK565" s="36"/>
      <c r="AL565" s="33" t="s">
        <v>998</v>
      </c>
    </row>
    <row r="566" spans="1:38" x14ac:dyDescent="0.35">
      <c r="A566" s="35" t="s">
        <v>999</v>
      </c>
      <c r="B566" s="35" t="s">
        <v>210</v>
      </c>
      <c r="C566" s="35" t="s">
        <v>1000</v>
      </c>
      <c r="D566" s="35" t="s">
        <v>1001</v>
      </c>
      <c r="E566" s="35"/>
      <c r="F566" s="35"/>
      <c r="G566" s="36"/>
      <c r="H566" s="36">
        <v>0</v>
      </c>
      <c r="I566" s="36"/>
      <c r="J566" s="37"/>
      <c r="K566" s="36"/>
      <c r="L566" s="36"/>
      <c r="M566" s="36"/>
      <c r="N566" s="36"/>
      <c r="O566" s="36">
        <v>0</v>
      </c>
      <c r="P566" s="36"/>
      <c r="Q566" s="36"/>
      <c r="R566" s="36"/>
      <c r="S566" s="36" t="s">
        <v>213</v>
      </c>
      <c r="T566" s="36"/>
      <c r="U566" s="36"/>
      <c r="V566" s="38">
        <v>40897</v>
      </c>
      <c r="W566" s="36"/>
      <c r="X566" s="36"/>
      <c r="Y566" s="37"/>
      <c r="Z566" s="36" t="s">
        <v>47</v>
      </c>
      <c r="AA566" s="35" t="s">
        <v>1002</v>
      </c>
      <c r="AB566" s="39" t="s">
        <v>55</v>
      </c>
      <c r="AC566" s="36"/>
      <c r="AD566" s="39"/>
      <c r="AE566" s="39"/>
      <c r="AF566" s="39"/>
      <c r="AG566" s="39"/>
      <c r="AH566" s="36"/>
      <c r="AI566" s="36"/>
      <c r="AJ566" s="40"/>
      <c r="AK566" s="36"/>
      <c r="AL566" s="33"/>
    </row>
    <row r="567" spans="1:38" x14ac:dyDescent="0.35">
      <c r="A567" s="35" t="s">
        <v>1003</v>
      </c>
      <c r="B567" s="35" t="s">
        <v>210</v>
      </c>
      <c r="C567" s="35" t="s">
        <v>1004</v>
      </c>
      <c r="D567" s="35" t="s">
        <v>1005</v>
      </c>
      <c r="E567" s="35"/>
      <c r="F567" s="35"/>
      <c r="G567" s="36" t="s">
        <v>1006</v>
      </c>
      <c r="H567" s="36">
        <v>117</v>
      </c>
      <c r="I567" s="36">
        <v>120</v>
      </c>
      <c r="J567" s="37">
        <v>6</v>
      </c>
      <c r="K567" s="36">
        <v>3</v>
      </c>
      <c r="L567" s="36">
        <v>1</v>
      </c>
      <c r="M567" s="36" t="s">
        <v>53</v>
      </c>
      <c r="N567" s="36"/>
      <c r="O567" s="36">
        <v>1</v>
      </c>
      <c r="P567" s="36">
        <v>0</v>
      </c>
      <c r="Q567" s="36"/>
      <c r="R567" s="36"/>
      <c r="S567" s="36" t="s">
        <v>45</v>
      </c>
      <c r="T567" s="36"/>
      <c r="U567" s="36"/>
      <c r="V567" s="38">
        <v>39024</v>
      </c>
      <c r="W567" s="36">
        <v>31.5</v>
      </c>
      <c r="X567" s="36">
        <v>43.7</v>
      </c>
      <c r="Y567" s="37"/>
      <c r="Z567" s="36" t="s">
        <v>108</v>
      </c>
      <c r="AA567" s="35" t="s">
        <v>1003</v>
      </c>
      <c r="AB567" s="39">
        <f t="shared" ref="AB567:AB579" si="15">AD567+AJ567+AK567</f>
        <v>74</v>
      </c>
      <c r="AC567" s="36" t="s">
        <v>49</v>
      </c>
      <c r="AD567" s="39">
        <v>74</v>
      </c>
      <c r="AE567" s="39">
        <v>17</v>
      </c>
      <c r="AF567" s="39"/>
      <c r="AG567" s="39">
        <v>12</v>
      </c>
      <c r="AH567" s="36">
        <v>5</v>
      </c>
      <c r="AI567" s="36"/>
      <c r="AJ567" s="40">
        <v>0</v>
      </c>
      <c r="AK567" s="36">
        <v>0</v>
      </c>
      <c r="AL567" s="33"/>
    </row>
    <row r="568" spans="1:38" x14ac:dyDescent="0.35">
      <c r="A568" s="35" t="s">
        <v>1003</v>
      </c>
      <c r="B568" s="35"/>
      <c r="C568" s="35"/>
      <c r="D568" s="35"/>
      <c r="E568" s="35"/>
      <c r="F568" s="35"/>
      <c r="G568" s="36"/>
      <c r="H568" s="36"/>
      <c r="I568" s="36"/>
      <c r="J568" s="37">
        <v>6</v>
      </c>
      <c r="K568" s="36">
        <v>4</v>
      </c>
      <c r="L568" s="36"/>
      <c r="M568" s="36"/>
      <c r="N568" s="36"/>
      <c r="O568" s="36"/>
      <c r="P568" s="36"/>
      <c r="Q568" s="36"/>
      <c r="R568" s="36"/>
      <c r="S568" s="36"/>
      <c r="T568" s="36"/>
      <c r="U568" s="36"/>
      <c r="V568" s="38">
        <v>40897</v>
      </c>
      <c r="W568" s="36">
        <v>30</v>
      </c>
      <c r="X568" s="36">
        <v>39.200000000000003</v>
      </c>
      <c r="Y568" s="37">
        <v>83</v>
      </c>
      <c r="Z568" s="36"/>
      <c r="AA568" s="35"/>
      <c r="AB568" s="39">
        <f t="shared" si="15"/>
        <v>35</v>
      </c>
      <c r="AC568" s="36" t="s">
        <v>49</v>
      </c>
      <c r="AD568" s="39">
        <v>35</v>
      </c>
      <c r="AE568" s="39">
        <v>27</v>
      </c>
      <c r="AF568" s="39"/>
      <c r="AG568" s="39">
        <v>14</v>
      </c>
      <c r="AH568" s="36">
        <v>13</v>
      </c>
      <c r="AI568" s="36"/>
      <c r="AJ568" s="40">
        <v>0</v>
      </c>
      <c r="AK568" s="36">
        <v>0</v>
      </c>
      <c r="AL568" s="33"/>
    </row>
    <row r="569" spans="1:38" x14ac:dyDescent="0.35">
      <c r="A569" s="35" t="s">
        <v>1003</v>
      </c>
      <c r="B569" s="35"/>
      <c r="C569" s="35"/>
      <c r="D569" s="35"/>
      <c r="E569" s="35"/>
      <c r="F569" s="35"/>
      <c r="G569" s="36"/>
      <c r="H569" s="36"/>
      <c r="I569" s="36"/>
      <c r="J569" s="37"/>
      <c r="K569" s="36"/>
      <c r="L569" s="36"/>
      <c r="M569" s="36"/>
      <c r="N569" s="36"/>
      <c r="O569" s="36"/>
      <c r="P569" s="36"/>
      <c r="Q569" s="36"/>
      <c r="R569" s="36"/>
      <c r="S569" s="36"/>
      <c r="T569" s="36"/>
      <c r="U569" s="36"/>
      <c r="V569" s="38">
        <v>43169</v>
      </c>
      <c r="W569" s="36"/>
      <c r="X569" s="36">
        <v>33.799999999999997</v>
      </c>
      <c r="Y569" s="37"/>
      <c r="Z569" s="36"/>
      <c r="AA569" s="35"/>
      <c r="AB569" s="39">
        <v>25</v>
      </c>
      <c r="AC569" s="36"/>
      <c r="AD569" s="39">
        <v>25</v>
      </c>
      <c r="AE569" s="39">
        <v>25</v>
      </c>
      <c r="AF569" s="39"/>
      <c r="AG569" s="39">
        <v>25</v>
      </c>
      <c r="AH569" s="36">
        <v>0</v>
      </c>
      <c r="AI569" s="36"/>
      <c r="AJ569" s="40">
        <v>0</v>
      </c>
      <c r="AK569" s="36">
        <v>0</v>
      </c>
      <c r="AL569" s="33"/>
    </row>
    <row r="570" spans="1:38" x14ac:dyDescent="0.35">
      <c r="A570" s="35" t="s">
        <v>1003</v>
      </c>
      <c r="B570" s="35"/>
      <c r="C570" s="35"/>
      <c r="D570" s="35"/>
      <c r="E570" s="35"/>
      <c r="F570" s="35"/>
      <c r="G570" s="36"/>
      <c r="H570" s="36"/>
      <c r="I570" s="36"/>
      <c r="J570" s="37"/>
      <c r="K570" s="36"/>
      <c r="L570" s="36"/>
      <c r="M570" s="36"/>
      <c r="N570" s="36"/>
      <c r="O570" s="36"/>
      <c r="P570" s="36"/>
      <c r="Q570" s="36"/>
      <c r="R570" s="36"/>
      <c r="S570" s="36"/>
      <c r="T570" s="36"/>
      <c r="U570" s="36"/>
      <c r="V570" s="38">
        <v>43818</v>
      </c>
      <c r="W570" s="36">
        <v>15</v>
      </c>
      <c r="X570" s="36">
        <v>37.4</v>
      </c>
      <c r="Y570" s="37">
        <v>54.2</v>
      </c>
      <c r="Z570" s="36"/>
      <c r="AA570" s="35"/>
      <c r="AB570" s="39">
        <v>21</v>
      </c>
      <c r="AC570" s="36"/>
      <c r="AD570" s="39">
        <v>21</v>
      </c>
      <c r="AE570" s="39">
        <v>21</v>
      </c>
      <c r="AF570" s="39"/>
      <c r="AG570" s="39">
        <v>21</v>
      </c>
      <c r="AH570" s="36">
        <v>0</v>
      </c>
      <c r="AI570" s="36"/>
      <c r="AJ570" s="40">
        <v>0</v>
      </c>
      <c r="AK570" s="36">
        <v>0</v>
      </c>
      <c r="AL570" s="33"/>
    </row>
    <row r="571" spans="1:38" x14ac:dyDescent="0.35">
      <c r="A571" s="35" t="s">
        <v>1007</v>
      </c>
      <c r="B571" s="35" t="s">
        <v>38</v>
      </c>
      <c r="C571" s="35" t="s">
        <v>193</v>
      </c>
      <c r="D571" s="35" t="s">
        <v>1008</v>
      </c>
      <c r="E571" s="35" t="s">
        <v>170</v>
      </c>
      <c r="F571" s="35" t="s">
        <v>170</v>
      </c>
      <c r="G571" s="36" t="s">
        <v>42</v>
      </c>
      <c r="H571" s="36">
        <v>15</v>
      </c>
      <c r="I571" s="36">
        <v>315</v>
      </c>
      <c r="J571" s="37">
        <v>5</v>
      </c>
      <c r="K571" s="36">
        <v>5</v>
      </c>
      <c r="L571" s="36">
        <v>1</v>
      </c>
      <c r="M571" s="36" t="s">
        <v>50</v>
      </c>
      <c r="N571" s="36">
        <v>8</v>
      </c>
      <c r="O571" s="36">
        <v>1</v>
      </c>
      <c r="P571" s="36">
        <v>0</v>
      </c>
      <c r="Q571" s="36"/>
      <c r="R571" s="36"/>
      <c r="S571" s="36" t="s">
        <v>45</v>
      </c>
      <c r="T571" s="36"/>
      <c r="U571" s="36"/>
      <c r="V571" s="38">
        <v>40858</v>
      </c>
      <c r="W571" s="36">
        <v>35.6</v>
      </c>
      <c r="X571" s="36">
        <v>39.200000000000003</v>
      </c>
      <c r="Y571" s="37">
        <v>82</v>
      </c>
      <c r="Z571" s="36" t="s">
        <v>103</v>
      </c>
      <c r="AA571" s="35" t="s">
        <v>1007</v>
      </c>
      <c r="AB571" s="39">
        <f t="shared" si="15"/>
        <v>0</v>
      </c>
      <c r="AC571" s="36" t="s">
        <v>49</v>
      </c>
      <c r="AD571" s="39">
        <v>0</v>
      </c>
      <c r="AE571" s="39">
        <v>0</v>
      </c>
      <c r="AF571" s="39"/>
      <c r="AG571" s="39"/>
      <c r="AH571" s="36"/>
      <c r="AI571" s="36"/>
      <c r="AJ571" s="40">
        <v>0</v>
      </c>
      <c r="AK571" s="36">
        <v>0</v>
      </c>
      <c r="AL571" s="33"/>
    </row>
    <row r="572" spans="1:38" x14ac:dyDescent="0.35">
      <c r="A572" s="35" t="s">
        <v>1009</v>
      </c>
      <c r="B572" s="35" t="s">
        <v>38</v>
      </c>
      <c r="C572" s="35" t="s">
        <v>193</v>
      </c>
      <c r="D572" s="35" t="s">
        <v>1010</v>
      </c>
      <c r="E572" s="35" t="s">
        <v>170</v>
      </c>
      <c r="F572" s="35" t="s">
        <v>170</v>
      </c>
      <c r="G572" s="36" t="s">
        <v>42</v>
      </c>
      <c r="H572" s="36"/>
      <c r="I572" s="36" t="s">
        <v>140</v>
      </c>
      <c r="J572" s="37">
        <v>2</v>
      </c>
      <c r="K572" s="36">
        <v>2</v>
      </c>
      <c r="L572" s="36">
        <v>0</v>
      </c>
      <c r="M572" s="36" t="s">
        <v>53</v>
      </c>
      <c r="N572" s="36"/>
      <c r="O572" s="36">
        <v>4</v>
      </c>
      <c r="P572" s="36">
        <v>1</v>
      </c>
      <c r="Q572" s="36"/>
      <c r="R572" s="36" t="s">
        <v>53</v>
      </c>
      <c r="S572" s="36" t="s">
        <v>60</v>
      </c>
      <c r="T572" s="36" t="s">
        <v>43</v>
      </c>
      <c r="U572" s="36" t="s">
        <v>170</v>
      </c>
      <c r="V572" s="38">
        <v>36143</v>
      </c>
      <c r="W572" s="36">
        <v>39.9</v>
      </c>
      <c r="X572" s="36" t="s">
        <v>1011</v>
      </c>
      <c r="Y572" s="37" t="s">
        <v>1012</v>
      </c>
      <c r="Z572" s="36" t="s">
        <v>47</v>
      </c>
      <c r="AA572" s="35" t="s">
        <v>1009</v>
      </c>
      <c r="AB572" s="39">
        <f t="shared" si="15"/>
        <v>4523</v>
      </c>
      <c r="AC572" s="36" t="s">
        <v>49</v>
      </c>
      <c r="AD572" s="39">
        <v>4519</v>
      </c>
      <c r="AE572" s="39">
        <v>25</v>
      </c>
      <c r="AF572" s="39"/>
      <c r="AG572" s="39">
        <v>24</v>
      </c>
      <c r="AH572" s="36">
        <v>1</v>
      </c>
      <c r="AI572" s="36"/>
      <c r="AJ572" s="40">
        <v>2</v>
      </c>
      <c r="AK572" s="40">
        <v>2</v>
      </c>
      <c r="AL572" s="33" t="s">
        <v>1013</v>
      </c>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38661</v>
      </c>
      <c r="W573" s="36"/>
      <c r="X573" s="36" t="s">
        <v>1014</v>
      </c>
      <c r="Y573" s="37"/>
      <c r="Z573" s="36" t="s">
        <v>47</v>
      </c>
      <c r="AA573" s="35"/>
      <c r="AB573" s="39">
        <f t="shared" si="15"/>
        <v>6595</v>
      </c>
      <c r="AC573" s="36" t="s">
        <v>49</v>
      </c>
      <c r="AD573" s="39">
        <v>6585</v>
      </c>
      <c r="AE573" s="39">
        <v>0</v>
      </c>
      <c r="AF573" s="39"/>
      <c r="AG573" s="39"/>
      <c r="AH573" s="36"/>
      <c r="AI573" s="36" t="s">
        <v>50</v>
      </c>
      <c r="AJ573" s="40">
        <v>10</v>
      </c>
      <c r="AK573" s="40"/>
      <c r="AL573" s="33" t="s">
        <v>1015</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40858</v>
      </c>
      <c r="W574" s="36">
        <v>35.6</v>
      </c>
      <c r="X574" s="36" t="s">
        <v>376</v>
      </c>
      <c r="Y574" s="37">
        <v>100</v>
      </c>
      <c r="Z574" s="36"/>
      <c r="AA574" s="35"/>
      <c r="AB574" s="39">
        <f t="shared" si="15"/>
        <v>5625</v>
      </c>
      <c r="AC574" s="36" t="s">
        <v>49</v>
      </c>
      <c r="AD574" s="39">
        <v>5619</v>
      </c>
      <c r="AE574" s="39">
        <v>0</v>
      </c>
      <c r="AF574" s="39"/>
      <c r="AG574" s="39"/>
      <c r="AH574" s="36"/>
      <c r="AI574" s="36" t="s">
        <v>50</v>
      </c>
      <c r="AJ574" s="40">
        <v>3</v>
      </c>
      <c r="AK574" s="40">
        <v>3</v>
      </c>
      <c r="AL574" s="33"/>
    </row>
    <row r="575" spans="1:38" x14ac:dyDescent="0.35">
      <c r="A575" s="35" t="s">
        <v>1009</v>
      </c>
      <c r="B575" s="35"/>
      <c r="C575" s="35"/>
      <c r="D575" s="35"/>
      <c r="E575" s="27"/>
      <c r="F575" s="35"/>
      <c r="G575" s="36"/>
      <c r="H575" s="36"/>
      <c r="I575" s="36"/>
      <c r="J575" s="37"/>
      <c r="K575" s="36"/>
      <c r="L575" s="36"/>
      <c r="M575" s="36"/>
      <c r="N575" s="36"/>
      <c r="O575" s="36"/>
      <c r="P575" s="36"/>
      <c r="Q575" s="36"/>
      <c r="R575" s="36"/>
      <c r="S575" s="36"/>
      <c r="T575" s="36"/>
      <c r="U575" s="36"/>
      <c r="V575" s="38">
        <v>42335</v>
      </c>
      <c r="W575" s="36"/>
      <c r="X575" s="36"/>
      <c r="Y575" s="37"/>
      <c r="Z575" s="36"/>
      <c r="AA575" s="35"/>
      <c r="AB575" s="39">
        <v>3092</v>
      </c>
      <c r="AC575" s="36" t="s">
        <v>51</v>
      </c>
      <c r="AD575" s="39">
        <v>3092</v>
      </c>
      <c r="AE575" s="39">
        <v>0</v>
      </c>
      <c r="AF575" s="39"/>
      <c r="AG575" s="39"/>
      <c r="AH575" s="36"/>
      <c r="AI575" s="36" t="s">
        <v>50</v>
      </c>
      <c r="AJ575" s="40">
        <v>0</v>
      </c>
      <c r="AK575" s="40">
        <v>0</v>
      </c>
      <c r="AL575" s="33" t="s">
        <v>1016</v>
      </c>
    </row>
    <row r="576" spans="1:38" x14ac:dyDescent="0.35">
      <c r="A576" s="35" t="s">
        <v>1009</v>
      </c>
      <c r="B576" s="35"/>
      <c r="C576" s="35"/>
      <c r="D576" s="35"/>
      <c r="E576" s="27"/>
      <c r="F576" s="35"/>
      <c r="G576" s="36"/>
      <c r="H576" s="36"/>
      <c r="I576" s="36"/>
      <c r="J576" s="37"/>
      <c r="K576" s="36"/>
      <c r="L576" s="36"/>
      <c r="M576" s="36"/>
      <c r="N576" s="36"/>
      <c r="O576" s="36"/>
      <c r="P576" s="36"/>
      <c r="Q576" s="36"/>
      <c r="R576" s="36"/>
      <c r="S576" s="36"/>
      <c r="T576" s="36"/>
      <c r="U576" s="36"/>
      <c r="V576" s="38">
        <v>43420</v>
      </c>
      <c r="W576" s="36">
        <v>29</v>
      </c>
      <c r="X576" s="36" t="s">
        <v>1017</v>
      </c>
      <c r="Y576" s="37" t="s">
        <v>1018</v>
      </c>
      <c r="Z576" s="36"/>
      <c r="AA576" s="35"/>
      <c r="AB576" s="39">
        <v>788</v>
      </c>
      <c r="AC576" s="36"/>
      <c r="AD576" s="39">
        <v>788</v>
      </c>
      <c r="AE576" s="39"/>
      <c r="AF576" s="39"/>
      <c r="AG576" s="39">
        <v>787</v>
      </c>
      <c r="AH576" s="36">
        <v>1</v>
      </c>
      <c r="AI576" s="36"/>
      <c r="AJ576" s="40">
        <v>0</v>
      </c>
      <c r="AK576" s="40">
        <v>0</v>
      </c>
      <c r="AL576" s="33"/>
    </row>
    <row r="577" spans="1:38" x14ac:dyDescent="0.35">
      <c r="A577" s="35" t="s">
        <v>1019</v>
      </c>
      <c r="B577" s="35" t="s">
        <v>76</v>
      </c>
      <c r="C577" s="35" t="s">
        <v>1020</v>
      </c>
      <c r="D577" s="35" t="s">
        <v>1021</v>
      </c>
      <c r="E577" s="27" t="s">
        <v>1022</v>
      </c>
      <c r="F577" s="35"/>
      <c r="G577" s="36" t="s">
        <v>42</v>
      </c>
      <c r="H577" s="36">
        <v>150</v>
      </c>
      <c r="I577" s="36">
        <v>16</v>
      </c>
      <c r="J577" s="37">
        <v>3</v>
      </c>
      <c r="K577" s="36">
        <v>4</v>
      </c>
      <c r="L577" s="36">
        <v>1</v>
      </c>
      <c r="M577" s="36" t="s">
        <v>159</v>
      </c>
      <c r="N577" s="36"/>
      <c r="O577" s="36">
        <v>1</v>
      </c>
      <c r="P577" s="36">
        <v>0</v>
      </c>
      <c r="Q577" s="36"/>
      <c r="R577" s="36"/>
      <c r="S577" s="36" t="s">
        <v>1023</v>
      </c>
      <c r="T577" s="36" t="s">
        <v>50</v>
      </c>
      <c r="U577" s="36" t="s">
        <v>1022</v>
      </c>
      <c r="V577" s="38">
        <v>43847</v>
      </c>
      <c r="W577" s="36">
        <v>20</v>
      </c>
      <c r="X577" s="36">
        <v>39.200000000000003</v>
      </c>
      <c r="Y577" s="37">
        <v>92.4</v>
      </c>
      <c r="Z577" s="36" t="s">
        <v>108</v>
      </c>
      <c r="AA577" s="35" t="s">
        <v>1024</v>
      </c>
      <c r="AB577" s="39">
        <v>185</v>
      </c>
      <c r="AC577" s="36"/>
      <c r="AD577" s="39">
        <v>185</v>
      </c>
      <c r="AE577" s="39">
        <v>162</v>
      </c>
      <c r="AF577" s="39"/>
      <c r="AG577" s="39">
        <v>162</v>
      </c>
      <c r="AH577" s="36">
        <v>0</v>
      </c>
      <c r="AI577" s="36" t="s">
        <v>159</v>
      </c>
      <c r="AJ577" s="40">
        <v>0</v>
      </c>
      <c r="AK577" s="40">
        <v>0</v>
      </c>
      <c r="AL577" s="33"/>
    </row>
    <row r="578" spans="1:38" x14ac:dyDescent="0.35">
      <c r="A578" s="35"/>
      <c r="B578" s="35"/>
      <c r="C578" s="35"/>
      <c r="D578" s="35"/>
      <c r="E578" s="27"/>
      <c r="F578" s="35"/>
      <c r="G578" s="36"/>
      <c r="H578" s="36"/>
      <c r="I578" s="36"/>
      <c r="J578" s="37"/>
      <c r="K578" s="36"/>
      <c r="L578" s="36"/>
      <c r="M578" s="36"/>
      <c r="N578" s="36"/>
      <c r="O578" s="36"/>
      <c r="P578" s="36"/>
      <c r="Q578" s="36"/>
      <c r="R578" s="36"/>
      <c r="S578" s="36"/>
      <c r="T578" s="36"/>
      <c r="U578" s="36"/>
      <c r="V578" s="38">
        <v>45366</v>
      </c>
      <c r="W578" s="36"/>
      <c r="X578" s="36" t="s">
        <v>1025</v>
      </c>
      <c r="Y578" s="37"/>
      <c r="Z578" s="36"/>
      <c r="AA578" s="35"/>
      <c r="AB578" s="39">
        <v>229</v>
      </c>
      <c r="AC578" s="36" t="s">
        <v>51</v>
      </c>
      <c r="AD578" s="39">
        <v>224</v>
      </c>
      <c r="AE578" s="39">
        <v>224</v>
      </c>
      <c r="AF578" s="39"/>
      <c r="AG578" s="39">
        <v>224</v>
      </c>
      <c r="AH578" s="36">
        <v>0</v>
      </c>
      <c r="AI578" s="36"/>
      <c r="AJ578" s="40">
        <v>5</v>
      </c>
      <c r="AK578" s="40">
        <v>0</v>
      </c>
      <c r="AL578" s="33" t="s">
        <v>1026</v>
      </c>
    </row>
    <row r="579" spans="1:38" x14ac:dyDescent="0.35">
      <c r="A579" s="35" t="s">
        <v>1027</v>
      </c>
      <c r="B579" s="35" t="s">
        <v>38</v>
      </c>
      <c r="C579" s="35" t="s">
        <v>1028</v>
      </c>
      <c r="D579" s="35" t="s">
        <v>1029</v>
      </c>
      <c r="E579" s="35" t="s">
        <v>1030</v>
      </c>
      <c r="F579" s="35" t="s">
        <v>1030</v>
      </c>
      <c r="G579" s="36" t="s">
        <v>42</v>
      </c>
      <c r="H579" s="36" t="s">
        <v>1031</v>
      </c>
      <c r="I579" s="36" t="s">
        <v>140</v>
      </c>
      <c r="J579" s="37"/>
      <c r="K579" s="36"/>
      <c r="L579" s="36"/>
      <c r="M579" s="36"/>
      <c r="N579" s="36"/>
      <c r="O579" s="36">
        <v>1</v>
      </c>
      <c r="P579" s="36">
        <v>1</v>
      </c>
      <c r="Q579" s="36"/>
      <c r="R579" s="36" t="s">
        <v>53</v>
      </c>
      <c r="S579" s="36" t="s">
        <v>72</v>
      </c>
      <c r="T579" s="36"/>
      <c r="U579" s="36" t="s">
        <v>1030</v>
      </c>
      <c r="V579" s="38">
        <v>40635</v>
      </c>
      <c r="W579" s="35"/>
      <c r="X579" s="36" t="s">
        <v>1032</v>
      </c>
      <c r="Y579" s="37" t="s">
        <v>1033</v>
      </c>
      <c r="Z579" s="36" t="s">
        <v>47</v>
      </c>
      <c r="AA579" s="35" t="s">
        <v>1027</v>
      </c>
      <c r="AB579" s="39">
        <f t="shared" si="15"/>
        <v>2</v>
      </c>
      <c r="AC579" s="36" t="s">
        <v>49</v>
      </c>
      <c r="AD579" s="39">
        <v>2</v>
      </c>
      <c r="AE579" s="39">
        <v>1</v>
      </c>
      <c r="AF579" s="39"/>
      <c r="AG579" s="39">
        <v>1</v>
      </c>
      <c r="AH579" s="40"/>
      <c r="AI579" s="36"/>
      <c r="AJ579" s="40">
        <v>0</v>
      </c>
      <c r="AK579" s="40">
        <v>0</v>
      </c>
      <c r="AL579" s="33" t="s">
        <v>1034</v>
      </c>
    </row>
    <row r="580" spans="1:38" x14ac:dyDescent="0.35">
      <c r="A580" s="35" t="s">
        <v>1027</v>
      </c>
      <c r="B580" s="35"/>
      <c r="C580" s="35"/>
      <c r="D580" s="35"/>
      <c r="E580" s="35"/>
      <c r="F580" s="35"/>
      <c r="G580" s="36"/>
      <c r="H580" s="36"/>
      <c r="I580" s="36"/>
      <c r="J580" s="37"/>
      <c r="K580" s="36"/>
      <c r="L580" s="36"/>
      <c r="M580" s="36"/>
      <c r="N580" s="36"/>
      <c r="O580" s="36"/>
      <c r="P580" s="36"/>
      <c r="Q580" s="36"/>
      <c r="R580" s="36"/>
      <c r="S580" s="36"/>
      <c r="T580" s="36"/>
      <c r="U580" s="36"/>
      <c r="V580" s="38">
        <v>42062</v>
      </c>
      <c r="W580" s="35"/>
      <c r="X580" s="36"/>
      <c r="Y580" s="37"/>
      <c r="Z580" s="36"/>
      <c r="AA580" s="35"/>
      <c r="AB580" s="39">
        <v>0</v>
      </c>
      <c r="AC580" s="36" t="s">
        <v>51</v>
      </c>
      <c r="AD580" s="39">
        <v>0</v>
      </c>
      <c r="AE580" s="39"/>
      <c r="AF580" s="39"/>
      <c r="AG580" s="39"/>
      <c r="AH580" s="36"/>
      <c r="AI580" s="36"/>
      <c r="AJ580" s="40">
        <v>0</v>
      </c>
      <c r="AK580" s="40">
        <v>0</v>
      </c>
      <c r="AL580" s="33" t="s">
        <v>1035</v>
      </c>
    </row>
    <row r="581" spans="1:38" x14ac:dyDescent="0.35">
      <c r="A581" s="35" t="s">
        <v>1036</v>
      </c>
      <c r="B581" s="35" t="s">
        <v>38</v>
      </c>
      <c r="C581" s="35" t="s">
        <v>1037</v>
      </c>
      <c r="D581" s="35" t="s">
        <v>1038</v>
      </c>
      <c r="E581" s="35" t="s">
        <v>269</v>
      </c>
      <c r="F581" s="35"/>
      <c r="G581" s="36" t="s">
        <v>42</v>
      </c>
      <c r="H581" s="36">
        <v>696</v>
      </c>
      <c r="I581" s="36">
        <v>180</v>
      </c>
      <c r="J581" s="37">
        <v>7</v>
      </c>
      <c r="K581" s="36">
        <v>7</v>
      </c>
      <c r="L581" s="36">
        <v>0</v>
      </c>
      <c r="M581" s="36"/>
      <c r="N581" s="36"/>
      <c r="O581" s="36">
        <v>4</v>
      </c>
      <c r="P581" s="36">
        <v>1</v>
      </c>
      <c r="Q581" s="36">
        <v>80</v>
      </c>
      <c r="R581" s="36"/>
      <c r="S581" s="36" t="s">
        <v>60</v>
      </c>
      <c r="T581" s="36" t="s">
        <v>43</v>
      </c>
      <c r="U581" s="36" t="s">
        <v>269</v>
      </c>
      <c r="V581" s="38" t="s">
        <v>1039</v>
      </c>
      <c r="W581" s="36">
        <v>34.1</v>
      </c>
      <c r="X581" s="36" t="s">
        <v>1040</v>
      </c>
      <c r="Y581" s="37" t="s">
        <v>1041</v>
      </c>
      <c r="Z581" s="36" t="s">
        <v>47</v>
      </c>
      <c r="AA581" s="35" t="s">
        <v>1036</v>
      </c>
      <c r="AB581" s="39">
        <f>AD581+AJ581+AK581</f>
        <v>2568</v>
      </c>
      <c r="AC581" s="36" t="s">
        <v>49</v>
      </c>
      <c r="AD581" s="39">
        <v>2450</v>
      </c>
      <c r="AE581" s="39">
        <v>25</v>
      </c>
      <c r="AF581" s="39"/>
      <c r="AG581" s="39">
        <v>25</v>
      </c>
      <c r="AH581" s="36">
        <v>0</v>
      </c>
      <c r="AI581" s="36" t="s">
        <v>50</v>
      </c>
      <c r="AJ581" s="40">
        <v>118</v>
      </c>
      <c r="AK581" s="36">
        <v>0</v>
      </c>
      <c r="AL581" s="33" t="s">
        <v>1042</v>
      </c>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40509</v>
      </c>
      <c r="W582" s="36">
        <v>23</v>
      </c>
      <c r="X582" s="36" t="s">
        <v>1043</v>
      </c>
      <c r="Y582" s="37" t="s">
        <v>1044</v>
      </c>
      <c r="Z582" s="36"/>
      <c r="AA582" s="35"/>
      <c r="AB582" s="39">
        <f>AD582+AJ582+AK582</f>
        <v>3418</v>
      </c>
      <c r="AC582" s="36" t="s">
        <v>49</v>
      </c>
      <c r="AD582" s="39">
        <v>3285</v>
      </c>
      <c r="AE582" s="39">
        <v>0</v>
      </c>
      <c r="AF582" s="39"/>
      <c r="AG582" s="39"/>
      <c r="AH582" s="36"/>
      <c r="AI582" s="36" t="s">
        <v>50</v>
      </c>
      <c r="AJ582" s="40">
        <v>133</v>
      </c>
      <c r="AK582" s="36">
        <v>0</v>
      </c>
      <c r="AL582" s="33"/>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41278</v>
      </c>
      <c r="W583" s="36">
        <v>30.6</v>
      </c>
      <c r="X583" s="36" t="s">
        <v>1045</v>
      </c>
      <c r="Y583" s="37" t="s">
        <v>1046</v>
      </c>
      <c r="Z583" s="36"/>
      <c r="AA583" s="35"/>
      <c r="AB583" s="39">
        <f>AD583+AJ583+AK583</f>
        <v>2782</v>
      </c>
      <c r="AC583" s="36" t="s">
        <v>49</v>
      </c>
      <c r="AD583" s="39">
        <v>2646</v>
      </c>
      <c r="AE583" s="39">
        <v>0</v>
      </c>
      <c r="AF583" s="39"/>
      <c r="AG583" s="39"/>
      <c r="AH583" s="36"/>
      <c r="AI583" s="36" t="s">
        <v>50</v>
      </c>
      <c r="AJ583" s="40">
        <v>136</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41991</v>
      </c>
      <c r="W584" s="36"/>
      <c r="X584" s="36" t="s">
        <v>1047</v>
      </c>
      <c r="Y584" s="37"/>
      <c r="Z584" s="36"/>
      <c r="AA584" s="35"/>
      <c r="AB584" s="39">
        <v>2032</v>
      </c>
      <c r="AC584" s="36" t="s">
        <v>51</v>
      </c>
      <c r="AD584" s="39">
        <v>1884</v>
      </c>
      <c r="AE584" s="39">
        <v>119</v>
      </c>
      <c r="AF584" s="39" t="s">
        <v>50</v>
      </c>
      <c r="AG584" s="39">
        <v>110</v>
      </c>
      <c r="AH584" s="36">
        <v>9</v>
      </c>
      <c r="AI584" s="36"/>
      <c r="AJ584" s="40">
        <v>148</v>
      </c>
      <c r="AK584" s="36">
        <v>0</v>
      </c>
      <c r="AL584" s="33" t="s">
        <v>1048</v>
      </c>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42333</v>
      </c>
      <c r="W585" s="36"/>
      <c r="X585" s="36" t="s">
        <v>1049</v>
      </c>
      <c r="Y585" s="37"/>
      <c r="Z585" s="36"/>
      <c r="AA585" s="35"/>
      <c r="AB585" s="39">
        <v>3030</v>
      </c>
      <c r="AC585" s="36" t="s">
        <v>51</v>
      </c>
      <c r="AD585" s="39">
        <v>2892</v>
      </c>
      <c r="AE585" s="39">
        <v>611</v>
      </c>
      <c r="AF585" s="39" t="s">
        <v>50</v>
      </c>
      <c r="AG585" s="39">
        <v>591</v>
      </c>
      <c r="AH585" s="36">
        <v>20</v>
      </c>
      <c r="AI585" s="36"/>
      <c r="AJ585" s="40">
        <v>138</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42692</v>
      </c>
      <c r="W586" s="36" t="s">
        <v>744</v>
      </c>
      <c r="X586" s="36" t="s">
        <v>1050</v>
      </c>
      <c r="Y586" s="37"/>
      <c r="Z586" s="36"/>
      <c r="AA586" s="35"/>
      <c r="AB586" s="39">
        <v>3483</v>
      </c>
      <c r="AC586" s="36" t="s">
        <v>51</v>
      </c>
      <c r="AD586" s="39">
        <f>AB586-AE586-AJ586</f>
        <v>3046</v>
      </c>
      <c r="AE586" s="39">
        <v>308</v>
      </c>
      <c r="AF586" s="39" t="s">
        <v>50</v>
      </c>
      <c r="AG586" s="39">
        <v>305</v>
      </c>
      <c r="AH586" s="36">
        <v>3</v>
      </c>
      <c r="AI586" s="36"/>
      <c r="AJ586" s="40">
        <v>129</v>
      </c>
      <c r="AK586" s="36">
        <v>0</v>
      </c>
      <c r="AL586" s="33"/>
    </row>
    <row r="587" spans="1:38"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43057</v>
      </c>
      <c r="W587" s="36">
        <v>33.799999999999997</v>
      </c>
      <c r="X587" s="36"/>
      <c r="Y587" s="37"/>
      <c r="Z587" s="36"/>
      <c r="AA587" s="35"/>
      <c r="AB587" s="39">
        <v>1779</v>
      </c>
      <c r="AC587" s="36" t="s">
        <v>51</v>
      </c>
      <c r="AD587" s="39">
        <v>1638</v>
      </c>
      <c r="AE587" s="39"/>
      <c r="AF587" s="39"/>
      <c r="AG587" s="39"/>
      <c r="AH587" s="36"/>
      <c r="AI587" s="36" t="s">
        <v>50</v>
      </c>
      <c r="AJ587" s="40">
        <v>141</v>
      </c>
      <c r="AK587" s="36">
        <v>0</v>
      </c>
      <c r="AL587" s="33"/>
    </row>
    <row r="588" spans="1:38" x14ac:dyDescent="0.35">
      <c r="A588" s="35" t="s">
        <v>1036</v>
      </c>
      <c r="B588" s="35"/>
      <c r="C588" s="35"/>
      <c r="D588" s="35"/>
      <c r="E588" s="35"/>
      <c r="F588" s="35"/>
      <c r="G588" s="36"/>
      <c r="H588" s="36"/>
      <c r="I588" s="36"/>
      <c r="J588" s="37"/>
      <c r="K588" s="36"/>
      <c r="L588" s="36"/>
      <c r="M588" s="36"/>
      <c r="N588" s="36"/>
      <c r="O588" s="36"/>
      <c r="P588" s="36"/>
      <c r="Q588" s="36"/>
      <c r="R588" s="36"/>
      <c r="S588" s="36"/>
      <c r="T588" s="36"/>
      <c r="U588" s="36"/>
      <c r="V588" s="38">
        <v>43785</v>
      </c>
      <c r="W588" s="36">
        <v>39</v>
      </c>
      <c r="X588" s="36" t="s">
        <v>1051</v>
      </c>
      <c r="Y588" s="37"/>
      <c r="Z588" s="36"/>
      <c r="AA588" s="35"/>
      <c r="AB588" s="39">
        <v>1921</v>
      </c>
      <c r="AC588" s="36"/>
      <c r="AD588" s="39">
        <v>1746</v>
      </c>
      <c r="AE588" s="39">
        <v>92</v>
      </c>
      <c r="AF588" s="39"/>
      <c r="AG588" s="39">
        <v>92</v>
      </c>
      <c r="AH588" s="36">
        <v>0</v>
      </c>
      <c r="AI588" s="36" t="s">
        <v>159</v>
      </c>
      <c r="AJ588" s="40">
        <v>175</v>
      </c>
      <c r="AK588" s="36">
        <v>0</v>
      </c>
      <c r="AL588" s="33"/>
    </row>
    <row r="589" spans="1:38" ht="15" customHeight="1" x14ac:dyDescent="0.35">
      <c r="A589" s="35" t="s">
        <v>1036</v>
      </c>
      <c r="B589" s="35"/>
      <c r="C589" s="35"/>
      <c r="D589" s="35"/>
      <c r="E589" s="35"/>
      <c r="F589" s="35"/>
      <c r="G589" s="36"/>
      <c r="H589" s="36"/>
      <c r="I589" s="36"/>
      <c r="J589" s="37"/>
      <c r="K589" s="36"/>
      <c r="L589" s="36"/>
      <c r="M589" s="36"/>
      <c r="N589" s="36"/>
      <c r="O589" s="36"/>
      <c r="P589" s="36"/>
      <c r="Q589" s="36"/>
      <c r="R589" s="36"/>
      <c r="S589" s="36"/>
      <c r="T589" s="36"/>
      <c r="U589" s="36"/>
      <c r="V589" s="38">
        <v>44937</v>
      </c>
      <c r="W589" s="36"/>
      <c r="X589" s="36" t="s">
        <v>1052</v>
      </c>
      <c r="Y589" s="37"/>
      <c r="Z589" s="36"/>
      <c r="AA589" s="35"/>
      <c r="AB589" s="39">
        <v>2321</v>
      </c>
      <c r="AC589" s="36" t="s">
        <v>51</v>
      </c>
      <c r="AD589" s="39">
        <v>1982</v>
      </c>
      <c r="AE589" s="39">
        <v>236</v>
      </c>
      <c r="AF589" s="39"/>
      <c r="AG589" s="39">
        <v>236</v>
      </c>
      <c r="AH589" s="36"/>
      <c r="AI589" s="36"/>
      <c r="AJ589" s="40">
        <v>339</v>
      </c>
      <c r="AK589" s="36"/>
      <c r="AL589" s="47" t="s">
        <v>1053</v>
      </c>
    </row>
    <row r="590" spans="1:38" x14ac:dyDescent="0.35">
      <c r="A590" s="35" t="s">
        <v>1054</v>
      </c>
      <c r="B590" s="35" t="s">
        <v>38</v>
      </c>
      <c r="C590" s="35" t="s">
        <v>181</v>
      </c>
      <c r="D590" s="35" t="s">
        <v>1055</v>
      </c>
      <c r="E590" s="35" t="s">
        <v>1056</v>
      </c>
      <c r="F590" s="35"/>
      <c r="G590" s="36" t="s">
        <v>42</v>
      </c>
      <c r="H590" s="36">
        <v>500</v>
      </c>
      <c r="I590" s="36">
        <v>180</v>
      </c>
      <c r="J590" s="37">
        <v>6</v>
      </c>
      <c r="K590" s="36">
        <v>3</v>
      </c>
      <c r="L590" s="36">
        <v>2</v>
      </c>
      <c r="M590" s="36" t="s">
        <v>43</v>
      </c>
      <c r="N590" s="36">
        <v>24</v>
      </c>
      <c r="O590" s="36">
        <v>1</v>
      </c>
      <c r="P590" s="36"/>
      <c r="Q590" s="36"/>
      <c r="R590" s="36"/>
      <c r="S590" s="36" t="s">
        <v>1057</v>
      </c>
      <c r="T590" s="36" t="s">
        <v>43</v>
      </c>
      <c r="U590" s="36" t="s">
        <v>1058</v>
      </c>
      <c r="V590" s="38">
        <v>40242</v>
      </c>
      <c r="W590" s="36" t="s">
        <v>1059</v>
      </c>
      <c r="X590" s="36" t="s">
        <v>1060</v>
      </c>
      <c r="Y590" s="37">
        <v>89</v>
      </c>
      <c r="Z590" s="36" t="s">
        <v>47</v>
      </c>
      <c r="AA590" s="35" t="s">
        <v>1054</v>
      </c>
      <c r="AB590" s="39">
        <f>AD590+AJ590+AK590</f>
        <v>276</v>
      </c>
      <c r="AC590" s="36" t="s">
        <v>49</v>
      </c>
      <c r="AD590" s="39">
        <v>265</v>
      </c>
      <c r="AE590" s="39">
        <v>28</v>
      </c>
      <c r="AF590" s="39" t="s">
        <v>50</v>
      </c>
      <c r="AG590" s="39">
        <v>27</v>
      </c>
      <c r="AH590" s="36">
        <v>1</v>
      </c>
      <c r="AI590" s="36"/>
      <c r="AJ590" s="40">
        <v>8</v>
      </c>
      <c r="AK590" s="36">
        <v>3</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40964</v>
      </c>
      <c r="W591" s="36"/>
      <c r="X591" s="36" t="s">
        <v>1061</v>
      </c>
      <c r="Y591" s="37" t="s">
        <v>1062</v>
      </c>
      <c r="Z591" s="36"/>
      <c r="AA591" s="35"/>
      <c r="AB591" s="39">
        <f>AD591+AJ591+AK591</f>
        <v>224</v>
      </c>
      <c r="AC591" s="36" t="s">
        <v>49</v>
      </c>
      <c r="AD591" s="39">
        <v>203</v>
      </c>
      <c r="AE591" s="39">
        <v>175</v>
      </c>
      <c r="AF591" s="39" t="s">
        <v>50</v>
      </c>
      <c r="AG591" s="39">
        <v>165</v>
      </c>
      <c r="AH591" s="36">
        <v>10</v>
      </c>
      <c r="AI591" s="36"/>
      <c r="AJ591" s="40">
        <v>11</v>
      </c>
      <c r="AK591" s="36">
        <v>10</v>
      </c>
      <c r="AL591" s="33"/>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41693</v>
      </c>
      <c r="W592" s="36"/>
      <c r="X592" s="36"/>
      <c r="Y592" s="37"/>
      <c r="Z592" s="36"/>
      <c r="AA592" s="35"/>
      <c r="AB592" s="39">
        <v>188</v>
      </c>
      <c r="AC592" s="36" t="s">
        <v>51</v>
      </c>
      <c r="AD592" s="39">
        <v>182</v>
      </c>
      <c r="AE592" s="39">
        <v>175</v>
      </c>
      <c r="AF592" s="39" t="s">
        <v>50</v>
      </c>
      <c r="AG592" s="39">
        <v>164</v>
      </c>
      <c r="AH592" s="36">
        <v>11</v>
      </c>
      <c r="AI592" s="36"/>
      <c r="AJ592" s="40">
        <v>2</v>
      </c>
      <c r="AK592" s="36">
        <v>4</v>
      </c>
      <c r="AL592" s="33"/>
    </row>
    <row r="593" spans="1:38" x14ac:dyDescent="0.35">
      <c r="A593" s="35" t="s">
        <v>1054</v>
      </c>
      <c r="B593" s="35"/>
      <c r="C593" s="35"/>
      <c r="D593" s="35"/>
      <c r="E593" s="35"/>
      <c r="F593" s="35"/>
      <c r="G593" s="36"/>
      <c r="H593" s="36"/>
      <c r="I593" s="36"/>
      <c r="J593" s="37"/>
      <c r="K593" s="36"/>
      <c r="L593" s="36"/>
      <c r="M593" s="36"/>
      <c r="N593" s="36"/>
      <c r="O593" s="36"/>
      <c r="P593" s="36"/>
      <c r="Q593" s="36"/>
      <c r="R593" s="36"/>
      <c r="S593" s="36"/>
      <c r="T593" s="36"/>
      <c r="U593" s="36"/>
      <c r="V593" s="38">
        <v>42059</v>
      </c>
      <c r="W593" s="36"/>
      <c r="X593" s="35"/>
      <c r="Y593" s="37"/>
      <c r="Z593" s="36"/>
      <c r="AA593" s="35"/>
      <c r="AB593" s="36">
        <v>234</v>
      </c>
      <c r="AC593" s="36" t="s">
        <v>51</v>
      </c>
      <c r="AD593" s="39">
        <v>219</v>
      </c>
      <c r="AE593" s="39">
        <v>192</v>
      </c>
      <c r="AF593" s="39" t="s">
        <v>50</v>
      </c>
      <c r="AG593" s="39">
        <v>174</v>
      </c>
      <c r="AH593" s="36">
        <v>18</v>
      </c>
      <c r="AI593" s="36"/>
      <c r="AJ593" s="40">
        <v>7</v>
      </c>
      <c r="AK593" s="36">
        <v>8</v>
      </c>
      <c r="AL593" s="33" t="s">
        <v>255</v>
      </c>
    </row>
    <row r="594" spans="1:38" x14ac:dyDescent="0.35">
      <c r="A594" s="35" t="s">
        <v>1054</v>
      </c>
      <c r="B594" s="35"/>
      <c r="C594" s="35"/>
      <c r="D594" s="35"/>
      <c r="E594" s="35"/>
      <c r="F594" s="35"/>
      <c r="G594" s="36"/>
      <c r="H594" s="36"/>
      <c r="I594" s="36"/>
      <c r="J594" s="37"/>
      <c r="K594" s="36"/>
      <c r="L594" s="36"/>
      <c r="M594" s="36"/>
      <c r="N594" s="36"/>
      <c r="O594" s="36"/>
      <c r="P594" s="36"/>
      <c r="Q594" s="36"/>
      <c r="R594" s="36"/>
      <c r="S594" s="36"/>
      <c r="T594" s="36"/>
      <c r="U594" s="36"/>
      <c r="V594" s="38">
        <v>42422</v>
      </c>
      <c r="W594" s="36"/>
      <c r="X594" s="35" t="s">
        <v>1063</v>
      </c>
      <c r="Y594" s="37"/>
      <c r="Z594" s="36"/>
      <c r="AA594" s="35"/>
      <c r="AB594" s="36">
        <v>219</v>
      </c>
      <c r="AC594" s="36" t="s">
        <v>51</v>
      </c>
      <c r="AD594" s="39">
        <v>205</v>
      </c>
      <c r="AE594" s="39">
        <v>203</v>
      </c>
      <c r="AF594" s="39" t="s">
        <v>50</v>
      </c>
      <c r="AG594" s="39">
        <v>201</v>
      </c>
      <c r="AH594" s="36">
        <v>2</v>
      </c>
      <c r="AI594" s="36"/>
      <c r="AJ594" s="40">
        <v>10</v>
      </c>
      <c r="AK594" s="36">
        <v>4</v>
      </c>
      <c r="AL594" s="33" t="s">
        <v>255</v>
      </c>
    </row>
    <row r="595" spans="1:38" x14ac:dyDescent="0.35">
      <c r="A595" s="35" t="s">
        <v>1054</v>
      </c>
      <c r="V595" s="12">
        <v>42780</v>
      </c>
      <c r="W595" s="10">
        <v>34</v>
      </c>
      <c r="X595" s="10" t="s">
        <v>1064</v>
      </c>
      <c r="AB595" s="10">
        <v>60</v>
      </c>
      <c r="AC595" s="10" t="s">
        <v>51</v>
      </c>
      <c r="AD595" s="14">
        <v>50</v>
      </c>
      <c r="AE595" s="14">
        <v>50</v>
      </c>
      <c r="AF595" s="14" t="s">
        <v>50</v>
      </c>
      <c r="AG595" s="14">
        <v>50</v>
      </c>
      <c r="AH595" s="10">
        <v>0</v>
      </c>
      <c r="AI595" s="10" t="s">
        <v>159</v>
      </c>
      <c r="AJ595" s="15">
        <v>8</v>
      </c>
      <c r="AK595" s="10">
        <v>2</v>
      </c>
      <c r="AL595" s="33" t="s">
        <v>255</v>
      </c>
    </row>
    <row r="596" spans="1:38" x14ac:dyDescent="0.35">
      <c r="A596" s="35" t="s">
        <v>1054</v>
      </c>
      <c r="V596" s="12">
        <v>43817</v>
      </c>
      <c r="AB596" s="10">
        <v>31</v>
      </c>
      <c r="AD596" s="14">
        <v>22</v>
      </c>
      <c r="AE596" s="14">
        <v>22</v>
      </c>
      <c r="AF596" s="14" t="s">
        <v>50</v>
      </c>
      <c r="AG596" s="14">
        <v>22</v>
      </c>
      <c r="AH596" s="10">
        <v>0</v>
      </c>
      <c r="AI596" s="10" t="s">
        <v>159</v>
      </c>
      <c r="AJ596" s="15">
        <v>9</v>
      </c>
      <c r="AK596" s="10">
        <v>0</v>
      </c>
    </row>
    <row r="597" spans="1:38" x14ac:dyDescent="0.35">
      <c r="A597" s="35" t="s">
        <v>1054</v>
      </c>
      <c r="V597" s="12">
        <v>44665</v>
      </c>
      <c r="AB597" s="10">
        <v>32</v>
      </c>
      <c r="AD597" s="14">
        <v>29</v>
      </c>
      <c r="AE597" s="14">
        <v>29</v>
      </c>
      <c r="AG597" s="14">
        <v>29</v>
      </c>
      <c r="AH597" s="10">
        <v>0</v>
      </c>
      <c r="AI597" s="10" t="s">
        <v>159</v>
      </c>
      <c r="AJ597" s="15">
        <v>3</v>
      </c>
      <c r="AK597" s="10">
        <v>0</v>
      </c>
      <c r="AL597" s="16" t="s">
        <v>54</v>
      </c>
    </row>
    <row r="598" spans="1:38" x14ac:dyDescent="0.35">
      <c r="A598" s="35" t="s">
        <v>1054</v>
      </c>
      <c r="V598" s="12">
        <v>45031</v>
      </c>
      <c r="AB598" s="10">
        <v>29</v>
      </c>
      <c r="AD598" s="14">
        <v>29</v>
      </c>
      <c r="AE598" s="14">
        <v>29</v>
      </c>
      <c r="AG598" s="14">
        <v>29</v>
      </c>
      <c r="AH598" s="10">
        <v>0</v>
      </c>
      <c r="AI598" s="10" t="s">
        <v>55</v>
      </c>
      <c r="AJ598" s="15">
        <v>0</v>
      </c>
      <c r="AK598" s="10">
        <v>0</v>
      </c>
      <c r="AL598" s="16" t="s">
        <v>54</v>
      </c>
    </row>
    <row r="599" spans="1:38" x14ac:dyDescent="0.35">
      <c r="A599" s="35" t="s">
        <v>1054</v>
      </c>
      <c r="V599" s="12">
        <v>45375</v>
      </c>
      <c r="AB599" s="10">
        <v>32</v>
      </c>
      <c r="AD599" s="14">
        <v>18</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N86"/>
  <sheetViews>
    <sheetView zoomScale="88" zoomScaleNormal="60" workbookViewId="0">
      <pane ySplit="1" topLeftCell="A2" activePane="bottomLeft" state="frozen"/>
      <selection pane="bottomLeft" activeCell="C12" sqref="C12"/>
    </sheetView>
  </sheetViews>
  <sheetFormatPr defaultRowHeight="14.5" x14ac:dyDescent="0.35"/>
  <cols>
    <col min="1" max="1" width="30" customWidth="1"/>
    <col min="2" max="2" width="13.7265625" style="85" customWidth="1"/>
    <col min="3" max="3" width="13.7265625" customWidth="1"/>
    <col min="4" max="4" width="14.1796875" customWidth="1"/>
    <col min="5" max="5" width="15.26953125" customWidth="1"/>
    <col min="6" max="6" width="9" bestFit="1" customWidth="1"/>
    <col min="7" max="7" width="17.542968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s>
  <sheetData>
    <row r="1" spans="1:40" s="24" customFormat="1" ht="29" x14ac:dyDescent="0.35">
      <c r="A1" s="1" t="s">
        <v>0</v>
      </c>
      <c r="B1" s="87" t="s">
        <v>1092</v>
      </c>
      <c r="C1" s="24" t="s">
        <v>1093</v>
      </c>
      <c r="D1" s="24" t="s">
        <v>1094</v>
      </c>
      <c r="E1" s="24" t="s">
        <v>1095</v>
      </c>
      <c r="F1" s="24" t="s">
        <v>1083</v>
      </c>
      <c r="G1" s="88" t="s">
        <v>1091</v>
      </c>
      <c r="H1" s="88" t="s">
        <v>1096</v>
      </c>
      <c r="I1" s="88" t="s">
        <v>1097</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1084</v>
      </c>
      <c r="G2" s="86">
        <v>93.264248704663203</v>
      </c>
      <c r="H2" s="86">
        <v>1</v>
      </c>
      <c r="I2" s="86">
        <v>1</v>
      </c>
      <c r="Z2">
        <v>1227</v>
      </c>
      <c r="AB2">
        <v>1276</v>
      </c>
      <c r="AE2">
        <v>1157</v>
      </c>
      <c r="AI2">
        <v>22</v>
      </c>
      <c r="AL2">
        <v>42</v>
      </c>
      <c r="AM2">
        <v>26</v>
      </c>
    </row>
    <row r="3" spans="1:40" x14ac:dyDescent="0.35">
      <c r="A3" s="9" t="s">
        <v>56</v>
      </c>
      <c r="C3" s="85">
        <v>-4.166666666666667</v>
      </c>
      <c r="D3" s="85">
        <v>8.7777777777777768</v>
      </c>
      <c r="E3" s="85">
        <f t="shared" ref="E3:E64" si="0">D3-C3</f>
        <v>12.944444444444443</v>
      </c>
      <c r="F3" s="85" t="s">
        <v>1084</v>
      </c>
      <c r="G3" s="86">
        <v>2690.947881743371</v>
      </c>
      <c r="H3" s="86">
        <v>3</v>
      </c>
      <c r="I3" s="86">
        <v>2</v>
      </c>
      <c r="Y3">
        <f>8330+2516</f>
        <v>10846</v>
      </c>
      <c r="AA3">
        <v>23534</v>
      </c>
      <c r="AB3">
        <v>32733</v>
      </c>
      <c r="AF3">
        <v>20373</v>
      </c>
      <c r="AI3">
        <v>876</v>
      </c>
      <c r="AN3">
        <v>1413</v>
      </c>
    </row>
    <row r="4" spans="1:40" x14ac:dyDescent="0.35">
      <c r="A4" s="9" t="s">
        <v>75</v>
      </c>
      <c r="C4" s="85">
        <v>4.0000000000000018</v>
      </c>
      <c r="D4" s="85">
        <v>6.7777777777777795</v>
      </c>
      <c r="E4" s="85">
        <f t="shared" si="0"/>
        <v>2.7777777777777777</v>
      </c>
      <c r="F4" s="85" t="s">
        <v>1084</v>
      </c>
      <c r="G4" s="86">
        <v>16.458396830234683</v>
      </c>
      <c r="H4" s="86">
        <v>1</v>
      </c>
      <c r="I4" s="86">
        <v>1</v>
      </c>
      <c r="V4">
        <v>75</v>
      </c>
      <c r="AB4">
        <v>54</v>
      </c>
      <c r="AE4">
        <v>8</v>
      </c>
      <c r="AG4">
        <v>0</v>
      </c>
      <c r="AJ4">
        <v>3</v>
      </c>
    </row>
    <row r="5" spans="1:40" x14ac:dyDescent="0.35">
      <c r="A5" s="9" t="s">
        <v>86</v>
      </c>
      <c r="C5" s="85">
        <v>3.7777777777777763</v>
      </c>
      <c r="D5" s="85">
        <v>7.5</v>
      </c>
      <c r="E5" s="85">
        <f t="shared" si="0"/>
        <v>3.7222222222222237</v>
      </c>
      <c r="F5" s="85" t="s">
        <v>1084</v>
      </c>
      <c r="G5" s="86">
        <v>21.334958854007922</v>
      </c>
      <c r="H5" s="86">
        <v>1</v>
      </c>
      <c r="I5" s="86">
        <v>1</v>
      </c>
      <c r="O5">
        <v>0</v>
      </c>
      <c r="AA5">
        <v>83</v>
      </c>
      <c r="AH5">
        <v>5</v>
      </c>
      <c r="AN5">
        <v>9</v>
      </c>
    </row>
    <row r="6" spans="1:40" x14ac:dyDescent="0.35">
      <c r="A6" s="9" t="s">
        <v>104</v>
      </c>
      <c r="C6" s="85">
        <v>3.6666666666666674</v>
      </c>
      <c r="D6" s="85">
        <v>7.0000000000000009</v>
      </c>
      <c r="E6" s="85">
        <f t="shared" si="0"/>
        <v>3.3333333333333335</v>
      </c>
      <c r="F6" s="85" t="s">
        <v>1084</v>
      </c>
      <c r="G6" s="86">
        <v>19.506248095092957</v>
      </c>
      <c r="H6" s="86">
        <v>1</v>
      </c>
      <c r="I6" s="86">
        <v>1</v>
      </c>
      <c r="N6">
        <v>1</v>
      </c>
      <c r="AA6">
        <v>1</v>
      </c>
      <c r="AG6">
        <v>0</v>
      </c>
      <c r="AN6">
        <v>0</v>
      </c>
    </row>
    <row r="7" spans="1:40" x14ac:dyDescent="0.35">
      <c r="A7" s="9" t="s">
        <v>111</v>
      </c>
      <c r="C7" s="85">
        <v>0</v>
      </c>
      <c r="D7" s="85">
        <v>4.5000000000000009</v>
      </c>
      <c r="E7" s="85">
        <f t="shared" si="0"/>
        <v>4.5000000000000009</v>
      </c>
      <c r="F7" s="85" t="s">
        <v>1084</v>
      </c>
      <c r="G7" s="86">
        <v>72.84364523011277</v>
      </c>
      <c r="H7" s="86">
        <v>1</v>
      </c>
      <c r="I7" s="86">
        <v>1</v>
      </c>
      <c r="N7">
        <v>11</v>
      </c>
      <c r="Q7">
        <v>2</v>
      </c>
      <c r="AB7">
        <v>2</v>
      </c>
      <c r="AG7">
        <v>0</v>
      </c>
      <c r="AN7">
        <v>0</v>
      </c>
    </row>
    <row r="8" spans="1:40" x14ac:dyDescent="0.35">
      <c r="A8" s="9" t="s">
        <v>143</v>
      </c>
      <c r="C8" s="85">
        <v>2.9999999999999996</v>
      </c>
      <c r="D8" s="85">
        <v>10</v>
      </c>
      <c r="E8" s="85">
        <f t="shared" si="0"/>
        <v>7</v>
      </c>
      <c r="F8" s="85" t="s">
        <v>1085</v>
      </c>
      <c r="G8" s="86">
        <v>60.957025297165494</v>
      </c>
      <c r="H8" s="86">
        <v>1</v>
      </c>
      <c r="I8" s="86">
        <v>1</v>
      </c>
      <c r="U8">
        <v>19</v>
      </c>
      <c r="AC8">
        <v>4</v>
      </c>
      <c r="AD8">
        <v>5</v>
      </c>
      <c r="AE8">
        <v>1</v>
      </c>
      <c r="AG8">
        <v>0</v>
      </c>
      <c r="AI8">
        <v>0</v>
      </c>
    </row>
    <row r="9" spans="1:40" x14ac:dyDescent="0.35">
      <c r="A9" s="9" t="s">
        <v>160</v>
      </c>
      <c r="C9" s="85">
        <v>1.5000000000000016</v>
      </c>
      <c r="D9" s="85">
        <v>8</v>
      </c>
      <c r="E9" s="85">
        <f t="shared" si="0"/>
        <v>6.4999999999999982</v>
      </c>
      <c r="F9" s="85" t="s">
        <v>1084</v>
      </c>
      <c r="G9" s="86">
        <v>65.528802194452908</v>
      </c>
      <c r="H9" s="86">
        <v>1</v>
      </c>
      <c r="I9" s="86">
        <v>1</v>
      </c>
      <c r="N9">
        <v>68</v>
      </c>
      <c r="Z9">
        <v>98</v>
      </c>
      <c r="AB9">
        <v>103</v>
      </c>
      <c r="AD9">
        <v>101</v>
      </c>
      <c r="AJ9">
        <v>8</v>
      </c>
      <c r="AK9">
        <v>8</v>
      </c>
      <c r="AL9">
        <v>4</v>
      </c>
      <c r="AM9">
        <v>3</v>
      </c>
    </row>
    <row r="10" spans="1:40" x14ac:dyDescent="0.35">
      <c r="A10" s="75" t="s">
        <v>169</v>
      </c>
      <c r="C10" s="85">
        <v>0.49999999999999922</v>
      </c>
      <c r="D10" s="85">
        <v>6.2777777777777768</v>
      </c>
      <c r="E10" s="85">
        <f t="shared" si="0"/>
        <v>5.7777777777777777</v>
      </c>
      <c r="F10" s="85" t="s">
        <v>1084</v>
      </c>
      <c r="H10" s="86">
        <v>2</v>
      </c>
      <c r="I10" s="86">
        <v>2</v>
      </c>
      <c r="L10">
        <v>1290</v>
      </c>
      <c r="N10">
        <v>588</v>
      </c>
      <c r="Q10">
        <v>2028</v>
      </c>
      <c r="R10">
        <v>1118</v>
      </c>
      <c r="Y10">
        <f>1054+1462</f>
        <v>2516</v>
      </c>
      <c r="AA10">
        <f>1120+1285</f>
        <v>2405</v>
      </c>
      <c r="AG10">
        <v>1083</v>
      </c>
      <c r="AH10">
        <v>1093</v>
      </c>
      <c r="AJ10">
        <v>568</v>
      </c>
      <c r="AL10">
        <v>775</v>
      </c>
      <c r="AN10">
        <v>972</v>
      </c>
    </row>
    <row r="11" spans="1:40" x14ac:dyDescent="0.35">
      <c r="A11" s="9" t="s">
        <v>180</v>
      </c>
      <c r="C11" s="85">
        <v>8.3333333333333339</v>
      </c>
      <c r="D11" s="85">
        <v>9.5555555555555571</v>
      </c>
      <c r="E11" s="85">
        <f t="shared" si="0"/>
        <v>1.2222222222222232</v>
      </c>
      <c r="F11" s="85" t="s">
        <v>1084</v>
      </c>
      <c r="G11" s="86">
        <v>761.96281621456865</v>
      </c>
      <c r="H11" s="86">
        <v>1</v>
      </c>
      <c r="I11" s="86">
        <v>1</v>
      </c>
      <c r="W11">
        <v>5189</v>
      </c>
      <c r="AF11">
        <v>812</v>
      </c>
    </row>
    <row r="12" spans="1:40" x14ac:dyDescent="0.35">
      <c r="A12" s="9" t="s">
        <v>184</v>
      </c>
      <c r="C12" s="85">
        <v>5</v>
      </c>
      <c r="D12" s="85">
        <v>7.2222222222222223</v>
      </c>
      <c r="E12" s="85">
        <f t="shared" si="0"/>
        <v>2.2222222222222223</v>
      </c>
      <c r="F12" s="85" t="s">
        <v>1084</v>
      </c>
      <c r="G12" s="86">
        <v>761.96281621456865</v>
      </c>
      <c r="H12" s="86">
        <v>1</v>
      </c>
      <c r="I12" s="86">
        <v>1</v>
      </c>
      <c r="L12">
        <v>54404</v>
      </c>
    </row>
    <row r="13" spans="1:40" x14ac:dyDescent="0.35">
      <c r="A13" s="9" t="s">
        <v>203</v>
      </c>
      <c r="C13" s="85">
        <v>6.0555555555555554</v>
      </c>
      <c r="D13" s="85">
        <v>7.5</v>
      </c>
      <c r="E13" s="85">
        <f t="shared" si="0"/>
        <v>1.4444444444444446</v>
      </c>
      <c r="F13" s="85" t="s">
        <v>1084</v>
      </c>
      <c r="G13" s="86">
        <v>28.040231636696127</v>
      </c>
      <c r="H13" s="86">
        <v>1</v>
      </c>
      <c r="I13" s="86">
        <v>1</v>
      </c>
      <c r="L13">
        <v>31</v>
      </c>
      <c r="AA13">
        <v>132</v>
      </c>
      <c r="AG13">
        <v>8</v>
      </c>
      <c r="AJ13">
        <v>17</v>
      </c>
      <c r="AN13">
        <v>22</v>
      </c>
    </row>
    <row r="14" spans="1:40" x14ac:dyDescent="0.35">
      <c r="A14" s="9" t="s">
        <v>218</v>
      </c>
      <c r="C14" s="85">
        <v>5.9999999999999991</v>
      </c>
      <c r="D14" s="85">
        <v>7.7777777777777786</v>
      </c>
      <c r="E14" s="85">
        <f t="shared" si="0"/>
        <v>1.7777777777777795</v>
      </c>
      <c r="F14" s="85" t="s">
        <v>1084</v>
      </c>
      <c r="G14" s="86">
        <v>3352.6363913441023</v>
      </c>
      <c r="H14" s="86">
        <v>0</v>
      </c>
      <c r="I14" s="86">
        <v>9</v>
      </c>
      <c r="O14">
        <v>11483</v>
      </c>
      <c r="P14">
        <v>6606</v>
      </c>
      <c r="AH14">
        <v>0</v>
      </c>
    </row>
    <row r="15" spans="1:40" x14ac:dyDescent="0.35">
      <c r="A15" s="9" t="s">
        <v>235</v>
      </c>
      <c r="C15" s="85">
        <v>8.4999999999999982</v>
      </c>
      <c r="D15" s="85">
        <v>10</v>
      </c>
      <c r="E15" s="85">
        <f t="shared" si="0"/>
        <v>1.5000000000000018</v>
      </c>
      <c r="F15" s="85" t="s">
        <v>1084</v>
      </c>
      <c r="H15" s="86">
        <v>1</v>
      </c>
      <c r="I15" s="86">
        <v>1</v>
      </c>
      <c r="AB15">
        <v>820</v>
      </c>
      <c r="AE15">
        <v>708</v>
      </c>
      <c r="AG15">
        <v>20</v>
      </c>
      <c r="AI15">
        <v>28</v>
      </c>
    </row>
    <row r="16" spans="1:40" x14ac:dyDescent="0.35">
      <c r="A16" s="75" t="s">
        <v>247</v>
      </c>
      <c r="C16" s="85">
        <v>6.3888888888888893</v>
      </c>
      <c r="D16" s="85">
        <v>8.2777777777777768</v>
      </c>
      <c r="E16" s="85">
        <f t="shared" si="0"/>
        <v>1.8888888888888875</v>
      </c>
      <c r="F16" s="85" t="s">
        <v>1084</v>
      </c>
      <c r="G16" s="86">
        <v>792.4413288631514</v>
      </c>
      <c r="H16" s="86">
        <v>0</v>
      </c>
      <c r="I16" s="86">
        <v>1</v>
      </c>
      <c r="L16">
        <v>1702</v>
      </c>
      <c r="AB16">
        <v>2352</v>
      </c>
      <c r="AC16">
        <v>2664</v>
      </c>
      <c r="AD16">
        <v>2587</v>
      </c>
      <c r="AE16">
        <v>3583</v>
      </c>
      <c r="AF16">
        <v>841</v>
      </c>
      <c r="AG16">
        <v>862</v>
      </c>
      <c r="AH16">
        <v>700</v>
      </c>
      <c r="AI16">
        <v>1297</v>
      </c>
      <c r="AJ16">
        <v>1465</v>
      </c>
      <c r="AK16">
        <v>1491</v>
      </c>
      <c r="AL16">
        <v>2322</v>
      </c>
      <c r="AM16">
        <v>1382</v>
      </c>
    </row>
    <row r="17" spans="1:40" x14ac:dyDescent="0.35">
      <c r="A17" s="9" t="s">
        <v>266</v>
      </c>
      <c r="C17" s="85">
        <v>5</v>
      </c>
      <c r="D17" s="85">
        <v>8.8888888888888893</v>
      </c>
      <c r="E17" s="85">
        <f t="shared" si="0"/>
        <v>3.8888888888888893</v>
      </c>
      <c r="F17" s="85" t="s">
        <v>1084</v>
      </c>
      <c r="G17" s="86">
        <v>24.3828101188662</v>
      </c>
      <c r="H17" s="86">
        <v>1</v>
      </c>
      <c r="I17" s="86">
        <v>1</v>
      </c>
      <c r="O17">
        <v>216</v>
      </c>
      <c r="Z17">
        <v>234</v>
      </c>
      <c r="AC17">
        <v>146</v>
      </c>
      <c r="AD17">
        <v>235</v>
      </c>
      <c r="AE17">
        <v>228</v>
      </c>
      <c r="AF17">
        <v>130</v>
      </c>
      <c r="AI17">
        <v>32</v>
      </c>
      <c r="AL17">
        <v>44</v>
      </c>
      <c r="AM17">
        <v>23</v>
      </c>
    </row>
    <row r="18" spans="1:40" x14ac:dyDescent="0.35">
      <c r="A18" s="9" t="s">
        <v>303</v>
      </c>
      <c r="C18" s="85">
        <v>2.9999999999999996</v>
      </c>
      <c r="D18" s="85">
        <v>5</v>
      </c>
      <c r="E18" s="85">
        <f t="shared" si="0"/>
        <v>2.0000000000000004</v>
      </c>
      <c r="F18" s="85" t="s">
        <v>1084</v>
      </c>
      <c r="G18" s="86">
        <v>39.012496190185914</v>
      </c>
      <c r="H18" s="86">
        <v>1</v>
      </c>
      <c r="I18" s="86">
        <v>1</v>
      </c>
      <c r="J18">
        <v>1</v>
      </c>
      <c r="L18">
        <v>3</v>
      </c>
      <c r="AE18">
        <v>1</v>
      </c>
      <c r="AN18">
        <v>0</v>
      </c>
    </row>
    <row r="19" spans="1:40" x14ac:dyDescent="0.35">
      <c r="A19" s="9" t="s">
        <v>318</v>
      </c>
      <c r="C19" s="85">
        <v>4.0000000000000018</v>
      </c>
      <c r="D19" s="85">
        <v>6.5000000000000018</v>
      </c>
      <c r="E19" s="85">
        <f t="shared" si="0"/>
        <v>2.5</v>
      </c>
      <c r="F19" s="85" t="s">
        <v>1084</v>
      </c>
      <c r="G19" s="86">
        <v>22.249314233465405</v>
      </c>
      <c r="H19" s="86">
        <v>1</v>
      </c>
      <c r="I19" s="86">
        <v>1</v>
      </c>
      <c r="L19">
        <v>37</v>
      </c>
      <c r="V19">
        <v>36</v>
      </c>
      <c r="AA19">
        <v>31</v>
      </c>
      <c r="AC19">
        <v>37</v>
      </c>
      <c r="AF19">
        <v>12</v>
      </c>
      <c r="AJ19">
        <v>10</v>
      </c>
    </row>
    <row r="20" spans="1:40" x14ac:dyDescent="0.35">
      <c r="A20" s="9" t="s">
        <v>322</v>
      </c>
      <c r="C20" s="85">
        <v>-3.3333333333333335</v>
      </c>
      <c r="D20" s="85">
        <v>8.8888888888888893</v>
      </c>
      <c r="E20" s="85">
        <f t="shared" si="0"/>
        <v>12.222222222222223</v>
      </c>
      <c r="F20" s="85" t="s">
        <v>1084</v>
      </c>
      <c r="G20" s="86">
        <v>10.667479427003961</v>
      </c>
      <c r="H20" s="86">
        <v>1</v>
      </c>
      <c r="I20" s="86">
        <v>1</v>
      </c>
      <c r="P20">
        <v>0</v>
      </c>
      <c r="Q20">
        <v>5</v>
      </c>
      <c r="AA20">
        <v>4</v>
      </c>
      <c r="AC20">
        <v>0</v>
      </c>
      <c r="AF20">
        <v>0</v>
      </c>
    </row>
    <row r="21" spans="1:40" x14ac:dyDescent="0.35">
      <c r="A21" s="9" t="s">
        <v>326</v>
      </c>
      <c r="C21" s="85">
        <v>-2.9999999999999996</v>
      </c>
      <c r="D21" s="85">
        <v>6.1666666666666679</v>
      </c>
      <c r="E21" s="85">
        <f t="shared" si="0"/>
        <v>9.1666666666666679</v>
      </c>
      <c r="F21" s="85" t="s">
        <v>1084</v>
      </c>
      <c r="G21" s="86">
        <v>15.239256324291373</v>
      </c>
      <c r="H21" s="86">
        <v>1</v>
      </c>
      <c r="I21" s="86">
        <v>1</v>
      </c>
      <c r="V21">
        <v>5</v>
      </c>
      <c r="AA21">
        <v>12</v>
      </c>
      <c r="AC21">
        <v>26</v>
      </c>
      <c r="AE21">
        <v>13</v>
      </c>
      <c r="AG21">
        <v>0</v>
      </c>
    </row>
    <row r="22" spans="1:40" x14ac:dyDescent="0.35">
      <c r="A22" s="9" t="s">
        <v>329</v>
      </c>
      <c r="B22" s="85">
        <v>0.55555555555555558</v>
      </c>
      <c r="C22" s="85"/>
      <c r="D22" s="85"/>
      <c r="E22" s="85"/>
      <c r="F22" s="85" t="s">
        <v>1084</v>
      </c>
      <c r="H22" s="86">
        <v>3</v>
      </c>
      <c r="I22" s="86">
        <v>1</v>
      </c>
      <c r="R22">
        <v>5</v>
      </c>
    </row>
    <row r="23" spans="1:40" x14ac:dyDescent="0.35">
      <c r="A23" s="9" t="s">
        <v>369</v>
      </c>
      <c r="C23" s="85">
        <v>5.8888888888888902</v>
      </c>
      <c r="D23" s="85">
        <v>8</v>
      </c>
      <c r="E23" s="85">
        <f t="shared" si="0"/>
        <v>2.1111111111111098</v>
      </c>
      <c r="F23" s="85" t="s">
        <v>1084</v>
      </c>
      <c r="G23" s="86">
        <v>49.984760743675707</v>
      </c>
      <c r="H23" s="86">
        <v>1</v>
      </c>
      <c r="I23" s="86">
        <v>1</v>
      </c>
      <c r="N23">
        <v>497</v>
      </c>
      <c r="Z23">
        <v>98</v>
      </c>
      <c r="AB23">
        <v>98</v>
      </c>
      <c r="AD23">
        <v>97</v>
      </c>
      <c r="AE23">
        <v>129</v>
      </c>
      <c r="AF23">
        <v>198</v>
      </c>
      <c r="AI23">
        <v>2</v>
      </c>
      <c r="AJ23">
        <v>7</v>
      </c>
    </row>
    <row r="24" spans="1:40" x14ac:dyDescent="0.35">
      <c r="A24" s="9" t="s">
        <v>377</v>
      </c>
      <c r="C24" s="85">
        <v>1.5000000000000016</v>
      </c>
      <c r="D24" s="85">
        <v>4.0000000000000018</v>
      </c>
      <c r="E24" s="85">
        <f t="shared" si="0"/>
        <v>2.5</v>
      </c>
      <c r="F24" s="85" t="s">
        <v>524</v>
      </c>
      <c r="G24" s="86">
        <v>24.3828101188662</v>
      </c>
      <c r="H24" s="86">
        <v>1</v>
      </c>
      <c r="I24" s="86">
        <v>1</v>
      </c>
      <c r="AE24">
        <v>45</v>
      </c>
      <c r="AG24">
        <v>8</v>
      </c>
      <c r="AH24" t="s">
        <v>1065</v>
      </c>
      <c r="AI24">
        <v>1</v>
      </c>
    </row>
    <row r="25" spans="1:40" x14ac:dyDescent="0.35">
      <c r="A25" s="9" t="s">
        <v>385</v>
      </c>
      <c r="B25" s="85">
        <v>2.9999999999999996</v>
      </c>
      <c r="C25" s="85"/>
      <c r="D25" s="85"/>
      <c r="E25" s="85"/>
      <c r="F25" s="85" t="s">
        <v>524</v>
      </c>
      <c r="G25" s="86">
        <v>9.1435537945748244</v>
      </c>
      <c r="H25" s="86">
        <v>1</v>
      </c>
      <c r="I25" s="86">
        <v>1</v>
      </c>
      <c r="V25">
        <v>1</v>
      </c>
    </row>
    <row r="26" spans="1:40" x14ac:dyDescent="0.35">
      <c r="A26" s="9" t="s">
        <v>388</v>
      </c>
      <c r="C26" s="85">
        <v>2.5</v>
      </c>
      <c r="D26" s="85">
        <v>4.5000000000000009</v>
      </c>
      <c r="E26" s="85">
        <f t="shared" si="0"/>
        <v>2.0000000000000009</v>
      </c>
      <c r="F26" s="85" t="s">
        <v>1084</v>
      </c>
      <c r="G26" s="86">
        <v>47.241694605303259</v>
      </c>
      <c r="H26" s="86">
        <v>1</v>
      </c>
      <c r="I26" s="86">
        <v>1</v>
      </c>
      <c r="N26">
        <v>551</v>
      </c>
      <c r="Z26">
        <v>617</v>
      </c>
      <c r="AB26">
        <v>590</v>
      </c>
      <c r="AC26">
        <v>280</v>
      </c>
      <c r="AD26">
        <v>306</v>
      </c>
      <c r="AK26" t="s">
        <v>1066</v>
      </c>
      <c r="AL26" t="s">
        <v>1067</v>
      </c>
      <c r="AM26" t="s">
        <v>1068</v>
      </c>
    </row>
    <row r="27" spans="1:40" x14ac:dyDescent="0.35">
      <c r="A27" s="9" t="s">
        <v>394</v>
      </c>
      <c r="C27" s="85">
        <v>-1.0000000000000004</v>
      </c>
      <c r="D27" s="85">
        <v>2.0000000000000009</v>
      </c>
      <c r="E27" s="85">
        <f t="shared" si="0"/>
        <v>3.0000000000000013</v>
      </c>
      <c r="F27" s="85" t="s">
        <v>1084</v>
      </c>
      <c r="G27" s="86">
        <v>14.020115818348064</v>
      </c>
      <c r="H27" s="86">
        <v>1</v>
      </c>
      <c r="I27" s="86">
        <v>1</v>
      </c>
      <c r="N27">
        <v>2</v>
      </c>
      <c r="AB27">
        <v>1</v>
      </c>
      <c r="AC27">
        <v>6</v>
      </c>
    </row>
    <row r="28" spans="1:40" x14ac:dyDescent="0.35">
      <c r="A28" s="9" t="s">
        <v>396</v>
      </c>
      <c r="C28" s="85">
        <v>0</v>
      </c>
      <c r="D28" s="85">
        <v>2.0000000000000009</v>
      </c>
      <c r="E28" s="85">
        <f t="shared" si="0"/>
        <v>2.0000000000000009</v>
      </c>
      <c r="F28" s="85" t="s">
        <v>1084</v>
      </c>
      <c r="G28" s="86">
        <v>24.078024992380371</v>
      </c>
      <c r="H28" s="86">
        <v>1</v>
      </c>
      <c r="I28" s="86">
        <v>1</v>
      </c>
      <c r="N28">
        <v>0</v>
      </c>
      <c r="AB28">
        <v>1</v>
      </c>
      <c r="AC28">
        <v>2</v>
      </c>
    </row>
    <row r="29" spans="1:40" x14ac:dyDescent="0.35">
      <c r="A29" s="9" t="s">
        <v>401</v>
      </c>
      <c r="B29" s="85">
        <v>5.9999999999999991</v>
      </c>
      <c r="C29" s="85"/>
      <c r="D29" s="85"/>
      <c r="E29" s="85"/>
      <c r="F29" s="85" t="s">
        <v>524</v>
      </c>
      <c r="G29" s="86">
        <v>60.957025297165494</v>
      </c>
      <c r="H29" s="86">
        <v>1</v>
      </c>
      <c r="I29" s="86">
        <v>1</v>
      </c>
      <c r="AA29">
        <v>1</v>
      </c>
    </row>
    <row r="30" spans="1:40" x14ac:dyDescent="0.35">
      <c r="A30" s="9" t="s">
        <v>403</v>
      </c>
      <c r="B30" s="85">
        <v>5</v>
      </c>
      <c r="C30" s="85"/>
      <c r="D30" s="85"/>
      <c r="E30" s="85"/>
      <c r="F30" s="85" t="s">
        <v>524</v>
      </c>
      <c r="G30" s="86">
        <v>31.088082901554404</v>
      </c>
      <c r="H30" s="86">
        <v>1</v>
      </c>
      <c r="I30" s="86">
        <v>1</v>
      </c>
      <c r="AA30">
        <v>15</v>
      </c>
    </row>
    <row r="31" spans="1:40" x14ac:dyDescent="0.35">
      <c r="A31" s="9" t="s">
        <v>418</v>
      </c>
      <c r="C31" s="85">
        <v>2.5</v>
      </c>
      <c r="D31" s="85">
        <v>5.9999999999999991</v>
      </c>
      <c r="E31" s="85">
        <f t="shared" si="0"/>
        <v>3.4999999999999991</v>
      </c>
      <c r="F31" s="85" t="s">
        <v>1086</v>
      </c>
      <c r="G31" s="86">
        <v>624.50472416946047</v>
      </c>
      <c r="H31" s="86">
        <v>3</v>
      </c>
      <c r="I31" s="86">
        <v>1</v>
      </c>
      <c r="Y31">
        <v>46</v>
      </c>
      <c r="Z31">
        <v>135</v>
      </c>
      <c r="AA31">
        <v>68</v>
      </c>
      <c r="AB31">
        <v>102</v>
      </c>
      <c r="AC31">
        <v>97</v>
      </c>
      <c r="AD31">
        <v>39</v>
      </c>
      <c r="AF31">
        <v>1</v>
      </c>
      <c r="AG31">
        <v>1</v>
      </c>
      <c r="AI31">
        <v>1</v>
      </c>
    </row>
    <row r="32" spans="1:40" x14ac:dyDescent="0.35">
      <c r="A32" s="9" t="s">
        <v>430</v>
      </c>
      <c r="C32" s="85">
        <v>1.5000000000000016</v>
      </c>
      <c r="D32" s="85">
        <v>4.5000000000000009</v>
      </c>
      <c r="E32" s="85">
        <f t="shared" si="0"/>
        <v>2.9999999999999991</v>
      </c>
      <c r="F32" s="85" t="s">
        <v>1084</v>
      </c>
      <c r="G32" s="86">
        <v>29.564157269125264</v>
      </c>
      <c r="H32" s="86">
        <v>1</v>
      </c>
      <c r="I32" s="86">
        <v>1</v>
      </c>
      <c r="N32">
        <v>0</v>
      </c>
      <c r="AA32">
        <v>5</v>
      </c>
      <c r="AH32">
        <v>0</v>
      </c>
    </row>
    <row r="33" spans="1:40" x14ac:dyDescent="0.35">
      <c r="A33" s="9" t="s">
        <v>441</v>
      </c>
      <c r="C33" s="85">
        <v>3.4999999999999987</v>
      </c>
      <c r="D33" s="85">
        <v>4.7777777777777786</v>
      </c>
      <c r="E33" s="85">
        <f t="shared" si="0"/>
        <v>1.2777777777777799</v>
      </c>
      <c r="F33" s="85" t="s">
        <v>1084</v>
      </c>
      <c r="G33" s="86">
        <v>38.098140810728438</v>
      </c>
      <c r="H33" s="86">
        <v>1</v>
      </c>
      <c r="I33" s="86">
        <v>1</v>
      </c>
      <c r="P33">
        <v>0</v>
      </c>
      <c r="U33">
        <v>4</v>
      </c>
      <c r="AN33">
        <v>37</v>
      </c>
    </row>
    <row r="34" spans="1:40" x14ac:dyDescent="0.35">
      <c r="A34" s="9" t="s">
        <v>448</v>
      </c>
      <c r="C34" s="85">
        <v>1.3888888888888888</v>
      </c>
      <c r="D34" s="85">
        <v>10</v>
      </c>
      <c r="E34" s="85">
        <f t="shared" si="0"/>
        <v>8.6111111111111107</v>
      </c>
      <c r="F34" s="85" t="s">
        <v>524</v>
      </c>
      <c r="G34" s="86">
        <v>1066.7479427003962</v>
      </c>
      <c r="H34" s="86">
        <v>1</v>
      </c>
      <c r="I34" s="86">
        <v>2</v>
      </c>
      <c r="Y34">
        <v>18713</v>
      </c>
      <c r="AC34">
        <v>23888</v>
      </c>
      <c r="AG34">
        <v>1103</v>
      </c>
      <c r="AI34">
        <v>510</v>
      </c>
      <c r="AN34">
        <v>770</v>
      </c>
    </row>
    <row r="35" spans="1:40" x14ac:dyDescent="0.35">
      <c r="A35" s="30" t="s">
        <v>467</v>
      </c>
      <c r="B35" s="85">
        <v>1.1111111111111112</v>
      </c>
      <c r="C35" s="85"/>
      <c r="D35" s="85"/>
      <c r="E35" s="85"/>
      <c r="F35" s="85" t="s">
        <v>524</v>
      </c>
      <c r="G35" s="86">
        <v>24.3828101188662</v>
      </c>
      <c r="H35" s="86">
        <v>1</v>
      </c>
      <c r="I35" s="86">
        <v>1</v>
      </c>
      <c r="AA35">
        <v>2</v>
      </c>
    </row>
    <row r="36" spans="1:40" x14ac:dyDescent="0.35">
      <c r="A36" s="30" t="s">
        <v>477</v>
      </c>
      <c r="C36" s="85">
        <v>-0.16666666666666707</v>
      </c>
      <c r="D36" s="85">
        <v>0</v>
      </c>
      <c r="E36" s="85">
        <f t="shared" si="0"/>
        <v>0.16666666666666707</v>
      </c>
      <c r="F36" s="85" t="s">
        <v>524</v>
      </c>
      <c r="H36" s="86">
        <v>1</v>
      </c>
      <c r="I36" s="86">
        <v>1</v>
      </c>
      <c r="AB36">
        <v>5</v>
      </c>
      <c r="AH36">
        <v>0</v>
      </c>
    </row>
    <row r="37" spans="1:40" x14ac:dyDescent="0.35">
      <c r="A37" s="30" t="s">
        <v>479</v>
      </c>
      <c r="C37" s="85">
        <v>-2.0000000000000009</v>
      </c>
      <c r="D37" s="85">
        <v>2.0000000000000009</v>
      </c>
      <c r="E37" s="85">
        <f t="shared" si="0"/>
        <v>4.0000000000000018</v>
      </c>
      <c r="F37" s="85" t="s">
        <v>524</v>
      </c>
      <c r="H37" s="86">
        <v>1</v>
      </c>
      <c r="I37" s="86">
        <v>1</v>
      </c>
      <c r="AB37">
        <v>18</v>
      </c>
      <c r="AH37">
        <v>6</v>
      </c>
    </row>
    <row r="38" spans="1:40" x14ac:dyDescent="0.35">
      <c r="A38" s="30" t="s">
        <v>483</v>
      </c>
      <c r="B38" s="85">
        <v>0</v>
      </c>
      <c r="C38" s="85"/>
      <c r="D38" s="85"/>
      <c r="E38" s="85"/>
      <c r="F38" s="85" t="s">
        <v>524</v>
      </c>
      <c r="G38" s="86">
        <v>36.574215178299298</v>
      </c>
      <c r="H38" s="86">
        <v>1</v>
      </c>
      <c r="I38" s="86">
        <v>1</v>
      </c>
      <c r="AB38">
        <v>6</v>
      </c>
      <c r="AH38">
        <v>0</v>
      </c>
    </row>
    <row r="39" spans="1:40" x14ac:dyDescent="0.35">
      <c r="A39" s="9" t="s">
        <v>485</v>
      </c>
      <c r="C39" s="85">
        <v>7.2222222222222223</v>
      </c>
      <c r="D39" s="85">
        <v>9.5000000000000018</v>
      </c>
      <c r="E39" s="85">
        <f t="shared" si="0"/>
        <v>2.2777777777777795</v>
      </c>
      <c r="F39" s="85" t="s">
        <v>524</v>
      </c>
      <c r="G39" s="86">
        <v>214.87351417250838</v>
      </c>
      <c r="H39" s="86">
        <v>1</v>
      </c>
      <c r="I39" s="86">
        <v>1</v>
      </c>
      <c r="W39">
        <v>257</v>
      </c>
      <c r="Y39">
        <v>438</v>
      </c>
      <c r="AA39">
        <v>411</v>
      </c>
      <c r="AB39">
        <v>293</v>
      </c>
      <c r="AC39">
        <v>314</v>
      </c>
      <c r="AD39">
        <v>435</v>
      </c>
      <c r="AE39">
        <v>728</v>
      </c>
      <c r="AF39">
        <v>694</v>
      </c>
      <c r="AG39">
        <v>2</v>
      </c>
      <c r="AH39">
        <v>17</v>
      </c>
      <c r="AI39">
        <v>25</v>
      </c>
    </row>
    <row r="40" spans="1:40" x14ac:dyDescent="0.35">
      <c r="A40" s="9" t="s">
        <v>499</v>
      </c>
      <c r="C40" s="85">
        <v>3.8888888888888893</v>
      </c>
      <c r="D40" s="85">
        <v>10.555555555555555</v>
      </c>
      <c r="E40" s="85">
        <f t="shared" si="0"/>
        <v>6.6666666666666661</v>
      </c>
      <c r="F40" s="85" t="s">
        <v>524</v>
      </c>
      <c r="G40" s="86">
        <v>115.81834806461444</v>
      </c>
      <c r="H40" s="86">
        <v>1</v>
      </c>
      <c r="I40" s="86">
        <v>1</v>
      </c>
      <c r="L40">
        <v>242</v>
      </c>
      <c r="T40">
        <v>393</v>
      </c>
      <c r="W40">
        <v>267</v>
      </c>
      <c r="Y40">
        <v>203</v>
      </c>
      <c r="Z40" t="s">
        <v>1069</v>
      </c>
      <c r="AA40" t="s">
        <v>1070</v>
      </c>
      <c r="AC40">
        <v>222</v>
      </c>
      <c r="AD40">
        <v>300</v>
      </c>
      <c r="AE40">
        <v>587</v>
      </c>
      <c r="AF40">
        <v>221</v>
      </c>
      <c r="AG40">
        <v>45</v>
      </c>
      <c r="AI40">
        <v>103</v>
      </c>
      <c r="AK40">
        <v>107</v>
      </c>
      <c r="AM40">
        <v>30</v>
      </c>
      <c r="AN40">
        <v>18</v>
      </c>
    </row>
    <row r="41" spans="1:40" x14ac:dyDescent="0.35">
      <c r="A41" s="9" t="s">
        <v>525</v>
      </c>
      <c r="C41" s="85">
        <v>0</v>
      </c>
      <c r="D41" s="85">
        <v>10</v>
      </c>
      <c r="E41" s="85">
        <f t="shared" si="0"/>
        <v>10</v>
      </c>
      <c r="F41" s="85" t="s">
        <v>524</v>
      </c>
      <c r="G41" s="86">
        <v>149.95428223102712</v>
      </c>
      <c r="H41" s="86">
        <v>1</v>
      </c>
      <c r="I41" s="86">
        <v>1</v>
      </c>
      <c r="AC41">
        <v>784</v>
      </c>
      <c r="AF41">
        <v>593</v>
      </c>
      <c r="AG41">
        <v>54</v>
      </c>
      <c r="AH41">
        <v>112</v>
      </c>
      <c r="AM41">
        <v>150</v>
      </c>
      <c r="AN41">
        <v>370</v>
      </c>
    </row>
    <row r="42" spans="1:40" x14ac:dyDescent="0.35">
      <c r="A42" s="9" t="s">
        <v>547</v>
      </c>
      <c r="C42" s="85">
        <v>7.5</v>
      </c>
      <c r="D42" s="85">
        <v>7.7222222222222214</v>
      </c>
      <c r="E42" s="85">
        <f t="shared" si="0"/>
        <v>0.22222222222222143</v>
      </c>
      <c r="F42" s="85" t="s">
        <v>1084</v>
      </c>
      <c r="G42" s="86">
        <v>128.00975312404753</v>
      </c>
      <c r="H42" s="86">
        <v>0</v>
      </c>
      <c r="I42" s="86">
        <v>1</v>
      </c>
      <c r="U42">
        <v>2259</v>
      </c>
      <c r="AA42">
        <v>2804</v>
      </c>
      <c r="AE42">
        <v>2582</v>
      </c>
      <c r="AG42">
        <v>442</v>
      </c>
      <c r="AM42">
        <v>1103</v>
      </c>
    </row>
    <row r="43" spans="1:40" x14ac:dyDescent="0.35">
      <c r="A43" s="9" t="s">
        <v>554</v>
      </c>
      <c r="C43" s="85">
        <v>6.5000000000000018</v>
      </c>
      <c r="D43" s="85">
        <v>9.5000000000000018</v>
      </c>
      <c r="E43" s="85">
        <f t="shared" si="0"/>
        <v>3</v>
      </c>
      <c r="F43" s="85" t="s">
        <v>1084</v>
      </c>
      <c r="G43" s="86">
        <v>22.858884486437059</v>
      </c>
      <c r="H43" s="86">
        <v>1</v>
      </c>
      <c r="I43" s="86">
        <v>1</v>
      </c>
      <c r="U43">
        <v>7</v>
      </c>
      <c r="AA43">
        <v>4</v>
      </c>
      <c r="AE43">
        <v>18</v>
      </c>
      <c r="AG43">
        <v>6</v>
      </c>
    </row>
    <row r="44" spans="1:40" x14ac:dyDescent="0.35">
      <c r="A44" s="9" t="s">
        <v>556</v>
      </c>
      <c r="C44" s="85">
        <v>7.3888888888888875</v>
      </c>
      <c r="D44" s="85">
        <v>10</v>
      </c>
      <c r="E44" s="85">
        <f t="shared" si="0"/>
        <v>2.6111111111111125</v>
      </c>
      <c r="F44" s="85" t="s">
        <v>1084</v>
      </c>
      <c r="G44" s="86">
        <v>28.95458701615361</v>
      </c>
      <c r="H44" s="86">
        <v>0</v>
      </c>
      <c r="I44" s="86">
        <v>1</v>
      </c>
      <c r="U44">
        <v>34</v>
      </c>
      <c r="AA44">
        <v>52</v>
      </c>
      <c r="AE44">
        <v>55</v>
      </c>
      <c r="AG44">
        <v>10</v>
      </c>
    </row>
    <row r="45" spans="1:40" x14ac:dyDescent="0.35">
      <c r="A45" s="9" t="s">
        <v>1087</v>
      </c>
      <c r="C45" s="85">
        <v>2.7777777777777777</v>
      </c>
      <c r="D45" s="85">
        <v>4.5000000000000009</v>
      </c>
      <c r="E45" s="85">
        <f t="shared" si="0"/>
        <v>1.7222222222222232</v>
      </c>
      <c r="F45" s="85" t="s">
        <v>1084</v>
      </c>
      <c r="G45" s="86">
        <v>48.156049984760742</v>
      </c>
      <c r="H45" s="86">
        <v>1</v>
      </c>
      <c r="I45" s="86">
        <v>1</v>
      </c>
      <c r="U45">
        <v>172</v>
      </c>
      <c r="AA45">
        <v>109</v>
      </c>
      <c r="AC45">
        <v>113</v>
      </c>
      <c r="AE45">
        <v>160</v>
      </c>
      <c r="AJ45">
        <v>11</v>
      </c>
      <c r="AK45">
        <v>11</v>
      </c>
      <c r="AL45" t="s">
        <v>1071</v>
      </c>
      <c r="AM45" t="s">
        <v>1072</v>
      </c>
    </row>
    <row r="46" spans="1:40" x14ac:dyDescent="0.35">
      <c r="A46" s="9" t="s">
        <v>584</v>
      </c>
      <c r="C46" s="85">
        <v>4.3888888888888884</v>
      </c>
      <c r="D46" s="85">
        <v>7.2222222222222223</v>
      </c>
      <c r="E46" s="85">
        <f t="shared" si="0"/>
        <v>2.8333333333333339</v>
      </c>
      <c r="F46" s="85" t="s">
        <v>1084</v>
      </c>
      <c r="G46" s="86">
        <v>830.53946967387992</v>
      </c>
      <c r="H46" s="86">
        <v>1</v>
      </c>
      <c r="I46" s="86">
        <v>1</v>
      </c>
      <c r="N46">
        <v>14046</v>
      </c>
      <c r="P46">
        <v>16735</v>
      </c>
      <c r="T46">
        <v>13342</v>
      </c>
      <c r="Y46">
        <v>17508</v>
      </c>
      <c r="AA46">
        <v>19263</v>
      </c>
      <c r="AC46">
        <v>17700</v>
      </c>
      <c r="AG46">
        <v>92</v>
      </c>
      <c r="AI46">
        <v>208</v>
      </c>
      <c r="AJ46">
        <v>312</v>
      </c>
      <c r="AL46" t="s">
        <v>1073</v>
      </c>
      <c r="AM46">
        <v>546</v>
      </c>
      <c r="AN46" t="s">
        <v>1074</v>
      </c>
    </row>
    <row r="47" spans="1:40" x14ac:dyDescent="0.35">
      <c r="A47" s="9" t="s">
        <v>600</v>
      </c>
      <c r="C47" s="85">
        <v>5.4999999999999991</v>
      </c>
      <c r="D47" s="85">
        <v>8</v>
      </c>
      <c r="E47" s="85">
        <f t="shared" si="0"/>
        <v>2.5000000000000009</v>
      </c>
      <c r="F47" s="85" t="s">
        <v>1084</v>
      </c>
      <c r="G47" s="86">
        <v>32.002438281011884</v>
      </c>
      <c r="H47" s="86">
        <v>1</v>
      </c>
      <c r="I47" s="86">
        <v>1</v>
      </c>
      <c r="N47">
        <v>5</v>
      </c>
      <c r="Z47">
        <v>16</v>
      </c>
      <c r="AG47">
        <v>0</v>
      </c>
    </row>
    <row r="48" spans="1:40" x14ac:dyDescent="0.35">
      <c r="A48" s="9" t="s">
        <v>602</v>
      </c>
      <c r="C48" s="85">
        <v>-0.49999999999999922</v>
      </c>
      <c r="D48" s="85">
        <v>5.9999999999999991</v>
      </c>
      <c r="E48" s="85">
        <f t="shared" si="0"/>
        <v>6.4999999999999982</v>
      </c>
      <c r="F48" s="85" t="s">
        <v>1084</v>
      </c>
      <c r="G48" s="86">
        <v>18.287107589149649</v>
      </c>
      <c r="H48" s="86">
        <v>1</v>
      </c>
      <c r="I48" s="86">
        <v>1</v>
      </c>
      <c r="N48">
        <v>1</v>
      </c>
      <c r="Z48">
        <v>21</v>
      </c>
      <c r="AG48">
        <v>1</v>
      </c>
    </row>
    <row r="49" spans="1:40" x14ac:dyDescent="0.35">
      <c r="A49" s="9" t="s">
        <v>614</v>
      </c>
      <c r="B49" s="85">
        <v>5</v>
      </c>
      <c r="C49" s="85"/>
      <c r="D49" s="85"/>
      <c r="E49" s="85"/>
      <c r="F49" s="85" t="s">
        <v>1084</v>
      </c>
      <c r="G49" s="86">
        <v>121.91405059433099</v>
      </c>
      <c r="H49" s="86">
        <v>0</v>
      </c>
      <c r="I49" s="86">
        <v>2</v>
      </c>
      <c r="Q49">
        <v>1610</v>
      </c>
    </row>
    <row r="50" spans="1:40" x14ac:dyDescent="0.35">
      <c r="A50" s="9" t="s">
        <v>619</v>
      </c>
      <c r="C50" s="85">
        <v>6.1111111111111116</v>
      </c>
      <c r="D50" s="85">
        <v>8.8888888888888893</v>
      </c>
      <c r="E50" s="85">
        <f t="shared" si="0"/>
        <v>2.7777777777777777</v>
      </c>
      <c r="F50" s="85" t="s">
        <v>524</v>
      </c>
      <c r="G50" s="86">
        <v>182.87107589149647</v>
      </c>
      <c r="H50" s="86">
        <v>0</v>
      </c>
      <c r="I50" s="86">
        <v>3</v>
      </c>
      <c r="K50">
        <v>50000</v>
      </c>
      <c r="Y50">
        <v>5390</v>
      </c>
      <c r="Z50">
        <v>24000</v>
      </c>
      <c r="AH50">
        <v>5723</v>
      </c>
      <c r="AJ50">
        <v>2765</v>
      </c>
    </row>
    <row r="51" spans="1:40" x14ac:dyDescent="0.35">
      <c r="A51" s="9" t="s">
        <v>636</v>
      </c>
      <c r="B51" s="85">
        <v>8.3888888888888893</v>
      </c>
      <c r="C51" s="85"/>
      <c r="D51" s="85"/>
      <c r="E51" s="85"/>
      <c r="F51" s="85" t="s">
        <v>1084</v>
      </c>
      <c r="G51" s="86">
        <v>396.2206644315757</v>
      </c>
      <c r="H51" s="86">
        <v>1</v>
      </c>
      <c r="I51" s="86">
        <v>1</v>
      </c>
      <c r="V51">
        <v>4634</v>
      </c>
    </row>
    <row r="52" spans="1:40" x14ac:dyDescent="0.35">
      <c r="A52" s="9" t="s">
        <v>640</v>
      </c>
      <c r="C52" s="85">
        <v>2.7777777777777777</v>
      </c>
      <c r="D52" s="85">
        <v>8.8888888888888893</v>
      </c>
      <c r="E52" s="85">
        <f t="shared" si="0"/>
        <v>6.1111111111111116</v>
      </c>
      <c r="F52" s="85" t="s">
        <v>1084</v>
      </c>
      <c r="G52" s="86">
        <v>76.196281621456876</v>
      </c>
      <c r="H52" s="86">
        <v>0</v>
      </c>
      <c r="I52" s="86">
        <v>1</v>
      </c>
      <c r="O52">
        <v>969</v>
      </c>
      <c r="AJ52">
        <v>194</v>
      </c>
    </row>
    <row r="53" spans="1:40" x14ac:dyDescent="0.35">
      <c r="A53" s="9" t="s">
        <v>664</v>
      </c>
      <c r="C53" s="85">
        <v>0.49999999999999922</v>
      </c>
      <c r="D53" s="85">
        <v>3.2777777777777772</v>
      </c>
      <c r="E53" s="85">
        <f t="shared" si="0"/>
        <v>2.7777777777777781</v>
      </c>
      <c r="F53" s="85" t="s">
        <v>1084</v>
      </c>
      <c r="G53" s="86">
        <v>13.105760438890581</v>
      </c>
      <c r="H53" s="86">
        <v>1</v>
      </c>
      <c r="I53" s="86">
        <v>1</v>
      </c>
      <c r="L53">
        <v>1</v>
      </c>
      <c r="Q53">
        <v>5</v>
      </c>
      <c r="AE53">
        <v>2</v>
      </c>
      <c r="AF53">
        <v>0</v>
      </c>
    </row>
    <row r="54" spans="1:40" x14ac:dyDescent="0.35">
      <c r="A54" s="9" t="s">
        <v>679</v>
      </c>
      <c r="C54" s="85">
        <v>4.7222222222222223</v>
      </c>
      <c r="D54" s="85">
        <v>8.8888888888888893</v>
      </c>
      <c r="E54" s="85">
        <f t="shared" si="0"/>
        <v>4.166666666666667</v>
      </c>
      <c r="F54" s="85" t="s">
        <v>1084</v>
      </c>
      <c r="G54" s="86">
        <v>229.19841511734225</v>
      </c>
      <c r="H54" s="86">
        <v>0</v>
      </c>
      <c r="I54" s="86">
        <v>2</v>
      </c>
      <c r="L54">
        <v>2958</v>
      </c>
      <c r="AF54">
        <v>29</v>
      </c>
      <c r="AN54">
        <v>26</v>
      </c>
    </row>
    <row r="55" spans="1:40" x14ac:dyDescent="0.35">
      <c r="A55" s="75" t="s">
        <v>693</v>
      </c>
      <c r="C55" s="85">
        <v>-6.666666666666667</v>
      </c>
      <c r="D55" s="85">
        <v>7.5</v>
      </c>
      <c r="E55" s="85">
        <f t="shared" si="0"/>
        <v>14.166666666666668</v>
      </c>
      <c r="F55" s="85" t="s">
        <v>524</v>
      </c>
      <c r="G55" s="86">
        <v>83.511124657116724</v>
      </c>
      <c r="H55" s="86">
        <v>1</v>
      </c>
      <c r="I55" s="86">
        <v>2</v>
      </c>
      <c r="L55">
        <v>23855</v>
      </c>
      <c r="N55">
        <v>18781</v>
      </c>
      <c r="U55">
        <v>16676</v>
      </c>
      <c r="AG55">
        <v>8459</v>
      </c>
      <c r="AI55">
        <v>4909</v>
      </c>
      <c r="AN55">
        <v>9535</v>
      </c>
    </row>
    <row r="56" spans="1:40" x14ac:dyDescent="0.35">
      <c r="A56" s="35" t="s">
        <v>723</v>
      </c>
      <c r="C56" s="85">
        <v>-1.1111111111111112</v>
      </c>
      <c r="D56" s="85">
        <v>5.4999999999999991</v>
      </c>
      <c r="E56" s="85">
        <f t="shared" si="0"/>
        <v>6.6111111111111107</v>
      </c>
      <c r="F56" s="85" t="s">
        <v>1084</v>
      </c>
      <c r="G56" s="86">
        <v>27.430661383724473</v>
      </c>
      <c r="H56" s="86">
        <v>1</v>
      </c>
      <c r="I56" s="86">
        <v>1</v>
      </c>
      <c r="V56">
        <v>28</v>
      </c>
      <c r="AB56">
        <v>23</v>
      </c>
      <c r="AC56">
        <v>21</v>
      </c>
      <c r="AG56">
        <v>4</v>
      </c>
      <c r="AJ56">
        <v>2</v>
      </c>
    </row>
    <row r="57" spans="1:40" x14ac:dyDescent="0.35">
      <c r="A57" s="35" t="s">
        <v>726</v>
      </c>
      <c r="C57" s="85">
        <v>5.4999999999999991</v>
      </c>
      <c r="D57" s="85">
        <v>7.1666666666666661</v>
      </c>
      <c r="E57" s="85">
        <f t="shared" si="0"/>
        <v>1.666666666666667</v>
      </c>
      <c r="F57" s="85" t="s">
        <v>1084</v>
      </c>
      <c r="G57" s="86">
        <v>103.01737275220968</v>
      </c>
      <c r="H57" s="86">
        <v>0</v>
      </c>
      <c r="I57" s="86">
        <v>1</v>
      </c>
      <c r="N57">
        <v>407</v>
      </c>
    </row>
    <row r="58" spans="1:40" x14ac:dyDescent="0.35">
      <c r="A58" s="35" t="s">
        <v>731</v>
      </c>
      <c r="C58" s="85">
        <v>4.0000000000000018</v>
      </c>
      <c r="D58" s="85">
        <v>6.5000000000000018</v>
      </c>
      <c r="E58" s="85">
        <f t="shared" si="0"/>
        <v>2.5</v>
      </c>
      <c r="F58" s="85" t="s">
        <v>1084</v>
      </c>
      <c r="G58" s="86">
        <v>32.307223407497716</v>
      </c>
      <c r="H58" s="86">
        <v>1</v>
      </c>
      <c r="I58" s="86">
        <v>1</v>
      </c>
      <c r="O58">
        <v>149</v>
      </c>
      <c r="AH58">
        <v>74</v>
      </c>
    </row>
    <row r="59" spans="1:40" x14ac:dyDescent="0.35">
      <c r="A59" s="35" t="s">
        <v>737</v>
      </c>
      <c r="C59" s="85">
        <v>0</v>
      </c>
      <c r="D59" s="85">
        <v>5</v>
      </c>
      <c r="E59" s="85">
        <f t="shared" si="0"/>
        <v>5</v>
      </c>
      <c r="F59" s="85" t="s">
        <v>1084</v>
      </c>
      <c r="G59" s="86">
        <v>28.95458701615361</v>
      </c>
      <c r="H59" s="86">
        <v>0</v>
      </c>
      <c r="I59" s="86">
        <v>1</v>
      </c>
      <c r="O59">
        <v>13</v>
      </c>
      <c r="AH59">
        <v>8</v>
      </c>
    </row>
    <row r="60" spans="1:40" x14ac:dyDescent="0.35">
      <c r="A60" s="35" t="s">
        <v>745</v>
      </c>
      <c r="C60" s="85">
        <v>6.8888888888888884</v>
      </c>
      <c r="D60" s="85">
        <v>8.5555555555555554</v>
      </c>
      <c r="E60" s="85">
        <f t="shared" si="0"/>
        <v>1.666666666666667</v>
      </c>
      <c r="F60" s="85" t="s">
        <v>1084</v>
      </c>
      <c r="G60" s="86">
        <v>71.92928985065528</v>
      </c>
      <c r="H60" s="86">
        <v>1</v>
      </c>
      <c r="I60" s="86">
        <v>1</v>
      </c>
      <c r="L60">
        <v>291</v>
      </c>
      <c r="Y60">
        <v>247</v>
      </c>
      <c r="AA60">
        <v>305</v>
      </c>
      <c r="AC60">
        <v>270</v>
      </c>
      <c r="AE60">
        <v>299</v>
      </c>
      <c r="AF60">
        <v>188</v>
      </c>
      <c r="AG60">
        <v>74</v>
      </c>
      <c r="AH60">
        <v>50</v>
      </c>
      <c r="AJ60">
        <v>37</v>
      </c>
    </row>
    <row r="61" spans="1:40" x14ac:dyDescent="0.35">
      <c r="A61" s="35" t="s">
        <v>763</v>
      </c>
      <c r="C61" s="85">
        <v>2.8888888888888906</v>
      </c>
      <c r="D61" s="85">
        <v>8</v>
      </c>
      <c r="E61" s="85">
        <f t="shared" si="0"/>
        <v>5.1111111111111089</v>
      </c>
      <c r="F61" s="85" t="s">
        <v>1084</v>
      </c>
      <c r="G61" s="86">
        <v>68.576653459311188</v>
      </c>
      <c r="H61" s="86">
        <v>1</v>
      </c>
      <c r="I61" s="86">
        <v>1</v>
      </c>
      <c r="V61">
        <v>214</v>
      </c>
      <c r="Z61">
        <v>250</v>
      </c>
      <c r="AB61">
        <v>264</v>
      </c>
      <c r="AH61">
        <v>3</v>
      </c>
      <c r="AJ61">
        <v>2</v>
      </c>
    </row>
    <row r="62" spans="1:40" x14ac:dyDescent="0.35">
      <c r="A62" s="35" t="s">
        <v>792</v>
      </c>
      <c r="C62" s="85">
        <v>-6.0000000000000009</v>
      </c>
      <c r="D62" s="85">
        <v>-5.555555555555635E-2</v>
      </c>
      <c r="E62" s="85">
        <f t="shared" si="0"/>
        <v>5.9444444444444446</v>
      </c>
      <c r="F62" s="85" t="s">
        <v>524</v>
      </c>
      <c r="G62" s="86">
        <v>103.62694300518135</v>
      </c>
      <c r="H62" s="86">
        <v>1</v>
      </c>
      <c r="I62" s="86">
        <v>1</v>
      </c>
      <c r="L62">
        <v>32</v>
      </c>
    </row>
    <row r="63" spans="1:40" x14ac:dyDescent="0.35">
      <c r="A63" s="35" t="s">
        <v>798</v>
      </c>
      <c r="B63" s="85">
        <v>8</v>
      </c>
      <c r="C63" s="85"/>
      <c r="D63" s="85"/>
      <c r="E63" s="85"/>
      <c r="F63" s="85" t="s">
        <v>1084</v>
      </c>
      <c r="G63" s="86">
        <v>39.317281316671746</v>
      </c>
      <c r="H63" s="86">
        <v>1</v>
      </c>
      <c r="I63" s="86">
        <v>1</v>
      </c>
      <c r="O63">
        <v>89</v>
      </c>
    </row>
    <row r="64" spans="1:40" x14ac:dyDescent="0.35">
      <c r="A64" s="35" t="s">
        <v>826</v>
      </c>
      <c r="C64" s="85">
        <v>4.4444444444444446</v>
      </c>
      <c r="D64" s="85">
        <v>10</v>
      </c>
      <c r="E64" s="85">
        <f t="shared" si="0"/>
        <v>5.5555555555555554</v>
      </c>
      <c r="F64" s="85" t="s">
        <v>1084</v>
      </c>
      <c r="G64" s="86">
        <v>609.57025297165501</v>
      </c>
      <c r="H64" s="86">
        <v>1</v>
      </c>
      <c r="I64" s="86">
        <v>7</v>
      </c>
      <c r="M64">
        <v>0</v>
      </c>
      <c r="O64">
        <v>1</v>
      </c>
      <c r="AA64">
        <v>3691</v>
      </c>
      <c r="AG64">
        <v>30</v>
      </c>
      <c r="AN64">
        <v>9</v>
      </c>
    </row>
    <row r="65" spans="1:40" x14ac:dyDescent="0.35">
      <c r="A65" s="35" t="s">
        <v>842</v>
      </c>
      <c r="C65" s="85">
        <v>8.2777777777777768</v>
      </c>
      <c r="D65" s="85">
        <v>9.5000000000000018</v>
      </c>
      <c r="E65" s="85">
        <f t="shared" ref="E65:E86" si="1">D65-C65</f>
        <v>1.222222222222225</v>
      </c>
      <c r="F65" s="85" t="s">
        <v>524</v>
      </c>
      <c r="G65" s="86">
        <v>145.38250533373972</v>
      </c>
      <c r="H65" s="86">
        <v>1</v>
      </c>
      <c r="I65" s="86">
        <v>1</v>
      </c>
      <c r="AA65">
        <v>2572</v>
      </c>
      <c r="AC65">
        <v>2554</v>
      </c>
      <c r="AG65">
        <v>28</v>
      </c>
      <c r="AI65">
        <v>36</v>
      </c>
      <c r="AJ65">
        <v>29</v>
      </c>
    </row>
    <row r="66" spans="1:40" x14ac:dyDescent="0.35">
      <c r="A66" s="35" t="s">
        <v>846</v>
      </c>
      <c r="C66" s="85">
        <v>-2.5</v>
      </c>
      <c r="D66" s="85">
        <v>1.5000000000000016</v>
      </c>
      <c r="E66" s="85">
        <f t="shared" si="1"/>
        <v>4.0000000000000018</v>
      </c>
      <c r="F66" s="85" t="s">
        <v>1088</v>
      </c>
      <c r="G66" s="86">
        <v>100.88387686680889</v>
      </c>
      <c r="H66" s="86">
        <v>2</v>
      </c>
      <c r="I66" s="86">
        <v>1</v>
      </c>
      <c r="L66">
        <v>0</v>
      </c>
      <c r="AD66">
        <v>2</v>
      </c>
      <c r="AH66">
        <v>12</v>
      </c>
    </row>
    <row r="67" spans="1:40" x14ac:dyDescent="0.35">
      <c r="A67" s="35" t="s">
        <v>855</v>
      </c>
      <c r="C67" s="85">
        <v>0.27777777777777779</v>
      </c>
      <c r="D67" s="85">
        <v>6.5000000000000018</v>
      </c>
      <c r="E67" s="85">
        <f t="shared" si="1"/>
        <v>6.2222222222222241</v>
      </c>
      <c r="F67" s="85" t="s">
        <v>1084</v>
      </c>
      <c r="G67" s="86">
        <v>14.934471197805546</v>
      </c>
      <c r="H67" s="86">
        <v>1</v>
      </c>
      <c r="I67" s="86">
        <v>1</v>
      </c>
      <c r="N67">
        <v>10</v>
      </c>
      <c r="AB67">
        <v>5</v>
      </c>
      <c r="AC67">
        <v>0</v>
      </c>
      <c r="AI67">
        <v>0</v>
      </c>
    </row>
    <row r="68" spans="1:40" x14ac:dyDescent="0.35">
      <c r="A68" s="35" t="s">
        <v>859</v>
      </c>
      <c r="B68" s="85">
        <v>7.0000000000000009</v>
      </c>
      <c r="C68" s="85"/>
      <c r="D68" s="85"/>
      <c r="E68" s="85"/>
      <c r="F68" s="85" t="s">
        <v>1084</v>
      </c>
      <c r="G68" s="86">
        <v>243.82810118866198</v>
      </c>
      <c r="H68" s="86">
        <v>0</v>
      </c>
      <c r="I68" s="86">
        <v>3</v>
      </c>
      <c r="AE68">
        <v>3263</v>
      </c>
    </row>
    <row r="69" spans="1:40" x14ac:dyDescent="0.35">
      <c r="A69" s="35" t="s">
        <v>861</v>
      </c>
      <c r="C69" s="85">
        <v>2.0000000000000009</v>
      </c>
      <c r="D69" s="85">
        <v>5.7777777777777777</v>
      </c>
      <c r="E69" s="85">
        <f t="shared" si="1"/>
        <v>3.7777777777777768</v>
      </c>
      <c r="F69" s="85" t="s">
        <v>1089</v>
      </c>
      <c r="G69" s="86">
        <v>152.39256324291375</v>
      </c>
      <c r="H69" s="86">
        <v>1</v>
      </c>
      <c r="I69" s="86">
        <v>1</v>
      </c>
      <c r="Z69">
        <v>57</v>
      </c>
      <c r="AA69">
        <v>97</v>
      </c>
      <c r="AB69">
        <v>98</v>
      </c>
      <c r="AD69" t="s">
        <v>1075</v>
      </c>
      <c r="AG69">
        <v>1</v>
      </c>
      <c r="AI69">
        <v>2</v>
      </c>
    </row>
    <row r="70" spans="1:40" x14ac:dyDescent="0.35">
      <c r="A70" s="35" t="s">
        <v>872</v>
      </c>
      <c r="C70" s="85">
        <v>2.0000000000000009</v>
      </c>
      <c r="D70" s="85">
        <v>10.555555555555555</v>
      </c>
      <c r="E70" s="85">
        <f t="shared" si="1"/>
        <v>8.5555555555555536</v>
      </c>
      <c r="F70" s="85" t="s">
        <v>1089</v>
      </c>
      <c r="G70" s="86">
        <v>68.576653459311188</v>
      </c>
      <c r="H70" s="86">
        <v>1</v>
      </c>
      <c r="I70" s="86">
        <v>1</v>
      </c>
      <c r="Z70">
        <v>0</v>
      </c>
      <c r="AA70">
        <v>0</v>
      </c>
      <c r="AB70">
        <v>0</v>
      </c>
      <c r="AC70">
        <v>1</v>
      </c>
      <c r="AE70" t="s">
        <v>1076</v>
      </c>
      <c r="AI70">
        <v>0</v>
      </c>
    </row>
    <row r="71" spans="1:40" x14ac:dyDescent="0.35">
      <c r="A71" s="35" t="s">
        <v>880</v>
      </c>
      <c r="C71" s="85">
        <v>8</v>
      </c>
      <c r="D71" s="85">
        <v>9.8888888888888875</v>
      </c>
      <c r="E71" s="85">
        <f t="shared" si="1"/>
        <v>1.8888888888888875</v>
      </c>
      <c r="F71" s="85" t="s">
        <v>1084</v>
      </c>
      <c r="G71" s="86">
        <v>621.45687290460228</v>
      </c>
      <c r="H71" s="86">
        <v>0</v>
      </c>
      <c r="I71" s="86">
        <v>2</v>
      </c>
      <c r="AD71">
        <v>3201</v>
      </c>
    </row>
    <row r="72" spans="1:40" x14ac:dyDescent="0.35">
      <c r="A72" s="41" t="s">
        <v>891</v>
      </c>
      <c r="C72" s="85">
        <v>5.6666666666666687</v>
      </c>
      <c r="D72" s="85">
        <v>8.4999999999999982</v>
      </c>
      <c r="E72" s="85">
        <f t="shared" si="1"/>
        <v>2.8333333333333295</v>
      </c>
      <c r="F72" s="85" t="s">
        <v>1084</v>
      </c>
      <c r="G72" s="86">
        <v>44.803413593416643</v>
      </c>
      <c r="H72" s="86">
        <v>1</v>
      </c>
      <c r="I72" s="86">
        <v>1</v>
      </c>
      <c r="M72">
        <v>1036</v>
      </c>
      <c r="R72">
        <v>1131</v>
      </c>
      <c r="Z72">
        <v>1401</v>
      </c>
      <c r="AA72">
        <v>1524</v>
      </c>
      <c r="AC72">
        <v>1280</v>
      </c>
      <c r="AE72">
        <v>1572</v>
      </c>
      <c r="AF72">
        <v>1340</v>
      </c>
      <c r="AG72">
        <v>247</v>
      </c>
      <c r="AH72">
        <v>269</v>
      </c>
      <c r="AJ72">
        <v>111</v>
      </c>
    </row>
    <row r="73" spans="1:40" x14ac:dyDescent="0.35">
      <c r="A73" s="35" t="s">
        <v>907</v>
      </c>
      <c r="C73" s="85">
        <v>7.6666666666666652</v>
      </c>
      <c r="D73" s="85">
        <v>8.4999999999999982</v>
      </c>
      <c r="E73" s="85">
        <f t="shared" si="1"/>
        <v>0.83333333333333304</v>
      </c>
      <c r="F73" s="85" t="s">
        <v>1084</v>
      </c>
      <c r="G73" s="86">
        <v>44.193843340444985</v>
      </c>
      <c r="H73" s="86">
        <v>1</v>
      </c>
      <c r="I73" s="86">
        <v>1</v>
      </c>
      <c r="O73">
        <v>234</v>
      </c>
      <c r="Z73">
        <v>113</v>
      </c>
      <c r="AB73" t="s">
        <v>1077</v>
      </c>
      <c r="AF73">
        <v>98</v>
      </c>
      <c r="AG73">
        <v>9</v>
      </c>
      <c r="AI73">
        <v>13</v>
      </c>
    </row>
    <row r="74" spans="1:40" x14ac:dyDescent="0.35">
      <c r="A74" s="35" t="s">
        <v>912</v>
      </c>
      <c r="C74" s="85">
        <v>7.5</v>
      </c>
      <c r="D74" s="85">
        <v>8.8888888888888893</v>
      </c>
      <c r="E74" s="85">
        <f t="shared" si="1"/>
        <v>1.3888888888888893</v>
      </c>
      <c r="F74" s="85" t="s">
        <v>1084</v>
      </c>
      <c r="G74" s="86">
        <v>96.312099969521483</v>
      </c>
      <c r="H74" s="86">
        <v>1</v>
      </c>
      <c r="I74" s="86">
        <v>1</v>
      </c>
      <c r="W74">
        <v>2381</v>
      </c>
      <c r="Z74">
        <v>2063</v>
      </c>
      <c r="AB74">
        <v>1996</v>
      </c>
      <c r="AF74">
        <v>1317</v>
      </c>
      <c r="AG74">
        <v>115</v>
      </c>
      <c r="AI74">
        <v>50</v>
      </c>
    </row>
    <row r="75" spans="1:40" x14ac:dyDescent="0.35">
      <c r="A75" s="35" t="s">
        <v>919</v>
      </c>
      <c r="C75" s="85">
        <v>0.94444444444444609</v>
      </c>
      <c r="D75" s="85">
        <v>6.666666666666667</v>
      </c>
      <c r="E75" s="85">
        <f t="shared" si="1"/>
        <v>5.7222222222222205</v>
      </c>
      <c r="F75" s="85" t="s">
        <v>1084</v>
      </c>
      <c r="G75" s="86">
        <v>427.3087473331301</v>
      </c>
      <c r="H75" s="86">
        <v>0</v>
      </c>
      <c r="I75" s="86">
        <v>2</v>
      </c>
      <c r="L75">
        <v>1568</v>
      </c>
      <c r="R75">
        <v>1831</v>
      </c>
      <c r="Y75">
        <v>1536</v>
      </c>
      <c r="AA75">
        <v>2520</v>
      </c>
      <c r="AC75">
        <v>2982</v>
      </c>
      <c r="AE75">
        <v>2782</v>
      </c>
      <c r="AG75">
        <v>1798</v>
      </c>
      <c r="AJ75">
        <v>1325</v>
      </c>
      <c r="AK75" t="s">
        <v>1078</v>
      </c>
      <c r="AL75" t="s">
        <v>1079</v>
      </c>
      <c r="AM75" t="s">
        <v>1080</v>
      </c>
      <c r="AN75">
        <v>822</v>
      </c>
    </row>
    <row r="76" spans="1:40" x14ac:dyDescent="0.35">
      <c r="A76" s="35" t="s">
        <v>945</v>
      </c>
      <c r="C76" s="85">
        <v>7.7777777777777786</v>
      </c>
      <c r="D76" s="85">
        <v>9.4444444444444446</v>
      </c>
      <c r="E76" s="85">
        <f t="shared" si="1"/>
        <v>1.6666666666666661</v>
      </c>
      <c r="F76" s="85" t="s">
        <v>524</v>
      </c>
      <c r="G76" s="86">
        <v>35.050289545870157</v>
      </c>
      <c r="H76" s="86">
        <v>1</v>
      </c>
      <c r="I76" s="86">
        <v>1</v>
      </c>
      <c r="Z76">
        <v>250</v>
      </c>
      <c r="AB76">
        <v>229</v>
      </c>
      <c r="AC76">
        <v>200</v>
      </c>
      <c r="AE76">
        <v>285</v>
      </c>
      <c r="AK76" t="s">
        <v>1081</v>
      </c>
      <c r="AL76">
        <v>27</v>
      </c>
      <c r="AM76" t="s">
        <v>1082</v>
      </c>
    </row>
    <row r="77" spans="1:40" x14ac:dyDescent="0.35">
      <c r="A77" s="35" t="s">
        <v>954</v>
      </c>
      <c r="C77" s="85">
        <v>0</v>
      </c>
      <c r="D77" s="85">
        <v>4.5000000000000009</v>
      </c>
      <c r="E77" s="85">
        <f t="shared" si="1"/>
        <v>4.5000000000000009</v>
      </c>
      <c r="F77" s="85" t="s">
        <v>1089</v>
      </c>
      <c r="G77" s="86">
        <v>45.717768972874119</v>
      </c>
      <c r="H77" s="86" t="s">
        <v>140</v>
      </c>
      <c r="I77" s="86">
        <v>1</v>
      </c>
      <c r="Z77">
        <v>17542</v>
      </c>
      <c r="AB77">
        <v>24350</v>
      </c>
      <c r="AC77">
        <v>20101</v>
      </c>
      <c r="AE77">
        <v>21371</v>
      </c>
      <c r="AG77">
        <v>27415</v>
      </c>
      <c r="AH77">
        <v>23516</v>
      </c>
      <c r="AI77">
        <v>24121</v>
      </c>
      <c r="AM77">
        <v>26962</v>
      </c>
    </row>
    <row r="78" spans="1:40" x14ac:dyDescent="0.35">
      <c r="A78" s="35" t="s">
        <v>966</v>
      </c>
      <c r="C78" s="85">
        <v>6.1111111111111116</v>
      </c>
      <c r="D78" s="85">
        <v>6.4444444444444455</v>
      </c>
      <c r="E78" s="85">
        <f t="shared" si="1"/>
        <v>0.33333333333333393</v>
      </c>
      <c r="F78" s="85" t="s">
        <v>1084</v>
      </c>
      <c r="G78" s="86">
        <v>19.201462968607132</v>
      </c>
      <c r="H78" s="86">
        <v>0</v>
      </c>
      <c r="I78" s="86">
        <v>1</v>
      </c>
      <c r="P78">
        <v>450</v>
      </c>
      <c r="Z78">
        <v>836</v>
      </c>
      <c r="AH78">
        <v>79</v>
      </c>
    </row>
    <row r="79" spans="1:40" x14ac:dyDescent="0.35">
      <c r="A79" s="35" t="s">
        <v>973</v>
      </c>
      <c r="C79" s="85">
        <v>5.4999999999999991</v>
      </c>
      <c r="D79" s="85">
        <v>5.9999999999999991</v>
      </c>
      <c r="E79" s="85">
        <f t="shared" si="1"/>
        <v>0.5</v>
      </c>
      <c r="F79" s="85" t="s">
        <v>524</v>
      </c>
      <c r="G79" s="86">
        <v>152.39256324291375</v>
      </c>
      <c r="H79" s="86">
        <v>1</v>
      </c>
      <c r="I79" s="86">
        <v>1</v>
      </c>
      <c r="AD79">
        <v>636</v>
      </c>
    </row>
    <row r="80" spans="1:40" x14ac:dyDescent="0.35">
      <c r="A80" s="35" t="s">
        <v>983</v>
      </c>
      <c r="C80" s="85">
        <v>3.1666666666666683</v>
      </c>
      <c r="D80" s="85">
        <v>4.3888888888888884</v>
      </c>
      <c r="E80" s="85">
        <f t="shared" si="1"/>
        <v>1.2222222222222201</v>
      </c>
      <c r="F80" s="85"/>
      <c r="G80" s="86">
        <v>27.430661383724473</v>
      </c>
      <c r="H80" s="86">
        <v>1</v>
      </c>
      <c r="I80" s="86">
        <v>1</v>
      </c>
      <c r="AN80">
        <v>205</v>
      </c>
    </row>
    <row r="81" spans="1:40" x14ac:dyDescent="0.35">
      <c r="A81" s="35" t="s">
        <v>1003</v>
      </c>
      <c r="C81" s="85">
        <v>0.99999999999999845</v>
      </c>
      <c r="D81" s="85">
        <v>6.5000000000000018</v>
      </c>
      <c r="E81" s="85">
        <f t="shared" si="1"/>
        <v>5.5000000000000036</v>
      </c>
      <c r="F81" s="85" t="s">
        <v>1090</v>
      </c>
      <c r="G81" s="86">
        <v>35.659859798841815</v>
      </c>
      <c r="H81" s="86">
        <v>1</v>
      </c>
      <c r="I81" s="86">
        <v>1</v>
      </c>
      <c r="W81">
        <v>74</v>
      </c>
      <c r="AB81">
        <v>35</v>
      </c>
      <c r="AH81">
        <v>25</v>
      </c>
      <c r="AJ81">
        <v>21</v>
      </c>
    </row>
    <row r="82" spans="1:40" x14ac:dyDescent="0.35">
      <c r="A82" s="35" t="s">
        <v>1009</v>
      </c>
      <c r="C82" s="85">
        <v>4.3888888888888884</v>
      </c>
      <c r="D82" s="85">
        <v>7.0000000000000009</v>
      </c>
      <c r="E82" s="85">
        <f t="shared" si="1"/>
        <v>2.6111111111111125</v>
      </c>
      <c r="F82" s="85" t="s">
        <v>1084</v>
      </c>
      <c r="H82" s="86">
        <v>0</v>
      </c>
      <c r="I82" s="86">
        <v>4</v>
      </c>
      <c r="O82">
        <v>4519</v>
      </c>
      <c r="V82">
        <v>6585</v>
      </c>
      <c r="AB82">
        <v>5619</v>
      </c>
      <c r="AF82">
        <v>3092</v>
      </c>
      <c r="AI82">
        <v>788</v>
      </c>
    </row>
    <row r="83" spans="1:40" x14ac:dyDescent="0.35">
      <c r="A83" s="35" t="s">
        <v>1019</v>
      </c>
      <c r="C83" s="85">
        <v>1.0555555555555549</v>
      </c>
      <c r="D83" s="85">
        <v>4.0000000000000018</v>
      </c>
      <c r="E83" s="85">
        <f t="shared" si="1"/>
        <v>2.9444444444444469</v>
      </c>
      <c r="F83" s="85" t="s">
        <v>1084</v>
      </c>
      <c r="G83" s="86">
        <v>45.717768972874119</v>
      </c>
      <c r="H83" s="86">
        <v>1</v>
      </c>
      <c r="I83" s="86">
        <v>1</v>
      </c>
      <c r="AJ83">
        <v>185</v>
      </c>
      <c r="AN83">
        <v>224</v>
      </c>
    </row>
    <row r="84" spans="1:40" x14ac:dyDescent="0.35">
      <c r="A84" s="35" t="s">
        <v>1027</v>
      </c>
      <c r="C84" s="85">
        <v>5.4999999999999991</v>
      </c>
      <c r="D84" s="85">
        <v>9.5000000000000018</v>
      </c>
      <c r="E84" s="85">
        <f t="shared" si="1"/>
        <v>4.0000000000000027</v>
      </c>
      <c r="F84" s="85" t="s">
        <v>1084</v>
      </c>
      <c r="G84" s="86">
        <v>3047.8512648582746</v>
      </c>
      <c r="H84" s="86" t="s">
        <v>140</v>
      </c>
      <c r="I84" s="86">
        <v>1</v>
      </c>
      <c r="AA84">
        <v>2</v>
      </c>
      <c r="AE84">
        <v>0</v>
      </c>
    </row>
    <row r="85" spans="1:40" x14ac:dyDescent="0.35">
      <c r="A85" s="35" t="s">
        <v>1036</v>
      </c>
      <c r="C85" s="85">
        <v>-0.49999999999999922</v>
      </c>
      <c r="D85" s="85">
        <v>7.1666666666666661</v>
      </c>
      <c r="E85" s="85">
        <f t="shared" si="1"/>
        <v>7.6666666666666652</v>
      </c>
      <c r="F85" s="85" t="s">
        <v>1084</v>
      </c>
      <c r="G85" s="86">
        <v>212.13044803413592</v>
      </c>
      <c r="H85" s="86">
        <v>0</v>
      </c>
      <c r="I85" s="86">
        <v>4</v>
      </c>
      <c r="P85">
        <v>2450</v>
      </c>
      <c r="AA85">
        <v>3285</v>
      </c>
      <c r="AC85">
        <v>2646</v>
      </c>
      <c r="AE85">
        <v>1884</v>
      </c>
      <c r="AF85">
        <v>2892</v>
      </c>
      <c r="AG85">
        <v>3046</v>
      </c>
      <c r="AH85">
        <v>1638</v>
      </c>
      <c r="AJ85">
        <v>1746</v>
      </c>
      <c r="AM85">
        <v>1982</v>
      </c>
    </row>
    <row r="86" spans="1:40" x14ac:dyDescent="0.35">
      <c r="A86" s="35" t="s">
        <v>1054</v>
      </c>
      <c r="C86" s="85">
        <v>0.49999999999999922</v>
      </c>
      <c r="D86" s="85">
        <v>6.9444444444444446</v>
      </c>
      <c r="E86" s="85">
        <f t="shared" si="1"/>
        <v>6.4444444444444455</v>
      </c>
      <c r="F86" s="85" t="s">
        <v>1084</v>
      </c>
      <c r="G86" s="86">
        <v>152.39256324291375</v>
      </c>
      <c r="H86" s="86">
        <v>2</v>
      </c>
      <c r="I86" s="86">
        <v>1</v>
      </c>
      <c r="Z86">
        <v>265</v>
      </c>
      <c r="AB86">
        <v>203</v>
      </c>
      <c r="AD86">
        <v>182</v>
      </c>
      <c r="AE86">
        <v>219</v>
      </c>
      <c r="AF86">
        <v>205</v>
      </c>
      <c r="AG86">
        <v>50</v>
      </c>
      <c r="AJ86">
        <v>22</v>
      </c>
      <c r="AL86">
        <v>29</v>
      </c>
      <c r="AM86">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2024-08-08T18:37:30Z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