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baProject.bin" ContentType="application/vnd.ms-office.vbaProject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083" windowHeight="12370" firstSheet="2" activeTab="2"/>
  </bookViews>
  <sheets>
    <sheet name="00000000" sheetId="4" state="veryHidden" r:id="rId1"/>
    <sheet name="LWIZTOTM" sheetId="5" state="hidden" r:id="rId2"/>
    <sheet name="专业班级分别" sheetId="8" r:id="rId3"/>
    <sheet name="Sheet1" sheetId="15" r:id="rId4"/>
    <sheet name="教师安排" sheetId="7" r:id="rId5"/>
    <sheet name="缺课统计" sheetId="13" state="hidden" r:id="rId6"/>
    <sheet name="计算机网络技术" sheetId="10" state="hidden" r:id="rId7"/>
    <sheet name="电商专业" sheetId="9" state="hidden" r:id="rId8"/>
    <sheet name="Sheet5" sheetId="12" state="hidden" r:id="rId9"/>
    <sheet name="缺课统计表" sheetId="14" r:id="rId10"/>
  </sheets>
  <definedNames>
    <definedName name="_xlnm.Print_Area" localSheetId="4">教师安排!$A$1:$I$65</definedName>
    <definedName name="_xlnm.Print_Area" localSheetId="5">缺课统计!$A$1:$V$40</definedName>
    <definedName name="_xlnm.Print_Area" localSheetId="9">缺课统计表!$A$1:$D$12</definedName>
    <definedName name="_xlnm.Print_Titles" localSheetId="2">专业班级分别!$B:$C</definedName>
  </definedNames>
  <calcPr calcId="144525"/>
</workbook>
</file>

<file path=xl/sharedStrings.xml><?xml version="1.0" encoding="utf-8"?>
<sst xmlns="http://schemas.openxmlformats.org/spreadsheetml/2006/main" count="647" uniqueCount="264">
  <si>
    <t>2014年春季教师任课情况统计表2014.2.13.xls</t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</si>
  <si>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</si>
  <si>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</si>
  <si>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</si>
  <si>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</si>
  <si>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</si>
  <si>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</si>
  <si>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</si>
  <si>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</si>
  <si>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</si>
  <si>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</si>
  <si>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</si>
  <si>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</si>
  <si>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序号</t>
  </si>
  <si>
    <t>班级</t>
  </si>
  <si>
    <t>学期</t>
  </si>
  <si>
    <t>语文</t>
  </si>
  <si>
    <t>数学</t>
  </si>
  <si>
    <t>英语</t>
  </si>
  <si>
    <t>计算机基础</t>
  </si>
  <si>
    <t>体育</t>
  </si>
  <si>
    <t>德育</t>
  </si>
  <si>
    <t>办公中级</t>
  </si>
  <si>
    <t>方正排版</t>
  </si>
  <si>
    <t>CAD</t>
  </si>
  <si>
    <t>美术设计基础</t>
  </si>
  <si>
    <t>Flash动画</t>
  </si>
  <si>
    <t>Photoshop</t>
  </si>
  <si>
    <t>平面设计综合实训</t>
  </si>
  <si>
    <t>3DMax</t>
  </si>
  <si>
    <t>AI设计</t>
  </si>
  <si>
    <t>网页制作</t>
  </si>
  <si>
    <t>计算机组装与维修</t>
  </si>
  <si>
    <t>五笔录入</t>
  </si>
  <si>
    <t>AE</t>
  </si>
  <si>
    <t>视频剪辑</t>
  </si>
  <si>
    <t>2019计算机平面4班</t>
  </si>
  <si>
    <t>1学期</t>
  </si>
  <si>
    <t>2019多媒体</t>
  </si>
  <si>
    <t>2学期</t>
  </si>
  <si>
    <t>袁晨晨</t>
  </si>
  <si>
    <t>于涛</t>
  </si>
  <si>
    <t>徐惠芳</t>
  </si>
  <si>
    <t>孟庆胜</t>
  </si>
  <si>
    <t>王红</t>
  </si>
  <si>
    <t>2019计算机平面一班</t>
  </si>
  <si>
    <t>朱连华</t>
  </si>
  <si>
    <t>孟凡炜</t>
  </si>
  <si>
    <t>李会芳</t>
  </si>
  <si>
    <t>2019计算机平面二班</t>
  </si>
  <si>
    <t>2019计算机平面三班</t>
  </si>
  <si>
    <t>兰奎斌</t>
  </si>
  <si>
    <t>黄淑敏</t>
  </si>
  <si>
    <t>2018平面设计3+2</t>
  </si>
  <si>
    <t>3学期</t>
  </si>
  <si>
    <t>贾海玲</t>
  </si>
  <si>
    <t>刘秀艳</t>
  </si>
  <si>
    <t>贾红霞</t>
  </si>
  <si>
    <t>王海英</t>
  </si>
  <si>
    <t>2018平面设计3+3</t>
  </si>
  <si>
    <t>2018多媒体</t>
  </si>
  <si>
    <t>4学期</t>
  </si>
  <si>
    <t>杨爱红</t>
  </si>
  <si>
    <t>李淑娟</t>
  </si>
  <si>
    <t>丁战武</t>
  </si>
  <si>
    <t>曹春梅</t>
  </si>
  <si>
    <r>
      <rPr>
        <sz val="10.5"/>
        <color theme="1"/>
        <rFont val="仿宋_GB2312"/>
        <charset val="134"/>
      </rPr>
      <t>张</t>
    </r>
    <r>
      <rPr>
        <sz val="10.5"/>
        <color indexed="8"/>
        <rFont val="微软雅黑"/>
        <charset val="134"/>
      </rPr>
      <t>琎</t>
    </r>
    <r>
      <rPr>
        <sz val="10.5"/>
        <color indexed="8"/>
        <rFont val="仿宋_GB2312"/>
        <charset val="134"/>
      </rPr>
      <t>瑛</t>
    </r>
  </si>
  <si>
    <t>马春雷</t>
  </si>
  <si>
    <t>2018平面设计一</t>
  </si>
  <si>
    <t>2017多媒体制作</t>
  </si>
  <si>
    <t>5学期</t>
  </si>
  <si>
    <t>2017计算机平面设计3+3</t>
  </si>
  <si>
    <t>电商英语</t>
  </si>
  <si>
    <t>电子商务基础</t>
  </si>
  <si>
    <t>商品学知识</t>
  </si>
  <si>
    <t>网络营销</t>
  </si>
  <si>
    <t>消费心理学</t>
  </si>
  <si>
    <t>图片拍摄与处理</t>
  </si>
  <si>
    <t>photoshop</t>
  </si>
  <si>
    <t>物流与配送</t>
  </si>
  <si>
    <t>市场调查与分析</t>
  </si>
  <si>
    <t>基础会计</t>
  </si>
  <si>
    <t>网店推广与管理</t>
  </si>
  <si>
    <t>文案策划</t>
  </si>
  <si>
    <t>客户服务</t>
  </si>
  <si>
    <t>互联网营销基础</t>
  </si>
  <si>
    <t>移动媒体营销</t>
  </si>
  <si>
    <t>第三方平台营销</t>
  </si>
  <si>
    <t>电商实训</t>
  </si>
  <si>
    <t>网络客服实训</t>
  </si>
  <si>
    <t>创业平台实训</t>
  </si>
  <si>
    <t>2019电子商务2班</t>
  </si>
  <si>
    <t>张玉珍</t>
  </si>
  <si>
    <t>2019电子商务一班</t>
  </si>
  <si>
    <t>李春杰</t>
  </si>
  <si>
    <t>2018电子商务4</t>
  </si>
  <si>
    <t>董慧颖</t>
  </si>
  <si>
    <t>冯永奇</t>
  </si>
  <si>
    <t>赵秀红</t>
  </si>
  <si>
    <t>刘维维</t>
  </si>
  <si>
    <t>张春江</t>
  </si>
  <si>
    <t>2018电子商务二</t>
  </si>
  <si>
    <t>张海荣</t>
  </si>
  <si>
    <t>2018电子商务三</t>
  </si>
  <si>
    <t>2018电子商务一</t>
  </si>
  <si>
    <t>2017电子商务4</t>
  </si>
  <si>
    <t>2017电子商务5</t>
  </si>
  <si>
    <t>电工电子技术与技能</t>
  </si>
  <si>
    <t>网络基础</t>
  </si>
  <si>
    <t>工具软件</t>
  </si>
  <si>
    <t>网络操作系统</t>
  </si>
  <si>
    <t>编程基础</t>
  </si>
  <si>
    <t>组装维修</t>
  </si>
  <si>
    <t>专业英语</t>
  </si>
  <si>
    <t>2019计算机网络技术一班</t>
  </si>
  <si>
    <t>王淑香</t>
  </si>
  <si>
    <t>赵军</t>
  </si>
  <si>
    <t>马燕龙</t>
  </si>
  <si>
    <t>2019计算机网络技术2班</t>
  </si>
  <si>
    <t>2019计算机网络技术3班</t>
  </si>
  <si>
    <t>关雨枫</t>
  </si>
  <si>
    <t>范雨欣</t>
  </si>
  <si>
    <t>白永斌</t>
  </si>
  <si>
    <t>石文斌</t>
  </si>
  <si>
    <r>
      <rPr>
        <b/>
        <sz val="16"/>
        <rFont val="宋体"/>
        <charset val="134"/>
      </rPr>
      <t>三河职教2019年春季学期任课情况安排表（</t>
    </r>
    <r>
      <rPr>
        <b/>
        <u/>
        <sz val="16"/>
        <rFont val="宋体"/>
        <charset val="134"/>
      </rPr>
      <t xml:space="preserve">    信息工程系    </t>
    </r>
    <r>
      <rPr>
        <b/>
        <sz val="16"/>
        <rFont val="宋体"/>
        <charset val="134"/>
      </rPr>
      <t>部门）</t>
    </r>
  </si>
  <si>
    <t>姓名</t>
  </si>
  <si>
    <t>任课班级</t>
  </si>
  <si>
    <t>任课科目</t>
  </si>
  <si>
    <t>周课时</t>
  </si>
  <si>
    <t>合计</t>
  </si>
  <si>
    <t>备注</t>
  </si>
  <si>
    <t>正课</t>
  </si>
  <si>
    <t>晚课</t>
  </si>
  <si>
    <t>晚自习</t>
  </si>
  <si>
    <t>19电子商务1班/4
19电子商务2班/4
2018平面设计3+2/4
2018平面设计3+3/4</t>
  </si>
  <si>
    <t>计算机基础/8
Office办公中级/8</t>
  </si>
  <si>
    <t>本系公职</t>
  </si>
  <si>
    <t>张凯</t>
  </si>
  <si>
    <t>2018多媒体/4
2018平面设计一/4</t>
  </si>
  <si>
    <t>徐浩然</t>
  </si>
  <si>
    <t>建筑装饰实训</t>
  </si>
  <si>
    <t>郝凡</t>
  </si>
  <si>
    <t>2018多媒体/4
2018平面设计一/4
2017多媒体制作/4
2017计算机平面设计3+3/4</t>
  </si>
  <si>
    <t>2019电子商务1班/6
2019电子商务2班/6
2018电子商务4/4</t>
  </si>
  <si>
    <t>PS</t>
  </si>
  <si>
    <t>2019计算机网络技术/6
2018平面设计一/2
(2018多媒体
2018电子商务二
2018电子商务三
2018电子商务一)/2</t>
  </si>
  <si>
    <t>常用工具软件/6
哲学与人生/2
演讲与口才/8</t>
  </si>
  <si>
    <t>2018电子商务4/4
2017电子商务4/6
2017电子商务5/6</t>
  </si>
  <si>
    <t>商品学知识/3
电商实训/8</t>
  </si>
  <si>
    <t>2018平面设计3+2/6
2018平面设计3+3/6
(2018平面设计3+2
2018平面设计3+3)/4</t>
  </si>
  <si>
    <t>PS/12
职业道德/4</t>
  </si>
  <si>
    <t>2019计算机平面1班/4
2019计算机平面2班/4
(2019计算机网络技术
2019计算机平面1班
2019计算机平面2班)/4
(2019多媒体
2019电子商务1班
2019电子商务2班)/4</t>
  </si>
  <si>
    <t>PS/8
职业生涯/8</t>
  </si>
  <si>
    <t>张占华</t>
  </si>
  <si>
    <t>2018多媒体/8
2018平面设计一/8</t>
  </si>
  <si>
    <t>综合实训</t>
  </si>
  <si>
    <t>2017多媒体制作/4
2017计算机平面设计3+3/4
2019多媒体/6</t>
  </si>
  <si>
    <t>AI/8
PS/6
职业指导/2</t>
  </si>
  <si>
    <t>19计算机网络技术/6
2017电子商务4/4
2017电子商务5/4</t>
  </si>
  <si>
    <t>计算机网络技术基础
图片拍摄与处理</t>
  </si>
  <si>
    <t>张琎瑛</t>
  </si>
  <si>
    <t>2018多媒体/2
2018平面设计一/2
2017多媒体制作/2
2017计算机平面设计3+3/2</t>
  </si>
  <si>
    <t xml:space="preserve">五笔录入	</t>
  </si>
  <si>
    <t>(19电子商务1班
19电子商务2班)/3
2018电子商务4/2</t>
  </si>
  <si>
    <t>电商基础</t>
  </si>
  <si>
    <t>本系外聘</t>
  </si>
  <si>
    <t>侯嘉冉</t>
  </si>
  <si>
    <t>(2018电子商务二
2018电子商务三
2018电子商务一)</t>
  </si>
  <si>
    <t>(2019电子商务1班
2019电子商务2班)</t>
  </si>
  <si>
    <t>部门兼课</t>
  </si>
  <si>
    <t>(2019计算机平面1班
2019计算机平面2班
2019计算机网络技术)
(2018平面设计3+2
2018平面设计3+3)</t>
  </si>
  <si>
    <t>包玉文</t>
  </si>
  <si>
    <t>(2019电子商务1班
2019电子商务2班
2019多媒体)
2018电子商务4</t>
  </si>
  <si>
    <t>3D</t>
  </si>
  <si>
    <t>(2018电子商务二
2018电子商务三
2018电子商务一)/3
2018电子商务4/3</t>
  </si>
  <si>
    <t>(2019多媒体
2019电子商务1班
2019电子商务2班)/4</t>
  </si>
  <si>
    <t>（19电子商务1班
19电子商务2班）/4</t>
  </si>
  <si>
    <t>崔岭</t>
  </si>
  <si>
    <t>2019计算机平面1班/4
2019计算机平面2班/4
2019多媒体/4</t>
  </si>
  <si>
    <t>2019计算机网络技术/4</t>
  </si>
  <si>
    <t>2018平面设计3+2/2
2018平面设计3+3/2
2017计算机平面设计3+3/2
2018电子商务4/2
2018电子商务二/2
2017电子商务4/2
2017电子商务5/2
2018平面设计一/2</t>
  </si>
  <si>
    <t>2018多媒体/2
2018电子商务一/2</t>
  </si>
  <si>
    <t>王宏霞</t>
  </si>
  <si>
    <t>2017多媒体制作/2
2019电子商务1班/2
2019电子商务2班/2
2018电子商务三/2
2019计算机网络技术/2</t>
  </si>
  <si>
    <t>2018电子商务4/2</t>
  </si>
  <si>
    <t>哲学与人生</t>
  </si>
  <si>
    <t>2018电子商务二/3
2018电子商务三/3
2018电子商务一/3</t>
  </si>
  <si>
    <t>(19电子商务1班
19电子商务2班)/3</t>
  </si>
  <si>
    <t>会计基础</t>
  </si>
  <si>
    <t>美术</t>
  </si>
  <si>
    <t>白亚楠</t>
  </si>
  <si>
    <t>贾斯琪</t>
  </si>
  <si>
    <t>(2018电子商务二
2018电子商务三
2018电子商务一)/4
(2017电子商务4
2017电子商务5)/4</t>
  </si>
  <si>
    <t>李云</t>
  </si>
  <si>
    <t>(2018电子商务二
2018电子商务三
2018电子商务一)/3</t>
  </si>
  <si>
    <t>2019计算机网络技术/2</t>
  </si>
  <si>
    <t>电工电子</t>
  </si>
  <si>
    <t>王文静</t>
  </si>
  <si>
    <t>(2018电子商务二
2018电子商务三
2018电子商务一)/4</t>
  </si>
  <si>
    <t>客服服务</t>
  </si>
  <si>
    <t>樊银凤</t>
  </si>
  <si>
    <t>2018电子商务4/4</t>
  </si>
  <si>
    <t>许建</t>
  </si>
  <si>
    <t>(2019计算机平面1班
2019计算机平面2班)/4</t>
  </si>
  <si>
    <t>李永吉</t>
  </si>
  <si>
    <t>2018平面设计一/2</t>
  </si>
  <si>
    <t>张丽红</t>
  </si>
  <si>
    <t>2017多媒体制作/2</t>
  </si>
  <si>
    <t>王雅娟</t>
  </si>
  <si>
    <t>2017计算机平面设计3+3/2</t>
  </si>
  <si>
    <t>2017电子商务4/2</t>
  </si>
  <si>
    <t>职业生涯</t>
  </si>
  <si>
    <t>王春艳</t>
  </si>
  <si>
    <t>2017电子商务5/2</t>
  </si>
  <si>
    <t>2019多媒体/2</t>
  </si>
  <si>
    <t>王爱霞</t>
  </si>
  <si>
    <t>李敬东</t>
  </si>
  <si>
    <t>徐玉红</t>
  </si>
  <si>
    <t>高晓晶</t>
  </si>
  <si>
    <t>袁国红</t>
  </si>
  <si>
    <t>薄月仙</t>
  </si>
  <si>
    <t>顾有萍</t>
  </si>
  <si>
    <t>企业兼课</t>
  </si>
  <si>
    <t>学院兼课</t>
  </si>
  <si>
    <t>设计基础</t>
  </si>
  <si>
    <t>19多媒体</t>
  </si>
  <si>
    <t>19计算机平面1班</t>
  </si>
  <si>
    <t>19计算机平面2班</t>
  </si>
  <si>
    <t>19计算机平面3班</t>
  </si>
  <si>
    <t>2017计算机平面设计</t>
  </si>
  <si>
    <t>19电子商务1班</t>
  </si>
  <si>
    <t>19电子商务2班</t>
  </si>
  <si>
    <t>19计算机网络技术</t>
  </si>
  <si>
    <t>课程名称</t>
  </si>
  <si>
    <t>课时</t>
  </si>
  <si>
    <t>第五学期班级情况</t>
  </si>
  <si>
    <t>AI</t>
  </si>
  <si>
    <t>17电商一班</t>
  </si>
  <si>
    <t>合班上课</t>
  </si>
  <si>
    <t>需两名专业教师</t>
  </si>
  <si>
    <t>17电商二班</t>
  </si>
  <si>
    <t>（20）10</t>
  </si>
  <si>
    <t>17电商三班</t>
  </si>
  <si>
    <t>消费心理</t>
  </si>
  <si>
    <t>（12）8</t>
  </si>
  <si>
    <t>17平面设计</t>
  </si>
  <si>
    <t>综合实训课程</t>
  </si>
  <si>
    <t>计算机网络技术基础</t>
  </si>
  <si>
    <t>常用工具软件</t>
  </si>
  <si>
    <t>蔡春燕6</t>
  </si>
  <si>
    <t>徐惠芳4</t>
  </si>
  <si>
    <t>贾红霞2</t>
  </si>
  <si>
    <t>孟凡炜2</t>
  </si>
  <si>
    <t>杨爱红2</t>
  </si>
  <si>
    <t>2017电子商务二</t>
  </si>
  <si>
    <t>2017电子商务三</t>
  </si>
  <si>
    <t>2017电子商务一</t>
  </si>
  <si>
    <t>信息工程系缺课统计表</t>
  </si>
  <si>
    <t>2019计算机平面1班/6
2019计算机平面2班/6</t>
  </si>
  <si>
    <t>2018电子商务/4</t>
  </si>
  <si>
    <t>2017电子商务4
2017电子商务5合上</t>
  </si>
  <si>
    <t>2017电子商务4
2017电子商务5合上
2018电子商务二
2018电子商务三
2018电子商务一合上</t>
  </si>
  <si>
    <t>2018电子商务二
2018电子商务三
2018电子商务一合上</t>
  </si>
  <si>
    <t>2019计算机平面1班/2
2019计算机平面2班/2</t>
  </si>
</sst>
</file>

<file path=xl/styles.xml><?xml version="1.0" encoding="utf-8"?>
<styleSheet xmlns="http://schemas.openxmlformats.org/spreadsheetml/2006/main">
  <numFmts count="52">
    <numFmt numFmtId="176" formatCode="_(* #,##0.0,_);_(* \(#,##0.0,\);_(* &quot;-&quot;_);_(@_)"/>
    <numFmt numFmtId="177" formatCode="\$#,##0.00;\(\$#,##0.00\)"/>
    <numFmt numFmtId="178" formatCode="_-&quot;$&quot;* #,##0_-;\-&quot;$&quot;* #,##0_-;_-&quot;$&quot;* &quot;-&quot;_-;_-@_-"/>
    <numFmt numFmtId="24" formatCode="\$#,##0_);[Red]\(\$#,##0\)"/>
    <numFmt numFmtId="179" formatCode="&quot;\&quot;#,##0;&quot;\&quot;\-#,##0"/>
    <numFmt numFmtId="180" formatCode="_(&quot;$&quot;* #,##0.00_);_(&quot;$&quot;* \(#,##0.00\);_(&quot;$&quot;* &quot;-&quot;??_);_(@_)"/>
    <numFmt numFmtId="181" formatCode="_-* #,##0\¥_-;\-* #,##0\¥_-;_-* &quot;-&quot;\¥_-;_-@_-"/>
    <numFmt numFmtId="182" formatCode="0%;\(0%\)"/>
    <numFmt numFmtId="183" formatCode="#,##0;\(#,##0\)"/>
    <numFmt numFmtId="42" formatCode="_ &quot;￥&quot;* #,##0_ ;_ &quot;￥&quot;* \-#,##0_ ;_ &quot;￥&quot;* &quot;-&quot;_ ;_ @_ "/>
    <numFmt numFmtId="184" formatCode="_([$€-2]* #,##0.00_);_([$€-2]* \(#,##0.00\);_([$€-2]* &quot;-&quot;??_)"/>
    <numFmt numFmtId="185" formatCode="_-* #,##0.00_-;\-* #,##0.00_-;_-* &quot;-&quot;??_-;_-@_-"/>
    <numFmt numFmtId="186" formatCode="#,##0.0_);\(#,##0.0\)"/>
    <numFmt numFmtId="187" formatCode="&quot;$&quot;#,##0_);[Red]\(&quot;$&quot;#,##0\)"/>
    <numFmt numFmtId="188" formatCode="&quot;$&quot;\ #,##0.00_-;[Red]&quot;$&quot;\ #,##0.00\-"/>
    <numFmt numFmtId="189" formatCode="_-#,##0%_-;\(#,##0%\);_-\ &quot;-&quot;_-"/>
    <numFmt numFmtId="190" formatCode="_-#,###.00,_-;\(#,###.00,\);_-\ \ &quot;-&quot;_-;_-@_-"/>
    <numFmt numFmtId="191" formatCode="_-&quot;$&quot;\ * #,##0.00_-;_-&quot;$&quot;\ * #,##0.00\-;_-&quot;$&quot;\ * &quot;-&quot;??_-;_-@_-"/>
    <numFmt numFmtId="192" formatCode="_-#,##0.00_-;\(#,##0.00\);_-\ \ &quot;-&quot;_-;_-@_-"/>
    <numFmt numFmtId="193" formatCode="&quot;\&quot;#,##0;[Red]&quot;\&quot;&quot;\&quot;&quot;\&quot;&quot;\&quot;&quot;\&quot;&quot;\&quot;&quot;\&quot;\-#,##0"/>
    <numFmt numFmtId="194" formatCode="mmm/dd/yyyy;_-\ &quot;N/A&quot;_-;_-\ &quot;-&quot;_-"/>
    <numFmt numFmtId="43" formatCode="_ * #,##0.00_ ;_ * \-#,##0.00_ ;_ * &quot;-&quot;??_ ;_ @_ "/>
    <numFmt numFmtId="195" formatCode="yy\.mm\.dd"/>
    <numFmt numFmtId="196" formatCode="mmm/yyyy;_-\ &quot;N/A&quot;_-;_-\ &quot;-&quot;_-"/>
    <numFmt numFmtId="197" formatCode="&quot;$&quot;#,##0.00_);[Red]\(&quot;$&quot;#,##0.00\)"/>
    <numFmt numFmtId="198" formatCode="_-* #,##0.00_$_-;\-* #,##0.00_$_-;_-* &quot;-&quot;??_$_-;_-@_-"/>
    <numFmt numFmtId="199" formatCode="_(&quot;$&quot;* #,##0_);_(&quot;$&quot;* \(#,##0\);_(&quot;$&quot;* &quot;-&quot;_);_(@_)"/>
    <numFmt numFmtId="200" formatCode="_-* #,##0.00&quot;$&quot;_-;\-* #,##0.00&quot;$&quot;_-;_-* &quot;-&quot;??&quot;$&quot;_-;_-@_-"/>
    <numFmt numFmtId="201" formatCode="_-* #,##0_$_-;\-* #,##0_$_-;_-* &quot;-&quot;_$_-;_-@_-"/>
    <numFmt numFmtId="202" formatCode="#,##0;\-#,##0;&quot;-&quot;"/>
    <numFmt numFmtId="203" formatCode="_-#,##0_-;\(#,##0\);_-\ \ &quot;-&quot;_-;_-@_-"/>
    <numFmt numFmtId="204" formatCode="#,##0.00\¥;[Red]\-#,##0.00\¥"/>
    <numFmt numFmtId="205" formatCode="&quot;$&quot;#,##0.00_);\(&quot;$&quot;#,##0.00\)"/>
    <numFmt numFmtId="206" formatCode="_-&quot;$&quot;\ * #,##0_-;_-&quot;$&quot;\ * #,##0\-;_-&quot;$&quot;\ * &quot;-&quot;_-;_-@_-"/>
    <numFmt numFmtId="207" formatCode="0.0%"/>
    <numFmt numFmtId="25" formatCode="\$#,##0.00_);\(\$#,##0.00\)"/>
    <numFmt numFmtId="208" formatCode="0.000%"/>
    <numFmt numFmtId="209" formatCode="#\ ??/??"/>
    <numFmt numFmtId="210" formatCode="0.0"/>
    <numFmt numFmtId="211" formatCode="_-* #,##0&quot;$&quot;_-;\-* #,##0&quot;$&quot;_-;_-* &quot;-&quot;&quot;$&quot;_-;_-@_-"/>
    <numFmt numFmtId="212" formatCode="#,##0.00\¥;\-#,##0.00\¥"/>
    <numFmt numFmtId="213" formatCode="&quot;$&quot;#,##0_);\(&quot;$&quot;#,##0\)"/>
    <numFmt numFmtId="214" formatCode="_-#,###,_-;\(#,###,\);_-\ \ &quot;-&quot;_-;_-@_-"/>
    <numFmt numFmtId="215" formatCode="&quot;\&quot;#,##0.00;[Red]&quot;\&quot;\-#,##0.00"/>
    <numFmt numFmtId="44" formatCode="_ &quot;￥&quot;* #,##0.00_ ;_ &quot;￥&quot;* \-#,##0.00_ ;_ &quot;￥&quot;* &quot;-&quot;??_ ;_ @_ "/>
    <numFmt numFmtId="216" formatCode="&quot;$&quot;#,##0;\-&quot;$&quot;#,##0"/>
    <numFmt numFmtId="217" formatCode="_-#0&quot;.&quot;0000_-;\(#0&quot;.&quot;0000\);_-\ \ &quot;-&quot;_-;_-@_-"/>
    <numFmt numFmtId="218" formatCode="_-#0&quot;.&quot;0,_-;\(#0&quot;.&quot;0,\);_-\ \ &quot;-&quot;_-;_-@_-"/>
    <numFmt numFmtId="219" formatCode="_-* #,##0.00\¥_-;\-* #,##0.00\¥_-;_-* &quot;-&quot;??\¥_-;_-@_-"/>
    <numFmt numFmtId="41" formatCode="_ * #,##0_ ;_ * \-#,##0_ ;_ * &quot;-&quot;_ ;_ @_ "/>
    <numFmt numFmtId="220" formatCode="\$#,##0;\(\$#,##0\)"/>
    <numFmt numFmtId="221" formatCode="_-* #,##0_-;\-* #,##0_-;_-* &quot;-&quot;_-;_-@_-"/>
  </numFmts>
  <fonts count="129"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sz val="10.5"/>
      <color theme="1"/>
      <name val="仿宋_GB2312"/>
      <charset val="134"/>
    </font>
    <font>
      <sz val="10.5"/>
      <name val="仿宋_GB2312"/>
      <charset val="134"/>
    </font>
    <font>
      <i/>
      <sz val="12"/>
      <color rgb="FFFF0000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trike/>
      <sz val="12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仿宋_GB2312"/>
      <charset val="134"/>
    </font>
    <font>
      <b/>
      <sz val="10.5"/>
      <name val="仿宋_GB2312"/>
      <charset val="134"/>
    </font>
    <font>
      <b/>
      <sz val="1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宋体"/>
      <charset val="134"/>
    </font>
    <font>
      <sz val="10"/>
      <name val="微软雅黑"/>
      <charset val="134"/>
    </font>
    <font>
      <sz val="10"/>
      <name val="黑体"/>
      <charset val="134"/>
    </font>
    <font>
      <b/>
      <sz val="10.5"/>
      <color theme="1"/>
      <name val="仿宋_GB2312"/>
      <charset val="134"/>
    </font>
    <font>
      <sz val="12"/>
      <color rgb="FFFF0000"/>
      <name val="宋体"/>
      <charset val="134"/>
      <scheme val="minor"/>
    </font>
    <font>
      <sz val="10"/>
      <name val="Arial"/>
      <charset val="134"/>
    </font>
    <font>
      <b/>
      <sz val="10"/>
      <color indexed="10"/>
      <name val="Arial"/>
      <charset val="134"/>
    </font>
    <font>
      <b/>
      <sz val="10"/>
      <color indexed="8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2"/>
      <color indexed="17"/>
      <name val="楷体_GB2312"/>
      <charset val="134"/>
    </font>
    <font>
      <sz val="11"/>
      <color indexed="20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MS Sans Serif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0.5"/>
      <color indexed="17"/>
      <name val="宋体"/>
      <charset val="134"/>
    </font>
    <font>
      <sz val="10"/>
      <name val="Times New Roman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Arial"/>
      <charset val="134"/>
    </font>
    <font>
      <sz val="12"/>
      <color indexed="17"/>
      <name val="宋体"/>
      <charset val="134"/>
    </font>
    <font>
      <sz val="12"/>
      <name val="Times New Roman"/>
      <charset val="134"/>
    </font>
    <font>
      <sz val="10"/>
      <color indexed="17"/>
      <name val="宋体"/>
      <charset val="134"/>
    </font>
    <font>
      <u/>
      <sz val="12"/>
      <color indexed="12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charset val="134"/>
    </font>
    <font>
      <b/>
      <sz val="9"/>
      <name val="Arial"/>
      <charset val="134"/>
    </font>
    <font>
      <sz val="12"/>
      <color indexed="8"/>
      <name val="宋体"/>
      <charset val="134"/>
    </font>
    <font>
      <b/>
      <sz val="11"/>
      <color indexed="56"/>
      <name val="宋体"/>
      <charset val="134"/>
    </font>
    <font>
      <sz val="12"/>
      <name val="官帕眉"/>
      <charset val="134"/>
    </font>
    <font>
      <sz val="12"/>
      <color indexed="20"/>
      <name val="楷体_GB2312"/>
      <charset val="134"/>
    </font>
    <font>
      <sz val="10"/>
      <color indexed="8"/>
      <name val="Arial"/>
      <charset val="134"/>
    </font>
    <font>
      <sz val="12"/>
      <color indexed="20"/>
      <name val="宋体"/>
      <charset val="134"/>
    </font>
    <font>
      <b/>
      <sz val="11"/>
      <color theme="3"/>
      <name val="宋体"/>
      <charset val="134"/>
      <scheme val="minor"/>
    </font>
    <font>
      <sz val="12"/>
      <name val="Helv"/>
      <charset val="134"/>
    </font>
    <font>
      <sz val="10"/>
      <color indexed="8"/>
      <name val="MS Sans Serif"/>
      <charset val="134"/>
    </font>
    <font>
      <b/>
      <sz val="13"/>
      <color indexed="56"/>
      <name val="宋体"/>
      <charset val="134"/>
    </font>
    <font>
      <sz val="12"/>
      <color indexed="9"/>
      <name val="宋体"/>
      <charset val="134"/>
    </font>
    <font>
      <sz val="11"/>
      <color indexed="62"/>
      <name val="宋体"/>
      <charset val="134"/>
    </font>
    <font>
      <u/>
      <sz val="12"/>
      <color indexed="36"/>
      <name val="宋体"/>
      <charset val="134"/>
    </font>
    <font>
      <b/>
      <i/>
      <sz val="12"/>
      <name val="Times New Roman"/>
      <charset val="134"/>
    </font>
    <font>
      <sz val="10"/>
      <color indexed="20"/>
      <name val="宋体"/>
      <charset val="134"/>
    </font>
    <font>
      <sz val="11"/>
      <name val="Times New Roman"/>
      <charset val="134"/>
    </font>
    <font>
      <b/>
      <sz val="13"/>
      <name val="Times New Roman"/>
      <charset val="134"/>
    </font>
    <font>
      <sz val="18"/>
      <name val="Times New Roman"/>
      <charset val="134"/>
    </font>
    <font>
      <sz val="11"/>
      <color rgb="FFFF0000"/>
      <name val="宋体"/>
      <charset val="0"/>
      <scheme val="minor"/>
    </font>
    <font>
      <sz val="10.5"/>
      <color indexed="20"/>
      <name val="宋体"/>
      <charset val="134"/>
    </font>
    <font>
      <sz val="10"/>
      <color indexed="8"/>
      <name val="Tahoma"/>
      <charset val="134"/>
    </font>
    <font>
      <i/>
      <sz val="11"/>
      <color indexed="23"/>
      <name val="宋体"/>
      <charset val="134"/>
    </font>
    <font>
      <sz val="8"/>
      <name val="Arial"/>
      <charset val="134"/>
    </font>
    <font>
      <sz val="11"/>
      <color indexed="52"/>
      <name val="宋体"/>
      <charset val="134"/>
    </font>
    <font>
      <sz val="12"/>
      <color indexed="16"/>
      <name val="宋体"/>
      <charset val="134"/>
    </font>
    <font>
      <sz val="13"/>
      <name val="Tms Rmn"/>
      <charset val="134"/>
    </font>
    <font>
      <sz val="10"/>
      <name val="Helv"/>
      <charset val="134"/>
    </font>
    <font>
      <sz val="12"/>
      <name val="????"/>
      <charset val="134"/>
    </font>
    <font>
      <b/>
      <sz val="10"/>
      <name val="Tms Rmn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b/>
      <i/>
      <sz val="16"/>
      <name val="Helv"/>
      <charset val="134"/>
    </font>
    <font>
      <sz val="11"/>
      <name val="MS P????"/>
      <charset val="134"/>
    </font>
    <font>
      <sz val="8"/>
      <name val="Times New Roman"/>
      <charset val="134"/>
    </font>
    <font>
      <sz val="10"/>
      <name val="Geneva"/>
      <charset val="134"/>
    </font>
    <font>
      <b/>
      <sz val="11"/>
      <color indexed="63"/>
      <name val="宋体"/>
      <charset val="134"/>
    </font>
    <font>
      <u val="singleAccounting"/>
      <vertAlign val="subscript"/>
      <sz val="10"/>
      <name val="Times New Roman"/>
      <charset val="134"/>
    </font>
    <font>
      <sz val="11"/>
      <color indexed="10"/>
      <name val="宋体"/>
      <charset val="134"/>
    </font>
    <font>
      <b/>
      <sz val="12"/>
      <name val="Arial"/>
      <charset val="134"/>
    </font>
    <font>
      <b/>
      <sz val="12"/>
      <color indexed="8"/>
      <name val="宋体"/>
      <charset val="134"/>
    </font>
    <font>
      <sz val="10"/>
      <name val="楷体"/>
      <charset val="134"/>
    </font>
    <font>
      <i/>
      <sz val="9"/>
      <name val="Times New Roman"/>
      <charset val="134"/>
    </font>
    <font>
      <b/>
      <sz val="15"/>
      <color theme="3"/>
      <name val="宋体"/>
      <charset val="134"/>
      <scheme val="minor"/>
    </font>
    <font>
      <sz val="12"/>
      <name val="Courier"/>
      <charset val="134"/>
    </font>
    <font>
      <sz val="12"/>
      <color indexed="9"/>
      <name val="Helv"/>
      <charset val="134"/>
    </font>
    <font>
      <sz val="10"/>
      <name val="ＭＳ Ｐゴシック"/>
      <charset val="134"/>
    </font>
    <font>
      <b/>
      <sz val="15"/>
      <color indexed="56"/>
      <name val="宋体"/>
      <charset val="134"/>
    </font>
    <font>
      <sz val="12"/>
      <name val="바탕체"/>
      <charset val="134"/>
    </font>
    <font>
      <b/>
      <sz val="10"/>
      <name val="MS Sans Serif"/>
      <charset val="134"/>
    </font>
    <font>
      <b/>
      <sz val="8"/>
      <color indexed="8"/>
      <name val="Helv"/>
      <charset val="134"/>
    </font>
    <font>
      <b/>
      <sz val="8"/>
      <name val="Arial"/>
      <charset val="134"/>
    </font>
    <font>
      <b/>
      <sz val="12"/>
      <name val="MS Sans Serif"/>
      <charset val="134"/>
    </font>
    <font>
      <sz val="11"/>
      <color indexed="60"/>
      <name val="宋体"/>
      <charset val="134"/>
    </font>
    <font>
      <sz val="7"/>
      <name val="Small Fonts"/>
      <charset val="134"/>
    </font>
    <font>
      <b/>
      <sz val="14"/>
      <name val="楷体"/>
      <charset val="134"/>
    </font>
    <font>
      <sz val="10"/>
      <name val="Courier"/>
      <charset val="134"/>
    </font>
    <font>
      <i/>
      <sz val="11"/>
      <color rgb="FF7F7F7F"/>
      <name val="宋体"/>
      <charset val="0"/>
      <scheme val="minor"/>
    </font>
    <font>
      <sz val="10"/>
      <name val="Tms Rmn"/>
      <charset val="134"/>
    </font>
    <font>
      <sz val="10"/>
      <color indexed="16"/>
      <name val="MS Serif"/>
      <charset val="134"/>
    </font>
    <font>
      <sz val="11"/>
      <color indexed="12"/>
      <name val="Times New Roman"/>
      <charset val="134"/>
    </font>
    <font>
      <sz val="11"/>
      <color rgb="FF9C6500"/>
      <name val="宋体"/>
      <charset val="0"/>
      <scheme val="minor"/>
    </font>
    <font>
      <sz val="12"/>
      <name val="MS Sans Serif"/>
      <charset val="134"/>
    </font>
    <font>
      <sz val="11"/>
      <color rgb="FF006100"/>
      <name val="宋体"/>
      <charset val="0"/>
      <scheme val="minor"/>
    </font>
    <font>
      <b/>
      <sz val="11"/>
      <name val="Helv"/>
      <charset val="134"/>
    </font>
    <font>
      <b/>
      <sz val="13"/>
      <name val="Tms Rmn"/>
      <charset val="134"/>
    </font>
    <font>
      <b/>
      <sz val="13"/>
      <color theme="3"/>
      <name val="宋体"/>
      <charset val="134"/>
      <scheme val="minor"/>
    </font>
    <font>
      <i/>
      <sz val="12"/>
      <name val="Times New Roman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MS Serif"/>
      <charset val="134"/>
    </font>
    <font>
      <b/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u/>
      <sz val="16"/>
      <name val="宋体"/>
      <charset val="134"/>
    </font>
    <font>
      <sz val="10.5"/>
      <color indexed="8"/>
      <name val="微软雅黑"/>
      <charset val="134"/>
    </font>
    <font>
      <sz val="10.5"/>
      <color indexed="8"/>
      <name val="仿宋_GB2312"/>
      <charset val="134"/>
    </font>
  </fonts>
  <fills count="75">
    <fill>
      <patternFill patternType="none"/>
    </fill>
    <fill>
      <patternFill patternType="gray125"/>
    </fill>
    <fill>
      <patternFill patternType="solid">
        <fgColor rgb="FF64FFFF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gray0625"/>
    </fill>
    <fill>
      <patternFill patternType="solid">
        <fgColor indexed="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lightUp">
        <fgColor indexed="9"/>
        <bgColor indexed="29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5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5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06">
    <xf numFmtId="0" fontId="0" fillId="0" borderId="0">
      <alignment vertical="center"/>
    </xf>
    <xf numFmtId="9" fontId="113" fillId="0" borderId="0" applyNumberFormat="0" applyFill="0" applyBorder="0" applyAlignment="0">
      <protection locked="0"/>
    </xf>
    <xf numFmtId="0" fontId="47" fillId="2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38" fontId="86" fillId="0" borderId="0" applyFont="0" applyFill="0" applyBorder="0" applyAlignment="0" applyProtection="0"/>
    <xf numFmtId="0" fontId="0" fillId="0" borderId="0"/>
    <xf numFmtId="0" fontId="81" fillId="0" borderId="0"/>
    <xf numFmtId="0" fontId="42" fillId="36" borderId="0" applyNumberFormat="0" applyBorder="0" applyAlignment="0" applyProtection="0">
      <alignment vertical="center"/>
    </xf>
    <xf numFmtId="0" fontId="22" fillId="0" borderId="0">
      <protection locked="0"/>
    </xf>
    <xf numFmtId="0" fontId="38" fillId="35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4" fillId="41" borderId="0" applyNumberFormat="0" applyBorder="0" applyAlignment="0" applyProtection="0"/>
    <xf numFmtId="0" fontId="55" fillId="0" borderId="34" applyNumberFormat="0" applyFill="0" applyAlignment="0" applyProtection="0">
      <alignment vertical="center"/>
    </xf>
    <xf numFmtId="185" fontId="22" fillId="0" borderId="0" applyFont="0" applyFill="0" applyBorder="0" applyAlignment="0" applyProtection="0"/>
    <xf numFmtId="0" fontId="22" fillId="0" borderId="0"/>
    <xf numFmtId="9" fontId="0" fillId="0" borderId="0" applyFon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123" fillId="0" borderId="0" applyNumberFormat="0" applyAlignment="0">
      <alignment horizontal="left"/>
    </xf>
    <xf numFmtId="0" fontId="29" fillId="11" borderId="0" applyNumberFormat="0" applyBorder="0" applyAlignment="0" applyProtection="0">
      <alignment vertical="center"/>
    </xf>
    <xf numFmtId="0" fontId="48" fillId="0" borderId="0"/>
    <xf numFmtId="0" fontId="40" fillId="22" borderId="0" applyNumberFormat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horizontal="left"/>
    </xf>
    <xf numFmtId="0" fontId="42" fillId="37" borderId="0" applyNumberFormat="0" applyBorder="0" applyAlignment="0" applyProtection="0">
      <alignment vertical="center"/>
    </xf>
    <xf numFmtId="0" fontId="76" fillId="14" borderId="2"/>
    <xf numFmtId="0" fontId="105" fillId="0" borderId="0">
      <alignment horizontal="center" vertical="center"/>
    </xf>
    <xf numFmtId="0" fontId="64" fillId="36" borderId="0" applyNumberFormat="0" applyBorder="0" applyAlignment="0" applyProtection="0"/>
    <xf numFmtId="0" fontId="47" fillId="11" borderId="0" applyNumberFormat="0" applyBorder="0" applyAlignment="0" applyProtection="0"/>
    <xf numFmtId="0" fontId="0" fillId="0" borderId="0"/>
    <xf numFmtId="177" fontId="41" fillId="0" borderId="0"/>
    <xf numFmtId="0" fontId="78" fillId="17" borderId="0" applyNumberFormat="0" applyBorder="0" applyAlignment="0" applyProtection="0"/>
    <xf numFmtId="10" fontId="22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29" fillId="11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89" fillId="41" borderId="37" applyNumberFormat="0" applyAlignment="0" applyProtection="0">
      <alignment vertical="center"/>
    </xf>
    <xf numFmtId="185" fontId="22" fillId="0" borderId="0" applyFont="0" applyFill="0" applyBorder="0" applyAlignment="0" applyProtection="0"/>
    <xf numFmtId="0" fontId="29" fillId="2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82" fillId="52" borderId="36">
      <protection locked="0"/>
    </xf>
    <xf numFmtId="0" fontId="124" fillId="0" borderId="0" applyNumberFormat="0" applyFill="0"/>
    <xf numFmtId="0" fontId="31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62" fillId="0" borderId="0"/>
    <xf numFmtId="0" fontId="42" fillId="36" borderId="0" applyNumberFormat="0" applyBorder="0" applyAlignment="0" applyProtection="0">
      <alignment vertical="center"/>
    </xf>
    <xf numFmtId="0" fontId="87" fillId="0" borderId="0">
      <alignment horizontal="center" wrapText="1"/>
      <protection locked="0"/>
    </xf>
    <xf numFmtId="0" fontId="22" fillId="0" borderId="0"/>
    <xf numFmtId="0" fontId="54" fillId="41" borderId="0" applyNumberFormat="0" applyBorder="0" applyAlignment="0" applyProtection="0"/>
    <xf numFmtId="0" fontId="31" fillId="17" borderId="0" applyNumberFormat="0" applyBorder="0" applyAlignment="0" applyProtection="0">
      <alignment vertical="center"/>
    </xf>
    <xf numFmtId="182" fontId="79" fillId="0" borderId="0" applyFont="0" applyFill="0" applyBorder="0" applyAlignment="0" applyProtection="0"/>
    <xf numFmtId="0" fontId="22" fillId="0" borderId="0"/>
    <xf numFmtId="0" fontId="48" fillId="0" borderId="0" applyNumberFormat="0" applyFill="0" applyBorder="0" applyAlignment="0" applyProtection="0"/>
    <xf numFmtId="0" fontId="30" fillId="1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193" fontId="22" fillId="0" borderId="0"/>
    <xf numFmtId="0" fontId="31" fillId="1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2" fillId="0" borderId="0">
      <alignment vertical="center"/>
    </xf>
    <xf numFmtId="193" fontId="22" fillId="0" borderId="0"/>
    <xf numFmtId="0" fontId="33" fillId="0" borderId="0"/>
    <xf numFmtId="0" fontId="54" fillId="38" borderId="0" applyNumberFormat="0" applyBorder="0" applyAlignment="0" applyProtection="0"/>
    <xf numFmtId="0" fontId="81" fillId="0" borderId="0"/>
    <xf numFmtId="0" fontId="22" fillId="0" borderId="0">
      <alignment vertical="top"/>
    </xf>
    <xf numFmtId="0" fontId="81" fillId="0" borderId="0"/>
    <xf numFmtId="0" fontId="29" fillId="11" borderId="0" applyNumberFormat="0" applyBorder="0" applyAlignment="0" applyProtection="0">
      <alignment vertical="center"/>
    </xf>
    <xf numFmtId="0" fontId="115" fillId="0" borderId="0" applyNumberFormat="0" applyFill="0">
      <alignment horizontal="left" vertical="center"/>
    </xf>
    <xf numFmtId="207" fontId="79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80" fillId="0" borderId="0"/>
    <xf numFmtId="0" fontId="54" fillId="28" borderId="0" applyNumberFormat="0" applyBorder="0" applyAlignment="0" applyProtection="0"/>
    <xf numFmtId="0" fontId="81" fillId="0" borderId="0"/>
    <xf numFmtId="0" fontId="73" fillId="37" borderId="0" applyNumberFormat="0" applyBorder="0" applyAlignment="0" applyProtection="0">
      <alignment vertical="center"/>
    </xf>
    <xf numFmtId="0" fontId="0" fillId="0" borderId="0"/>
    <xf numFmtId="0" fontId="2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0" fillId="0" borderId="0"/>
    <xf numFmtId="0" fontId="41" fillId="0" borderId="0"/>
    <xf numFmtId="0" fontId="64" fillId="55" borderId="0" applyNumberFormat="0" applyBorder="0" applyAlignment="0" applyProtection="0"/>
    <xf numFmtId="25" fontId="99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0" fillId="0" borderId="0">
      <protection locked="0"/>
    </xf>
    <xf numFmtId="0" fontId="22" fillId="0" borderId="0"/>
    <xf numFmtId="0" fontId="22" fillId="0" borderId="0"/>
    <xf numFmtId="0" fontId="42" fillId="5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>
      <protection locked="0"/>
    </xf>
    <xf numFmtId="0" fontId="83" fillId="41" borderId="33" applyNumberForma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/>
    <xf numFmtId="0" fontId="48" fillId="0" borderId="0"/>
    <xf numFmtId="191" fontId="22" fillId="0" borderId="0" applyFont="0" applyFill="0" applyBorder="0" applyAlignment="0" applyProtection="0"/>
    <xf numFmtId="0" fontId="22" fillId="0" borderId="0">
      <protection locked="0"/>
    </xf>
    <xf numFmtId="0" fontId="31" fillId="17" borderId="0" applyNumberFormat="0" applyBorder="0" applyAlignment="0" applyProtection="0">
      <alignment vertical="center"/>
    </xf>
    <xf numFmtId="49" fontId="22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22" fillId="0" borderId="0">
      <protection locked="0"/>
    </xf>
    <xf numFmtId="0" fontId="30" fillId="11" borderId="0" applyNumberFormat="0" applyBorder="0" applyAlignment="0" applyProtection="0">
      <alignment vertical="center"/>
    </xf>
    <xf numFmtId="0" fontId="93" fillId="69" borderId="0" applyNumberFormat="0" applyBorder="0" applyAlignment="0" applyProtection="0"/>
    <xf numFmtId="0" fontId="22" fillId="0" borderId="0"/>
    <xf numFmtId="0" fontId="31" fillId="1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22" fillId="0" borderId="0"/>
    <xf numFmtId="0" fontId="42" fillId="28" borderId="26" applyNumberFormat="0" applyFon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106" fillId="1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9" fontId="41" fillId="0" borderId="0" applyProtection="0">
      <alignment horizontal="left"/>
    </xf>
    <xf numFmtId="0" fontId="82" fillId="52" borderId="36">
      <protection locked="0"/>
    </xf>
    <xf numFmtId="0" fontId="22" fillId="0" borderId="0"/>
    <xf numFmtId="0" fontId="22" fillId="0" borderId="0"/>
    <xf numFmtId="0" fontId="29" fillId="11" borderId="0" applyNumberFormat="0" applyBorder="0" applyAlignment="0" applyProtection="0">
      <alignment vertical="center"/>
    </xf>
    <xf numFmtId="215" fontId="86" fillId="0" borderId="0" applyFont="0" applyFill="0" applyBorder="0" applyAlignment="0" applyProtection="0"/>
    <xf numFmtId="0" fontId="0" fillId="0" borderId="0"/>
    <xf numFmtId="193" fontId="22" fillId="0" borderId="0"/>
    <xf numFmtId="0" fontId="38" fillId="35" borderId="0" applyNumberFormat="0" applyBorder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0" fillId="0" borderId="0"/>
    <xf numFmtId="0" fontId="42" fillId="0" borderId="0">
      <alignment vertical="center"/>
    </xf>
    <xf numFmtId="0" fontId="52" fillId="0" borderId="0" applyFont="0" applyFill="0" applyBorder="0" applyAlignment="0" applyProtection="0"/>
    <xf numFmtId="0" fontId="22" fillId="0" borderId="0"/>
    <xf numFmtId="0" fontId="42" fillId="38" borderId="0" applyNumberFormat="0" applyBorder="0" applyAlignment="0" applyProtection="0">
      <alignment vertical="center"/>
    </xf>
    <xf numFmtId="0" fontId="81" fillId="0" borderId="0"/>
    <xf numFmtId="40" fontId="86" fillId="0" borderId="0" applyFont="0" applyFill="0" applyBorder="0" applyAlignment="0" applyProtection="0"/>
    <xf numFmtId="0" fontId="22" fillId="0" borderId="0"/>
    <xf numFmtId="10" fontId="99" fillId="0" borderId="0" applyFont="0" applyFill="0" applyBorder="0" applyAlignment="0" applyProtection="0"/>
    <xf numFmtId="0" fontId="40" fillId="22" borderId="0" applyNumberFormat="0" applyBorder="0" applyAlignment="0" applyProtection="0">
      <alignment vertical="center"/>
    </xf>
    <xf numFmtId="0" fontId="81" fillId="0" borderId="0"/>
    <xf numFmtId="0" fontId="22" fillId="0" borderId="0"/>
    <xf numFmtId="180" fontId="22" fillId="0" borderId="0" applyFont="0" applyFill="0" applyBorder="0" applyAlignment="0" applyProtection="0"/>
    <xf numFmtId="0" fontId="112" fillId="0" borderId="0" applyNumberFormat="0" applyAlignment="0">
      <alignment horizontal="left"/>
    </xf>
    <xf numFmtId="0" fontId="31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24" fontId="99" fillId="0" borderId="0" applyFont="0" applyFill="0" applyBorder="0" applyAlignment="0" applyProtection="0"/>
    <xf numFmtId="0" fontId="29" fillId="11" borderId="0" applyNumberFormat="0" applyBorder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80" fillId="0" borderId="0"/>
    <xf numFmtId="0" fontId="64" fillId="55" borderId="0" applyNumberFormat="0" applyBorder="0" applyAlignment="0" applyProtection="0"/>
    <xf numFmtId="0" fontId="22" fillId="0" borderId="0"/>
    <xf numFmtId="0" fontId="65" fillId="36" borderId="33" applyNumberFormat="0" applyAlignment="0" applyProtection="0">
      <alignment vertical="center"/>
    </xf>
    <xf numFmtId="40" fontId="33" fillId="0" borderId="0" applyFont="0" applyFill="0" applyBorder="0" applyAlignment="0" applyProtection="0"/>
    <xf numFmtId="0" fontId="83" fillId="41" borderId="33" applyNumberFormat="0" applyAlignment="0" applyProtection="0">
      <alignment vertical="center"/>
    </xf>
    <xf numFmtId="0" fontId="83" fillId="41" borderId="33" applyNumberFormat="0" applyAlignment="0" applyProtection="0">
      <alignment vertical="center"/>
    </xf>
    <xf numFmtId="0" fontId="109" fillId="0" borderId="0" applyNumberFormat="0" applyAlignment="0"/>
    <xf numFmtId="0" fontId="81" fillId="0" borderId="0"/>
    <xf numFmtId="0" fontId="0" fillId="0" borderId="0"/>
    <xf numFmtId="189" fontId="95" fillId="0" borderId="0" applyFill="0" applyBorder="0" applyProtection="0">
      <alignment horizontal="right"/>
    </xf>
    <xf numFmtId="0" fontId="81" fillId="0" borderId="0"/>
    <xf numFmtId="0" fontId="55" fillId="0" borderId="0" applyNumberFormat="0" applyFill="0" applyBorder="0" applyAlignment="0" applyProtection="0">
      <alignment vertical="center"/>
    </xf>
    <xf numFmtId="0" fontId="54" fillId="28" borderId="0" applyNumberFormat="0" applyBorder="0" applyAlignment="0" applyProtection="0"/>
    <xf numFmtId="0" fontId="22" fillId="0" borderId="0"/>
    <xf numFmtId="0" fontId="81" fillId="0" borderId="0"/>
    <xf numFmtId="0" fontId="57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/>
    <xf numFmtId="0" fontId="54" fillId="0" borderId="0"/>
    <xf numFmtId="0" fontId="106" fillId="12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/>
    <xf numFmtId="0" fontId="22" fillId="0" borderId="0"/>
    <xf numFmtId="0" fontId="0" fillId="0" borderId="0"/>
    <xf numFmtId="0" fontId="81" fillId="0" borderId="0"/>
    <xf numFmtId="0" fontId="29" fillId="22" borderId="0" applyNumberFormat="0" applyBorder="0" applyAlignment="0" applyProtection="0">
      <alignment vertical="center"/>
    </xf>
    <xf numFmtId="193" fontId="22" fillId="0" borderId="0"/>
    <xf numFmtId="0" fontId="22" fillId="0" borderId="0"/>
    <xf numFmtId="0" fontId="57" fillId="17" borderId="0" applyNumberFormat="0" applyBorder="0" applyAlignment="0" applyProtection="0">
      <alignment vertical="center"/>
    </xf>
    <xf numFmtId="0" fontId="81" fillId="0" borderId="0"/>
    <xf numFmtId="0" fontId="68" fillId="1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0" fontId="93" fillId="60" borderId="0" applyNumberFormat="0" applyBorder="0" applyAlignment="0" applyProtection="0"/>
    <xf numFmtId="0" fontId="105" fillId="0" borderId="2">
      <alignment horizontal="center"/>
    </xf>
    <xf numFmtId="0" fontId="31" fillId="17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04" fillId="0" borderId="8">
      <alignment horizont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0" fontId="103" fillId="0" borderId="0" applyBorder="0">
      <alignment horizontal="right"/>
    </xf>
    <xf numFmtId="0" fontId="75" fillId="0" borderId="0" applyNumberFormat="0" applyFill="0" applyBorder="0" applyAlignment="0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02" fillId="0" borderId="0" applyNumberFormat="0" applyFill="0" applyBorder="0" applyAlignment="0" applyProtection="0"/>
    <xf numFmtId="0" fontId="64" fillId="51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193" fontId="22" fillId="0" borderId="0"/>
    <xf numFmtId="0" fontId="100" fillId="0" borderId="4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38" fontId="76" fillId="41" borderId="0" applyNumberFormat="0" applyBorder="0" applyAlignment="0" applyProtection="0"/>
    <xf numFmtId="196" fontId="90" fillId="0" borderId="0" applyFill="0" applyBorder="0" applyProtection="0">
      <alignment horizontal="center"/>
    </xf>
    <xf numFmtId="0" fontId="81" fillId="0" borderId="0"/>
    <xf numFmtId="0" fontId="29" fillId="11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100" fillId="0" borderId="41" applyNumberFormat="0" applyFill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81" fillId="0" borderId="0"/>
    <xf numFmtId="211" fontId="48" fillId="0" borderId="0" applyFont="0" applyFill="0" applyBorder="0" applyAlignment="0" applyProtection="0"/>
    <xf numFmtId="0" fontId="38" fillId="51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81" fillId="0" borderId="0"/>
    <xf numFmtId="0" fontId="22" fillId="0" borderId="0">
      <protection locked="0"/>
    </xf>
    <xf numFmtId="0" fontId="88" fillId="0" borderId="0"/>
    <xf numFmtId="0" fontId="48" fillId="0" borderId="0"/>
    <xf numFmtId="0" fontId="88" fillId="0" borderId="0"/>
    <xf numFmtId="0" fontId="22" fillId="0" borderId="0"/>
    <xf numFmtId="216" fontId="111" fillId="0" borderId="0"/>
    <xf numFmtId="0" fontId="81" fillId="0" borderId="0"/>
    <xf numFmtId="0" fontId="22" fillId="0" borderId="0">
      <protection locked="0"/>
    </xf>
    <xf numFmtId="0" fontId="29" fillId="11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80" fillId="0" borderId="0"/>
    <xf numFmtId="0" fontId="22" fillId="0" borderId="0"/>
    <xf numFmtId="39" fontId="99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81" fillId="0" borderId="0"/>
    <xf numFmtId="0" fontId="57" fillId="17" borderId="0" applyNumberFormat="0" applyBorder="0" applyAlignment="0" applyProtection="0">
      <alignment vertical="center"/>
    </xf>
    <xf numFmtId="0" fontId="100" fillId="0" borderId="41" applyNumberFormat="0" applyFill="0" applyAlignment="0" applyProtection="0">
      <alignment vertical="center"/>
    </xf>
    <xf numFmtId="183" fontId="41" fillId="0" borderId="0"/>
    <xf numFmtId="0" fontId="22" fillId="0" borderId="0"/>
    <xf numFmtId="0" fontId="30" fillId="11" borderId="0" applyNumberFormat="0" applyBorder="0" applyAlignment="0" applyProtection="0">
      <alignment vertical="center"/>
    </xf>
    <xf numFmtId="0" fontId="22" fillId="0" borderId="0"/>
    <xf numFmtId="0" fontId="31" fillId="37" borderId="0" applyNumberFormat="0" applyBorder="0" applyAlignment="0" applyProtection="0">
      <alignment vertical="center"/>
    </xf>
    <xf numFmtId="186" fontId="79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2" fillId="0" borderId="0"/>
    <xf numFmtId="0" fontId="42" fillId="42" borderId="0" applyNumberFormat="0" applyBorder="0" applyAlignment="0" applyProtection="0">
      <alignment vertical="center"/>
    </xf>
    <xf numFmtId="0" fontId="64" fillId="23" borderId="0" applyNumberFormat="0" applyBorder="0" applyAlignment="0" applyProtection="0"/>
    <xf numFmtId="205" fontId="79" fillId="0" borderId="0" applyFont="0" applyFill="0" applyBorder="0" applyAlignment="0" applyProtection="0"/>
    <xf numFmtId="0" fontId="29" fillId="11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80" fillId="0" borderId="0"/>
    <xf numFmtId="0" fontId="22" fillId="0" borderId="0"/>
    <xf numFmtId="0" fontId="22" fillId="0" borderId="0"/>
    <xf numFmtId="193" fontId="22" fillId="0" borderId="0"/>
    <xf numFmtId="0" fontId="54" fillId="22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204" fontId="0" fillId="0" borderId="0" applyNumberFormat="0" applyFill="0" applyBorder="0" applyAlignment="0" applyProtection="0">
      <alignment horizontal="left"/>
    </xf>
    <xf numFmtId="39" fontId="79" fillId="0" borderId="0" applyFont="0" applyFill="0" applyBorder="0" applyAlignment="0" applyProtection="0"/>
    <xf numFmtId="0" fontId="22" fillId="0" borderId="0"/>
    <xf numFmtId="0" fontId="42" fillId="28" borderId="26" applyNumberFormat="0" applyFont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0" fillId="0" borderId="0">
      <alignment horizontal="left" wrapText="1"/>
    </xf>
    <xf numFmtId="0" fontId="42" fillId="48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207" fontId="0" fillId="0" borderId="0" applyFont="0" applyFill="0" applyBorder="0" applyAlignment="0" applyProtection="0"/>
    <xf numFmtId="0" fontId="22" fillId="0" borderId="0"/>
    <xf numFmtId="185" fontId="22" fillId="0" borderId="0" applyFont="0" applyFill="0" applyBorder="0" applyAlignment="0" applyProtection="0"/>
    <xf numFmtId="0" fontId="0" fillId="0" borderId="0">
      <alignment horizontal="left" wrapText="1"/>
    </xf>
    <xf numFmtId="0" fontId="64" fillId="31" borderId="0" applyNumberFormat="0" applyBorder="0" applyAlignment="0" applyProtection="0"/>
    <xf numFmtId="0" fontId="57" fillId="17" borderId="0" applyNumberFormat="0" applyBorder="0" applyAlignment="0" applyProtection="0">
      <alignment vertical="center"/>
    </xf>
    <xf numFmtId="0" fontId="22" fillId="0" borderId="0"/>
    <xf numFmtId="0" fontId="31" fillId="17" borderId="0" applyNumberFormat="0" applyBorder="0" applyAlignment="0" applyProtection="0">
      <alignment vertical="center"/>
    </xf>
    <xf numFmtId="0" fontId="92" fillId="0" borderId="39">
      <alignment horizontal="left" vertical="center"/>
    </xf>
    <xf numFmtId="0" fontId="64" fillId="31" borderId="0" applyNumberFormat="0" applyBorder="0" applyAlignment="0" applyProtection="0"/>
    <xf numFmtId="0" fontId="48" fillId="0" borderId="0"/>
    <xf numFmtId="0" fontId="22" fillId="0" borderId="0">
      <protection locked="0"/>
    </xf>
    <xf numFmtId="0" fontId="3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93" fillId="57" borderId="0" applyNumberFormat="0" applyBorder="0" applyAlignment="0" applyProtection="0"/>
    <xf numFmtId="0" fontId="92" fillId="0" borderId="38" applyNumberFormat="0" applyAlignment="0" applyProtection="0">
      <alignment horizontal="left" vertical="center"/>
    </xf>
    <xf numFmtId="0" fontId="22" fillId="0" borderId="0"/>
    <xf numFmtId="0" fontId="29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/>
    <xf numFmtId="0" fontId="80" fillId="0" borderId="0"/>
    <xf numFmtId="203" fontId="41" fillId="0" borderId="0" applyFill="0" applyBorder="0" applyProtection="0">
      <alignment horizontal="right"/>
    </xf>
    <xf numFmtId="0" fontId="31" fillId="17" borderId="0" applyNumberFormat="0" applyBorder="0" applyAlignment="0" applyProtection="0">
      <alignment vertical="center"/>
    </xf>
    <xf numFmtId="192" fontId="41" fillId="0" borderId="0" applyFill="0" applyBorder="0" applyProtection="0">
      <alignment horizontal="right"/>
    </xf>
    <xf numFmtId="0" fontId="31" fillId="17" borderId="0" applyNumberFormat="0" applyBorder="0" applyAlignment="0" applyProtection="0">
      <alignment vertical="center"/>
    </xf>
    <xf numFmtId="194" fontId="90" fillId="0" borderId="0" applyFill="0" applyBorder="0" applyProtection="0">
      <alignment horizontal="center"/>
    </xf>
    <xf numFmtId="188" fontId="22" fillId="0" borderId="0" applyFont="0" applyFill="0" applyBorder="0" applyAlignment="0" applyProtection="0"/>
    <xf numFmtId="214" fontId="41" fillId="0" borderId="0" applyFill="0" applyBorder="0" applyProtection="0">
      <alignment horizontal="right"/>
    </xf>
    <xf numFmtId="0" fontId="22" fillId="0" borderId="0">
      <protection locked="0"/>
    </xf>
    <xf numFmtId="0" fontId="0" fillId="0" borderId="0">
      <alignment horizontal="left" wrapText="1"/>
    </xf>
    <xf numFmtId="0" fontId="42" fillId="5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14" fontId="87" fillId="0" borderId="0">
      <alignment horizontal="center" wrapText="1"/>
      <protection locked="0"/>
    </xf>
    <xf numFmtId="186" fontId="61" fillId="44" borderId="0"/>
    <xf numFmtId="2" fontId="46" fillId="0" borderId="0" applyProtection="0"/>
    <xf numFmtId="0" fontId="31" fillId="1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42" fillId="0" borderId="0">
      <alignment vertical="center"/>
    </xf>
    <xf numFmtId="189" fontId="95" fillId="0" borderId="0" applyFill="0" applyBorder="0" applyProtection="0">
      <alignment horizontal="right"/>
    </xf>
    <xf numFmtId="0" fontId="38" fillId="2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190" fontId="41" fillId="0" borderId="0" applyFill="0" applyBorder="0" applyProtection="0">
      <alignment horizontal="right"/>
    </xf>
    <xf numFmtId="0" fontId="63" fillId="0" borderId="3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218" fontId="41" fillId="0" borderId="0" applyFill="0" applyBorder="0" applyProtection="0">
      <alignment horizontal="right"/>
    </xf>
    <xf numFmtId="0" fontId="42" fillId="5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37" fontId="79" fillId="0" borderId="0" applyFont="0" applyFill="0" applyBorder="0" applyAlignment="0" applyProtection="0"/>
    <xf numFmtId="0" fontId="81" fillId="0" borderId="0"/>
    <xf numFmtId="0" fontId="102" fillId="0" borderId="43">
      <alignment horizontal="center"/>
    </xf>
    <xf numFmtId="9" fontId="0" fillId="0" borderId="0" applyFont="0" applyFill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0" fillId="0" borderId="0">
      <protection locked="0"/>
    </xf>
    <xf numFmtId="41" fontId="41" fillId="0" borderId="0" applyFont="0" applyFill="0" applyBorder="0" applyAlignment="0" applyProtection="0"/>
    <xf numFmtId="0" fontId="42" fillId="1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206" fontId="22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38" fillId="29" borderId="0" applyNumberFormat="0" applyBorder="0" applyAlignment="0" applyProtection="0">
      <alignment vertical="center"/>
    </xf>
    <xf numFmtId="0" fontId="89" fillId="41" borderId="37" applyNumberFormat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2" fillId="0" borderId="0"/>
    <xf numFmtId="184" fontId="41" fillId="0" borderId="0" applyFont="0" applyFill="0" applyBorder="0" applyAlignment="0" applyProtection="0"/>
    <xf numFmtId="0" fontId="119" fillId="0" borderId="40" applyNumberFormat="0" applyFill="0" applyAlignment="0" applyProtection="0">
      <alignment vertical="center"/>
    </xf>
    <xf numFmtId="221" fontId="22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81" fillId="0" borderId="0"/>
    <xf numFmtId="0" fontId="77" fillId="0" borderId="35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85" fillId="0" borderId="0"/>
    <xf numFmtId="0" fontId="30" fillId="11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2" fillId="0" borderId="0"/>
    <xf numFmtId="0" fontId="9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0" borderId="0"/>
    <xf numFmtId="0" fontId="0" fillId="0" borderId="0"/>
    <xf numFmtId="0" fontId="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81" fillId="0" borderId="0"/>
    <xf numFmtId="0" fontId="22" fillId="0" borderId="0"/>
    <xf numFmtId="0" fontId="30" fillId="11" borderId="0" applyNumberFormat="0" applyBorder="0" applyAlignment="0" applyProtection="0">
      <alignment vertical="center"/>
    </xf>
    <xf numFmtId="0" fontId="80" fillId="0" borderId="0"/>
    <xf numFmtId="0" fontId="42" fillId="55" borderId="0" applyNumberFormat="0" applyBorder="0" applyAlignment="0" applyProtection="0">
      <alignment vertical="center"/>
    </xf>
    <xf numFmtId="0" fontId="81" fillId="0" borderId="0"/>
    <xf numFmtId="0" fontId="42" fillId="55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0" fillId="0" borderId="0"/>
    <xf numFmtId="0" fontId="38" fillId="5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82" fillId="52" borderId="36">
      <protection locked="0"/>
    </xf>
    <xf numFmtId="0" fontId="38" fillId="4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0" fillId="0" borderId="0"/>
    <xf numFmtId="0" fontId="38" fillId="4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41" fillId="0" borderId="0"/>
    <xf numFmtId="0" fontId="81" fillId="0" borderId="0"/>
    <xf numFmtId="0" fontId="73" fillId="37" borderId="0" applyNumberFormat="0" applyBorder="0" applyAlignment="0" applyProtection="0">
      <alignment vertical="center"/>
    </xf>
    <xf numFmtId="0" fontId="0" fillId="0" borderId="0">
      <alignment horizontal="left" wrapText="1"/>
    </xf>
    <xf numFmtId="0" fontId="64" fillId="59" borderId="0" applyNumberFormat="0" applyBorder="0" applyAlignment="0" applyProtection="0"/>
    <xf numFmtId="0" fontId="38" fillId="40" borderId="0" applyNumberFormat="0" applyBorder="0" applyAlignment="0" applyProtection="0">
      <alignment vertical="center"/>
    </xf>
    <xf numFmtId="10" fontId="76" fillId="71" borderId="2" applyNumberFormat="0" applyBorder="0" applyAlignment="0" applyProtection="0"/>
    <xf numFmtId="0" fontId="54" fillId="28" borderId="0" applyNumberFormat="0" applyBorder="0" applyAlignment="0" applyProtection="0"/>
    <xf numFmtId="41" fontId="22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4" fillId="11" borderId="0" applyNumberFormat="0" applyBorder="0" applyAlignment="0" applyProtection="0"/>
    <xf numFmtId="0" fontId="38" fillId="49" borderId="0" applyNumberFormat="0" applyBorder="0" applyAlignment="0" applyProtection="0">
      <alignment vertical="center"/>
    </xf>
    <xf numFmtId="186" fontId="98" fillId="26" borderId="0"/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64" fillId="47" borderId="0" applyNumberFormat="0" applyBorder="0" applyAlignment="0" applyProtection="0"/>
    <xf numFmtId="41" fontId="0" fillId="0" borderId="0" applyFont="0" applyFill="0" applyBorder="0" applyAlignment="0" applyProtection="0"/>
    <xf numFmtId="0" fontId="64" fillId="47" borderId="0" applyNumberFormat="0" applyBorder="0" applyAlignment="0" applyProtection="0"/>
    <xf numFmtId="0" fontId="36" fillId="46" borderId="0" applyNumberFormat="0" applyBorder="0" applyAlignment="0" applyProtection="0">
      <alignment vertical="center"/>
    </xf>
    <xf numFmtId="0" fontId="54" fillId="36" borderId="0" applyNumberFormat="0" applyBorder="0" applyAlignment="0" applyProtection="0"/>
    <xf numFmtId="0" fontId="22" fillId="0" borderId="0"/>
    <xf numFmtId="0" fontId="31" fillId="17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4" fillId="31" borderId="28" applyNumberFormat="0" applyAlignment="0" applyProtection="0">
      <alignment vertical="center"/>
    </xf>
    <xf numFmtId="0" fontId="118" fillId="0" borderId="1" applyNumberFormat="0" applyFill="0" applyProtection="0">
      <alignment horizontal="center"/>
    </xf>
    <xf numFmtId="0" fontId="59" fillId="3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81" fillId="0" borderId="0"/>
    <xf numFmtId="193" fontId="22" fillId="0" borderId="0"/>
    <xf numFmtId="193" fontId="22" fillId="0" borderId="0"/>
    <xf numFmtId="0" fontId="28" fillId="4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4" fillId="38" borderId="0" applyNumberFormat="0" applyBorder="0" applyAlignment="0" applyProtection="0"/>
    <xf numFmtId="0" fontId="117" fillId="0" borderId="43"/>
    <xf numFmtId="0" fontId="31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9" fontId="80" fillId="0" borderId="0" applyFont="0" applyFill="0" applyBorder="0" applyAlignment="0" applyProtection="0"/>
    <xf numFmtId="0" fontId="31" fillId="37" borderId="0" applyNumberFormat="0" applyBorder="0" applyAlignment="0" applyProtection="0">
      <alignment vertical="center"/>
    </xf>
    <xf numFmtId="0" fontId="22" fillId="0" borderId="0"/>
    <xf numFmtId="9" fontId="99" fillId="0" borderId="0" applyFont="0" applyFill="0" applyBorder="0" applyAlignment="0" applyProtection="0"/>
    <xf numFmtId="213" fontId="79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8" fillId="17" borderId="0" applyNumberFormat="0" applyBorder="0" applyAlignment="0" applyProtection="0"/>
    <xf numFmtId="0" fontId="77" fillId="0" borderId="35" applyNumberFormat="0" applyFill="0" applyAlignment="0" applyProtection="0">
      <alignment vertical="center"/>
    </xf>
    <xf numFmtId="0" fontId="0" fillId="0" borderId="0"/>
    <xf numFmtId="38" fontId="33" fillId="0" borderId="0" applyFont="0" applyFill="0" applyBorder="0" applyAlignment="0" applyProtection="0"/>
    <xf numFmtId="0" fontId="76" fillId="41" borderId="2"/>
    <xf numFmtId="0" fontId="75" fillId="0" borderId="0" applyNumberFormat="0" applyFill="0" applyBorder="0" applyAlignment="0" applyProtection="0">
      <alignment vertical="center"/>
    </xf>
    <xf numFmtId="0" fontId="55" fillId="0" borderId="34" applyNumberFormat="0" applyFill="0" applyAlignment="0" applyProtection="0">
      <alignment vertical="center"/>
    </xf>
    <xf numFmtId="0" fontId="74" fillId="0" borderId="0"/>
    <xf numFmtId="0" fontId="106" fillId="12" borderId="0" applyNumberFormat="0" applyBorder="0" applyAlignment="0" applyProtection="0">
      <alignment vertical="center"/>
    </xf>
    <xf numFmtId="0" fontId="0" fillId="0" borderId="0" applyFill="0" applyBorder="0" applyAlignment="0"/>
    <xf numFmtId="0" fontId="57" fillId="17" borderId="0" applyNumberFormat="0" applyBorder="0" applyAlignment="0" applyProtection="0">
      <alignment vertical="center"/>
    </xf>
    <xf numFmtId="15" fontId="33" fillId="0" borderId="0"/>
    <xf numFmtId="0" fontId="29" fillId="11" borderId="0" applyNumberFormat="0" applyBorder="0" applyAlignment="0" applyProtection="0">
      <alignment vertical="center"/>
    </xf>
    <xf numFmtId="0" fontId="65" fillId="36" borderId="33" applyNumberFormat="0" applyAlignment="0" applyProtection="0">
      <alignment vertical="center"/>
    </xf>
    <xf numFmtId="0" fontId="104" fillId="0" borderId="39" applyNumberFormat="0">
      <alignment horizontal="right" wrapText="1"/>
    </xf>
    <xf numFmtId="9" fontId="0" fillId="0" borderId="0" applyFont="0" applyFill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212" fontId="0" fillId="44" borderId="0"/>
    <xf numFmtId="0" fontId="29" fillId="11" borderId="0" applyNumberFormat="0" applyBorder="0" applyAlignment="0" applyProtection="0">
      <alignment vertical="center"/>
    </xf>
    <xf numFmtId="0" fontId="42" fillId="0" borderId="0">
      <alignment vertical="center"/>
    </xf>
    <xf numFmtId="0" fontId="55" fillId="0" borderId="34" applyNumberFormat="0" applyFill="0" applyAlignment="0" applyProtection="0">
      <alignment vertical="center"/>
    </xf>
    <xf numFmtId="212" fontId="0" fillId="44" borderId="0"/>
    <xf numFmtId="38" fontId="71" fillId="0" borderId="0"/>
    <xf numFmtId="38" fontId="70" fillId="0" borderId="0"/>
    <xf numFmtId="38" fontId="120" fillId="0" borderId="0"/>
    <xf numFmtId="0" fontId="69" fillId="0" borderId="0"/>
    <xf numFmtId="0" fontId="69" fillId="0" borderId="0"/>
    <xf numFmtId="0" fontId="31" fillId="3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212" fontId="0" fillId="26" borderId="0"/>
    <xf numFmtId="219" fontId="0" fillId="0" borderId="0" applyFont="0" applyFill="0" applyBorder="0" applyAlignment="0" applyProtection="0"/>
    <xf numFmtId="0" fontId="57" fillId="17" borderId="0" applyNumberFormat="0" applyBorder="0" applyAlignment="0" applyProtection="0">
      <alignment vertical="center"/>
    </xf>
    <xf numFmtId="185" fontId="22" fillId="0" borderId="2" applyNumberFormat="0"/>
    <xf numFmtId="0" fontId="31" fillId="37" borderId="0" applyNumberFormat="0" applyBorder="0" applyAlignment="0" applyProtection="0">
      <alignment vertical="center"/>
    </xf>
    <xf numFmtId="187" fontId="33" fillId="0" borderId="0" applyFont="0" applyFill="0" applyBorder="0" applyAlignment="0" applyProtection="0"/>
    <xf numFmtId="3" fontId="33" fillId="0" borderId="0" applyFont="0" applyFill="0" applyBorder="0" applyAlignment="0" applyProtection="0"/>
    <xf numFmtId="38" fontId="67" fillId="0" borderId="0"/>
    <xf numFmtId="0" fontId="38" fillId="40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47" fillId="22" borderId="0" applyNumberFormat="0" applyBorder="0" applyAlignment="0" applyProtection="0">
      <alignment vertical="center"/>
    </xf>
    <xf numFmtId="197" fontId="33" fillId="0" borderId="0" applyFont="0" applyFill="0" applyBorder="0" applyAlignment="0" applyProtection="0"/>
    <xf numFmtId="0" fontId="44" fillId="31" borderId="28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65" fillId="36" borderId="33" applyNumberFormat="0" applyAlignment="0" applyProtection="0">
      <alignment vertical="center"/>
    </xf>
    <xf numFmtId="9" fontId="41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22" fillId="0" borderId="0" applyNumberFormat="0" applyFont="0" applyFill="0" applyBorder="0" applyAlignment="0" applyProtection="0"/>
    <xf numFmtId="0" fontId="36" fillId="70" borderId="0" applyNumberFormat="0" applyBorder="0" applyAlignment="0" applyProtection="0">
      <alignment vertical="center"/>
    </xf>
    <xf numFmtId="0" fontId="47" fillId="11" borderId="0" applyNumberFormat="0" applyBorder="0" applyAlignment="0" applyProtection="0"/>
    <xf numFmtId="10" fontId="41" fillId="0" borderId="0" applyFont="0" applyFill="0" applyBorder="0" applyAlignment="0" applyProtection="0"/>
    <xf numFmtId="0" fontId="36" fillId="43" borderId="0" applyNumberFormat="0" applyBorder="0" applyAlignment="0" applyProtection="0">
      <alignment vertical="center"/>
    </xf>
    <xf numFmtId="0" fontId="0" fillId="0" borderId="0"/>
    <xf numFmtId="40" fontId="52" fillId="0" borderId="0" applyFont="0" applyFill="0" applyBorder="0" applyAlignment="0" applyProtection="0"/>
    <xf numFmtId="0" fontId="40" fillId="22" borderId="0" applyNumberFormat="0" applyBorder="0" applyAlignment="0" applyProtection="0">
      <alignment vertical="center"/>
    </xf>
    <xf numFmtId="204" fontId="0" fillId="0" borderId="0" applyNumberFormat="0" applyFill="0" applyBorder="0" applyAlignment="0" applyProtection="0">
      <alignment horizontal="left"/>
    </xf>
    <xf numFmtId="0" fontId="31" fillId="37" borderId="0" applyNumberFormat="0" applyBorder="0" applyAlignment="0" applyProtection="0">
      <alignment vertical="center"/>
    </xf>
    <xf numFmtId="200" fontId="48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42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38" fillId="40" borderId="0" applyNumberFormat="0" applyBorder="0" applyAlignment="0" applyProtection="0">
      <alignment vertical="center"/>
    </xf>
    <xf numFmtId="0" fontId="22" fillId="0" borderId="0">
      <protection locked="0"/>
    </xf>
    <xf numFmtId="0" fontId="29" fillId="1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54" fillId="38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199" fontId="22" fillId="0" borderId="0" applyFont="0" applyFill="0" applyBorder="0" applyAlignment="0" applyProtection="0"/>
    <xf numFmtId="0" fontId="49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2" fillId="0" borderId="42" applyNumberFormat="0" applyFill="0" applyProtection="0">
      <alignment horizontal="right"/>
    </xf>
    <xf numFmtId="0" fontId="94" fillId="0" borderId="27" applyNumberFormat="0" applyFill="0" applyProtection="0">
      <alignment horizontal="center"/>
    </xf>
    <xf numFmtId="0" fontId="36" fillId="39" borderId="0" applyNumberFormat="0" applyBorder="0" applyAlignment="0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08" fillId="0" borderId="42" applyNumberFormat="0" applyFill="0" applyProtection="0">
      <alignment horizontal="center"/>
    </xf>
    <xf numFmtId="0" fontId="0" fillId="0" borderId="0">
      <alignment vertical="center"/>
    </xf>
    <xf numFmtId="0" fontId="84" fillId="0" borderId="0" applyNumberFormat="0" applyFill="0" applyBorder="0" applyAlignment="0" applyProtection="0"/>
    <xf numFmtId="0" fontId="41" fillId="0" borderId="0">
      <protection locked="0"/>
    </xf>
    <xf numFmtId="0" fontId="31" fillId="17" borderId="0" applyNumberFormat="0" applyBorder="0" applyAlignment="0" applyProtection="0">
      <alignment vertical="center"/>
    </xf>
    <xf numFmtId="0" fontId="0" fillId="0" borderId="0">
      <alignment vertical="center"/>
    </xf>
    <xf numFmtId="41" fontId="22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0" fillId="0" borderId="0"/>
    <xf numFmtId="0" fontId="31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0" fillId="0" borderId="0"/>
    <xf numFmtId="0" fontId="31" fillId="3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54" fillId="38" borderId="0" applyNumberFormat="0" applyBorder="0" applyAlignment="0" applyProtection="0"/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61" fillId="0" borderId="0"/>
    <xf numFmtId="0" fontId="73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201" fontId="48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42" fillId="0" borderId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202" fontId="58" fillId="0" borderId="0" applyFill="0" applyBorder="0" applyAlignment="0"/>
    <xf numFmtId="0" fontId="42" fillId="17" borderId="0" applyNumberFormat="0" applyBorder="0" applyAlignment="0" applyProtection="0">
      <alignment vertical="center"/>
    </xf>
    <xf numFmtId="0" fontId="22" fillId="0" borderId="42" applyNumberFormat="0" applyFill="0" applyProtection="0">
      <alignment horizontal="left"/>
    </xf>
    <xf numFmtId="0" fontId="31" fillId="17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209" fontId="22" fillId="0" borderId="0" applyFont="0" applyFill="0" applyProtection="0"/>
    <xf numFmtId="0" fontId="52" fillId="0" borderId="0" applyFont="0" applyFill="0" applyBorder="0" applyAlignment="0" applyProtection="0"/>
    <xf numFmtId="221" fontId="22" fillId="0" borderId="0" applyFont="0" applyFill="0" applyBorder="0" applyAlignment="0" applyProtection="0"/>
    <xf numFmtId="0" fontId="42" fillId="0" borderId="0">
      <alignment vertical="center"/>
    </xf>
    <xf numFmtId="43" fontId="22" fillId="0" borderId="0" applyFont="0" applyFill="0" applyBorder="0" applyAlignment="0" applyProtection="0"/>
    <xf numFmtId="0" fontId="11" fillId="0" borderId="0" applyFill="0" applyBorder="0" applyAlignment="0"/>
    <xf numFmtId="0" fontId="56" fillId="0" borderId="0"/>
    <xf numFmtId="0" fontId="0" fillId="0" borderId="0"/>
    <xf numFmtId="0" fontId="57" fillId="17" borderId="0" applyNumberFormat="0" applyBorder="0" applyAlignment="0" applyProtection="0">
      <alignment vertical="center"/>
    </xf>
    <xf numFmtId="0" fontId="0" fillId="0" borderId="0">
      <alignment horizontal="left" wrapText="1"/>
    </xf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210" fontId="43" fillId="0" borderId="2">
      <alignment vertical="center"/>
      <protection locked="0"/>
    </xf>
    <xf numFmtId="0" fontId="0" fillId="0" borderId="0">
      <alignment vertical="center"/>
      <protection locked="0"/>
    </xf>
    <xf numFmtId="0" fontId="31" fillId="17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0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0" fillId="0" borderId="0"/>
    <xf numFmtId="0" fontId="57" fillId="1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42" fillId="0" borderId="0">
      <alignment vertical="center"/>
    </xf>
    <xf numFmtId="0" fontId="53" fillId="0" borderId="0" applyNumberFormat="0" applyFill="0" applyBorder="0" applyAlignment="0" applyProtection="0"/>
    <xf numFmtId="0" fontId="29" fillId="22" borderId="0" applyNumberFormat="0" applyBorder="0" applyAlignment="0" applyProtection="0">
      <alignment vertical="center"/>
    </xf>
    <xf numFmtId="0" fontId="125" fillId="74" borderId="45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38" fillId="2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217" fontId="41" fillId="0" borderId="0" applyFill="0" applyBorder="0" applyProtection="0">
      <alignment horizontal="right"/>
    </xf>
    <xf numFmtId="0" fontId="29" fillId="11" borderId="0" applyNumberFormat="0" applyBorder="0" applyAlignment="0" applyProtection="0">
      <alignment vertical="center"/>
    </xf>
    <xf numFmtId="0" fontId="11" fillId="0" borderId="0" applyFill="0" applyBorder="0" applyAlignment="0"/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198" fontId="48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/>
    <xf numFmtId="0" fontId="29" fillId="1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3" fillId="32" borderId="0" applyNumberFormat="0" applyFont="0" applyBorder="0" applyAlignment="0" applyProtection="0"/>
    <xf numFmtId="0" fontId="29" fillId="11" borderId="0" applyNumberFormat="0" applyBorder="0" applyAlignment="0" applyProtection="0">
      <alignment vertical="center"/>
    </xf>
    <xf numFmtId="0" fontId="46" fillId="0" borderId="29" applyProtection="0"/>
    <xf numFmtId="0" fontId="42" fillId="3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10" fontId="79" fillId="0" borderId="0" applyFont="0" applyFill="0" applyBorder="0" applyAlignment="0" applyProtection="0"/>
    <xf numFmtId="0" fontId="40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92" fontId="41" fillId="0" borderId="0" applyFill="0" applyBorder="0" applyProtection="0">
      <alignment horizontal="right"/>
    </xf>
    <xf numFmtId="0" fontId="29" fillId="22" borderId="0" applyNumberFormat="0" applyBorder="0" applyAlignment="0" applyProtection="0">
      <alignment vertical="center"/>
    </xf>
    <xf numFmtId="37" fontId="107" fillId="0" borderId="0"/>
    <xf numFmtId="0" fontId="89" fillId="41" borderId="37" applyNumberFormat="0" applyAlignment="0" applyProtection="0">
      <alignment vertical="center"/>
    </xf>
    <xf numFmtId="0" fontId="44" fillId="31" borderId="28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77" fillId="0" borderId="35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2" fillId="0" borderId="0">
      <alignment vertical="center"/>
    </xf>
    <xf numFmtId="1" fontId="22" fillId="0" borderId="27" applyFill="0" applyProtection="0">
      <alignment horizontal="center"/>
    </xf>
    <xf numFmtId="38" fontId="52" fillId="0" borderId="0" applyFont="0" applyFill="0" applyBorder="0" applyAlignment="0" applyProtection="0"/>
    <xf numFmtId="1" fontId="43" fillId="0" borderId="2">
      <alignment vertical="center"/>
      <protection locked="0"/>
    </xf>
    <xf numFmtId="0" fontId="38" fillId="29" borderId="0" applyNumberFormat="0" applyBorder="0" applyAlignment="0" applyProtection="0">
      <alignment vertical="center"/>
    </xf>
    <xf numFmtId="208" fontId="0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36" fillId="64" borderId="0" applyNumberFormat="0" applyBorder="0" applyAlignment="0" applyProtection="0">
      <alignment vertical="center"/>
    </xf>
    <xf numFmtId="0" fontId="97" fillId="0" borderId="0"/>
    <xf numFmtId="0" fontId="42" fillId="28" borderId="26" applyNumberFormat="0" applyFont="0" applyAlignment="0" applyProtection="0">
      <alignment vertical="center"/>
    </xf>
    <xf numFmtId="0" fontId="101" fillId="0" borderId="0"/>
    <xf numFmtId="0" fontId="31" fillId="17" borderId="0" applyNumberFormat="0" applyBorder="0" applyAlignment="0" applyProtection="0">
      <alignment vertical="center"/>
    </xf>
    <xf numFmtId="220" fontId="41" fillId="0" borderId="0"/>
    <xf numFmtId="0" fontId="36" fillId="6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28" fillId="6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81" fillId="0" borderId="0"/>
    <xf numFmtId="0" fontId="39" fillId="24" borderId="25" applyNumberFormat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0" fillId="0" borderId="0"/>
    <xf numFmtId="0" fontId="29" fillId="1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6" fillId="67" borderId="0" applyNumberFormat="0" applyBorder="0" applyAlignment="0" applyProtection="0">
      <alignment vertical="center"/>
    </xf>
    <xf numFmtId="0" fontId="94" fillId="0" borderId="27" applyNumberFormat="0" applyFill="0" applyProtection="0">
      <alignment horizontal="left"/>
    </xf>
    <xf numFmtId="0" fontId="114" fillId="6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36" fillId="73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92" fillId="0" borderId="0" applyProtection="0"/>
    <xf numFmtId="179" fontId="99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36" fillId="2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5" fillId="20" borderId="25" applyNumberFormat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2" fillId="0" borderId="0"/>
    <xf numFmtId="0" fontId="36" fillId="33" borderId="0" applyNumberFormat="0" applyBorder="0" applyAlignment="0" applyProtection="0">
      <alignment vertical="center"/>
    </xf>
    <xf numFmtId="0" fontId="60" fillId="0" borderId="31" applyNumberFormat="0" applyFill="0" applyAlignment="0" applyProtection="0">
      <alignment vertical="center"/>
    </xf>
    <xf numFmtId="0" fontId="34" fillId="20" borderId="24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15" fontId="33" fillId="0" borderId="0" applyFont="0" applyFill="0" applyBorder="0" applyAlignment="0" applyProtection="0"/>
    <xf numFmtId="0" fontId="28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22" fillId="0" borderId="44" applyNumberFormat="0" applyFill="0" applyAlignment="0" applyProtection="0">
      <alignment vertical="center"/>
    </xf>
    <xf numFmtId="0" fontId="22" fillId="0" borderId="0"/>
    <xf numFmtId="0" fontId="30" fillId="11" borderId="0" applyNumberFormat="0" applyBorder="0" applyAlignment="0" applyProtection="0">
      <alignment vertical="center"/>
    </xf>
    <xf numFmtId="0" fontId="62" fillId="0" borderId="0"/>
    <xf numFmtId="0" fontId="121" fillId="72" borderId="0" applyNumberFormat="0" applyBorder="0" applyAlignment="0" applyProtection="0">
      <alignment vertical="center"/>
    </xf>
    <xf numFmtId="212" fontId="0" fillId="26" borderId="0"/>
    <xf numFmtId="0" fontId="29" fillId="11" borderId="0" applyNumberFormat="0" applyBorder="0" applyAlignment="0" applyProtection="0">
      <alignment vertical="center"/>
    </xf>
    <xf numFmtId="0" fontId="96" fillId="0" borderId="40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195" fontId="22" fillId="0" borderId="27" applyFill="0" applyProtection="0">
      <alignment horizontal="right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8" fillId="17" borderId="0" applyNumberFormat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0" fillId="0" borderId="0" applyFill="0" applyBorder="0" applyAlignment="0"/>
    <xf numFmtId="0" fontId="26" fillId="15" borderId="23" applyNumberFormat="0" applyFon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0" borderId="0"/>
    <xf numFmtId="0" fontId="29" fillId="11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5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0" fontId="6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8" xfId="0" applyFont="1" applyFill="1" applyBorder="1">
      <alignment vertical="center"/>
    </xf>
    <xf numFmtId="0" fontId="0" fillId="2" borderId="8" xfId="0" applyFill="1" applyBorder="1">
      <alignment vertical="center"/>
    </xf>
    <xf numFmtId="0" fontId="5" fillId="2" borderId="8" xfId="0" applyFont="1" applyFill="1" applyBorder="1" applyAlignment="1">
      <alignment horizontal="justify" vertical="center"/>
    </xf>
    <xf numFmtId="0" fontId="0" fillId="2" borderId="9" xfId="0" applyFill="1" applyBorder="1" applyAlignment="1">
      <alignment horizontal="center" vertical="center"/>
    </xf>
    <xf numFmtId="0" fontId="4" fillId="2" borderId="10" xfId="0" applyFont="1" applyFill="1" applyBorder="1">
      <alignment vertical="center"/>
    </xf>
    <xf numFmtId="0" fontId="0" fillId="2" borderId="10" xfId="0" applyFill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0" fillId="0" borderId="8" xfId="0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8" borderId="0" xfId="0" applyFont="1" applyFill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0" fillId="9" borderId="2" xfId="0" applyFill="1" applyBorder="1">
      <alignment vertical="center"/>
    </xf>
    <xf numFmtId="0" fontId="19" fillId="8" borderId="2" xfId="0" applyFont="1" applyFill="1" applyBorder="1" applyAlignment="1">
      <alignment horizontal="center" vertical="center" wrapText="1"/>
    </xf>
    <xf numFmtId="0" fontId="20" fillId="2" borderId="16" xfId="0" applyFont="1" applyFill="1" applyBorder="1">
      <alignment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7" xfId="0" applyFont="1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2" borderId="2" xfId="0" applyFont="1" applyFill="1" applyBorder="1">
      <alignment vertical="center"/>
    </xf>
    <xf numFmtId="0" fontId="20" fillId="2" borderId="16" xfId="0" applyFont="1" applyFill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21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0" fillId="2" borderId="1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22" fillId="0" borderId="0" xfId="703"/>
    <xf numFmtId="0" fontId="11" fillId="11" borderId="0" xfId="703" applyFont="1" applyFill="1"/>
    <xf numFmtId="0" fontId="22" fillId="11" borderId="0" xfId="703" applyFill="1"/>
    <xf numFmtId="0" fontId="22" fillId="12" borderId="18" xfId="703" applyFill="1" applyBorder="1"/>
    <xf numFmtId="0" fontId="23" fillId="13" borderId="19" xfId="703" applyFont="1" applyFill="1" applyBorder="1" applyAlignment="1">
      <alignment horizontal="center"/>
    </xf>
    <xf numFmtId="0" fontId="24" fillId="14" borderId="20" xfId="703" applyFont="1" applyFill="1" applyBorder="1" applyAlignment="1">
      <alignment horizontal="center"/>
    </xf>
    <xf numFmtId="0" fontId="23" fillId="13" borderId="20" xfId="703" applyFont="1" applyFill="1" applyBorder="1" applyAlignment="1">
      <alignment horizontal="center"/>
    </xf>
    <xf numFmtId="0" fontId="23" fillId="13" borderId="21" xfId="703" applyFont="1" applyFill="1" applyBorder="1" applyAlignment="1">
      <alignment horizontal="center"/>
    </xf>
    <xf numFmtId="0" fontId="22" fillId="12" borderId="8" xfId="703" applyFill="1" applyBorder="1"/>
    <xf numFmtId="0" fontId="22" fillId="12" borderId="10" xfId="703" applyFill="1" applyBorder="1"/>
    <xf numFmtId="0" fontId="0" fillId="0" borderId="0" xfId="0" applyProtection="1">
      <alignment vertical="center"/>
      <protection locked="0"/>
    </xf>
  </cellXfs>
  <cellStyles count="706">
    <cellStyle name="常规" xfId="0" builtinId="0"/>
    <cellStyle name="Unprotect" xfId="1"/>
    <cellStyle name="好_00省级(打印)" xfId="2"/>
    <cellStyle name="好_Book1_2" xfId="3"/>
    <cellStyle name="????_Analysis of Loans" xfId="4"/>
    <cellStyle name="常规 2" xfId="5"/>
    <cellStyle name="_人力费用测算表" xfId="6"/>
    <cellStyle name="20% - 强调文字颜色 6 2" xfId="7"/>
    <cellStyle name="_2007各网点中间业务月收入通报工作表070708" xfId="8"/>
    <cellStyle name="60% - 强调文字颜色 4 3" xfId="9"/>
    <cellStyle name="差_2006年分析表" xfId="10"/>
    <cellStyle name="Accent4 - 40%" xfId="11"/>
    <cellStyle name="Heading 3" xfId="12"/>
    <cellStyle name="Comma_!!!GO" xfId="13"/>
    <cellStyle name="_公司部1210" xfId="14"/>
    <cellStyle name="百分比 2 2 2" xfId="15"/>
    <cellStyle name="40% - 强调文字颜色 3 3" xfId="16"/>
    <cellStyle name="Copied" xfId="17"/>
    <cellStyle name="好_业务工作量指标" xfId="18"/>
    <cellStyle name="_20100326高清市院遂宁检察院1080P配置清单26日改" xfId="19"/>
    <cellStyle name="好_第五部分(才淼、饶永宏）" xfId="20"/>
    <cellStyle name="PSChar" xfId="21"/>
    <cellStyle name="40% - 强调文字颜色 4 3" xfId="22"/>
    <cellStyle name="entry box" xfId="23"/>
    <cellStyle name="style1" xfId="24"/>
    <cellStyle name="Accent6 - 60%" xfId="25"/>
    <cellStyle name="好_530623_2006年县级财政报表附表" xfId="26"/>
    <cellStyle name="常规 2 2_Book1" xfId="27"/>
    <cellStyle name="Currency1" xfId="28"/>
    <cellStyle name="差_汇总-县级财政报表附表" xfId="29"/>
    <cellStyle name="Percent [2]" xfId="30"/>
    <cellStyle name="差_奖励补助测算7.25" xfId="31"/>
    <cellStyle name="差_下半年禁吸戒毒经费1000万元" xfId="32"/>
    <cellStyle name="Accent1_公安安全支出补充表5.14" xfId="33"/>
    <cellStyle name="后继超级链接" xfId="34"/>
    <cellStyle name="好_奖励补助测算5.23新" xfId="35"/>
    <cellStyle name="常规 5_Book1" xfId="36"/>
    <cellStyle name="20% - 强调文字颜色 5 3" xfId="37"/>
    <cellStyle name="输出 3" xfId="38"/>
    <cellStyle name="?…????è [0.00]_Region Orders (2)" xfId="39"/>
    <cellStyle name="好_1110洱源县" xfId="40"/>
    <cellStyle name="40% - 强调文字颜色 2 2" xfId="41"/>
    <cellStyle name="t_HVAC Equipment (3)" xfId="42"/>
    <cellStyle name="Heading" xfId="43"/>
    <cellStyle name="差_Book1_Book1" xfId="44"/>
    <cellStyle name="差_检验表（调整后）" xfId="45"/>
    <cellStyle name="Normalny_Arkusz1" xfId="46"/>
    <cellStyle name="20% - 强调文字颜色 6 3" xfId="47"/>
    <cellStyle name="args.style" xfId="48"/>
    <cellStyle name="_8月各行减值计算" xfId="49"/>
    <cellStyle name="Accent2 - 40%" xfId="50"/>
    <cellStyle name="差_云南农村义务教育统计表" xfId="51"/>
    <cellStyle name="0%" xfId="52"/>
    <cellStyle name="_特色理财产品统计表1" xfId="53"/>
    <cellStyle name="EY House" xfId="54"/>
    <cellStyle name="好_下半年禁毒办案经费分配2544.3万元" xfId="55"/>
    <cellStyle name="差_奖励补助测算5.23新" xfId="56"/>
    <cellStyle name="Comma  - Style8" xfId="57"/>
    <cellStyle name="差_地方配套按人均增幅控制8.30xl" xfId="58"/>
    <cellStyle name="60% - 强调文字颜色 2 3" xfId="59"/>
    <cellStyle name="20% - Accent2" xfId="60"/>
    <cellStyle name="40% - Accent5" xfId="61"/>
    <cellStyle name="差_丽江汇总" xfId="62"/>
    <cellStyle name="差_高中教师人数（教育厅1.6日提供）" xfId="63"/>
    <cellStyle name="常规 2 8" xfId="64"/>
    <cellStyle name="Comma  - Style1" xfId="65"/>
    <cellStyle name="昗弨_Pacific Region P&amp;L" xfId="66"/>
    <cellStyle name="Accent5 - 40%" xfId="67"/>
    <cellStyle name="_#2011六项定额预测表" xfId="68"/>
    <cellStyle name="常规 12" xfId="69"/>
    <cellStyle name="_kcb" xfId="70"/>
    <cellStyle name="好_地方配套按人均增幅控制8.31（调整结案率后）xl" xfId="71"/>
    <cellStyle name="style2" xfId="72"/>
    <cellStyle name="0.0%" xfId="73"/>
    <cellStyle name="差_2007年政法部门业务指标" xfId="74"/>
    <cellStyle name="差_财政供养人员" xfId="75"/>
    <cellStyle name="差_教师绩效工资测算表（离退休按各地上报数测算）2009年1月1日" xfId="76"/>
    <cellStyle name="_Book1_1" xfId="77"/>
    <cellStyle name="Accent6 - 20%" xfId="78"/>
    <cellStyle name="_方案附件13：2007综合经营计划表（云南）" xfId="79"/>
    <cellStyle name="差_Book2" xfId="80"/>
    <cellStyle name="常规 6 2" xfId="81"/>
    <cellStyle name="好_2007年政法部门业务指标" xfId="82"/>
    <cellStyle name="百分比 7" xfId="83"/>
    <cellStyle name="百分比 2 4 2" xfId="84"/>
    <cellStyle name="Explanatory Text" xfId="85"/>
    <cellStyle name="常规 2_2011年战略性业务激励费用挂价表（0301）" xfId="86"/>
    <cellStyle name="New Times Roman" xfId="87"/>
    <cellStyle name="Accent1 - 60%" xfId="88"/>
    <cellStyle name="Currency$[2]" xfId="89"/>
    <cellStyle name="差_奖励补助测算7.25 (version 1) (version 1)" xfId="90"/>
    <cellStyle name="0,0_x000d__x000a_NA_x000d__x000a_" xfId="91"/>
    <cellStyle name="_2005年综合经营计划表（调整后公式）" xfId="92"/>
    <cellStyle name="_2008年中间业务计划（汇总）" xfId="93"/>
    <cellStyle name="40% - 强调文字颜色 6 2" xfId="94"/>
    <cellStyle name="千位分隔 2" xfId="95"/>
    <cellStyle name="_利润表科目的基本对照表4（马雪泉）" xfId="96"/>
    <cellStyle name="计算 3" xfId="97"/>
    <cellStyle name="差_2009年一般性转移支付标准工资_~4190974" xfId="98"/>
    <cellStyle name="常规 9 2" xfId="99"/>
    <cellStyle name="_0712中间业务通报0112" xfId="100"/>
    <cellStyle name="_ET_STYLE_NoName_00__Sheet3" xfId="101"/>
    <cellStyle name="Currency_!!!GO" xfId="102"/>
    <cellStyle name="_主要指标监测表0930" xfId="103"/>
    <cellStyle name="差_奖励补助测算5.22测试" xfId="104"/>
    <cellStyle name="_Book1_3" xfId="105"/>
    <cellStyle name="差_奖励补助测算5.24冯铸" xfId="106"/>
    <cellStyle name="_1123试算平衡表（模板）（马雪泉）" xfId="107"/>
    <cellStyle name="好_丽江汇总" xfId="108"/>
    <cellStyle name="强调 1" xfId="109"/>
    <cellStyle name="_2008年存贷款内外部利率-供综合经营计划-20071227" xfId="110"/>
    <cellStyle name="差_教育厅提供义务教育及高中教师人数（2009年1月6日）" xfId="111"/>
    <cellStyle name="好_教师绩效工资测算表（离退休按各地上报数测算）2009年1月1日" xfId="112"/>
    <cellStyle name="20% - 强调文字颜色 3 3" xfId="113"/>
    <cellStyle name="百分比 6" xfId="114"/>
    <cellStyle name="_定稿表" xfId="115"/>
    <cellStyle name="注释 3" xfId="116"/>
    <cellStyle name="差_2008云南省分县市中小学教职工统计表（教育厅提供）" xfId="117"/>
    <cellStyle name="Accent4 - 60%" xfId="118"/>
    <cellStyle name="适中 3" xfId="119"/>
    <cellStyle name="差_2006年水利统计指标统计表" xfId="120"/>
    <cellStyle name="@_text" xfId="121"/>
    <cellStyle name="sstot" xfId="122"/>
    <cellStyle name="??_????????" xfId="123"/>
    <cellStyle name="_分解表（调整）" xfId="124"/>
    <cellStyle name="好_2009年一般性转移支付标准工资" xfId="125"/>
    <cellStyle name="?? [0.00]_Analysis of Loans" xfId="126"/>
    <cellStyle name="?? 2_2011年战略性业务激励费用挂价表（0301）" xfId="127"/>
    <cellStyle name="Comma  - Style7" xfId="128"/>
    <cellStyle name="60% - 强调文字颜色 4 2" xfId="129"/>
    <cellStyle name="强调文字颜色 3 3" xfId="130"/>
    <cellStyle name="?? 2" xfId="131"/>
    <cellStyle name="常规 3 2" xfId="132"/>
    <cellStyle name="?? [0]" xfId="133"/>
    <cellStyle name="_2010年预算申报表(2010-02)v5二级行打印(拨备new)" xfId="134"/>
    <cellStyle name="20% - 强调文字颜色 1 3" xfId="135"/>
    <cellStyle name="_2008-7" xfId="136"/>
    <cellStyle name="???? [0.00]_Analysis of Loans" xfId="137"/>
    <cellStyle name="_部门分解表" xfId="138"/>
    <cellStyle name="Percent[2]" xfId="139"/>
    <cellStyle name="好_03昭通" xfId="140"/>
    <cellStyle name="_2006年综合经营计划表（城北支行版5）" xfId="141"/>
    <cellStyle name="?鹎%U龡&amp;H?_x0008__x001c__x001c_?_x0007__x0001__x0001_" xfId="142"/>
    <cellStyle name="捠壿 [0.00]_Region Orders (2)" xfId="143"/>
    <cellStyle name="Entered" xfId="144"/>
    <cellStyle name="差_2009年一般性转移支付标准工资_奖励补助测算7.25 (version 1) (version 1)" xfId="145"/>
    <cellStyle name="好_高中教师人数（教育厅1.6日提供）" xfId="146"/>
    <cellStyle name="_~0254683" xfId="147"/>
    <cellStyle name="常规 8_经济资本报表2010" xfId="148"/>
    <cellStyle name="Currency$[0]" xfId="149"/>
    <cellStyle name="好_云南农村义务教育统计表" xfId="150"/>
    <cellStyle name="强调文字颜色 3 2" xfId="151"/>
    <cellStyle name="_~1542229" xfId="152"/>
    <cellStyle name="Accent5 - 60%" xfId="153"/>
    <cellStyle name="_钞币安防汇总" xfId="154"/>
    <cellStyle name="Input" xfId="155"/>
    <cellStyle name="Millares_96 Risk" xfId="156"/>
    <cellStyle name="Calculation" xfId="157"/>
    <cellStyle name="计算 2" xfId="158"/>
    <cellStyle name="COST1" xfId="159"/>
    <cellStyle name="_07年中间业务调整计划（报总行公司部20070731）" xfId="160"/>
    <cellStyle name="?? 2 3" xfId="161"/>
    <cellStyle name="百分比 4" xfId="162"/>
    <cellStyle name="_07年1月考核上报表" xfId="163"/>
    <cellStyle name="标题 4 3" xfId="164"/>
    <cellStyle name="Accent2 - 20%" xfId="165"/>
    <cellStyle name="_07年利润测算" xfId="166"/>
    <cellStyle name="_2010年工资测算表0309" xfId="167"/>
    <cellStyle name="差_指标五" xfId="168"/>
    <cellStyle name="差 2" xfId="169"/>
    <cellStyle name="Currency [0]" xfId="170"/>
    <cellStyle name="常规 4 2_经济资本报表2010" xfId="171"/>
    <cellStyle name="Neutral" xfId="172"/>
    <cellStyle name="Thousands" xfId="173"/>
    <cellStyle name="_kcb1" xfId="174"/>
    <cellStyle name="?? 2 2" xfId="175"/>
    <cellStyle name="_1季度计划" xfId="176"/>
    <cellStyle name="好_汇总" xfId="177"/>
    <cellStyle name="Comma  - Style3" xfId="178"/>
    <cellStyle name="_2006年统筹外资金划拨" xfId="179"/>
    <cellStyle name="差_文体广播部门" xfId="180"/>
    <cellStyle name="_2006年综合经营计划表（云南行用表）" xfId="181"/>
    <cellStyle name="差_副本73283696546880457822010-04-29" xfId="182"/>
    <cellStyle name="40% - 强调文字颜色 4 2" xfId="183"/>
    <cellStyle name="分级显示行_1_13区汇总" xfId="184"/>
    <cellStyle name="强调 3" xfId="185"/>
    <cellStyle name="style" xfId="186"/>
    <cellStyle name="差_2009年一般性转移支付标准工资_不用软件计算9.1不考虑经费管理评价xl" xfId="187"/>
    <cellStyle name="Accent5_公安安全支出补充表5.14" xfId="188"/>
    <cellStyle name="Column_Title" xfId="189"/>
    <cellStyle name="好_奖励补助测算5.24冯铸" xfId="190"/>
    <cellStyle name="好_义务教育阶段教职工人数（教育厅提供最终）" xfId="191"/>
    <cellStyle name="Subtotal" xfId="192"/>
    <cellStyle name="解释性文本 2" xfId="193"/>
    <cellStyle name="标题 2 2" xfId="194"/>
    <cellStyle name="好_地方配套按人均增幅控制8.30xl" xfId="195"/>
    <cellStyle name="ColLevel_0" xfId="196"/>
    <cellStyle name="Accent6" xfId="197"/>
    <cellStyle name="百分比 5 2" xfId="198"/>
    <cellStyle name="Comma  - Style6" xfId="199"/>
    <cellStyle name="Heading 1" xfId="200"/>
    <cellStyle name="百分比 2 3" xfId="201"/>
    <cellStyle name="好 2" xfId="202"/>
    <cellStyle name="Grey" xfId="203"/>
    <cellStyle name="{Month}" xfId="204"/>
    <cellStyle name="_2009-1" xfId="205"/>
    <cellStyle name="好_2009年一般性转移支付标准工资_~5676413" xfId="206"/>
    <cellStyle name="差_2006年全省财力计算表（中央、决算）" xfId="207"/>
    <cellStyle name="标题 1 3" xfId="208"/>
    <cellStyle name="百分比 5" xfId="209"/>
    <cellStyle name="20% - 强调文字颜色 3 2" xfId="210"/>
    <cellStyle name="_2007综合经营计划表" xfId="211"/>
    <cellStyle name="烹拳 [0]_ +Foil &amp; -FOIL &amp; PAPER" xfId="212"/>
    <cellStyle name="60% - 强调文字颜色 6 2" xfId="213"/>
    <cellStyle name="强调文字颜色 5 3" xfId="214"/>
    <cellStyle name="样式 1 2" xfId="215"/>
    <cellStyle name="_2011年各行基数及计划增量调查表（部门上报汇总）" xfId="216"/>
    <cellStyle name="_Book1_2" xfId="217"/>
    <cellStyle name="_ET_STYLE_NoName_00__Book1" xfId="218"/>
    <cellStyle name="_ET_STYLE_NoName_00__Book1_1" xfId="219"/>
    <cellStyle name="_KPI指标体系表(定)" xfId="220"/>
    <cellStyle name="pricing" xfId="221"/>
    <cellStyle name="_激励费用表" xfId="222"/>
    <cellStyle name="_城北支行2008年KPI计划考核上报样表" xfId="223"/>
    <cellStyle name="好_2008云南省分县市中小学教职工统计表（教育厅提供）" xfId="224"/>
    <cellStyle name="差_2008年县级公安保障标准落实奖励经费分配测算" xfId="225"/>
    <cellStyle name="_ET_STYLE_NoName_00_" xfId="226"/>
    <cellStyle name="_Book1" xfId="227"/>
    <cellStyle name="Comma[2]" xfId="228"/>
    <cellStyle name="千分位_ 白土" xfId="229"/>
    <cellStyle name="_单户" xfId="230"/>
    <cellStyle name="差_2007年可用财力" xfId="231"/>
    <cellStyle name="标题 1 2" xfId="232"/>
    <cellStyle name="comma zerodec" xfId="233"/>
    <cellStyle name="_房租费计划" xfId="234"/>
    <cellStyle name="好_县级基础数据" xfId="235"/>
    <cellStyle name="_费用" xfId="236"/>
    <cellStyle name="差_11大理" xfId="237"/>
    <cellStyle name="Comma,1" xfId="238"/>
    <cellStyle name="归盒啦_95" xfId="239"/>
    <cellStyle name="_分行操作风险测算" xfId="240"/>
    <cellStyle name="40% - 强调文字颜色 3 2" xfId="241"/>
    <cellStyle name="Accent5" xfId="242"/>
    <cellStyle name="Currency,2" xfId="243"/>
    <cellStyle name="好_下半年禁吸戒毒经费1000万元" xfId="244"/>
    <cellStyle name="千位分隔 2 3" xfId="245"/>
    <cellStyle name="60% - Accent2" xfId="246"/>
    <cellStyle name="常规 2 2" xfId="247"/>
    <cellStyle name="_附件一 分行责任中心预算管理相关报表071212" xfId="248"/>
    <cellStyle name="_计划表式口径1011（产品计划编制表）" xfId="249"/>
    <cellStyle name="_CCB.HO.New TB template.CCB PRC IAS Sorting.040223 trial run" xfId="250"/>
    <cellStyle name="Comma  - Style2" xfId="251"/>
    <cellStyle name="Accent5 - 20%" xfId="252"/>
    <cellStyle name="20% - Accent5" xfId="253"/>
    <cellStyle name="20% - 强调文字颜色 4 3" xfId="254"/>
    <cellStyle name="RevList 2" xfId="255"/>
    <cellStyle name="Comma,2" xfId="256"/>
    <cellStyle name="_减值测算相关报表（反馈计财部1212）" xfId="257"/>
    <cellStyle name="Note" xfId="258"/>
    <cellStyle name="60% - 强调文字颜色 3 3" xfId="259"/>
    <cellStyle name="常规 2 5" xfId="260"/>
    <cellStyle name="40% - Accent2" xfId="261"/>
    <cellStyle name="60% - Accent5" xfId="262"/>
    <cellStyle name="差_0502通海县" xfId="263"/>
    <cellStyle name="Monétaire_!!!GO" xfId="264"/>
    <cellStyle name="_取数" xfId="265"/>
    <cellStyle name="む|靇Revenuenuesy L" xfId="266"/>
    <cellStyle name="常规 2 3 2" xfId="267"/>
    <cellStyle name="Accent2 - 60%" xfId="268"/>
    <cellStyle name="差_历年教师人数" xfId="269"/>
    <cellStyle name="_条线计划汇总" xfId="270"/>
    <cellStyle name="差_奖励补助测算7.23" xfId="271"/>
    <cellStyle name="Header2" xfId="272"/>
    <cellStyle name="Accent3" xfId="273"/>
    <cellStyle name="_网络改造通信费用测算表（20090820）" xfId="274"/>
    <cellStyle name="_修改后的资产负债表科目对照表1021（马雪泉）" xfId="275"/>
    <cellStyle name="差_2009年一般性转移支付标准工资_奖励补助测算7.23" xfId="276"/>
    <cellStyle name="常规 8 2" xfId="277"/>
    <cellStyle name="强调 2" xfId="278"/>
    <cellStyle name="Header1" xfId="279"/>
    <cellStyle name="_中间业务挂价表（公司部+500）2" xfId="280"/>
    <cellStyle name="好_基础数据分析" xfId="281"/>
    <cellStyle name="20% - 强调文字颜色 4 2" xfId="282"/>
    <cellStyle name="20% - Accent4" xfId="283"/>
    <cellStyle name="好_检验表" xfId="284"/>
    <cellStyle name="差_00省级(打印)" xfId="285"/>
    <cellStyle name="60% - Accent1" xfId="286"/>
    <cellStyle name="好_2006年基础数据" xfId="287"/>
    <cellStyle name="40% - 强调文字颜色 6 3" xfId="288"/>
    <cellStyle name="千位分隔 3" xfId="289"/>
    <cellStyle name="_综合考评2007" xfId="290"/>
    <cellStyle name="_弱电系统设备配置报价清单" xfId="291"/>
    <cellStyle name="{Comma [0]}" xfId="292"/>
    <cellStyle name="差_地方配套按人均增幅控制8.30一般预算平均增幅、人均可用财力平均增幅两次控制、社会治安系数调整、案件数调整xl" xfId="293"/>
    <cellStyle name="{Comma}" xfId="294"/>
    <cellStyle name="差_2009年一般性转移支付标准工资_奖励补助测算7.25" xfId="295"/>
    <cellStyle name="{Date}" xfId="296"/>
    <cellStyle name="Mon閠aire [0]_!!!GO" xfId="297"/>
    <cellStyle name="{Thousand [0]}" xfId="298"/>
    <cellStyle name="_2010年度六项费用计划（0310）" xfId="299"/>
    <cellStyle name="常规 2 4" xfId="300"/>
    <cellStyle name="40% - Accent1" xfId="301"/>
    <cellStyle name="好_2007年人员分部门统计表" xfId="302"/>
    <cellStyle name="60% - Accent4" xfId="303"/>
    <cellStyle name="per.style" xfId="304"/>
    <cellStyle name="Input Cells_Book1" xfId="305"/>
    <cellStyle name="Fixed" xfId="306"/>
    <cellStyle name="差_不用软件计算9.1不考虑经费管理评价xl" xfId="307"/>
    <cellStyle name="60% - Accent3" xfId="308"/>
    <cellStyle name="常规 2 3" xfId="309"/>
    <cellStyle name="{Percent}" xfId="310"/>
    <cellStyle name="60% - 强调文字颜色 5 3" xfId="311"/>
    <cellStyle name="好_2009年一般性转移支付标准工资_地方配套按人均增幅控制8.30xl" xfId="312"/>
    <cellStyle name="{Thousand}" xfId="313"/>
    <cellStyle name="Heading 2" xfId="314"/>
    <cellStyle name="百分比 2 4" xfId="315"/>
    <cellStyle name="好 3" xfId="316"/>
    <cellStyle name="{Z'0000(1 dec)}" xfId="317"/>
    <cellStyle name="40% - Accent6" xfId="318"/>
    <cellStyle name="20% - Accent3" xfId="319"/>
    <cellStyle name="Comma,0" xfId="320"/>
    <cellStyle name="_☆2010年综合经营计划长期摊销费测算表" xfId="321"/>
    <cellStyle name="PSHeading" xfId="322"/>
    <cellStyle name="百分比 2 5" xfId="323"/>
    <cellStyle name="20% - 强调文字颜色 1 2" xfId="324"/>
    <cellStyle name="6mal" xfId="325"/>
    <cellStyle name="千分位[0]_ 白土" xfId="326"/>
    <cellStyle name="20% - 强调文字颜色 2 3" xfId="327"/>
    <cellStyle name="好_文体广播部门" xfId="328"/>
    <cellStyle name="强调文字颜色 6 2" xfId="329"/>
    <cellStyle name="Mon閠aire_!!!GO" xfId="330"/>
    <cellStyle name="PSDec" xfId="331"/>
    <cellStyle name="RowLevel_0" xfId="332"/>
    <cellStyle name="Accent6_公安安全支出补充表5.14" xfId="333"/>
    <cellStyle name="输出 2" xfId="334"/>
    <cellStyle name="20% - 强调文字颜色 5 2" xfId="335"/>
    <cellStyle name="_经济资本系数20061129" xfId="336"/>
    <cellStyle name="Euro" xfId="337"/>
    <cellStyle name="标题 2" xfId="338" builtinId="17"/>
    <cellStyle name="?…????è_Region Orders (2)" xfId="339"/>
    <cellStyle name="差_业务工作量指标" xfId="340"/>
    <cellStyle name="_~1723196" xfId="341"/>
    <cellStyle name="链接单元格 3" xfId="342"/>
    <cellStyle name="差_5334_2006年迪庆县级财政报表附表" xfId="343"/>
    <cellStyle name="差_指标四" xfId="344"/>
    <cellStyle name="Normal - Style1" xfId="345"/>
    <cellStyle name="好_2008年县级公安保障标准落实奖励经费分配测算" xfId="346"/>
    <cellStyle name="警告文本 2" xfId="347"/>
    <cellStyle name="_计划表2－3：产品业务计划表" xfId="348"/>
    <cellStyle name="警告文本 3" xfId="349"/>
    <cellStyle name="40% - 强调文字颜色 1 2" xfId="350"/>
    <cellStyle name="??" xfId="351"/>
    <cellStyle name="常规 3" xfId="352"/>
    <cellStyle name="常规 4_2010年预算申报表(2010-02)" xfId="353"/>
    <cellStyle name="差_1110洱源县" xfId="354"/>
    <cellStyle name="40% - 强调文字颜色 1 3" xfId="355"/>
    <cellStyle name="常规 3_Book1" xfId="356"/>
    <cellStyle name="40% - 强调文字颜色 2 3" xfId="357"/>
    <cellStyle name="差_副本73283696546880457822010-04-29 2" xfId="358"/>
    <cellStyle name="差 3" xfId="359"/>
    <cellStyle name="_07年中间业务调整计划（报总行）" xfId="360"/>
    <cellStyle name="_1" xfId="361"/>
    <cellStyle name="好_2006年分析表" xfId="362"/>
    <cellStyle name="Normal_!!!GO" xfId="363"/>
    <cellStyle name="40% - 强调文字颜色 5 2" xfId="364"/>
    <cellStyle name="_07城北利润计划0" xfId="365"/>
    <cellStyle name="40% - 强调文字颜色 5 3" xfId="366"/>
    <cellStyle name="差_03昭通" xfId="367"/>
    <cellStyle name="差_2009年一般性转移支付标准工资_地方配套按人均增幅控制8.30一般预算平均增幅、人均可用财力平均增幅两次控制、社会治安系数调整、案件数调整xl" xfId="368"/>
    <cellStyle name="40% - Accent3" xfId="369"/>
    <cellStyle name="强调文字颜色 1 2" xfId="370"/>
    <cellStyle name="常规 2 6" xfId="371"/>
    <cellStyle name="60% - Accent6" xfId="372"/>
    <cellStyle name="差_2007年人员分部门统计表" xfId="373"/>
    <cellStyle name="好_指标四" xfId="374"/>
    <cellStyle name="t" xfId="375"/>
    <cellStyle name="60% - 强调文字颜色 1 3" xfId="376"/>
    <cellStyle name="百分比 3" xfId="377"/>
    <cellStyle name="40% - Accent4" xfId="378"/>
    <cellStyle name="常规 2 7" xfId="379"/>
    <cellStyle name="60% - 强调文字颜色 2 2" xfId="380"/>
    <cellStyle name="20% - Accent1" xfId="381"/>
    <cellStyle name="强调文字颜色 1 3" xfId="382"/>
    <cellStyle name="60% - 强调文字颜色 6 3" xfId="383"/>
    <cellStyle name="普通_ 白土" xfId="384"/>
    <cellStyle name="样式 1_2008年中间业务计划（汇总）" xfId="385"/>
    <cellStyle name="差_2006年基础数据" xfId="386"/>
    <cellStyle name="常规 2 4 2" xfId="387"/>
    <cellStyle name="Accent2" xfId="388"/>
    <cellStyle name="Accent2_公安安全支出补充表5.14" xfId="389"/>
    <cellStyle name="Input [yellow]" xfId="390"/>
    <cellStyle name="Accent3 - 20%" xfId="391"/>
    <cellStyle name="Comma [0]" xfId="392"/>
    <cellStyle name="百分比 2" xfId="393"/>
    <cellStyle name="Accent3 - 40%" xfId="394"/>
    <cellStyle name="60% - 强调文字颜色 1 2" xfId="395"/>
    <cellStyle name="Linked Cells_Book1" xfId="396"/>
    <cellStyle name="好_Book1_Book1" xfId="397"/>
    <cellStyle name="好_2009年一般性转移支付标准工资_~4190974" xfId="398"/>
    <cellStyle name="Accent3_公安安全支出补充表5.14" xfId="399"/>
    <cellStyle name="Warning Text" xfId="400"/>
    <cellStyle name="差_云南省2008年中小学教职工情况（教育厅提供20090101加工整理）" xfId="401"/>
    <cellStyle name="汇总 2" xfId="402"/>
    <cellStyle name="Accent4" xfId="403"/>
    <cellStyle name="千位分隔[0] 2" xfId="404"/>
    <cellStyle name="Accent1" xfId="405"/>
    <cellStyle name="60% - 强调文字颜色 6" xfId="406" builtinId="52"/>
    <cellStyle name="Accent6 - 40%" xfId="407"/>
    <cellStyle name="样式 1" xfId="408"/>
    <cellStyle name="Bad" xfId="409"/>
    <cellStyle name="好_00省级(定稿)" xfId="410"/>
    <cellStyle name="Check Cell" xfId="411"/>
    <cellStyle name="Col Heads" xfId="412"/>
    <cellStyle name="差_00省级(定稿)" xfId="413"/>
    <cellStyle name="差_下半年禁毒办案经费分配2544.3万元" xfId="414"/>
    <cellStyle name="好_云南省2008年中小学教职工情况（教育厅提供20090101加工整理）" xfId="415"/>
    <cellStyle name="_2007年KPI计划分解表(部门上报样表)" xfId="416"/>
    <cellStyle name="Comma  - Style4" xfId="417"/>
    <cellStyle name="Comma  - Style5" xfId="418"/>
    <cellStyle name="40% - 强调文字颜色 2" xfId="419" builtinId="35"/>
    <cellStyle name="통화_BOILER-CO1" xfId="420"/>
    <cellStyle name="Accent1 - 20%" xfId="421"/>
    <cellStyle name="Model" xfId="422"/>
    <cellStyle name="差_2009年一般性转移支付标准工资_~5676413" xfId="423"/>
    <cellStyle name="好_卫生部门" xfId="424"/>
    <cellStyle name="差_2007年检察院案件数" xfId="425"/>
    <cellStyle name="Percent_!!!GO" xfId="426"/>
    <cellStyle name="差_0605石屏县" xfId="427"/>
    <cellStyle name="?? 3" xfId="428"/>
    <cellStyle name="Percent[0]" xfId="429"/>
    <cellStyle name="Currency,0" xfId="430"/>
    <cellStyle name="百分比 6 2" xfId="431"/>
    <cellStyle name="差_530623_2006年县级财政报表附表" xfId="432"/>
    <cellStyle name="Linked Cell" xfId="433"/>
    <cellStyle name="常规 2 25" xfId="434"/>
    <cellStyle name="Millares [0]_96 Risk" xfId="435"/>
    <cellStyle name="Prefilled" xfId="436"/>
    <cellStyle name="解释性文本 3" xfId="437"/>
    <cellStyle name="标题 3 2" xfId="438"/>
    <cellStyle name="常规 13" xfId="439"/>
    <cellStyle name="适中 2" xfId="440"/>
    <cellStyle name="Calc Currency (0)" xfId="441"/>
    <cellStyle name="差_财政支出对上级的依赖程度" xfId="442"/>
    <cellStyle name="Date" xfId="443"/>
    <cellStyle name="Good" xfId="444"/>
    <cellStyle name="输入 3" xfId="445"/>
    <cellStyle name="Heading1" xfId="446"/>
    <cellStyle name="百分比 2 5 2" xfId="447"/>
    <cellStyle name="差_M03" xfId="448"/>
    <cellStyle name="Input Cells" xfId="449"/>
    <cellStyle name="好_2、土地面积、人口、粮食产量基本情况" xfId="450"/>
    <cellStyle name="常规 14" xfId="451"/>
    <cellStyle name="标题 3 3" xfId="452"/>
    <cellStyle name="Input Cells 2" xfId="453"/>
    <cellStyle name="KPMG Heading 1" xfId="454"/>
    <cellStyle name="KPMG Heading 2" xfId="455"/>
    <cellStyle name="KPMG Heading 4" xfId="456"/>
    <cellStyle name="KPMG Normal" xfId="457"/>
    <cellStyle name="KPMG Normal Text" xfId="458"/>
    <cellStyle name="差_县级公安机关公用经费标准奖励测算方案（定稿）" xfId="459"/>
    <cellStyle name="好_2007年可用财力" xfId="460"/>
    <cellStyle name="好_财政供养人员" xfId="461"/>
    <cellStyle name="Linked Cells" xfId="462"/>
    <cellStyle name="Milliers [0]_!!!GO" xfId="463"/>
    <cellStyle name="差_县级基础数据" xfId="464"/>
    <cellStyle name="资产" xfId="465"/>
    <cellStyle name="差_基础数据分析" xfId="466"/>
    <cellStyle name="Moneda [0]_96 Risk" xfId="467"/>
    <cellStyle name="PSInt" xfId="468"/>
    <cellStyle name="KPMG Heading 3" xfId="469"/>
    <cellStyle name="强调文字颜色 2 2" xfId="470"/>
    <cellStyle name="后继超链接" xfId="471"/>
    <cellStyle name="好_0502通海县" xfId="472"/>
    <cellStyle name="Moneda_96 Risk" xfId="473"/>
    <cellStyle name="检查单元格 2" xfId="474"/>
    <cellStyle name="好_奖励补助测算7.25 (version 1) (version 1)" xfId="475"/>
    <cellStyle name="输入 2" xfId="476"/>
    <cellStyle name="Percent [0%]" xfId="477"/>
    <cellStyle name="差_2009年一般性转移支付标准工资_奖励补助测算5.23新" xfId="478"/>
    <cellStyle name="超链接 2" xfId="479"/>
    <cellStyle name="常规 7_Book1" xfId="480"/>
    <cellStyle name="60% - 强调文字颜色 3" xfId="481" builtinId="40"/>
    <cellStyle name="好_汇总-县级财政报表附表" xfId="482"/>
    <cellStyle name="Percent [0.00%]" xfId="483"/>
    <cellStyle name="强调文字颜色 5" xfId="484" builtinId="45"/>
    <cellStyle name="常规 4 2 2" xfId="485"/>
    <cellStyle name="콤마_BOILER-CO1" xfId="486"/>
    <cellStyle name="好_Book2" xfId="487"/>
    <cellStyle name="RevList" xfId="488"/>
    <cellStyle name="差_汇总" xfId="489"/>
    <cellStyle name="烹拳_ +Foil &amp; -FOIL &amp; PAPER" xfId="490"/>
    <cellStyle name="百分比 2 2" xfId="491"/>
    <cellStyle name="百分比 4_Book1" xfId="492"/>
    <cellStyle name="好_0605石屏县" xfId="493"/>
    <cellStyle name="Heading 4" xfId="494"/>
    <cellStyle name="好_2007年检察院案件数" xfId="495"/>
    <cellStyle name="百分比 2 6" xfId="496"/>
    <cellStyle name="60% - 强调文字颜色 3 2" xfId="497"/>
    <cellStyle name="差_Book1_1_Book1" xfId="498"/>
    <cellStyle name="Accent3 - 60%" xfId="499"/>
    <cellStyle name="强调文字颜色 2 3" xfId="500"/>
    <cellStyle name="_二级行主指表2009" xfId="501"/>
    <cellStyle name="好_1003牟定县" xfId="502"/>
    <cellStyle name="Accent4_公安安全支出补充表5.14" xfId="503"/>
    <cellStyle name="Accent1 - 40%" xfId="504"/>
    <cellStyle name="百分比 4 2" xfId="505"/>
    <cellStyle name="捠壿_Region Orders (2)" xfId="506"/>
    <cellStyle name="好_副本73283696546880457822010-04-29 2" xfId="507"/>
    <cellStyle name="好_第一部分：综合全" xfId="508"/>
    <cellStyle name="编号" xfId="509"/>
    <cellStyle name="部门" xfId="510"/>
    <cellStyle name="60% - 强调文字颜色 2" xfId="511" builtinId="36"/>
    <cellStyle name="标题 2 3" xfId="512"/>
    <cellStyle name="好_2009年一般性转移支付标准工资_奖励补助测算5.23新" xfId="513"/>
    <cellStyle name="标题1" xfId="514"/>
    <cellStyle name="常规 9" xfId="515"/>
    <cellStyle name="表标题" xfId="516"/>
    <cellStyle name="常规 4" xfId="517"/>
    <cellStyle name="差_~4190974" xfId="518"/>
    <cellStyle name="常规 6_Book1" xfId="519"/>
    <cellStyle name="千位[0]_ 方正PC" xfId="520"/>
    <cellStyle name="差_1003牟定县" xfId="521"/>
    <cellStyle name="常规 10 2" xfId="522"/>
    <cellStyle name="差_2、土地面积、人口、粮食产量基本情况" xfId="523"/>
    <cellStyle name="好_2009年一般性转移支付标准工资_奖励补助测算7.23" xfId="524"/>
    <cellStyle name="常规 2 3_Book1" xfId="525"/>
    <cellStyle name="差_2006年在职人员情况" xfId="526"/>
    <cellStyle name="好_指标五" xfId="527"/>
    <cellStyle name="差_第五部分(才淼、饶永宏）" xfId="528"/>
    <cellStyle name="差_2009年一般性转移支付标准工资" xfId="529"/>
    <cellStyle name="Accent4 - 20%" xfId="530"/>
    <cellStyle name="差_2009年一般性转移支付标准工资_地方配套按人均增幅控制8.31（调整结案率后）xl" xfId="531"/>
    <cellStyle name="差_三季度－表二" xfId="532"/>
    <cellStyle name="差_2009年一般性转移支付标准工资_奖励补助测算5.24冯铸" xfId="533"/>
    <cellStyle name="好_历年教师人数" xfId="534"/>
    <cellStyle name="Norma,_laroux_4_营业在建 (2)_E21" xfId="535"/>
    <cellStyle name="差_530629_2006年县级财政报表附表" xfId="536"/>
    <cellStyle name="好_2009年一般性转移支付标准工资_不用软件计算9.1不考虑经费管理评价xl" xfId="537"/>
    <cellStyle name="霓付 [0]_ +Foil &amp; -FOIL &amp; PAPER" xfId="538"/>
    <cellStyle name="差_Book1_2" xfId="539"/>
    <cellStyle name="差_M01-2(州市补助收入)" xfId="540"/>
    <cellStyle name="常规 11" xfId="541"/>
    <cellStyle name="差_第一部分：综合全" xfId="542"/>
    <cellStyle name="差_检验表" xfId="543"/>
    <cellStyle name="差_Book1" xfId="544"/>
    <cellStyle name="差_05玉溪" xfId="545"/>
    <cellStyle name="Calc Currency (0)_Book1" xfId="546"/>
    <cellStyle name="20% - 强调文字颜色 2 2" xfId="547"/>
    <cellStyle name="商品名称" xfId="548"/>
    <cellStyle name="差_卫生部门" xfId="549"/>
    <cellStyle name="好_M01-2(州市补助收入)" xfId="550"/>
    <cellStyle name="Pourcentage_pldt" xfId="551"/>
    <cellStyle name="통화 [0]_BOILER-CO1" xfId="552"/>
    <cellStyle name="む|靃0]_Revenuesy Lr L" xfId="553"/>
    <cellStyle name="常规 2 2 2" xfId="554"/>
    <cellStyle name="千位_ 方正PC" xfId="555"/>
    <cellStyle name="公司标准表" xfId="556"/>
    <cellStyle name="钎霖_4岿角利" xfId="557"/>
    <cellStyle name="常规 2 4_Book1" xfId="558"/>
    <cellStyle name="差_云南省2008年中小学教师人数统计表" xfId="559"/>
    <cellStyle name="常规 2 5 2" xfId="560"/>
    <cellStyle name="标题 4 2" xfId="561"/>
    <cellStyle name="常规 4 2" xfId="562"/>
    <cellStyle name="标题 5" xfId="563"/>
    <cellStyle name="小数" xfId="564"/>
    <cellStyle name="常规 6" xfId="565"/>
    <cellStyle name="差_云南省2008年转移支付测算——州市本级考核部分及政策性测算" xfId="566"/>
    <cellStyle name="常规 5" xfId="567"/>
    <cellStyle name="常规 5 2" xfId="568"/>
    <cellStyle name="常规 7" xfId="569"/>
    <cellStyle name="好_Book1_1_Book1" xfId="570"/>
    <cellStyle name="常规 7 2" xfId="571"/>
    <cellStyle name="差_城建部门" xfId="572"/>
    <cellStyle name="Monétaire [0]_!!!GO" xfId="573"/>
    <cellStyle name="常规 8" xfId="574"/>
    <cellStyle name="分级显示列_1_Book1" xfId="575"/>
    <cellStyle name="好_11大理" xfId="576"/>
    <cellStyle name="检查单元格" xfId="577" builtinId="23"/>
    <cellStyle name="好_2006年水利统计指标统计表" xfId="578"/>
    <cellStyle name="千位分隔 4" xfId="579"/>
    <cellStyle name="好_2009年一般性转移支付标准工资_地方配套按人均增幅控制8.30一般预算平均增幅、人均可用财力平均增幅两次控制、社会治安系数调整、案件数调整xl" xfId="580"/>
    <cellStyle name="好_2009年一般性转移支付标准工资_奖励补助测算7.25" xfId="581"/>
    <cellStyle name="汇总 3" xfId="582"/>
    <cellStyle name="超级链接" xfId="583"/>
    <cellStyle name="60% - 强调文字颜色 5 2" xfId="584"/>
    <cellStyle name="强调文字颜色 4 3" xfId="585"/>
    <cellStyle name="{Z'0000(4 dec)}" xfId="586"/>
    <cellStyle name="好_2009年一般性转移支付标准工资_奖励补助测算7.25 (version 1) (version 1)" xfId="587"/>
    <cellStyle name="公司标准表 2" xfId="588"/>
    <cellStyle name="好_~4190974" xfId="589"/>
    <cellStyle name="好_奖励补助测算7.23" xfId="590"/>
    <cellStyle name="好_5334_2006年迪庆县级财政报表附表" xfId="591"/>
    <cellStyle name="强调文字颜色 4 2" xfId="592"/>
    <cellStyle name="好_Book1" xfId="593"/>
    <cellStyle name="好_副本73283696546880457822010-04-29" xfId="594"/>
    <cellStyle name="霓付_ +Foil &amp; -FOIL &amp; PAPER" xfId="595"/>
    <cellStyle name="强调文字颜色 6" xfId="596" builtinId="49"/>
    <cellStyle name="千位分隔" xfId="597" builtinId="3"/>
    <cellStyle name="40% - 强调文字颜色 6" xfId="598" builtinId="51"/>
    <cellStyle name="好_云南省2008年中小学教师人数统计表" xfId="599"/>
    <cellStyle name="好_Book1_1" xfId="600"/>
    <cellStyle name="好_不用软件计算9.1不考虑经费管理评价xl" xfId="601"/>
    <cellStyle name="差_义务教育阶段教职工人数（教育厅提供最终）" xfId="602"/>
    <cellStyle name="好_城建部门" xfId="603"/>
    <cellStyle name="PSSpacer" xfId="604"/>
    <cellStyle name="好_~5676413" xfId="605"/>
    <cellStyle name="Total" xfId="606"/>
    <cellStyle name="20% - Accent6" xfId="607"/>
    <cellStyle name="好_财政支出对上级的依赖程度" xfId="608"/>
    <cellStyle name="0.00%" xfId="609"/>
    <cellStyle name="好_M03" xfId="610"/>
    <cellStyle name="超链接" xfId="611" builtinId="8"/>
    <cellStyle name="千位分隔 5" xfId="612"/>
    <cellStyle name="好_县级公安机关公用经费标准奖励测算方案（定稿）" xfId="613"/>
    <cellStyle name="no dec" xfId="614"/>
    <cellStyle name="Output" xfId="615"/>
    <cellStyle name="检查单元格 3" xfId="616"/>
    <cellStyle name="好_奖励补助测算7.25" xfId="617"/>
    <cellStyle name="链接单元格 2" xfId="618"/>
    <cellStyle name="40% - 强调文字颜色 5" xfId="619" builtinId="47"/>
    <cellStyle name="常规 11 2" xfId="620"/>
    <cellStyle name="数量" xfId="621"/>
    <cellStyle name="콤마 [0]_BOILER-CO1" xfId="622"/>
    <cellStyle name="数字" xfId="623"/>
    <cellStyle name="强调文字颜色 6 3" xfId="624"/>
    <cellStyle name="Milliers_!!!GO" xfId="625"/>
    <cellStyle name="寘嬫愗傝_Region Orders (2)" xfId="626"/>
    <cellStyle name="强调文字颜色 2" xfId="627" builtinId="33"/>
    <cellStyle name="未定义" xfId="628"/>
    <cellStyle name="注释 2" xfId="629"/>
    <cellStyle name="표준_0N-HANDLING " xfId="630"/>
    <cellStyle name="差_地方配套按人均增幅控制8.31（调整结案率后）xl" xfId="631"/>
    <cellStyle name="Dollar (zero dec)" xfId="632"/>
    <cellStyle name="强调文字颜色 3" xfId="633" builtinId="37"/>
    <cellStyle name="好_530629_2006年县级财政报表附表" xfId="634"/>
    <cellStyle name="20% - 强调文字颜色 4" xfId="635" builtinId="42"/>
    <cellStyle name="百分比 3 2" xfId="636"/>
    <cellStyle name="40% - 强调文字颜色 4" xfId="637" builtinId="43"/>
    <cellStyle name="好_三季度－表二" xfId="638"/>
    <cellStyle name="强调文字颜色 4" xfId="639" builtinId="41"/>
    <cellStyle name="_2007年综合经营计划表样(计划处20061016)" xfId="640"/>
    <cellStyle name="输入" xfId="641" builtinId="20"/>
    <cellStyle name="40% - 强调文字颜色 3" xfId="642" builtinId="39"/>
    <cellStyle name="常规 2 5_Book1" xfId="643"/>
    <cellStyle name="好_奖励补助测算5.22测试" xfId="644"/>
    <cellStyle name="好_05玉溪" xfId="645"/>
    <cellStyle name="好_2009年一般性转移支付标准工资_奖励补助测算5.24冯铸" xfId="646"/>
    <cellStyle name="20% - 强调文字颜色 3" xfId="647" builtinId="38"/>
    <cellStyle name="强调文字颜色 5 2" xfId="648"/>
    <cellStyle name="标题 6" xfId="649"/>
    <cellStyle name="千位分隔 2 2" xfId="650"/>
    <cellStyle name="好" xfId="651" builtinId="26"/>
    <cellStyle name="借出原因" xfId="652"/>
    <cellStyle name="适中" xfId="653" builtinId="28"/>
    <cellStyle name="好_2006年在职人员情况" xfId="654"/>
    <cellStyle name="货币" xfId="655" builtinId="4"/>
    <cellStyle name="60% - 强调文字颜色 1" xfId="656" builtinId="32"/>
    <cellStyle name="百分比" xfId="657" builtinId="5"/>
    <cellStyle name="HEADING2" xfId="658"/>
    <cellStyle name="Currency\[0]" xfId="659"/>
    <cellStyle name="Title" xfId="660"/>
    <cellStyle name="寘嬫愗傝 [0.00]_Region Orders (2)" xfId="661"/>
    <cellStyle name="60% - 强调文字颜色 5" xfId="662" builtinId="48"/>
    <cellStyle name="差_2009年一般性转移支付标准工资_奖励补助测算5.22测试" xfId="663"/>
    <cellStyle name="百分比 2 3 2" xfId="664"/>
    <cellStyle name="60% - 强调文字颜色 4" xfId="665" builtinId="44"/>
    <cellStyle name="好_云南省2008年转移支付测算——州市本级考核部分及政策性测算" xfId="666"/>
    <cellStyle name="计算" xfId="667" builtinId="22"/>
    <cellStyle name="40% - 强调文字颜色 1" xfId="668" builtinId="31"/>
    <cellStyle name="_建会〔2007〕209号附件：核算码与COA段值映射关系表" xfId="669"/>
    <cellStyle name="强调文字颜色 1" xfId="670" builtinId="29"/>
    <cellStyle name="标题 3" xfId="671" builtinId="18"/>
    <cellStyle name="输出" xfId="672" builtinId="21"/>
    <cellStyle name="20% - 强调文字颜色 5" xfId="673" builtinId="46"/>
    <cellStyle name="好_2009年一般性转移支付标准工资_地方配套按人均增幅控制8.31（调整结案率后）xl" xfId="674"/>
    <cellStyle name="PSDate" xfId="675"/>
    <cellStyle name="20% - 强调文字颜色 1" xfId="676" builtinId="30"/>
    <cellStyle name="差_2009年一般性转移支付标准工资_地方配套按人均增幅控制8.30xl" xfId="677"/>
    <cellStyle name="汇总" xfId="678" builtinId="25"/>
    <cellStyle name="標準_1.中国建行主要会表格式" xfId="679"/>
    <cellStyle name="好_检验表（调整后）" xfId="680"/>
    <cellStyle name="Standard_AREAS" xfId="681"/>
    <cellStyle name="差" xfId="682" builtinId="27"/>
    <cellStyle name="Linked Cells 2" xfId="683"/>
    <cellStyle name="好_地方配套按人均增幅控制8.30一般预算平均增幅、人均可用财力平均增幅两次控制、社会治安系数调整、案件数调整xl" xfId="684"/>
    <cellStyle name="标题 1" xfId="685" builtinId="16"/>
    <cellStyle name="好_教育厅提供义务教育及高中教师人数（2009年1月6日）" xfId="686"/>
    <cellStyle name="解释性文本" xfId="687" builtinId="53"/>
    <cellStyle name="千位分隔 3 2" xfId="688"/>
    <cellStyle name="20% - 强调文字颜色 2" xfId="689" builtinId="34"/>
    <cellStyle name="标题 4" xfId="690" builtinId="19"/>
    <cellStyle name="货币[0]" xfId="691" builtinId="7"/>
    <cellStyle name="好_2006年全省财力计算表（中央、决算）" xfId="692"/>
    <cellStyle name="差_~5676413" xfId="693"/>
    <cellStyle name="日期" xfId="694"/>
    <cellStyle name="已访问的超链接" xfId="695" builtinId="9"/>
    <cellStyle name="标题" xfId="696" builtinId="15"/>
    <cellStyle name="20% - 强调文字颜色 6" xfId="697" builtinId="50"/>
    <cellStyle name="差_Book1_1" xfId="698"/>
    <cellStyle name="警告文本" xfId="699" builtinId="11"/>
    <cellStyle name="Calc Currency (0) 2" xfId="700"/>
    <cellStyle name="注释" xfId="701" builtinId="10"/>
    <cellStyle name="千位分隔[0]" xfId="702" builtinId="6"/>
    <cellStyle name="Normal_Book1" xfId="703"/>
    <cellStyle name="好_2009年一般性转移支付标准工资_奖励补助测算5.22测试" xfId="704"/>
    <cellStyle name="链接单元格" xfId="705" builtinId="24"/>
  </cellStyles>
  <dxfs count="2">
    <dxf>
      <font>
        <name val="宋体"/>
        <scheme val="none"/>
        <charset val="134"/>
        <b val="0"/>
        <i val="0"/>
        <strike val="0"/>
        <u val="none"/>
        <sz val="12"/>
        <color theme="0"/>
      </font>
      <fill>
        <patternFill patternType="solid"/>
      </fill>
    </dxf>
    <dxf>
      <font>
        <b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microsoft.com/office/2006/relationships/vbaProject" Target="vbaProject.bin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771524</xdr:colOff>
      <xdr:row>3</xdr:row>
      <xdr:rowOff>28575</xdr:rowOff>
    </xdr:from>
    <xdr:to>
      <xdr:col>21</xdr:col>
      <xdr:colOff>514349</xdr:colOff>
      <xdr:row>8</xdr:row>
      <xdr:rowOff>9525</xdr:rowOff>
    </xdr:to>
    <xdr:sp>
      <xdr:nvSpPr>
        <xdr:cNvPr id="2" name="文本框 1"/>
        <xdr:cNvSpPr txBox="1"/>
      </xdr:nvSpPr>
      <xdr:spPr>
        <a:xfrm>
          <a:off x="7172960" y="655320"/>
          <a:ext cx="3674110" cy="102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4000"/>
            <a:t>班级统计表</a:t>
          </a:r>
          <a:endParaRPr lang="zh-CN" altLang="en-US" sz="4000"/>
        </a:p>
      </xdr:txBody>
    </xdr:sp>
    <xdr:clientData/>
  </xdr:twoCellAnchor>
  <xdr:twoCellAnchor>
    <xdr:from>
      <xdr:col>11</xdr:col>
      <xdr:colOff>390525</xdr:colOff>
      <xdr:row>31</xdr:row>
      <xdr:rowOff>9525</xdr:rowOff>
    </xdr:from>
    <xdr:to>
      <xdr:col>21</xdr:col>
      <xdr:colOff>133350</xdr:colOff>
      <xdr:row>35</xdr:row>
      <xdr:rowOff>171450</xdr:rowOff>
    </xdr:to>
    <xdr:sp>
      <xdr:nvSpPr>
        <xdr:cNvPr id="3" name="文本框 2"/>
        <xdr:cNvSpPr txBox="1"/>
      </xdr:nvSpPr>
      <xdr:spPr>
        <a:xfrm>
          <a:off x="6792595" y="5790565"/>
          <a:ext cx="3674110" cy="997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4000"/>
            <a:t>课程统计表</a:t>
          </a:r>
          <a:endParaRPr lang="zh-CN" altLang="en-US" sz="4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1"/>
  <sheetViews>
    <sheetView workbookViewId="0">
      <selection activeCell="C1" sqref="C1"/>
    </sheetView>
  </sheetViews>
  <sheetFormatPr defaultColWidth="8" defaultRowHeight="13"/>
  <cols>
    <col min="1" max="1" width="26.1229508196721" style="106" customWidth="1"/>
    <col min="2" max="2" width="1.12295081967213" style="106" customWidth="1"/>
    <col min="3" max="3" width="28.1229508196721" style="106" customWidth="1"/>
    <col min="4" max="16384" width="8" style="106"/>
  </cols>
  <sheetData>
    <row r="1" ht="16.45" spans="1:3">
      <c r="A1" s="116"/>
      <c r="C1" s="116"/>
    </row>
    <row r="2" ht="16.45" spans="1:1">
      <c r="A2" s="116"/>
    </row>
    <row r="3" ht="16.45" spans="1:3">
      <c r="A3" s="116"/>
      <c r="C3" s="116"/>
    </row>
    <row r="4" ht="16.45" spans="1:3">
      <c r="A4" s="116"/>
      <c r="C4" s="116"/>
    </row>
    <row r="5" ht="16.45" spans="3:3">
      <c r="C5" s="116"/>
    </row>
    <row r="6" ht="16.45" spans="3:3">
      <c r="C6" s="116"/>
    </row>
    <row r="7" ht="16.45" spans="1:3">
      <c r="A7" s="116"/>
      <c r="C7" s="116"/>
    </row>
    <row r="8" ht="16.45" spans="1:3">
      <c r="A8" s="116"/>
      <c r="C8" s="116"/>
    </row>
    <row r="9" ht="16.45" spans="1:3">
      <c r="A9" s="116"/>
      <c r="C9" s="116"/>
    </row>
    <row r="10" ht="16.45" spans="1:3">
      <c r="A10" s="116"/>
      <c r="C10" s="116"/>
    </row>
    <row r="11" ht="16.45" spans="1:3">
      <c r="A11" s="116"/>
      <c r="C11" s="116"/>
    </row>
    <row r="12" ht="16.45" spans="3:3">
      <c r="C12" s="116"/>
    </row>
    <row r="13" ht="16.45" spans="3:3">
      <c r="C13" s="116"/>
    </row>
    <row r="14" ht="16.45" spans="1:3">
      <c r="A14" s="116"/>
      <c r="C14" s="116"/>
    </row>
    <row r="15" ht="16.45" spans="1:1">
      <c r="A15" s="116"/>
    </row>
    <row r="16" ht="16.45" spans="1:1">
      <c r="A16" s="116"/>
    </row>
    <row r="17" ht="16.45" spans="1:3">
      <c r="A17" s="116"/>
      <c r="C17" s="116"/>
    </row>
    <row r="18" ht="16.45" spans="3:3">
      <c r="C18" s="116"/>
    </row>
    <row r="19" ht="16.45" spans="3:3">
      <c r="C19" s="116"/>
    </row>
    <row r="20" ht="16.45" spans="1:3">
      <c r="A20" s="116"/>
      <c r="C20" s="116"/>
    </row>
    <row r="21" ht="16.45" spans="1:1">
      <c r="A21" s="116"/>
    </row>
    <row r="22" ht="16.45" spans="1:3">
      <c r="A22" s="116"/>
      <c r="C22" s="116"/>
    </row>
    <row r="23" ht="16.45" spans="1:3">
      <c r="A23" s="116"/>
      <c r="C23" s="116"/>
    </row>
    <row r="24" ht="16.45" spans="1:1">
      <c r="A24" s="116"/>
    </row>
    <row r="25" ht="16.45" spans="9:9">
      <c r="I25" s="116"/>
    </row>
    <row r="26" ht="16.45" spans="1:3">
      <c r="A26" s="116"/>
      <c r="C26" s="116"/>
    </row>
    <row r="27" ht="16.45" spans="1:3">
      <c r="A27" s="116"/>
      <c r="C27" s="116"/>
    </row>
    <row r="28" ht="16.45" spans="1:3">
      <c r="A28" s="116"/>
      <c r="C28" s="116"/>
    </row>
    <row r="29" ht="16.45" spans="1:3">
      <c r="A29" s="116"/>
      <c r="C29" s="116"/>
    </row>
    <row r="30" ht="16.45" spans="1:3">
      <c r="A30" s="116"/>
      <c r="C30" s="116"/>
    </row>
    <row r="31" ht="16.45" spans="1:3">
      <c r="A31" s="116"/>
      <c r="C31" s="116"/>
    </row>
    <row r="32" ht="16.45" spans="1:3">
      <c r="A32" s="116"/>
      <c r="C32" s="116"/>
    </row>
    <row r="33" ht="16.45" spans="1:3">
      <c r="A33" s="116"/>
      <c r="C33" s="116"/>
    </row>
    <row r="34" ht="16.45" spans="1:3">
      <c r="A34" s="116"/>
      <c r="C34" s="116"/>
    </row>
    <row r="35" ht="16.45" spans="1:3">
      <c r="A35" s="116"/>
      <c r="C35" s="116"/>
    </row>
    <row r="36" ht="16.45" spans="1:3">
      <c r="A36" s="116"/>
      <c r="C36" s="116"/>
    </row>
    <row r="37" ht="16.45" spans="1:1">
      <c r="A37" s="116"/>
    </row>
    <row r="38" ht="16.45" spans="1:1">
      <c r="A38" s="116"/>
    </row>
    <row r="39" ht="16.45" spans="1:3">
      <c r="A39" s="116"/>
      <c r="C39" s="116"/>
    </row>
    <row r="40" ht="16.45" spans="1:3">
      <c r="A40" s="116"/>
      <c r="C40" s="116"/>
    </row>
    <row r="41" ht="16.45" spans="1:3">
      <c r="A41" s="116"/>
      <c r="C41" s="116"/>
    </row>
  </sheetData>
  <sheetProtection password="8863" sheet="1" objects="1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12"/>
  <sheetViews>
    <sheetView topLeftCell="A10" workbookViewId="0">
      <selection activeCell="B5" sqref="B5"/>
    </sheetView>
  </sheetViews>
  <sheetFormatPr defaultColWidth="9" defaultRowHeight="16.45" outlineLevelCol="3"/>
  <cols>
    <col min="1" max="1" width="5.87704918032787" customWidth="1"/>
    <col min="2" max="2" width="19" customWidth="1"/>
    <col min="3" max="3" width="5.62295081967213" customWidth="1"/>
    <col min="4" max="4" width="37.5" customWidth="1"/>
    <col min="5" max="5" width="11" customWidth="1"/>
    <col min="6" max="7" width="16" customWidth="1"/>
  </cols>
  <sheetData>
    <row r="1" ht="39.75" customHeight="1" spans="1:4">
      <c r="A1" s="1" t="s">
        <v>257</v>
      </c>
      <c r="B1" s="1"/>
      <c r="C1" s="1"/>
      <c r="D1" s="1"/>
    </row>
    <row r="2" spans="1:4">
      <c r="A2" s="2" t="s">
        <v>13</v>
      </c>
      <c r="B2" s="2" t="s">
        <v>233</v>
      </c>
      <c r="C2" s="3" t="s">
        <v>234</v>
      </c>
      <c r="D2" s="3" t="s">
        <v>130</v>
      </c>
    </row>
    <row r="3" ht="57.75" customHeight="1" spans="1:4">
      <c r="A3" s="4">
        <v>1</v>
      </c>
      <c r="B3" s="5" t="s">
        <v>25</v>
      </c>
      <c r="C3" s="4">
        <v>12</v>
      </c>
      <c r="D3" s="6" t="s">
        <v>258</v>
      </c>
    </row>
    <row r="4" ht="49.5" customHeight="1" spans="1:4">
      <c r="A4" s="4">
        <v>2</v>
      </c>
      <c r="B4" s="5" t="s">
        <v>243</v>
      </c>
      <c r="C4" s="4">
        <v>3</v>
      </c>
      <c r="D4" s="5" t="s">
        <v>259</v>
      </c>
    </row>
    <row r="5" ht="54" customHeight="1" spans="1:4">
      <c r="A5" s="4">
        <v>3</v>
      </c>
      <c r="B5" s="7" t="s">
        <v>85</v>
      </c>
      <c r="C5" s="8">
        <v>4</v>
      </c>
      <c r="D5" s="6" t="s">
        <v>260</v>
      </c>
    </row>
    <row r="6" ht="51" customHeight="1" spans="1:4">
      <c r="A6" s="4">
        <v>4</v>
      </c>
      <c r="B6" s="7" t="s">
        <v>80</v>
      </c>
      <c r="C6" s="8">
        <v>4</v>
      </c>
      <c r="D6" s="6" t="s">
        <v>260</v>
      </c>
    </row>
    <row r="7" ht="87.75" customHeight="1" spans="1:4">
      <c r="A7" s="4">
        <v>5</v>
      </c>
      <c r="B7" s="7" t="s">
        <v>82</v>
      </c>
      <c r="C7" s="8">
        <v>8</v>
      </c>
      <c r="D7" s="6" t="s">
        <v>261</v>
      </c>
    </row>
    <row r="8" ht="39.75" customHeight="1" spans="1:4">
      <c r="A8" s="4">
        <v>6</v>
      </c>
      <c r="B8" s="7" t="s">
        <v>86</v>
      </c>
      <c r="C8" s="8">
        <v>2</v>
      </c>
      <c r="D8" s="6" t="s">
        <v>260</v>
      </c>
    </row>
    <row r="9" ht="39.75" customHeight="1" spans="1:4">
      <c r="A9" s="4">
        <v>7</v>
      </c>
      <c r="B9" s="7" t="s">
        <v>87</v>
      </c>
      <c r="C9" s="8">
        <v>4</v>
      </c>
      <c r="D9" s="6" t="s">
        <v>260</v>
      </c>
    </row>
    <row r="10" ht="52.5" customHeight="1" spans="1:4">
      <c r="A10" s="4">
        <v>8</v>
      </c>
      <c r="B10" s="7" t="s">
        <v>79</v>
      </c>
      <c r="C10" s="8">
        <v>4</v>
      </c>
      <c r="D10" s="6" t="s">
        <v>262</v>
      </c>
    </row>
    <row r="11" ht="39.75" customHeight="1" spans="1:4">
      <c r="A11" s="4">
        <v>9</v>
      </c>
      <c r="B11" s="5" t="s">
        <v>20</v>
      </c>
      <c r="C11" s="4">
        <v>4</v>
      </c>
      <c r="D11" s="6" t="s">
        <v>263</v>
      </c>
    </row>
    <row r="12" ht="25.5" customHeight="1" spans="1:4">
      <c r="A12" s="5"/>
      <c r="B12" s="5" t="s">
        <v>129</v>
      </c>
      <c r="C12" s="4">
        <f>SUM(C3:C11)</f>
        <v>45</v>
      </c>
      <c r="D12" s="5"/>
    </row>
  </sheetData>
  <mergeCells count="1">
    <mergeCell ref="A1:D1"/>
  </mergeCells>
  <printOptions horizontalCentered="1"/>
  <pageMargins left="0.229861111111111" right="0.269444444444444" top="0.984027777777778" bottom="0.984027777777778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26"/>
  <sheetViews>
    <sheetView showFormulas="1" workbookViewId="0">
      <selection activeCell="C1" sqref="C1"/>
    </sheetView>
  </sheetViews>
  <sheetFormatPr defaultColWidth="8" defaultRowHeight="13" outlineLevelCol="2"/>
  <cols>
    <col min="1" max="1" width="26.1229508196721" style="106" customWidth="1"/>
    <col min="2" max="2" width="1.12295081967213" style="106" customWidth="1"/>
    <col min="3" max="3" width="28.1229508196721" style="106" customWidth="1"/>
    <col min="4" max="16384" width="8" style="106"/>
  </cols>
  <sheetData>
    <row r="1" spans="1:1">
      <c r="A1" s="107" t="s">
        <v>0</v>
      </c>
    </row>
    <row r="2" ht="13.75" spans="1:1">
      <c r="A2" s="107" t="s">
        <v>1</v>
      </c>
    </row>
    <row r="3" ht="13.75" spans="1:3">
      <c r="A3" s="108" t="s">
        <v>2</v>
      </c>
      <c r="C3" s="109" t="s">
        <v>3</v>
      </c>
    </row>
    <row r="4" spans="1:1">
      <c r="A4" s="108" t="e">
        <v>#N/A</v>
      </c>
    </row>
    <row r="6" ht="13.75"/>
    <row r="7" spans="1:1">
      <c r="A7" s="110" t="s">
        <v>4</v>
      </c>
    </row>
    <row r="8" spans="1:1">
      <c r="A8" s="111" t="s">
        <v>5</v>
      </c>
    </row>
    <row r="9" spans="1:1">
      <c r="A9" s="112" t="s">
        <v>6</v>
      </c>
    </row>
    <row r="10" spans="1:1">
      <c r="A10" s="111" t="s">
        <v>7</v>
      </c>
    </row>
    <row r="11" ht="13.75" spans="1:1">
      <c r="A11" s="113" t="s">
        <v>8</v>
      </c>
    </row>
    <row r="13" ht="13.75"/>
    <row r="14" ht="13.75" spans="1:1">
      <c r="A14" s="109" t="s">
        <v>9</v>
      </c>
    </row>
    <row r="16" ht="13.75"/>
    <row r="17" ht="13.75" spans="3:3">
      <c r="C17" s="109" t="s">
        <v>10</v>
      </c>
    </row>
    <row r="20" spans="1:1">
      <c r="A20" s="114" t="s">
        <v>11</v>
      </c>
    </row>
    <row r="26" ht="13.75" spans="3:3">
      <c r="C26" s="115" t="s">
        <v>12</v>
      </c>
    </row>
  </sheetData>
  <sheetProtection password="8863" sheet="1" objects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F30"/>
  <sheetViews>
    <sheetView tabSelected="1" workbookViewId="0">
      <pane xSplit="3" ySplit="1" topLeftCell="T2" activePane="bottomRight" state="frozen"/>
      <selection/>
      <selection pane="topRight"/>
      <selection pane="bottomLeft"/>
      <selection pane="bottomRight" activeCell="AH31" sqref="AH31"/>
    </sheetView>
  </sheetViews>
  <sheetFormatPr defaultColWidth="9" defaultRowHeight="16.45"/>
  <cols>
    <col min="1" max="1" width="5" customWidth="1"/>
    <col min="2" max="2" width="21.8770491803279" customWidth="1"/>
    <col min="3" max="3" width="6.37704918032787" customWidth="1"/>
    <col min="4" max="4" width="7" customWidth="1"/>
    <col min="5" max="5" width="2.37704918032787" customWidth="1"/>
    <col min="6" max="6" width="5.75409836065574" customWidth="1"/>
    <col min="7" max="7" width="2.37704918032787" customWidth="1"/>
    <col min="8" max="8" width="6.12295081967213" customWidth="1"/>
    <col min="9" max="9" width="2.37704918032787" customWidth="1"/>
    <col min="10" max="10" width="6" customWidth="1"/>
    <col min="11" max="11" width="2.37704918032787" customWidth="1"/>
    <col min="12" max="12" width="6.62295081967213" customWidth="1"/>
    <col min="13" max="13" width="2.37704918032787" customWidth="1"/>
    <col min="14" max="14" width="6.62295081967213" customWidth="1"/>
    <col min="15" max="15" width="2.37704918032787" customWidth="1"/>
    <col min="16" max="16" width="6.62295081967213" customWidth="1"/>
    <col min="17" max="17" width="2.37704918032787" customWidth="1"/>
    <col min="18" max="18" width="6.5" customWidth="1"/>
    <col min="19" max="19" width="2.37704918032787" customWidth="1"/>
    <col min="20" max="20" width="6.62295081967213" customWidth="1"/>
    <col min="21" max="21" width="2.37704918032787" customWidth="1"/>
    <col min="22" max="22" width="7.12295081967213" customWidth="1"/>
    <col min="23" max="23" width="3.75409836065574" customWidth="1"/>
    <col min="24" max="24" width="6.62295081967213" customWidth="1"/>
    <col min="25" max="25" width="2.37704918032787" customWidth="1"/>
    <col min="26" max="26" width="6.62295081967213" customWidth="1"/>
    <col min="27" max="27" width="2.37704918032787" customWidth="1"/>
    <col min="28" max="28" width="6.75409836065574" customWidth="1"/>
    <col min="29" max="29" width="7.62295081967213" customWidth="1"/>
    <col min="30" max="30" width="7" customWidth="1"/>
    <col min="31" max="31" width="2.37704918032787" customWidth="1"/>
    <col min="32" max="32" width="5.87704918032787" customWidth="1"/>
    <col min="33" max="33" width="2.37704918032787" customWidth="1"/>
    <col min="34" max="34" width="6.75409836065574" customWidth="1"/>
    <col min="35" max="35" width="2.37704918032787" customWidth="1"/>
    <col min="36" max="36" width="8.12295081967213" customWidth="1"/>
    <col min="37" max="37" width="2.37704918032787" customWidth="1"/>
    <col min="38" max="38" width="6.75409836065574" customWidth="1"/>
    <col min="39" max="39" width="2.37704918032787" customWidth="1"/>
    <col min="40" max="40" width="7" customWidth="1"/>
    <col min="41" max="41" width="2.37704918032787" customWidth="1"/>
    <col min="42" max="42" width="6.75409836065574" customWidth="1"/>
    <col min="43" max="43" width="2.37704918032787" customWidth="1"/>
    <col min="44" max="44" width="9.37704918032787" customWidth="1"/>
    <col min="45" max="45" width="2.37704918032787" customWidth="1"/>
    <col min="47" max="47" width="3.5" customWidth="1"/>
    <col min="48" max="48" width="6.75409836065574" customWidth="1"/>
    <col min="49" max="49" width="5.12295081967213" customWidth="1"/>
    <col min="50" max="50" width="5.5" customWidth="1"/>
    <col min="51" max="51" width="5.37704918032787" customWidth="1"/>
    <col min="52" max="52" width="5.87704918032787" customWidth="1"/>
    <col min="53" max="53" width="6" customWidth="1"/>
  </cols>
  <sheetData>
    <row r="1" spans="1:56">
      <c r="A1" s="94" t="s">
        <v>13</v>
      </c>
      <c r="B1" s="94" t="s">
        <v>14</v>
      </c>
      <c r="C1" s="94" t="s">
        <v>15</v>
      </c>
      <c r="D1" s="95" t="s">
        <v>16</v>
      </c>
      <c r="E1" s="101"/>
      <c r="F1" s="95" t="s">
        <v>17</v>
      </c>
      <c r="G1" s="101"/>
      <c r="H1" s="95" t="s">
        <v>18</v>
      </c>
      <c r="I1" s="101"/>
      <c r="J1" s="95" t="s">
        <v>19</v>
      </c>
      <c r="K1" s="101"/>
      <c r="L1" s="95" t="s">
        <v>20</v>
      </c>
      <c r="M1" s="101"/>
      <c r="N1" s="95" t="s">
        <v>21</v>
      </c>
      <c r="O1" s="101"/>
      <c r="P1" s="95" t="s">
        <v>22</v>
      </c>
      <c r="Q1" s="101"/>
      <c r="R1" s="95" t="s">
        <v>23</v>
      </c>
      <c r="S1" s="101"/>
      <c r="T1" s="95" t="s">
        <v>24</v>
      </c>
      <c r="U1" s="101"/>
      <c r="V1" s="95" t="s">
        <v>25</v>
      </c>
      <c r="W1" s="101"/>
      <c r="X1" s="95" t="s">
        <v>26</v>
      </c>
      <c r="Y1" s="101"/>
      <c r="Z1" s="95" t="s">
        <v>27</v>
      </c>
      <c r="AA1" s="101"/>
      <c r="AB1" s="95" t="s">
        <v>28</v>
      </c>
      <c r="AC1" s="101"/>
      <c r="AD1" s="95" t="s">
        <v>29</v>
      </c>
      <c r="AE1" s="101"/>
      <c r="AF1" s="95" t="s">
        <v>30</v>
      </c>
      <c r="AG1" s="101"/>
      <c r="AH1" s="95" t="s">
        <v>31</v>
      </c>
      <c r="AI1" s="101"/>
      <c r="AJ1" s="95" t="s">
        <v>32</v>
      </c>
      <c r="AK1" s="101"/>
      <c r="AL1" s="95" t="s">
        <v>33</v>
      </c>
      <c r="AM1" s="101"/>
      <c r="AN1" s="95" t="s">
        <v>34</v>
      </c>
      <c r="AO1" s="101"/>
      <c r="AP1" s="95" t="s">
        <v>35</v>
      </c>
      <c r="AQ1" s="101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</row>
    <row r="2" spans="1:56">
      <c r="A2" s="94"/>
      <c r="B2" s="41" t="s">
        <v>36</v>
      </c>
      <c r="C2" s="96" t="s">
        <v>37</v>
      </c>
      <c r="D2" s="89"/>
      <c r="E2" s="89">
        <v>4</v>
      </c>
      <c r="F2" s="89"/>
      <c r="G2" s="89">
        <v>4</v>
      </c>
      <c r="H2" s="89"/>
      <c r="I2" s="89">
        <v>4</v>
      </c>
      <c r="J2" s="43"/>
      <c r="K2" s="43">
        <v>4</v>
      </c>
      <c r="L2" s="43"/>
      <c r="M2" s="43">
        <v>2</v>
      </c>
      <c r="N2" s="89"/>
      <c r="O2" s="89">
        <v>2</v>
      </c>
      <c r="P2" s="43"/>
      <c r="Q2" s="43"/>
      <c r="R2" s="43"/>
      <c r="S2" s="43"/>
      <c r="T2" s="43"/>
      <c r="U2" s="43"/>
      <c r="V2" s="43"/>
      <c r="W2" s="43">
        <v>6</v>
      </c>
      <c r="X2" s="43"/>
      <c r="Y2" s="43"/>
      <c r="Z2" s="43"/>
      <c r="AA2" s="43">
        <v>4</v>
      </c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100">
        <f>SUM(AQ2,AO2,AM2,AK2,AI2,AG2,AE2,AC2,AA2,Y2,W2,U2,S2,Q2,O2,M2,K2,I2,G2,E2)</f>
        <v>30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</row>
    <row r="3" spans="1:56">
      <c r="A3" s="97">
        <v>3</v>
      </c>
      <c r="B3" s="98" t="s">
        <v>38</v>
      </c>
      <c r="C3" s="42" t="s">
        <v>39</v>
      </c>
      <c r="D3" s="89" t="s">
        <v>40</v>
      </c>
      <c r="E3" s="89">
        <v>4</v>
      </c>
      <c r="F3" s="89"/>
      <c r="G3" s="89"/>
      <c r="H3" s="89"/>
      <c r="I3" s="89"/>
      <c r="J3" s="43"/>
      <c r="K3" s="43"/>
      <c r="L3" s="43" t="s">
        <v>41</v>
      </c>
      <c r="M3" s="43">
        <v>2</v>
      </c>
      <c r="N3" s="89" t="s">
        <v>42</v>
      </c>
      <c r="O3" s="89">
        <v>2</v>
      </c>
      <c r="P3" s="43"/>
      <c r="Q3" s="43">
        <v>4</v>
      </c>
      <c r="R3" s="43"/>
      <c r="S3" s="43"/>
      <c r="T3" s="43"/>
      <c r="U3" s="43">
        <v>4</v>
      </c>
      <c r="V3" s="43" t="s">
        <v>43</v>
      </c>
      <c r="W3" s="43">
        <v>4</v>
      </c>
      <c r="X3" s="43"/>
      <c r="Y3" s="43"/>
      <c r="Z3" s="43" t="s">
        <v>44</v>
      </c>
      <c r="AA3" s="43">
        <v>6</v>
      </c>
      <c r="AB3" s="43"/>
      <c r="AC3" s="43"/>
      <c r="AD3" s="43"/>
      <c r="AE3" s="43">
        <v>4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100">
        <f t="shared" ref="AR3:AR12" si="0">SUM(AQ3,AO3,AM3,AK3,AI3,AG3,AE3,AC3,AA3,Y3,W3,U3,S3,Q3,O3,M3,K3,I3,G3,E3)</f>
        <v>30</v>
      </c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</row>
    <row r="4" spans="1:56">
      <c r="A4" s="97">
        <v>4</v>
      </c>
      <c r="B4" s="41" t="s">
        <v>45</v>
      </c>
      <c r="C4" s="42" t="s">
        <v>39</v>
      </c>
      <c r="D4" s="89" t="s">
        <v>46</v>
      </c>
      <c r="E4" s="89">
        <v>4</v>
      </c>
      <c r="F4" s="89"/>
      <c r="G4" s="89"/>
      <c r="H4" s="89"/>
      <c r="I4" s="89"/>
      <c r="J4" s="43"/>
      <c r="K4" s="43"/>
      <c r="L4" s="43" t="s">
        <v>47</v>
      </c>
      <c r="M4" s="43">
        <v>2</v>
      </c>
      <c r="N4" s="89" t="s">
        <v>48</v>
      </c>
      <c r="O4" s="89">
        <v>2</v>
      </c>
      <c r="P4" s="43"/>
      <c r="Q4" s="43">
        <v>4</v>
      </c>
      <c r="R4" s="43"/>
      <c r="S4" s="43"/>
      <c r="T4" s="43"/>
      <c r="U4" s="43">
        <v>4</v>
      </c>
      <c r="V4" s="100"/>
      <c r="W4" s="43">
        <v>4</v>
      </c>
      <c r="X4" s="43"/>
      <c r="Y4" s="43"/>
      <c r="Z4" s="43" t="s">
        <v>48</v>
      </c>
      <c r="AA4" s="43">
        <v>6</v>
      </c>
      <c r="AB4" s="43"/>
      <c r="AC4" s="43"/>
      <c r="AD4" s="43"/>
      <c r="AE4" s="43">
        <v>4</v>
      </c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100">
        <f t="shared" si="0"/>
        <v>30</v>
      </c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</row>
    <row r="5" spans="1:56">
      <c r="A5" s="97">
        <v>5</v>
      </c>
      <c r="B5" s="41" t="s">
        <v>49</v>
      </c>
      <c r="C5" s="42" t="s">
        <v>39</v>
      </c>
      <c r="D5" s="89" t="s">
        <v>46</v>
      </c>
      <c r="E5" s="89">
        <v>4</v>
      </c>
      <c r="F5" s="89"/>
      <c r="G5" s="89"/>
      <c r="H5" s="89"/>
      <c r="I5" s="89"/>
      <c r="J5" s="43"/>
      <c r="K5" s="43"/>
      <c r="L5" s="43" t="s">
        <v>47</v>
      </c>
      <c r="M5" s="43">
        <v>2</v>
      </c>
      <c r="N5" s="89" t="s">
        <v>48</v>
      </c>
      <c r="O5" s="89">
        <v>2</v>
      </c>
      <c r="P5" s="43"/>
      <c r="Q5" s="43">
        <v>4</v>
      </c>
      <c r="R5" s="43"/>
      <c r="S5" s="43"/>
      <c r="T5" s="43"/>
      <c r="U5" s="43">
        <v>4</v>
      </c>
      <c r="V5" s="43"/>
      <c r="W5" s="43">
        <v>4</v>
      </c>
      <c r="X5" s="43"/>
      <c r="Y5" s="43"/>
      <c r="Z5" s="43" t="s">
        <v>48</v>
      </c>
      <c r="AA5" s="43">
        <v>6</v>
      </c>
      <c r="AB5" s="43"/>
      <c r="AC5" s="43"/>
      <c r="AD5" s="43"/>
      <c r="AE5" s="43">
        <v>4</v>
      </c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100">
        <f t="shared" si="0"/>
        <v>30</v>
      </c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</row>
    <row r="6" spans="1:56">
      <c r="A6" s="97">
        <v>5</v>
      </c>
      <c r="B6" s="41" t="s">
        <v>50</v>
      </c>
      <c r="C6" s="42" t="s">
        <v>39</v>
      </c>
      <c r="D6" s="89" t="s">
        <v>46</v>
      </c>
      <c r="E6" s="89">
        <v>4</v>
      </c>
      <c r="F6" s="89"/>
      <c r="G6" s="89"/>
      <c r="H6" s="89"/>
      <c r="I6" s="89"/>
      <c r="J6" s="43"/>
      <c r="K6" s="43"/>
      <c r="L6" s="43" t="s">
        <v>47</v>
      </c>
      <c r="M6" s="43">
        <v>2</v>
      </c>
      <c r="N6" s="89" t="s">
        <v>48</v>
      </c>
      <c r="O6" s="89">
        <v>2</v>
      </c>
      <c r="P6" s="43"/>
      <c r="Q6" s="43">
        <v>4</v>
      </c>
      <c r="R6" s="43"/>
      <c r="S6" s="43"/>
      <c r="T6" s="43"/>
      <c r="U6" s="43">
        <v>4</v>
      </c>
      <c r="V6" s="43" t="s">
        <v>51</v>
      </c>
      <c r="W6" s="43">
        <v>4</v>
      </c>
      <c r="X6" s="43"/>
      <c r="Y6" s="43"/>
      <c r="Z6" s="43" t="s">
        <v>52</v>
      </c>
      <c r="AA6" s="43">
        <v>6</v>
      </c>
      <c r="AB6" s="43"/>
      <c r="AC6" s="43"/>
      <c r="AD6" s="43"/>
      <c r="AE6" s="43">
        <v>4</v>
      </c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100">
        <f t="shared" si="0"/>
        <v>30</v>
      </c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</row>
    <row r="7" spans="1:56">
      <c r="A7" s="97">
        <v>9</v>
      </c>
      <c r="B7" s="41" t="s">
        <v>53</v>
      </c>
      <c r="C7" s="42" t="s">
        <v>54</v>
      </c>
      <c r="D7" s="89" t="s">
        <v>46</v>
      </c>
      <c r="E7" s="89">
        <v>4</v>
      </c>
      <c r="F7" s="89" t="s">
        <v>55</v>
      </c>
      <c r="G7" s="89">
        <v>4</v>
      </c>
      <c r="H7" s="89" t="s">
        <v>56</v>
      </c>
      <c r="I7" s="89">
        <v>4</v>
      </c>
      <c r="J7" s="43"/>
      <c r="K7" s="43"/>
      <c r="L7" s="43" t="s">
        <v>57</v>
      </c>
      <c r="M7" s="43">
        <v>2</v>
      </c>
      <c r="N7" s="89" t="s">
        <v>42</v>
      </c>
      <c r="O7" s="89">
        <v>2</v>
      </c>
      <c r="P7" s="43" t="s">
        <v>58</v>
      </c>
      <c r="Q7" s="43">
        <v>4</v>
      </c>
      <c r="R7" s="43"/>
      <c r="S7" s="43"/>
      <c r="T7" s="43"/>
      <c r="U7" s="43"/>
      <c r="V7" s="43"/>
      <c r="W7" s="43"/>
      <c r="X7" s="43"/>
      <c r="Y7" s="43">
        <v>4</v>
      </c>
      <c r="Z7" s="43"/>
      <c r="AA7" s="43"/>
      <c r="AB7" s="43"/>
      <c r="AC7" s="43"/>
      <c r="AD7" s="43"/>
      <c r="AE7" s="43">
        <v>4</v>
      </c>
      <c r="AF7" s="43"/>
      <c r="AG7" s="43"/>
      <c r="AH7" s="43"/>
      <c r="AI7" s="43">
        <v>4</v>
      </c>
      <c r="AJ7" s="43"/>
      <c r="AK7" s="43"/>
      <c r="AL7" s="43"/>
      <c r="AM7" s="43"/>
      <c r="AN7" s="43"/>
      <c r="AO7" s="43"/>
      <c r="AP7" s="43"/>
      <c r="AQ7" s="43"/>
      <c r="AR7" s="100">
        <f t="shared" si="0"/>
        <v>32</v>
      </c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</row>
    <row r="8" spans="1:56">
      <c r="A8" s="97">
        <v>10</v>
      </c>
      <c r="B8" s="41" t="s">
        <v>59</v>
      </c>
      <c r="C8" s="42" t="s">
        <v>54</v>
      </c>
      <c r="D8" s="89" t="s">
        <v>46</v>
      </c>
      <c r="E8" s="89">
        <v>4</v>
      </c>
      <c r="F8" s="89" t="s">
        <v>55</v>
      </c>
      <c r="G8" s="89">
        <v>4</v>
      </c>
      <c r="H8" s="89" t="s">
        <v>56</v>
      </c>
      <c r="I8" s="89">
        <v>4</v>
      </c>
      <c r="J8" s="43"/>
      <c r="K8" s="43"/>
      <c r="L8" s="43" t="s">
        <v>57</v>
      </c>
      <c r="M8" s="43">
        <v>2</v>
      </c>
      <c r="N8" s="89" t="s">
        <v>42</v>
      </c>
      <c r="O8" s="89">
        <v>2</v>
      </c>
      <c r="P8" s="43" t="s">
        <v>58</v>
      </c>
      <c r="Q8" s="43">
        <v>4</v>
      </c>
      <c r="R8" s="43"/>
      <c r="S8" s="43"/>
      <c r="T8" s="43"/>
      <c r="U8" s="43"/>
      <c r="V8" s="43"/>
      <c r="W8" s="43"/>
      <c r="X8" s="43"/>
      <c r="Y8" s="43">
        <v>4</v>
      </c>
      <c r="Z8" s="43"/>
      <c r="AA8" s="43"/>
      <c r="AB8" s="43"/>
      <c r="AC8" s="43"/>
      <c r="AD8" s="43"/>
      <c r="AE8" s="43">
        <v>4</v>
      </c>
      <c r="AF8" s="43"/>
      <c r="AG8" s="43"/>
      <c r="AH8" s="43"/>
      <c r="AI8" s="43">
        <v>4</v>
      </c>
      <c r="AJ8" s="43"/>
      <c r="AK8" s="43"/>
      <c r="AL8" s="43"/>
      <c r="AM8" s="43"/>
      <c r="AN8" s="43"/>
      <c r="AO8" s="43"/>
      <c r="AP8" s="43"/>
      <c r="AQ8" s="43"/>
      <c r="AR8" s="100">
        <f t="shared" si="0"/>
        <v>32</v>
      </c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</row>
    <row r="9" spans="1:56">
      <c r="A9" s="97">
        <v>14</v>
      </c>
      <c r="B9" s="98" t="s">
        <v>60</v>
      </c>
      <c r="C9" s="42" t="s">
        <v>61</v>
      </c>
      <c r="D9" s="43"/>
      <c r="E9" s="43"/>
      <c r="F9" s="43"/>
      <c r="G9" s="43"/>
      <c r="H9" s="43"/>
      <c r="I9" s="43"/>
      <c r="J9" s="43"/>
      <c r="K9" s="43"/>
      <c r="L9" s="43" t="s">
        <v>62</v>
      </c>
      <c r="M9" s="43">
        <v>2</v>
      </c>
      <c r="N9" s="89"/>
      <c r="O9" s="89">
        <v>2</v>
      </c>
      <c r="P9" s="43"/>
      <c r="Q9" s="43"/>
      <c r="R9" s="43"/>
      <c r="S9" s="43"/>
      <c r="T9" s="43"/>
      <c r="U9" s="43"/>
      <c r="V9" s="43"/>
      <c r="W9" s="43"/>
      <c r="X9" s="43" t="s">
        <v>63</v>
      </c>
      <c r="Y9" s="43">
        <v>4</v>
      </c>
      <c r="Z9" s="43"/>
      <c r="AA9" s="43"/>
      <c r="AB9" s="43" t="s">
        <v>64</v>
      </c>
      <c r="AC9" s="43">
        <v>8</v>
      </c>
      <c r="AD9" s="43"/>
      <c r="AE9" s="43"/>
      <c r="AF9" s="43" t="s">
        <v>52</v>
      </c>
      <c r="AG9" s="43">
        <v>4</v>
      </c>
      <c r="AH9" s="43" t="s">
        <v>65</v>
      </c>
      <c r="AI9" s="43">
        <v>4</v>
      </c>
      <c r="AJ9" s="43"/>
      <c r="AK9" s="43"/>
      <c r="AL9" s="43" t="s">
        <v>66</v>
      </c>
      <c r="AM9" s="43">
        <v>2</v>
      </c>
      <c r="AN9" s="43"/>
      <c r="AO9" s="43"/>
      <c r="AP9" s="43" t="s">
        <v>67</v>
      </c>
      <c r="AQ9" s="43">
        <v>4</v>
      </c>
      <c r="AR9" s="100">
        <f t="shared" si="0"/>
        <v>30</v>
      </c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</row>
    <row r="10" spans="1:56">
      <c r="A10" s="97">
        <v>15</v>
      </c>
      <c r="B10" s="41" t="s">
        <v>68</v>
      </c>
      <c r="C10" s="42" t="s">
        <v>61</v>
      </c>
      <c r="D10" s="43"/>
      <c r="E10" s="43"/>
      <c r="F10" s="43"/>
      <c r="G10" s="43"/>
      <c r="H10" s="43"/>
      <c r="I10" s="43"/>
      <c r="J10" s="43"/>
      <c r="K10" s="43"/>
      <c r="L10" s="43" t="s">
        <v>57</v>
      </c>
      <c r="M10" s="43">
        <v>2</v>
      </c>
      <c r="N10" s="43"/>
      <c r="O10" s="43">
        <v>2</v>
      </c>
      <c r="P10" s="43"/>
      <c r="Q10" s="43"/>
      <c r="R10" s="43"/>
      <c r="S10" s="43"/>
      <c r="T10" s="43"/>
      <c r="U10" s="43"/>
      <c r="V10" s="43"/>
      <c r="W10" s="43"/>
      <c r="X10" s="43" t="s">
        <v>63</v>
      </c>
      <c r="Y10" s="43">
        <v>4</v>
      </c>
      <c r="Z10" s="43"/>
      <c r="AA10" s="43"/>
      <c r="AB10" s="43" t="s">
        <v>64</v>
      </c>
      <c r="AC10" s="43">
        <v>8</v>
      </c>
      <c r="AD10" s="43"/>
      <c r="AE10" s="43"/>
      <c r="AF10" s="43" t="s">
        <v>52</v>
      </c>
      <c r="AG10" s="43">
        <v>4</v>
      </c>
      <c r="AH10" s="43" t="s">
        <v>65</v>
      </c>
      <c r="AI10" s="43">
        <v>4</v>
      </c>
      <c r="AJ10" s="43"/>
      <c r="AK10" s="43"/>
      <c r="AL10" s="43" t="s">
        <v>66</v>
      </c>
      <c r="AM10" s="43">
        <v>2</v>
      </c>
      <c r="AN10" s="43"/>
      <c r="AO10" s="43"/>
      <c r="AP10" s="43" t="s">
        <v>67</v>
      </c>
      <c r="AQ10" s="43">
        <v>4</v>
      </c>
      <c r="AR10" s="100">
        <f t="shared" si="0"/>
        <v>30</v>
      </c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</row>
    <row r="11" spans="1:56">
      <c r="A11" s="97">
        <v>18</v>
      </c>
      <c r="B11" s="98" t="s">
        <v>69</v>
      </c>
      <c r="C11" s="42" t="s">
        <v>70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100">
        <f t="shared" si="0"/>
        <v>0</v>
      </c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</row>
    <row r="12" spans="1:56">
      <c r="A12" s="97">
        <v>19</v>
      </c>
      <c r="B12" s="41" t="s">
        <v>71</v>
      </c>
      <c r="C12" s="42" t="s">
        <v>70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100">
        <f t="shared" si="0"/>
        <v>0</v>
      </c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</row>
    <row r="13" spans="1:56">
      <c r="A13" s="94" t="s">
        <v>13</v>
      </c>
      <c r="B13" s="94" t="s">
        <v>14</v>
      </c>
      <c r="C13" s="94" t="s">
        <v>15</v>
      </c>
      <c r="D13" s="95" t="s">
        <v>16</v>
      </c>
      <c r="E13" s="101"/>
      <c r="F13" s="95" t="s">
        <v>17</v>
      </c>
      <c r="G13" s="101"/>
      <c r="H13" s="95" t="s">
        <v>18</v>
      </c>
      <c r="I13" s="101"/>
      <c r="J13" s="95" t="s">
        <v>19</v>
      </c>
      <c r="K13" s="101"/>
      <c r="L13" s="95" t="s">
        <v>20</v>
      </c>
      <c r="M13" s="101"/>
      <c r="N13" s="95" t="s">
        <v>21</v>
      </c>
      <c r="O13" s="101"/>
      <c r="P13" s="95" t="s">
        <v>22</v>
      </c>
      <c r="Q13" s="101"/>
      <c r="R13" s="95" t="s">
        <v>72</v>
      </c>
      <c r="S13" s="101"/>
      <c r="T13" s="95" t="s">
        <v>73</v>
      </c>
      <c r="U13" s="101"/>
      <c r="V13" s="95" t="s">
        <v>74</v>
      </c>
      <c r="W13" s="101"/>
      <c r="X13" s="95" t="s">
        <v>75</v>
      </c>
      <c r="Y13" s="101"/>
      <c r="Z13" s="95" t="s">
        <v>76</v>
      </c>
      <c r="AA13" s="101"/>
      <c r="AB13" s="95" t="s">
        <v>77</v>
      </c>
      <c r="AC13" s="101"/>
      <c r="AD13" s="95" t="s">
        <v>78</v>
      </c>
      <c r="AE13" s="101"/>
      <c r="AF13" s="95" t="s">
        <v>79</v>
      </c>
      <c r="AG13" s="101"/>
      <c r="AH13" s="95" t="s">
        <v>80</v>
      </c>
      <c r="AI13" s="101"/>
      <c r="AJ13" s="95" t="s">
        <v>81</v>
      </c>
      <c r="AK13" s="101"/>
      <c r="AL13" s="95" t="s">
        <v>82</v>
      </c>
      <c r="AM13" s="101"/>
      <c r="AN13" s="95" t="s">
        <v>83</v>
      </c>
      <c r="AO13" s="101"/>
      <c r="AP13" s="95" t="s">
        <v>84</v>
      </c>
      <c r="AQ13" s="101"/>
      <c r="AR13" s="95" t="s">
        <v>85</v>
      </c>
      <c r="AS13" s="101"/>
      <c r="AT13" s="95" t="s">
        <v>86</v>
      </c>
      <c r="AU13" s="101"/>
      <c r="AV13" s="95" t="s">
        <v>87</v>
      </c>
      <c r="AW13" s="101"/>
      <c r="AX13" s="89" t="s">
        <v>88</v>
      </c>
      <c r="AY13" s="89"/>
      <c r="AZ13" s="89" t="s">
        <v>89</v>
      </c>
      <c r="BA13" s="89"/>
      <c r="BB13" s="89" t="s">
        <v>90</v>
      </c>
      <c r="BC13" s="89"/>
      <c r="BD13" s="100"/>
    </row>
    <row r="14" spans="1:56">
      <c r="A14" s="99">
        <v>1</v>
      </c>
      <c r="B14" s="98" t="s">
        <v>91</v>
      </c>
      <c r="C14" s="96" t="s">
        <v>37</v>
      </c>
      <c r="D14" s="89"/>
      <c r="E14" s="89">
        <v>4</v>
      </c>
      <c r="F14" s="89"/>
      <c r="G14" s="89">
        <v>4</v>
      </c>
      <c r="H14" s="89"/>
      <c r="I14" s="89">
        <v>4</v>
      </c>
      <c r="J14" s="43"/>
      <c r="K14" s="43">
        <v>4</v>
      </c>
      <c r="L14" s="43"/>
      <c r="M14" s="43">
        <v>2</v>
      </c>
      <c r="N14" s="89"/>
      <c r="O14" s="89">
        <v>2</v>
      </c>
      <c r="P14" s="43"/>
      <c r="Q14" s="43"/>
      <c r="R14" s="89"/>
      <c r="S14" s="89"/>
      <c r="T14" s="89"/>
      <c r="U14" s="43">
        <v>3</v>
      </c>
      <c r="V14" s="43"/>
      <c r="W14" s="43"/>
      <c r="X14" s="43"/>
      <c r="Y14" s="43"/>
      <c r="Z14" s="43"/>
      <c r="AA14" s="43"/>
      <c r="AB14" s="43"/>
      <c r="AC14" s="43"/>
      <c r="AD14" s="43"/>
      <c r="AE14" s="43">
        <v>4</v>
      </c>
      <c r="AF14" s="43"/>
      <c r="AG14" s="43"/>
      <c r="AH14" s="43"/>
      <c r="AI14" s="43"/>
      <c r="AJ14" s="89" t="s">
        <v>92</v>
      </c>
      <c r="AK14" s="43">
        <v>3</v>
      </c>
      <c r="AL14" s="43"/>
      <c r="AM14" s="42"/>
      <c r="AN14" s="42"/>
      <c r="AO14" s="42"/>
      <c r="AP14" s="42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89"/>
      <c r="BD14" s="100">
        <f t="shared" ref="BD14:BD19" si="1">SUM(AW14,AU14,AS14,AQ14,AO14,AM14,AK14,AI14,AG14,AE14,AC14,AA14,Y14,W14,U14,S14,O14,M14,K14,I14,G14,E14,AY14,BA14,BC14,Q14)</f>
        <v>30</v>
      </c>
    </row>
    <row r="15" spans="1:58">
      <c r="A15" s="97">
        <v>1</v>
      </c>
      <c r="B15" s="98" t="s">
        <v>93</v>
      </c>
      <c r="C15" s="42" t="s">
        <v>39</v>
      </c>
      <c r="D15" s="89" t="s">
        <v>40</v>
      </c>
      <c r="E15" s="89">
        <v>4</v>
      </c>
      <c r="F15" s="89"/>
      <c r="G15" s="89"/>
      <c r="H15" s="89"/>
      <c r="I15" s="89"/>
      <c r="J15" s="43"/>
      <c r="K15" s="43"/>
      <c r="L15" s="43" t="s">
        <v>57</v>
      </c>
      <c r="M15" s="43">
        <v>2</v>
      </c>
      <c r="N15" s="89" t="s">
        <v>42</v>
      </c>
      <c r="O15" s="89">
        <v>2</v>
      </c>
      <c r="P15" s="89"/>
      <c r="Q15" s="89">
        <v>4</v>
      </c>
      <c r="R15" s="43"/>
      <c r="S15" s="43">
        <v>4</v>
      </c>
      <c r="T15" s="43" t="s">
        <v>94</v>
      </c>
      <c r="U15" s="43">
        <v>3</v>
      </c>
      <c r="V15" s="89"/>
      <c r="W15" s="43">
        <v>3</v>
      </c>
      <c r="X15" s="43"/>
      <c r="Y15" s="43"/>
      <c r="Z15" s="43"/>
      <c r="AA15" s="43">
        <v>3</v>
      </c>
      <c r="AB15" s="43"/>
      <c r="AC15" s="43"/>
      <c r="AD15" s="43" t="s">
        <v>44</v>
      </c>
      <c r="AE15" s="43">
        <v>4</v>
      </c>
      <c r="AF15" s="43"/>
      <c r="AG15" s="43"/>
      <c r="AH15" s="43"/>
      <c r="AI15" s="43"/>
      <c r="AJ15" s="43" t="s">
        <v>92</v>
      </c>
      <c r="AK15" s="43">
        <v>3</v>
      </c>
      <c r="AL15" s="43"/>
      <c r="AM15" s="43"/>
      <c r="AN15" s="43"/>
      <c r="AO15" s="42"/>
      <c r="AP15" s="42"/>
      <c r="AQ15" s="42"/>
      <c r="AR15" s="42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100">
        <f t="shared" si="1"/>
        <v>32</v>
      </c>
      <c r="BE15" s="100"/>
      <c r="BF15" s="100"/>
    </row>
    <row r="16" spans="1:56">
      <c r="A16" s="97">
        <v>8</v>
      </c>
      <c r="B16" s="98" t="s">
        <v>95</v>
      </c>
      <c r="C16" s="42" t="s">
        <v>54</v>
      </c>
      <c r="D16" s="43" t="s">
        <v>96</v>
      </c>
      <c r="E16" s="43">
        <v>4</v>
      </c>
      <c r="F16" s="43"/>
      <c r="G16" s="43"/>
      <c r="H16" s="43"/>
      <c r="I16" s="43"/>
      <c r="J16" s="43"/>
      <c r="K16" s="43"/>
      <c r="L16" s="43" t="s">
        <v>57</v>
      </c>
      <c r="M16" s="43">
        <v>2</v>
      </c>
      <c r="N16" s="43" t="s">
        <v>97</v>
      </c>
      <c r="O16" s="89">
        <v>2</v>
      </c>
      <c r="P16" s="89"/>
      <c r="Q16" s="89"/>
      <c r="R16" s="43" t="s">
        <v>98</v>
      </c>
      <c r="S16" s="43">
        <v>2</v>
      </c>
      <c r="T16" s="43"/>
      <c r="U16" s="43"/>
      <c r="V16" s="43" t="s">
        <v>99</v>
      </c>
      <c r="W16" s="43">
        <v>3</v>
      </c>
      <c r="X16" s="43"/>
      <c r="Y16" s="43"/>
      <c r="Z16" s="43"/>
      <c r="AA16" s="43"/>
      <c r="AB16" s="43" t="s">
        <v>100</v>
      </c>
      <c r="AC16" s="43">
        <v>2</v>
      </c>
      <c r="AD16" s="43"/>
      <c r="AE16" s="43"/>
      <c r="AF16" s="43"/>
      <c r="AG16" s="43">
        <v>4</v>
      </c>
      <c r="AH16" s="43"/>
      <c r="AI16" s="43"/>
      <c r="AJ16" s="43"/>
      <c r="AK16" s="43"/>
      <c r="AL16" s="43"/>
      <c r="AM16" s="43">
        <v>4</v>
      </c>
      <c r="AN16" s="43"/>
      <c r="AO16" s="42">
        <v>4</v>
      </c>
      <c r="AP16" s="42"/>
      <c r="AQ16" s="42">
        <v>4</v>
      </c>
      <c r="AR16" s="42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100">
        <f t="shared" si="1"/>
        <v>31</v>
      </c>
    </row>
    <row r="17" spans="1:56">
      <c r="A17" s="97">
        <v>11</v>
      </c>
      <c r="B17" s="98" t="s">
        <v>101</v>
      </c>
      <c r="C17" s="42" t="s">
        <v>61</v>
      </c>
      <c r="D17" s="43"/>
      <c r="E17" s="43"/>
      <c r="F17" s="102"/>
      <c r="G17" s="102"/>
      <c r="H17" s="43"/>
      <c r="I17" s="43"/>
      <c r="J17" s="43"/>
      <c r="K17" s="43"/>
      <c r="L17" s="43" t="s">
        <v>57</v>
      </c>
      <c r="M17" s="43">
        <v>2</v>
      </c>
      <c r="N17" s="89"/>
      <c r="O17" s="89">
        <v>2</v>
      </c>
      <c r="P17" s="89"/>
      <c r="Q17" s="89"/>
      <c r="R17" s="89"/>
      <c r="S17" s="43"/>
      <c r="T17" s="43"/>
      <c r="U17" s="43"/>
      <c r="V17" s="43"/>
      <c r="W17" s="43"/>
      <c r="X17" s="89"/>
      <c r="Y17" s="89"/>
      <c r="Z17" s="89"/>
      <c r="AA17" s="104"/>
      <c r="AB17" s="43"/>
      <c r="AC17" s="43"/>
      <c r="AD17" s="43"/>
      <c r="AE17" s="43"/>
      <c r="AF17" s="89"/>
      <c r="AG17" s="89"/>
      <c r="AH17" s="43"/>
      <c r="AI17" s="43"/>
      <c r="AJ17" s="43"/>
      <c r="AK17" s="43"/>
      <c r="AL17" s="89" t="s">
        <v>102</v>
      </c>
      <c r="AM17" s="89">
        <v>4</v>
      </c>
      <c r="AN17" s="89"/>
      <c r="AO17" s="89"/>
      <c r="AP17" s="89"/>
      <c r="AQ17" s="105"/>
      <c r="AR17" s="42"/>
      <c r="AS17" s="43"/>
      <c r="AT17" s="43"/>
      <c r="AU17" s="43"/>
      <c r="AV17" s="43"/>
      <c r="AW17" s="43">
        <v>10</v>
      </c>
      <c r="AX17" s="43"/>
      <c r="AY17" s="43">
        <v>10</v>
      </c>
      <c r="AZ17" s="43"/>
      <c r="BA17" s="43"/>
      <c r="BB17" s="43"/>
      <c r="BC17" s="43"/>
      <c r="BD17" s="100">
        <f t="shared" si="1"/>
        <v>28</v>
      </c>
    </row>
    <row r="18" spans="1:56">
      <c r="A18" s="97">
        <v>12</v>
      </c>
      <c r="B18" s="98" t="s">
        <v>103</v>
      </c>
      <c r="C18" s="42" t="s">
        <v>61</v>
      </c>
      <c r="D18" s="43"/>
      <c r="E18" s="43"/>
      <c r="F18" s="102"/>
      <c r="G18" s="102"/>
      <c r="H18" s="43"/>
      <c r="I18" s="43"/>
      <c r="J18" s="43"/>
      <c r="K18" s="43"/>
      <c r="L18" s="43" t="s">
        <v>57</v>
      </c>
      <c r="M18" s="43">
        <v>2</v>
      </c>
      <c r="N18" s="89"/>
      <c r="O18" s="89">
        <v>2</v>
      </c>
      <c r="P18" s="89"/>
      <c r="Q18" s="89"/>
      <c r="R18" s="89"/>
      <c r="S18" s="43"/>
      <c r="T18" s="43"/>
      <c r="U18" s="43"/>
      <c r="V18" s="43"/>
      <c r="W18" s="43"/>
      <c r="X18" s="89"/>
      <c r="Y18" s="89"/>
      <c r="Z18" s="89"/>
      <c r="AA18" s="104"/>
      <c r="AB18" s="43"/>
      <c r="AC18" s="43"/>
      <c r="AD18" s="43"/>
      <c r="AE18" s="43"/>
      <c r="AF18" s="89"/>
      <c r="AG18" s="89"/>
      <c r="AH18" s="43"/>
      <c r="AI18" s="43"/>
      <c r="AJ18" s="43"/>
      <c r="AK18" s="43"/>
      <c r="AL18" s="89" t="s">
        <v>102</v>
      </c>
      <c r="AM18" s="89">
        <v>4</v>
      </c>
      <c r="AN18" s="89"/>
      <c r="AO18" s="89"/>
      <c r="AP18" s="89"/>
      <c r="AQ18" s="105"/>
      <c r="AR18" s="42"/>
      <c r="AS18" s="43"/>
      <c r="AT18" s="43"/>
      <c r="AU18" s="43"/>
      <c r="AV18" s="43"/>
      <c r="AW18" s="43">
        <v>10</v>
      </c>
      <c r="AX18" s="43"/>
      <c r="AY18" s="43">
        <v>10</v>
      </c>
      <c r="AZ18" s="43"/>
      <c r="BA18" s="43"/>
      <c r="BB18" s="43"/>
      <c r="BC18" s="43"/>
      <c r="BD18" s="100">
        <f t="shared" si="1"/>
        <v>28</v>
      </c>
    </row>
    <row r="19" spans="1:56">
      <c r="A19" s="97">
        <v>13</v>
      </c>
      <c r="B19" s="98" t="s">
        <v>104</v>
      </c>
      <c r="C19" s="42" t="s">
        <v>61</v>
      </c>
      <c r="D19" s="43"/>
      <c r="E19" s="43"/>
      <c r="F19" s="102"/>
      <c r="G19" s="102"/>
      <c r="H19" s="43"/>
      <c r="I19" s="43"/>
      <c r="J19" s="43"/>
      <c r="K19" s="43"/>
      <c r="L19" s="43" t="s">
        <v>57</v>
      </c>
      <c r="M19" s="43">
        <v>2</v>
      </c>
      <c r="N19" s="89"/>
      <c r="O19" s="89">
        <v>2</v>
      </c>
      <c r="P19" s="89"/>
      <c r="Q19" s="89"/>
      <c r="R19" s="89"/>
      <c r="S19" s="43"/>
      <c r="T19" s="43"/>
      <c r="U19" s="43"/>
      <c r="V19" s="43"/>
      <c r="W19" s="43"/>
      <c r="X19" s="89"/>
      <c r="Y19" s="89"/>
      <c r="Z19" s="89"/>
      <c r="AA19" s="104"/>
      <c r="AB19" s="43"/>
      <c r="AC19" s="43"/>
      <c r="AD19" s="43"/>
      <c r="AE19" s="43"/>
      <c r="AF19" s="89"/>
      <c r="AG19" s="89"/>
      <c r="AH19" s="43"/>
      <c r="AI19" s="43"/>
      <c r="AJ19" s="43"/>
      <c r="AK19" s="43"/>
      <c r="AL19" s="89" t="s">
        <v>102</v>
      </c>
      <c r="AM19" s="89">
        <v>4</v>
      </c>
      <c r="AN19" s="89"/>
      <c r="AO19" s="89"/>
      <c r="AP19" s="89"/>
      <c r="AQ19" s="105"/>
      <c r="AR19" s="42"/>
      <c r="AS19" s="43"/>
      <c r="AT19" s="43"/>
      <c r="AU19" s="43"/>
      <c r="AV19" s="43"/>
      <c r="AW19" s="43">
        <v>10</v>
      </c>
      <c r="AX19" s="43"/>
      <c r="AY19" s="43">
        <v>10</v>
      </c>
      <c r="AZ19" s="43"/>
      <c r="BA19" s="43"/>
      <c r="BB19" s="43"/>
      <c r="BC19" s="43"/>
      <c r="BD19" s="100">
        <f t="shared" si="1"/>
        <v>28</v>
      </c>
    </row>
    <row r="20" spans="1:56">
      <c r="A20" s="97">
        <v>16</v>
      </c>
      <c r="B20" s="98" t="s">
        <v>105</v>
      </c>
      <c r="C20" s="42" t="s">
        <v>70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100"/>
      <c r="O20" s="43"/>
      <c r="P20" s="43"/>
      <c r="Q20" s="43"/>
      <c r="R20" s="43"/>
      <c r="S20" s="43"/>
      <c r="T20" s="43"/>
      <c r="U20" s="43"/>
      <c r="V20" s="89"/>
      <c r="W20" s="89"/>
      <c r="X20" s="43"/>
      <c r="Y20" s="102"/>
      <c r="Z20" s="43"/>
      <c r="AA20" s="43"/>
      <c r="AB20" s="43"/>
      <c r="AC20" s="43"/>
      <c r="AD20" s="43"/>
      <c r="AE20" s="43"/>
      <c r="AF20" s="43"/>
      <c r="AG20" s="104"/>
      <c r="AH20" s="43"/>
      <c r="AI20" s="43"/>
      <c r="AJ20" s="43"/>
      <c r="AK20" s="89"/>
      <c r="AL20" s="43"/>
      <c r="AM20" s="43"/>
      <c r="AN20" s="43"/>
      <c r="AO20" s="43"/>
      <c r="AP20" s="43"/>
      <c r="AQ20" s="89"/>
      <c r="AR20" s="43"/>
      <c r="AS20" s="89"/>
      <c r="AT20" s="43"/>
      <c r="AU20" s="89"/>
      <c r="AV20" s="43"/>
      <c r="AW20" s="43"/>
      <c r="AX20" s="43"/>
      <c r="AY20" s="43"/>
      <c r="AZ20" s="43"/>
      <c r="BA20" s="43"/>
      <c r="BB20" s="100">
        <f>SUM(AU20,AS20,AQ20,AO20,AM20,AK20,AI20,AG20,AE20,AC20,AA20,Y20,W20,U20,S20,Q20,O20,M20,K20,I20,G20,E20,AW20,AY20,BA20)</f>
        <v>0</v>
      </c>
      <c r="BC20" s="100"/>
      <c r="BD20" s="100"/>
    </row>
    <row r="21" spans="1:56">
      <c r="A21" s="97">
        <v>17</v>
      </c>
      <c r="B21" s="98" t="s">
        <v>106</v>
      </c>
      <c r="C21" s="42" t="s">
        <v>70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89"/>
      <c r="W21" s="89"/>
      <c r="X21" s="43"/>
      <c r="Y21" s="43"/>
      <c r="Z21" s="43"/>
      <c r="AA21" s="43"/>
      <c r="AB21" s="43"/>
      <c r="AC21" s="43"/>
      <c r="AD21" s="43"/>
      <c r="AE21" s="43"/>
      <c r="AF21" s="43"/>
      <c r="AG21" s="104"/>
      <c r="AH21" s="43"/>
      <c r="AI21" s="43"/>
      <c r="AJ21" s="43"/>
      <c r="AK21" s="89"/>
      <c r="AL21" s="43"/>
      <c r="AM21" s="43"/>
      <c r="AN21" s="43"/>
      <c r="AO21" s="43"/>
      <c r="AP21" s="43"/>
      <c r="AQ21" s="89"/>
      <c r="AR21" s="43"/>
      <c r="AS21" s="89"/>
      <c r="AT21" s="43"/>
      <c r="AU21" s="89"/>
      <c r="AV21" s="43"/>
      <c r="AW21" s="43"/>
      <c r="AX21" s="43"/>
      <c r="AY21" s="43"/>
      <c r="AZ21" s="43"/>
      <c r="BA21" s="43"/>
      <c r="BB21" s="100">
        <f>SUM(AU21,AS21,AQ21,AO21,AM21,AK21,AI21,AG21,AE21,AC21,AA21,Y21,W21,U21,S21,Q21,O21,M21,K21,I21,G21,E21,AW21,AY21,BA21)</f>
        <v>0</v>
      </c>
      <c r="BC21" s="100"/>
      <c r="BD21" s="100"/>
    </row>
    <row r="22" spans="1:58">
      <c r="A22" s="2" t="s">
        <v>13</v>
      </c>
      <c r="B22" s="2" t="s">
        <v>14</v>
      </c>
      <c r="C22" s="2" t="s">
        <v>15</v>
      </c>
      <c r="D22" s="95" t="s">
        <v>16</v>
      </c>
      <c r="E22" s="101"/>
      <c r="F22" s="95" t="s">
        <v>17</v>
      </c>
      <c r="G22" s="101"/>
      <c r="H22" s="95" t="s">
        <v>18</v>
      </c>
      <c r="I22" s="101"/>
      <c r="J22" s="95" t="s">
        <v>19</v>
      </c>
      <c r="K22" s="101"/>
      <c r="L22" s="95" t="s">
        <v>20</v>
      </c>
      <c r="M22" s="101"/>
      <c r="N22" s="95" t="s">
        <v>21</v>
      </c>
      <c r="O22" s="101"/>
      <c r="P22" s="95" t="s">
        <v>22</v>
      </c>
      <c r="Q22" s="101"/>
      <c r="R22" s="95" t="s">
        <v>107</v>
      </c>
      <c r="S22" s="101"/>
      <c r="T22" s="95" t="s">
        <v>108</v>
      </c>
      <c r="U22" s="101"/>
      <c r="V22" s="95" t="s">
        <v>109</v>
      </c>
      <c r="W22" s="101"/>
      <c r="X22" s="104" t="s">
        <v>110</v>
      </c>
      <c r="Y22" s="104"/>
      <c r="Z22" s="104" t="s">
        <v>111</v>
      </c>
      <c r="AA22" s="104"/>
      <c r="AB22" s="104" t="s">
        <v>112</v>
      </c>
      <c r="AC22" s="104"/>
      <c r="AD22" s="104" t="s">
        <v>113</v>
      </c>
      <c r="AE22" s="104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</row>
    <row r="23" spans="1:58">
      <c r="A23" s="97">
        <v>7</v>
      </c>
      <c r="B23" s="41" t="s">
        <v>114</v>
      </c>
      <c r="C23" s="42" t="s">
        <v>39</v>
      </c>
      <c r="D23" s="89" t="s">
        <v>46</v>
      </c>
      <c r="E23" s="89">
        <v>4</v>
      </c>
      <c r="F23" s="89"/>
      <c r="G23" s="89"/>
      <c r="H23" s="89"/>
      <c r="I23" s="89"/>
      <c r="J23" s="43"/>
      <c r="K23" s="43"/>
      <c r="L23" s="43"/>
      <c r="M23" s="43">
        <v>2</v>
      </c>
      <c r="N23" s="43" t="s">
        <v>115</v>
      </c>
      <c r="O23" s="43">
        <v>2</v>
      </c>
      <c r="P23" s="43"/>
      <c r="Q23" s="43">
        <v>4</v>
      </c>
      <c r="R23" s="43" t="s">
        <v>116</v>
      </c>
      <c r="S23" s="43">
        <v>2</v>
      </c>
      <c r="T23" s="43" t="s">
        <v>117</v>
      </c>
      <c r="U23" s="43">
        <v>4</v>
      </c>
      <c r="V23" s="43"/>
      <c r="W23" s="43"/>
      <c r="X23" s="42"/>
      <c r="Y23" s="42">
        <v>4</v>
      </c>
      <c r="Z23" s="42"/>
      <c r="AA23" s="42">
        <v>4</v>
      </c>
      <c r="AB23" s="42"/>
      <c r="AC23" s="42">
        <v>4</v>
      </c>
      <c r="AD23" s="42"/>
      <c r="AE23" s="42">
        <v>2</v>
      </c>
      <c r="AF23" s="91">
        <f>SUM(W23,U23,S23,O23,M23,K23,I23,G23,E23,Y23,AA23,AC23,AE23,Q23)</f>
        <v>32</v>
      </c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</row>
    <row r="24" spans="1:56">
      <c r="A24" s="100"/>
      <c r="B24" s="41" t="s">
        <v>118</v>
      </c>
      <c r="C24" s="96" t="s">
        <v>37</v>
      </c>
      <c r="D24" s="89"/>
      <c r="E24" s="89">
        <v>4</v>
      </c>
      <c r="F24" s="89"/>
      <c r="G24" s="89">
        <v>4</v>
      </c>
      <c r="H24" s="89"/>
      <c r="I24" s="89">
        <v>4</v>
      </c>
      <c r="J24" s="43"/>
      <c r="K24" s="43">
        <v>4</v>
      </c>
      <c r="L24" s="43"/>
      <c r="M24" s="43">
        <v>2</v>
      </c>
      <c r="N24" s="89"/>
      <c r="O24" s="43">
        <v>2</v>
      </c>
      <c r="P24" s="43"/>
      <c r="Q24" s="43"/>
      <c r="R24" s="43"/>
      <c r="S24" s="43">
        <v>2</v>
      </c>
      <c r="T24" s="43"/>
      <c r="U24" s="43">
        <v>6</v>
      </c>
      <c r="V24" s="42"/>
      <c r="W24" s="42">
        <v>2</v>
      </c>
      <c r="X24" s="42"/>
      <c r="Y24" s="42"/>
      <c r="Z24" s="42"/>
      <c r="AA24" s="42"/>
      <c r="AB24" s="42"/>
      <c r="AC24" s="42"/>
      <c r="AD24" s="42"/>
      <c r="AE24" s="42"/>
      <c r="AF24" s="91">
        <f>SUM(W24,U24,S24,O24,M24,K24,I24,G24,E24,Y24,AA24,AC24,AE24,Q24)</f>
        <v>30</v>
      </c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</row>
    <row r="25" spans="1:56">
      <c r="A25" s="100"/>
      <c r="B25" s="41" t="s">
        <v>119</v>
      </c>
      <c r="C25" s="96" t="s">
        <v>39</v>
      </c>
      <c r="D25" s="89"/>
      <c r="E25" s="89">
        <v>4</v>
      </c>
      <c r="F25" s="89"/>
      <c r="G25" s="89">
        <v>4</v>
      </c>
      <c r="H25" s="89"/>
      <c r="I25" s="89">
        <v>4</v>
      </c>
      <c r="J25" s="43"/>
      <c r="K25" s="43">
        <v>4</v>
      </c>
      <c r="L25" s="43"/>
      <c r="M25" s="43">
        <v>2</v>
      </c>
      <c r="N25" s="89"/>
      <c r="O25" s="43">
        <v>2</v>
      </c>
      <c r="P25" s="43"/>
      <c r="Q25" s="43"/>
      <c r="R25" s="43"/>
      <c r="S25" s="43">
        <v>2</v>
      </c>
      <c r="T25" s="43"/>
      <c r="U25" s="43">
        <v>6</v>
      </c>
      <c r="V25" s="42"/>
      <c r="W25" s="42">
        <v>2</v>
      </c>
      <c r="X25" s="42"/>
      <c r="Y25" s="42"/>
      <c r="Z25" s="42"/>
      <c r="AA25" s="42"/>
      <c r="AB25" s="42"/>
      <c r="AC25" s="42"/>
      <c r="AD25" s="42"/>
      <c r="AE25" s="42"/>
      <c r="AF25" s="91">
        <f>SUM(W25,U25,S25,O25,M25,K25,I25,G25,E25,Y25,AA25,AC25,AE25,Q25)</f>
        <v>30</v>
      </c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</row>
    <row r="30" spans="12:12">
      <c r="L30" s="103"/>
    </row>
  </sheetData>
  <mergeCells count="60"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</mergeCells>
  <conditionalFormatting sqref="O2">
    <cfRule type="cellIs" dxfId="0" priority="23" operator="equal">
      <formula>0</formula>
    </cfRule>
  </conditionalFormatting>
  <conditionalFormatting sqref="Q2:R2">
    <cfRule type="cellIs" dxfId="0" priority="24" operator="equal">
      <formula>0</formula>
    </cfRule>
  </conditionalFormatting>
  <conditionalFormatting sqref="S2">
    <cfRule type="cellIs" dxfId="0" priority="22" operator="equal">
      <formula>0</formula>
    </cfRule>
  </conditionalFormatting>
  <conditionalFormatting sqref="U2">
    <cfRule type="cellIs" dxfId="0" priority="21" operator="equal">
      <formula>0</formula>
    </cfRule>
  </conditionalFormatting>
  <conditionalFormatting sqref="Z2">
    <cfRule type="cellIs" dxfId="0" priority="26" operator="equal">
      <formula>0</formula>
    </cfRule>
  </conditionalFormatting>
  <conditionalFormatting sqref="Q4:R4">
    <cfRule type="cellIs" dxfId="0" priority="87" operator="equal">
      <formula>0</formula>
    </cfRule>
  </conditionalFormatting>
  <conditionalFormatting sqref="S4">
    <cfRule type="cellIs" dxfId="0" priority="82" operator="equal">
      <formula>0</formula>
    </cfRule>
  </conditionalFormatting>
  <conditionalFormatting sqref="S5">
    <cfRule type="cellIs" dxfId="0" priority="84" operator="equal">
      <formula>0</formula>
    </cfRule>
  </conditionalFormatting>
  <conditionalFormatting sqref="O6">
    <cfRule type="cellIs" dxfId="0" priority="36" operator="equal">
      <formula>0</formula>
    </cfRule>
  </conditionalFormatting>
  <conditionalFormatting sqref="S6">
    <cfRule type="cellIs" dxfId="0" priority="35" operator="equal">
      <formula>0</formula>
    </cfRule>
  </conditionalFormatting>
  <conditionalFormatting sqref="U6">
    <cfRule type="cellIs" dxfId="0" priority="34" operator="equal">
      <formula>0</formula>
    </cfRule>
  </conditionalFormatting>
  <conditionalFormatting sqref="Z6">
    <cfRule type="cellIs" dxfId="0" priority="30" operator="equal">
      <formula>0</formula>
    </cfRule>
  </conditionalFormatting>
  <conditionalFormatting sqref="N9">
    <cfRule type="cellIs" dxfId="0" priority="48" operator="equal">
      <formula>0</formula>
    </cfRule>
  </conditionalFormatting>
  <conditionalFormatting sqref="P9">
    <cfRule type="cellIs" dxfId="0" priority="81" operator="equal">
      <formula>0</formula>
    </cfRule>
  </conditionalFormatting>
  <conditionalFormatting sqref="X9">
    <cfRule type="cellIs" dxfId="0" priority="47" operator="equal">
      <formula>0</formula>
    </cfRule>
  </conditionalFormatting>
  <conditionalFormatting sqref="AF9">
    <cfRule type="cellIs" dxfId="0" priority="29" operator="equal">
      <formula>0</formula>
    </cfRule>
  </conditionalFormatting>
  <conditionalFormatting sqref="N10">
    <cfRule type="cellIs" dxfId="0" priority="46" operator="equal">
      <formula>0</formula>
    </cfRule>
  </conditionalFormatting>
  <conditionalFormatting sqref="AF10">
    <cfRule type="cellIs" dxfId="0" priority="28" operator="equal">
      <formula>0</formula>
    </cfRule>
  </conditionalFormatting>
  <conditionalFormatting sqref="P12">
    <cfRule type="cellIs" dxfId="0" priority="77" operator="equal">
      <formula>0</formula>
    </cfRule>
  </conditionalFormatting>
  <conditionalFormatting sqref="D14:E14">
    <cfRule type="cellIs" dxfId="0" priority="16" operator="equal">
      <formula>0</formula>
    </cfRule>
  </conditionalFormatting>
  <conditionalFormatting sqref="F14:I14">
    <cfRule type="cellIs" dxfId="0" priority="19" operator="equal">
      <formula>0</formula>
    </cfRule>
  </conditionalFormatting>
  <conditionalFormatting sqref="J14:K14">
    <cfRule type="cellIs" dxfId="0" priority="15" operator="equal">
      <formula>0</formula>
    </cfRule>
  </conditionalFormatting>
  <conditionalFormatting sqref="L14">
    <cfRule type="cellIs" dxfId="0" priority="13" operator="equal">
      <formula>0</formula>
    </cfRule>
  </conditionalFormatting>
  <conditionalFormatting sqref="M14">
    <cfRule type="cellIs" dxfId="0" priority="18" operator="equal">
      <formula>0</formula>
    </cfRule>
  </conditionalFormatting>
  <conditionalFormatting sqref="AH14:AI14">
    <cfRule type="cellIs" dxfId="0" priority="1" operator="equal">
      <formula>0</formula>
    </cfRule>
  </conditionalFormatting>
  <conditionalFormatting sqref="BB14">
    <cfRule type="cellIs" dxfId="0" priority="11" operator="equal">
      <formula>0</formula>
    </cfRule>
  </conditionalFormatting>
  <conditionalFormatting sqref="J15:K15">
    <cfRule type="cellIs" dxfId="0" priority="80" operator="equal">
      <formula>0</formula>
    </cfRule>
  </conditionalFormatting>
  <conditionalFormatting sqref="L15">
    <cfRule type="cellIs" dxfId="0" priority="45" operator="equal">
      <formula>0</formula>
    </cfRule>
  </conditionalFormatting>
  <conditionalFormatting sqref="N15">
    <cfRule type="cellIs" dxfId="0" priority="31" operator="equal">
      <formula>0</formula>
    </cfRule>
  </conditionalFormatting>
  <conditionalFormatting sqref="D16:E16">
    <cfRule type="cellIs" dxfId="0" priority="57" operator="equal">
      <formula>0</formula>
    </cfRule>
  </conditionalFormatting>
  <conditionalFormatting sqref="N17">
    <cfRule type="cellIs" dxfId="0" priority="49" operator="equal">
      <formula>0</formula>
    </cfRule>
  </conditionalFormatting>
  <conditionalFormatting sqref="N18">
    <cfRule type="cellIs" dxfId="0" priority="50" operator="equal">
      <formula>0</formula>
    </cfRule>
  </conditionalFormatting>
  <conditionalFormatting sqref="L20">
    <cfRule type="cellIs" dxfId="0" priority="101" operator="equal">
      <formula>0</formula>
    </cfRule>
  </conditionalFormatting>
  <conditionalFormatting sqref="P20">
    <cfRule type="cellIs" dxfId="0" priority="76" operator="equal">
      <formula>0</formula>
    </cfRule>
  </conditionalFormatting>
  <conditionalFormatting sqref="L21">
    <cfRule type="cellIs" dxfId="0" priority="100" operator="equal">
      <formula>0</formula>
    </cfRule>
  </conditionalFormatting>
  <conditionalFormatting sqref="P21">
    <cfRule type="cellIs" dxfId="0" priority="75" operator="equal">
      <formula>0</formula>
    </cfRule>
  </conditionalFormatting>
  <conditionalFormatting sqref="D23">
    <cfRule type="cellIs" dxfId="0" priority="59" operator="equal">
      <formula>0</formula>
    </cfRule>
  </conditionalFormatting>
  <conditionalFormatting sqref="E23">
    <cfRule type="cellIs" dxfId="0" priority="58" operator="equal">
      <formula>0</formula>
    </cfRule>
  </conditionalFormatting>
  <conditionalFormatting sqref="F23">
    <cfRule type="cellIs" dxfId="0" priority="41" operator="equal">
      <formula>0</formula>
    </cfRule>
  </conditionalFormatting>
  <conditionalFormatting sqref="G23">
    <cfRule type="cellIs" dxfId="0" priority="65" operator="equal">
      <formula>0</formula>
    </cfRule>
  </conditionalFormatting>
  <conditionalFormatting sqref="H23">
    <cfRule type="cellIs" dxfId="0" priority="33" operator="equal">
      <formula>0</formula>
    </cfRule>
  </conditionalFormatting>
  <conditionalFormatting sqref="J23:K23">
    <cfRule type="cellIs" dxfId="0" priority="89" operator="equal">
      <formula>0</formula>
    </cfRule>
  </conditionalFormatting>
  <conditionalFormatting sqref="L23:M23">
    <cfRule type="cellIs" dxfId="0" priority="91" operator="equal">
      <formula>0</formula>
    </cfRule>
  </conditionalFormatting>
  <conditionalFormatting sqref="N23:Q23">
    <cfRule type="cellIs" dxfId="0" priority="86" operator="equal">
      <formula>0</formula>
    </cfRule>
  </conditionalFormatting>
  <conditionalFormatting sqref="D9:D12">
    <cfRule type="cellIs" dxfId="0" priority="62" operator="equal">
      <formula>0</formula>
    </cfRule>
  </conditionalFormatting>
  <conditionalFormatting sqref="D17:D21">
    <cfRule type="cellIs" dxfId="0" priority="63" operator="equal">
      <formula>0</formula>
    </cfRule>
  </conditionalFormatting>
  <conditionalFormatting sqref="D24:D25">
    <cfRule type="cellIs" dxfId="0" priority="4" operator="equal">
      <formula>0</formula>
    </cfRule>
  </conditionalFormatting>
  <conditionalFormatting sqref="E24:E25">
    <cfRule type="cellIs" dxfId="0" priority="3" operator="equal">
      <formula>0</formula>
    </cfRule>
  </conditionalFormatting>
  <conditionalFormatting sqref="F24:F25">
    <cfRule type="cellIs" dxfId="0" priority="2" operator="equal">
      <formula>0</formula>
    </cfRule>
  </conditionalFormatting>
  <conditionalFormatting sqref="G24:G25">
    <cfRule type="cellIs" dxfId="0" priority="5" operator="equal">
      <formula>0</formula>
    </cfRule>
  </conditionalFormatting>
  <conditionalFormatting sqref="N11:N12">
    <cfRule type="cellIs" dxfId="0" priority="51" operator="equal">
      <formula>0</formula>
    </cfRule>
  </conditionalFormatting>
  <conditionalFormatting sqref="O20:O21">
    <cfRule type="cellIs" dxfId="0" priority="43" operator="equal">
      <formula>0</formula>
    </cfRule>
  </conditionalFormatting>
  <conditionalFormatting sqref="P10:P11">
    <cfRule type="cellIs" dxfId="0" priority="78" operator="equal">
      <formula>0</formula>
    </cfRule>
  </conditionalFormatting>
  <conditionalFormatting sqref="U3:U5">
    <cfRule type="cellIs" dxfId="0" priority="54" operator="equal">
      <formula>0</formula>
    </cfRule>
  </conditionalFormatting>
  <conditionalFormatting sqref="V7:V8">
    <cfRule type="cellIs" dxfId="0" priority="40" operator="equal">
      <formula>0</formula>
    </cfRule>
  </conditionalFormatting>
  <conditionalFormatting sqref="AK11:AK12">
    <cfRule type="cellIs" dxfId="0" priority="53" operator="equal">
      <formula>0</formula>
    </cfRule>
  </conditionalFormatting>
  <conditionalFormatting sqref="T2 D2:M2 AA2 V2">
    <cfRule type="cellIs" dxfId="0" priority="25" operator="equal">
      <formula>0</formula>
    </cfRule>
  </conditionalFormatting>
  <conditionalFormatting sqref="P2 AA2:AR2 W2:Y2 N2 AR3:AR10">
    <cfRule type="cellIs" dxfId="0" priority="27" operator="equal">
      <formula>0</formula>
    </cfRule>
  </conditionalFormatting>
  <conditionalFormatting sqref="Q3:R3 T3:T5 M5 I5:K5 D5:G5 D3:M4 T7:U10 D7:D8 E7:M12 H5:H6 O10:O12 AL11:AR12 AC11:AJ12 AA3:AA6 AG9:AQ10 AD9:AE10 AD7:AQ8 L5:L6 V5:V6 V3 X10:X12 D15:E15">
    <cfRule type="cellIs" dxfId="0" priority="88" operator="equal">
      <formula>0</formula>
    </cfRule>
  </conditionalFormatting>
  <conditionalFormatting sqref="AC7:AC8 AB9:AC12 P3:P4 P5:R5 N4:N5 W7:Y8 AA4:AA6 P7:S8 Q9:S10 V9:W10 Q11:W12 W3:AQ3 Z9:Z12 W4:Y5 AB4:AQ5 S17:Z19 O15:R15 Z20:BA20 W21:BA21 AB17:BC19 Q20:V21 H17:H19 W20:X20 O16:Q19 I23">
    <cfRule type="cellIs" dxfId="0" priority="110" operator="equal">
      <formula>0</formula>
    </cfRule>
  </conditionalFormatting>
  <conditionalFormatting sqref="N7:O8 O9 O3:O5">
    <cfRule type="cellIs" dxfId="0" priority="85" operator="equal">
      <formula>0</formula>
    </cfRule>
  </conditionalFormatting>
  <conditionalFormatting sqref="N3 N23 N21">
    <cfRule type="cellIs" dxfId="0" priority="32" operator="equal">
      <formula>0</formula>
    </cfRule>
  </conditionalFormatting>
  <conditionalFormatting sqref="S3 S15:BC16">
    <cfRule type="cellIs" dxfId="0" priority="83" operator="equal">
      <formula>0</formula>
    </cfRule>
  </conditionalFormatting>
  <conditionalFormatting sqref="Z7:AB7 Z4:Z5 AA11 AA9">
    <cfRule type="cellIs" dxfId="0" priority="97" operator="equal">
      <formula>0</formula>
    </cfRule>
  </conditionalFormatting>
  <conditionalFormatting sqref="T6 I6:K6 D6:G6 M6">
    <cfRule type="cellIs" dxfId="0" priority="37" operator="equal">
      <formula>0</formula>
    </cfRule>
  </conditionalFormatting>
  <conditionalFormatting sqref="P6:R6 AB6:AQ6 W6:Y6 N6">
    <cfRule type="cellIs" dxfId="0" priority="39" operator="equal">
      <formula>0</formula>
    </cfRule>
  </conditionalFormatting>
  <conditionalFormatting sqref="Z8:AB8 AA12 AA10">
    <cfRule type="cellIs" dxfId="0" priority="96" operator="equal">
      <formula>0</formula>
    </cfRule>
  </conditionalFormatting>
  <conditionalFormatting sqref="Y9 Y11">
    <cfRule type="cellIs" dxfId="0" priority="56" operator="equal">
      <formula>0</formula>
    </cfRule>
  </conditionalFormatting>
  <conditionalFormatting sqref="Y10 Y12">
    <cfRule type="cellIs" dxfId="0" priority="55" operator="equal">
      <formula>0</formula>
    </cfRule>
  </conditionalFormatting>
  <conditionalFormatting sqref="AJ14:BA14 N14:AG14">
    <cfRule type="cellIs" dxfId="0" priority="20" operator="equal">
      <formula>0</formula>
    </cfRule>
  </conditionalFormatting>
  <conditionalFormatting sqref="F16 F15:I15 R16:R19">
    <cfRule type="cellIs" dxfId="0" priority="106" operator="equal">
      <formula>0</formula>
    </cfRule>
  </conditionalFormatting>
  <conditionalFormatting sqref="M15:M16 M18 M20">
    <cfRule type="cellIs" dxfId="0" priority="95" operator="equal">
      <formula>0</formula>
    </cfRule>
  </conditionalFormatting>
  <conditionalFormatting sqref="G16:L16 N16">
    <cfRule type="cellIs" dxfId="0" priority="105" operator="equal">
      <formula>0</formula>
    </cfRule>
  </conditionalFormatting>
  <conditionalFormatting sqref="E17:E19 N19 I17:L19">
    <cfRule type="cellIs" dxfId="0" priority="104" operator="equal">
      <formula>0</formula>
    </cfRule>
  </conditionalFormatting>
  <conditionalFormatting sqref="F17:G19">
    <cfRule type="cellIs" dxfId="0" priority="60" operator="equal">
      <formula>0</formula>
    </cfRule>
  </conditionalFormatting>
  <conditionalFormatting sqref="M17 M19 M21">
    <cfRule type="cellIs" dxfId="0" priority="94" operator="equal">
      <formula>0</formula>
    </cfRule>
  </conditionalFormatting>
  <conditionalFormatting sqref="Y20 AA17:AA19">
    <cfRule type="cellIs" dxfId="0" priority="61" operator="equal">
      <formula>0</formula>
    </cfRule>
  </conditionalFormatting>
  <conditionalFormatting sqref="E20:K21">
    <cfRule type="cellIs" dxfId="0" priority="103" operator="equal">
      <formula>0</formula>
    </cfRule>
  </conditionalFormatting>
  <conditionalFormatting sqref="R23:W23 AF23:AF25">
    <cfRule type="cellIs" dxfId="0" priority="99" operator="equal">
      <formula>0</formula>
    </cfRule>
  </conditionalFormatting>
  <conditionalFormatting sqref="H24:I25">
    <cfRule type="cellIs" dxfId="0" priority="10" operator="equal">
      <formula>0</formula>
    </cfRule>
  </conditionalFormatting>
  <conditionalFormatting sqref="J24:K25">
    <cfRule type="cellIs" dxfId="0" priority="7" operator="equal">
      <formula>0</formula>
    </cfRule>
  </conditionalFormatting>
  <conditionalFormatting sqref="L24:M25">
    <cfRule type="cellIs" dxfId="0" priority="8" operator="equal">
      <formula>0</formula>
    </cfRule>
  </conditionalFormatting>
  <conditionalFormatting sqref="N24:O25">
    <cfRule type="cellIs" dxfId="0" priority="6" operator="equal">
      <formula>0</formula>
    </cfRule>
  </conditionalFormatting>
  <conditionalFormatting sqref="P24:U25">
    <cfRule type="cellIs" dxfId="0" priority="9" operator="equal">
      <formula>0</formula>
    </cfRule>
  </conditionalFormatting>
  <pageMargins left="0.156944444444444" right="0.156944444444444" top="0.747916666666667" bottom="0.747916666666667" header="0.314583333333333" footer="0.31458333333333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18"/>
  <sheetViews>
    <sheetView workbookViewId="0">
      <selection activeCell="C9" sqref="A1:C9"/>
    </sheetView>
  </sheetViews>
  <sheetFormatPr defaultColWidth="9" defaultRowHeight="16.45" outlineLevelCol="2"/>
  <cols>
    <col min="1" max="1" width="13" customWidth="1"/>
  </cols>
  <sheetData>
    <row r="1" spans="1:3">
      <c r="A1" s="88" t="s">
        <v>21</v>
      </c>
      <c r="B1" s="89" t="s">
        <v>48</v>
      </c>
      <c r="C1" s="43">
        <v>2</v>
      </c>
    </row>
    <row r="2" spans="1:3">
      <c r="A2" s="90" t="s">
        <v>107</v>
      </c>
      <c r="B2" s="91" t="s">
        <v>116</v>
      </c>
      <c r="C2" s="91">
        <v>2</v>
      </c>
    </row>
    <row r="3" spans="1:3">
      <c r="A3" s="88" t="s">
        <v>109</v>
      </c>
      <c r="B3" s="43" t="s">
        <v>120</v>
      </c>
      <c r="C3" s="43">
        <v>2</v>
      </c>
    </row>
    <row r="4" spans="1:3">
      <c r="A4" s="90" t="s">
        <v>19</v>
      </c>
      <c r="B4" s="91" t="s">
        <v>121</v>
      </c>
      <c r="C4" s="91">
        <v>4</v>
      </c>
    </row>
    <row r="5" spans="1:3">
      <c r="A5" s="88" t="s">
        <v>17</v>
      </c>
      <c r="B5" s="89" t="s">
        <v>122</v>
      </c>
      <c r="C5" s="89">
        <v>4</v>
      </c>
    </row>
    <row r="6" spans="1:3">
      <c r="A6" s="90" t="s">
        <v>20</v>
      </c>
      <c r="B6" s="91"/>
      <c r="C6" s="91">
        <v>2</v>
      </c>
    </row>
    <row r="7" spans="1:3">
      <c r="A7" s="88" t="s">
        <v>108</v>
      </c>
      <c r="B7" s="43" t="s">
        <v>117</v>
      </c>
      <c r="C7" s="92">
        <v>6</v>
      </c>
    </row>
    <row r="8" spans="1:3">
      <c r="A8" s="90" t="s">
        <v>18</v>
      </c>
      <c r="B8" s="93" t="s">
        <v>123</v>
      </c>
      <c r="C8" s="93">
        <v>4</v>
      </c>
    </row>
    <row r="9" spans="1:3">
      <c r="A9" s="88" t="s">
        <v>16</v>
      </c>
      <c r="B9" s="89" t="s">
        <v>46</v>
      </c>
      <c r="C9" s="89">
        <v>4</v>
      </c>
    </row>
    <row r="10" spans="1:1">
      <c r="A10" s="90"/>
    </row>
    <row r="11" spans="1:3">
      <c r="A11" s="88"/>
      <c r="B11" s="5"/>
      <c r="C11" s="5"/>
    </row>
    <row r="12" spans="1:1">
      <c r="A12" s="90"/>
    </row>
    <row r="13" spans="1:3">
      <c r="A13" s="88"/>
      <c r="B13" s="5"/>
      <c r="C13" s="5"/>
    </row>
    <row r="14" spans="1:1">
      <c r="A14" s="90"/>
    </row>
    <row r="15" spans="1:3">
      <c r="A15" s="88"/>
      <c r="B15" s="5"/>
      <c r="C15" s="5"/>
    </row>
    <row r="16" spans="1:1">
      <c r="A16" s="90"/>
    </row>
    <row r="17" spans="1:3">
      <c r="A17" s="88"/>
      <c r="B17" s="5"/>
      <c r="C17" s="5"/>
    </row>
    <row r="18" spans="1:1">
      <c r="A18" s="90"/>
    </row>
  </sheetData>
  <sortState ref="A1:C17">
    <sortCondition ref="A1:A17"/>
  </sortState>
  <conditionalFormatting sqref="B1">
    <cfRule type="cellIs" dxfId="0" priority="4" operator="equal">
      <formula>0</formula>
    </cfRule>
  </conditionalFormatting>
  <conditionalFormatting sqref="C1">
    <cfRule type="cellIs" dxfId="0" priority="3" operator="equal">
      <formula>0</formula>
    </cfRule>
  </conditionalFormatting>
  <conditionalFormatting sqref="B3">
    <cfRule type="cellIs" dxfId="0" priority="2" operator="equal">
      <formula>0</formula>
    </cfRule>
  </conditionalFormatting>
  <conditionalFormatting sqref="C3">
    <cfRule type="cellIs" dxfId="0" priority="5" operator="equal">
      <formula>0</formula>
    </cfRule>
  </conditionalFormatting>
  <conditionalFormatting sqref="B5">
    <cfRule type="cellIs" dxfId="0" priority="1" operator="equal">
      <formula>0</formula>
    </cfRule>
  </conditionalFormatting>
  <conditionalFormatting sqref="C5">
    <cfRule type="cellIs" dxfId="0" priority="10" operator="equal">
      <formula>0</formula>
    </cfRule>
  </conditionalFormatting>
  <conditionalFormatting sqref="B7:C7 B9:C9 B11:C11 B13:C13 B15:C15 B17:C17">
    <cfRule type="cellIs" dxfId="0" priority="11" operator="equal">
      <formula>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65"/>
  <sheetViews>
    <sheetView workbookViewId="0">
      <selection activeCell="J12" sqref="J12"/>
    </sheetView>
  </sheetViews>
  <sheetFormatPr defaultColWidth="9" defaultRowHeight="16.45"/>
  <cols>
    <col min="1" max="1" width="4.5" customWidth="1"/>
    <col min="3" max="3" width="28.3770491803279" customWidth="1"/>
    <col min="4" max="4" width="15.6229508196721" customWidth="1"/>
    <col min="5" max="5" width="5.12295081967213" customWidth="1"/>
    <col min="6" max="6" width="5.75409836065574" customWidth="1"/>
    <col min="7" max="7" width="6" customWidth="1"/>
    <col min="8" max="8" width="5.87704918032787" customWidth="1"/>
    <col min="9" max="9" width="9" customWidth="1"/>
    <col min="11" max="11" width="8.12295081967213" customWidth="1"/>
  </cols>
  <sheetData>
    <row r="1" ht="20.4" spans="1:9">
      <c r="A1" s="68" t="s">
        <v>124</v>
      </c>
      <c r="B1" s="68"/>
      <c r="C1" s="68"/>
      <c r="D1" s="68"/>
      <c r="E1" s="68"/>
      <c r="F1" s="68"/>
      <c r="G1" s="68"/>
      <c r="H1" s="68"/>
      <c r="I1" s="68"/>
    </row>
    <row r="2" ht="14.25" customHeight="1" spans="1:9">
      <c r="A2" s="69" t="s">
        <v>13</v>
      </c>
      <c r="B2" s="69" t="s">
        <v>125</v>
      </c>
      <c r="C2" s="69" t="s">
        <v>126</v>
      </c>
      <c r="D2" s="69" t="s">
        <v>127</v>
      </c>
      <c r="E2" s="69" t="s">
        <v>128</v>
      </c>
      <c r="F2" s="69"/>
      <c r="G2" s="82"/>
      <c r="H2" s="83" t="s">
        <v>129</v>
      </c>
      <c r="I2" s="87" t="s">
        <v>130</v>
      </c>
    </row>
    <row r="3" spans="1:9">
      <c r="A3" s="69"/>
      <c r="B3" s="69"/>
      <c r="C3" s="69"/>
      <c r="D3" s="69"/>
      <c r="E3" s="69" t="s">
        <v>131</v>
      </c>
      <c r="F3" s="69" t="s">
        <v>132</v>
      </c>
      <c r="G3" s="69" t="s">
        <v>133</v>
      </c>
      <c r="H3" s="83"/>
      <c r="I3" s="87"/>
    </row>
    <row r="4" ht="49.6" spans="1:9">
      <c r="A4" s="69">
        <v>1</v>
      </c>
      <c r="B4" s="70" t="s">
        <v>58</v>
      </c>
      <c r="C4" s="71" t="s">
        <v>134</v>
      </c>
      <c r="D4" s="72" t="s">
        <v>135</v>
      </c>
      <c r="E4" s="69">
        <v>16</v>
      </c>
      <c r="F4" s="69"/>
      <c r="G4" s="69"/>
      <c r="H4" s="69"/>
      <c r="I4" s="87" t="s">
        <v>136</v>
      </c>
    </row>
    <row r="5" ht="25.15" spans="1:9">
      <c r="A5" s="69">
        <v>2</v>
      </c>
      <c r="B5" s="70" t="s">
        <v>137</v>
      </c>
      <c r="C5" s="71" t="s">
        <v>138</v>
      </c>
      <c r="D5" s="72" t="s">
        <v>32</v>
      </c>
      <c r="E5" s="69">
        <v>8</v>
      </c>
      <c r="F5" s="69"/>
      <c r="G5" s="69"/>
      <c r="H5" s="69"/>
      <c r="I5" s="87" t="s">
        <v>136</v>
      </c>
    </row>
    <row r="6" spans="1:9">
      <c r="A6" s="69">
        <v>3</v>
      </c>
      <c r="B6" s="70" t="s">
        <v>139</v>
      </c>
      <c r="C6" s="71"/>
      <c r="D6" s="72" t="s">
        <v>140</v>
      </c>
      <c r="E6" s="69">
        <v>4</v>
      </c>
      <c r="F6" s="69"/>
      <c r="G6" s="69"/>
      <c r="H6" s="69"/>
      <c r="I6" s="87" t="s">
        <v>136</v>
      </c>
    </row>
    <row r="7" s="65" customFormat="1" ht="25.15" spans="1:9">
      <c r="A7" s="69">
        <v>4</v>
      </c>
      <c r="B7" s="73" t="s">
        <v>141</v>
      </c>
      <c r="C7" s="71" t="s">
        <v>138</v>
      </c>
      <c r="D7" s="72" t="s">
        <v>23</v>
      </c>
      <c r="E7" s="69">
        <v>8</v>
      </c>
      <c r="F7" s="69"/>
      <c r="G7" s="69"/>
      <c r="H7" s="69"/>
      <c r="I7" s="87" t="s">
        <v>136</v>
      </c>
    </row>
    <row r="8" ht="49.6" spans="1:9">
      <c r="A8" s="69">
        <v>5</v>
      </c>
      <c r="B8" s="74" t="s">
        <v>63</v>
      </c>
      <c r="C8" s="71" t="s">
        <v>142</v>
      </c>
      <c r="D8" s="72" t="s">
        <v>26</v>
      </c>
      <c r="E8" s="69">
        <v>16</v>
      </c>
      <c r="F8" s="69"/>
      <c r="G8" s="69"/>
      <c r="H8" s="69"/>
      <c r="I8" s="87" t="s">
        <v>136</v>
      </c>
    </row>
    <row r="9" s="65" customFormat="1" ht="37.35" spans="1:9">
      <c r="A9" s="69">
        <v>6</v>
      </c>
      <c r="B9" s="74" t="s">
        <v>44</v>
      </c>
      <c r="C9" s="71" t="s">
        <v>143</v>
      </c>
      <c r="D9" s="72" t="s">
        <v>144</v>
      </c>
      <c r="E9" s="69">
        <v>16</v>
      </c>
      <c r="F9" s="69"/>
      <c r="G9" s="69"/>
      <c r="H9" s="69"/>
      <c r="I9" s="87" t="s">
        <v>136</v>
      </c>
    </row>
    <row r="10" ht="74.05" spans="1:9">
      <c r="A10" s="69">
        <v>7</v>
      </c>
      <c r="B10" s="73" t="s">
        <v>117</v>
      </c>
      <c r="C10" s="71" t="s">
        <v>145</v>
      </c>
      <c r="D10" s="72" t="s">
        <v>146</v>
      </c>
      <c r="E10" s="69">
        <v>16</v>
      </c>
      <c r="F10" s="69"/>
      <c r="G10" s="69"/>
      <c r="H10" s="69"/>
      <c r="I10" s="87" t="s">
        <v>136</v>
      </c>
    </row>
    <row r="11" ht="37.35" spans="1:9">
      <c r="A11" s="69">
        <v>8</v>
      </c>
      <c r="B11" s="74" t="s">
        <v>99</v>
      </c>
      <c r="C11" s="71" t="s">
        <v>147</v>
      </c>
      <c r="D11" s="72" t="s">
        <v>148</v>
      </c>
      <c r="E11" s="69">
        <v>16</v>
      </c>
      <c r="F11" s="69"/>
      <c r="G11" s="69"/>
      <c r="H11" s="69"/>
      <c r="I11" s="87" t="s">
        <v>136</v>
      </c>
    </row>
    <row r="12" s="65" customFormat="1" ht="49.6" spans="1:9">
      <c r="A12" s="69">
        <v>9</v>
      </c>
      <c r="B12" s="74" t="s">
        <v>42</v>
      </c>
      <c r="C12" s="71" t="s">
        <v>149</v>
      </c>
      <c r="D12" s="72" t="s">
        <v>150</v>
      </c>
      <c r="E12" s="84">
        <v>16</v>
      </c>
      <c r="F12" s="69"/>
      <c r="G12" s="69"/>
      <c r="H12" s="69"/>
      <c r="I12" s="87" t="s">
        <v>136</v>
      </c>
    </row>
    <row r="13" s="65" customFormat="1" ht="98.5" spans="1:9">
      <c r="A13" s="69">
        <v>10</v>
      </c>
      <c r="B13" s="74" t="s">
        <v>48</v>
      </c>
      <c r="C13" s="71" t="s">
        <v>151</v>
      </c>
      <c r="D13" s="72" t="s">
        <v>152</v>
      </c>
      <c r="E13" s="69">
        <v>16</v>
      </c>
      <c r="F13" s="69"/>
      <c r="G13" s="69"/>
      <c r="H13" s="69"/>
      <c r="I13" s="87" t="s">
        <v>136</v>
      </c>
    </row>
    <row r="14" s="65" customFormat="1" ht="25.15" spans="1:9">
      <c r="A14" s="69">
        <v>11</v>
      </c>
      <c r="B14" s="74" t="s">
        <v>153</v>
      </c>
      <c r="C14" s="71" t="s">
        <v>138</v>
      </c>
      <c r="D14" s="72" t="s">
        <v>29</v>
      </c>
      <c r="E14" s="69">
        <v>8</v>
      </c>
      <c r="F14" s="69"/>
      <c r="G14" s="69"/>
      <c r="H14" s="69"/>
      <c r="I14" s="87" t="s">
        <v>136</v>
      </c>
    </row>
    <row r="15" ht="25.15" spans="1:9">
      <c r="A15" s="69">
        <v>12</v>
      </c>
      <c r="B15" s="74" t="s">
        <v>64</v>
      </c>
      <c r="C15" s="71" t="s">
        <v>154</v>
      </c>
      <c r="D15" s="72" t="s">
        <v>155</v>
      </c>
      <c r="E15" s="69">
        <v>16</v>
      </c>
      <c r="F15" s="69"/>
      <c r="G15" s="69"/>
      <c r="H15" s="69"/>
      <c r="I15" s="87" t="s">
        <v>136</v>
      </c>
    </row>
    <row r="16" s="65" customFormat="1" ht="37.35" spans="1:9">
      <c r="A16" s="69">
        <v>13</v>
      </c>
      <c r="B16" s="73" t="s">
        <v>52</v>
      </c>
      <c r="C16" s="71" t="s">
        <v>156</v>
      </c>
      <c r="D16" s="72" t="s">
        <v>157</v>
      </c>
      <c r="E16" s="69">
        <v>16</v>
      </c>
      <c r="F16" s="69"/>
      <c r="G16" s="69"/>
      <c r="H16" s="69"/>
      <c r="I16" s="87" t="s">
        <v>136</v>
      </c>
    </row>
    <row r="17" s="65" customFormat="1" ht="49.6" spans="1:9">
      <c r="A17" s="69">
        <v>14</v>
      </c>
      <c r="B17" s="74" t="s">
        <v>65</v>
      </c>
      <c r="C17" s="71" t="s">
        <v>142</v>
      </c>
      <c r="D17" s="72" t="s">
        <v>31</v>
      </c>
      <c r="E17" s="69">
        <v>16</v>
      </c>
      <c r="F17" s="69"/>
      <c r="G17" s="69"/>
      <c r="H17" s="69"/>
      <c r="I17" s="87" t="s">
        <v>136</v>
      </c>
    </row>
    <row r="18" s="65" customFormat="1" ht="49.6" spans="1:9">
      <c r="A18" s="69">
        <v>15</v>
      </c>
      <c r="B18" s="73" t="s">
        <v>67</v>
      </c>
      <c r="C18" s="71" t="s">
        <v>142</v>
      </c>
      <c r="D18" s="72" t="s">
        <v>35</v>
      </c>
      <c r="E18" s="69">
        <v>16</v>
      </c>
      <c r="F18" s="69"/>
      <c r="G18" s="69"/>
      <c r="H18" s="69"/>
      <c r="I18" s="87" t="s">
        <v>136</v>
      </c>
    </row>
    <row r="19" s="66" customFormat="1" ht="37.35" spans="1:9">
      <c r="A19" s="69">
        <v>16</v>
      </c>
      <c r="B19" s="73" t="s">
        <v>120</v>
      </c>
      <c r="C19" s="71" t="s">
        <v>158</v>
      </c>
      <c r="D19" s="72" t="s">
        <v>159</v>
      </c>
      <c r="E19" s="69">
        <v>14</v>
      </c>
      <c r="F19" s="69"/>
      <c r="G19" s="69"/>
      <c r="H19" s="69"/>
      <c r="I19" s="87" t="s">
        <v>136</v>
      </c>
    </row>
    <row r="20" s="66" customFormat="1" ht="49.6" spans="1:9">
      <c r="A20" s="69">
        <v>17</v>
      </c>
      <c r="B20" s="70" t="s">
        <v>160</v>
      </c>
      <c r="C20" s="71" t="s">
        <v>161</v>
      </c>
      <c r="D20" s="72" t="s">
        <v>162</v>
      </c>
      <c r="E20" s="85">
        <v>8</v>
      </c>
      <c r="F20" s="69"/>
      <c r="G20" s="69"/>
      <c r="H20" s="69"/>
      <c r="I20" s="87" t="s">
        <v>136</v>
      </c>
    </row>
    <row r="21" s="66" customFormat="1" ht="37.35" spans="1:9">
      <c r="A21" s="69">
        <v>18</v>
      </c>
      <c r="B21" s="74" t="s">
        <v>94</v>
      </c>
      <c r="C21" s="71" t="s">
        <v>163</v>
      </c>
      <c r="D21" s="72" t="s">
        <v>164</v>
      </c>
      <c r="E21" s="69">
        <v>5</v>
      </c>
      <c r="F21" s="69"/>
      <c r="G21" s="69"/>
      <c r="H21" s="69"/>
      <c r="I21" s="85" t="s">
        <v>165</v>
      </c>
    </row>
    <row r="22" s="66" customFormat="1" ht="37.35" spans="1:9">
      <c r="A22" s="69">
        <v>19</v>
      </c>
      <c r="B22" s="74" t="s">
        <v>166</v>
      </c>
      <c r="C22" s="71" t="s">
        <v>167</v>
      </c>
      <c r="D22" s="72" t="s">
        <v>83</v>
      </c>
      <c r="E22" s="69">
        <v>3</v>
      </c>
      <c r="F22" s="69"/>
      <c r="G22" s="69"/>
      <c r="H22" s="69"/>
      <c r="I22" s="85" t="s">
        <v>165</v>
      </c>
    </row>
    <row r="23" s="67" customFormat="1" ht="26.5" spans="1:9">
      <c r="A23" s="75">
        <v>20</v>
      </c>
      <c r="B23" s="75" t="s">
        <v>40</v>
      </c>
      <c r="C23" s="76" t="s">
        <v>168</v>
      </c>
      <c r="D23" s="77" t="s">
        <v>16</v>
      </c>
      <c r="E23" s="75">
        <v>4</v>
      </c>
      <c r="F23" s="75"/>
      <c r="G23" s="75"/>
      <c r="H23" s="75"/>
      <c r="I23" s="75" t="s">
        <v>169</v>
      </c>
    </row>
    <row r="24" s="67" customFormat="1" spans="1:9">
      <c r="A24" s="75">
        <v>21</v>
      </c>
      <c r="B24" s="75" t="s">
        <v>96</v>
      </c>
      <c r="C24" s="75" t="s">
        <v>95</v>
      </c>
      <c r="D24" s="77" t="s">
        <v>16</v>
      </c>
      <c r="E24" s="75">
        <v>4</v>
      </c>
      <c r="F24" s="75"/>
      <c r="G24" s="75"/>
      <c r="H24" s="75"/>
      <c r="I24" s="75" t="s">
        <v>169</v>
      </c>
    </row>
    <row r="25" s="66" customFormat="1" ht="61.8" spans="1:9">
      <c r="A25" s="69">
        <v>22</v>
      </c>
      <c r="B25" s="75" t="s">
        <v>46</v>
      </c>
      <c r="C25" s="71" t="s">
        <v>170</v>
      </c>
      <c r="D25" s="72" t="s">
        <v>16</v>
      </c>
      <c r="E25" s="69">
        <v>8</v>
      </c>
      <c r="F25" s="69"/>
      <c r="G25" s="69"/>
      <c r="H25" s="69"/>
      <c r="I25" s="69" t="s">
        <v>169</v>
      </c>
    </row>
    <row r="26" ht="49.6" spans="1:9">
      <c r="A26" s="69">
        <v>24</v>
      </c>
      <c r="B26" s="75" t="s">
        <v>171</v>
      </c>
      <c r="C26" s="71" t="s">
        <v>172</v>
      </c>
      <c r="D26" s="72" t="s">
        <v>173</v>
      </c>
      <c r="E26" s="69">
        <v>8</v>
      </c>
      <c r="F26" s="69"/>
      <c r="G26" s="69"/>
      <c r="H26" s="69"/>
      <c r="I26" s="69" t="s">
        <v>169</v>
      </c>
    </row>
    <row r="27" ht="61.8" spans="1:9">
      <c r="A27" s="69">
        <v>25</v>
      </c>
      <c r="B27" s="75" t="s">
        <v>55</v>
      </c>
      <c r="C27" s="71" t="s">
        <v>170</v>
      </c>
      <c r="D27" s="72" t="s">
        <v>17</v>
      </c>
      <c r="E27" s="69">
        <v>8</v>
      </c>
      <c r="F27" s="69"/>
      <c r="G27" s="69"/>
      <c r="H27" s="69"/>
      <c r="I27" s="69" t="s">
        <v>169</v>
      </c>
    </row>
    <row r="28" ht="49.6" spans="1:9">
      <c r="A28" s="69">
        <v>26</v>
      </c>
      <c r="B28" s="75" t="s">
        <v>98</v>
      </c>
      <c r="C28" s="71" t="s">
        <v>174</v>
      </c>
      <c r="D28" s="72" t="s">
        <v>113</v>
      </c>
      <c r="E28" s="69">
        <v>6</v>
      </c>
      <c r="F28" s="69"/>
      <c r="G28" s="69"/>
      <c r="H28" s="69"/>
      <c r="I28" s="69" t="s">
        <v>169</v>
      </c>
    </row>
    <row r="29" ht="37.35" spans="1:9">
      <c r="A29" s="69">
        <v>27</v>
      </c>
      <c r="B29" s="75" t="s">
        <v>123</v>
      </c>
      <c r="C29" s="71" t="s">
        <v>175</v>
      </c>
      <c r="D29" s="72" t="s">
        <v>18</v>
      </c>
      <c r="E29" s="69">
        <v>4</v>
      </c>
      <c r="F29" s="69"/>
      <c r="G29" s="69"/>
      <c r="H29" s="69"/>
      <c r="I29" s="69" t="s">
        <v>169</v>
      </c>
    </row>
    <row r="30" ht="25.15" spans="1:9">
      <c r="A30" s="69">
        <v>28</v>
      </c>
      <c r="B30" s="75" t="s">
        <v>56</v>
      </c>
      <c r="C30" s="71" t="s">
        <v>176</v>
      </c>
      <c r="D30" s="72" t="s">
        <v>18</v>
      </c>
      <c r="E30" s="69">
        <v>4</v>
      </c>
      <c r="F30" s="69"/>
      <c r="G30" s="69"/>
      <c r="H30" s="69"/>
      <c r="I30" s="69" t="s">
        <v>169</v>
      </c>
    </row>
    <row r="31" ht="37.35" spans="1:9">
      <c r="A31" s="69">
        <v>29</v>
      </c>
      <c r="B31" s="75" t="s">
        <v>177</v>
      </c>
      <c r="C31" s="71" t="s">
        <v>178</v>
      </c>
      <c r="D31" s="72" t="s">
        <v>19</v>
      </c>
      <c r="E31" s="69">
        <v>12</v>
      </c>
      <c r="F31" s="69"/>
      <c r="G31" s="69"/>
      <c r="H31" s="69"/>
      <c r="I31" s="69" t="s">
        <v>169</v>
      </c>
    </row>
    <row r="32" spans="1:9">
      <c r="A32" s="69">
        <v>36</v>
      </c>
      <c r="B32" s="75" t="s">
        <v>121</v>
      </c>
      <c r="C32" s="71" t="s">
        <v>179</v>
      </c>
      <c r="D32" s="72" t="s">
        <v>19</v>
      </c>
      <c r="E32" s="69">
        <v>4</v>
      </c>
      <c r="F32" s="69"/>
      <c r="G32" s="69"/>
      <c r="H32" s="69"/>
      <c r="I32" s="69" t="s">
        <v>169</v>
      </c>
    </row>
    <row r="33" ht="98.5" spans="1:9">
      <c r="A33" s="69">
        <v>31</v>
      </c>
      <c r="B33" s="75" t="s">
        <v>57</v>
      </c>
      <c r="C33" s="71" t="s">
        <v>180</v>
      </c>
      <c r="D33" s="72" t="s">
        <v>20</v>
      </c>
      <c r="E33" s="69">
        <v>16</v>
      </c>
      <c r="F33" s="69"/>
      <c r="G33" s="69"/>
      <c r="H33" s="69"/>
      <c r="I33" s="69" t="s">
        <v>169</v>
      </c>
    </row>
    <row r="34" ht="25.15" spans="1:9">
      <c r="A34" s="69">
        <v>32</v>
      </c>
      <c r="B34" s="75" t="s">
        <v>62</v>
      </c>
      <c r="C34" s="71" t="s">
        <v>181</v>
      </c>
      <c r="D34" s="72" t="s">
        <v>20</v>
      </c>
      <c r="E34" s="69">
        <v>4</v>
      </c>
      <c r="F34" s="69"/>
      <c r="G34" s="69"/>
      <c r="H34" s="69"/>
      <c r="I34" s="69" t="s">
        <v>169</v>
      </c>
    </row>
    <row r="35" ht="61.8" spans="1:9">
      <c r="A35" s="69"/>
      <c r="B35" s="75" t="s">
        <v>182</v>
      </c>
      <c r="C35" s="71" t="s">
        <v>183</v>
      </c>
      <c r="D35" s="72" t="s">
        <v>20</v>
      </c>
      <c r="E35" s="69">
        <v>10</v>
      </c>
      <c r="F35" s="69"/>
      <c r="G35" s="69"/>
      <c r="H35" s="69"/>
      <c r="I35" s="69" t="s">
        <v>169</v>
      </c>
    </row>
    <row r="36" spans="1:9">
      <c r="A36" s="69">
        <v>37</v>
      </c>
      <c r="B36" s="75" t="s">
        <v>97</v>
      </c>
      <c r="C36" s="71" t="s">
        <v>184</v>
      </c>
      <c r="D36" s="72" t="s">
        <v>185</v>
      </c>
      <c r="E36" s="69">
        <v>2</v>
      </c>
      <c r="F36" s="69"/>
      <c r="G36" s="69"/>
      <c r="H36" s="69"/>
      <c r="I36" s="69" t="s">
        <v>169</v>
      </c>
    </row>
    <row r="37" ht="37.35" spans="1:9">
      <c r="A37" s="69">
        <v>38</v>
      </c>
      <c r="B37" s="75" t="s">
        <v>100</v>
      </c>
      <c r="C37" s="71" t="s">
        <v>186</v>
      </c>
      <c r="D37" s="72" t="s">
        <v>77</v>
      </c>
      <c r="E37" s="69">
        <v>6</v>
      </c>
      <c r="F37" s="69"/>
      <c r="G37" s="69"/>
      <c r="H37" s="69"/>
      <c r="I37" s="69" t="s">
        <v>169</v>
      </c>
    </row>
    <row r="38" ht="25.15" spans="1:9">
      <c r="A38" s="69">
        <v>41</v>
      </c>
      <c r="B38" s="75" t="s">
        <v>92</v>
      </c>
      <c r="C38" s="71" t="s">
        <v>187</v>
      </c>
      <c r="D38" s="72" t="s">
        <v>188</v>
      </c>
      <c r="E38" s="69">
        <v>3</v>
      </c>
      <c r="F38" s="69"/>
      <c r="G38" s="69"/>
      <c r="H38" s="69"/>
      <c r="I38" s="69" t="s">
        <v>169</v>
      </c>
    </row>
    <row r="39" spans="1:9">
      <c r="A39" s="69">
        <v>42</v>
      </c>
      <c r="B39" s="75" t="s">
        <v>43</v>
      </c>
      <c r="C39" s="71" t="s">
        <v>38</v>
      </c>
      <c r="D39" s="71" t="s">
        <v>189</v>
      </c>
      <c r="E39" s="69">
        <v>4</v>
      </c>
      <c r="F39" s="69"/>
      <c r="G39" s="69"/>
      <c r="H39" s="69"/>
      <c r="I39" s="69" t="s">
        <v>169</v>
      </c>
    </row>
    <row r="40" spans="1:9">
      <c r="A40" s="69">
        <v>43</v>
      </c>
      <c r="B40" s="75" t="s">
        <v>51</v>
      </c>
      <c r="C40" s="71" t="s">
        <v>53</v>
      </c>
      <c r="D40" s="71" t="s">
        <v>189</v>
      </c>
      <c r="E40" s="69">
        <v>4</v>
      </c>
      <c r="F40" s="69"/>
      <c r="G40" s="69"/>
      <c r="H40" s="69"/>
      <c r="I40" s="69" t="s">
        <v>169</v>
      </c>
    </row>
    <row r="41" spans="1:9">
      <c r="A41" s="69">
        <v>44</v>
      </c>
      <c r="B41" s="75" t="s">
        <v>190</v>
      </c>
      <c r="C41" s="71" t="s">
        <v>59</v>
      </c>
      <c r="D41" s="71" t="s">
        <v>189</v>
      </c>
      <c r="E41" s="69">
        <v>4</v>
      </c>
      <c r="F41" s="69"/>
      <c r="G41" s="69"/>
      <c r="H41" s="69"/>
      <c r="I41" s="69" t="s">
        <v>169</v>
      </c>
    </row>
    <row r="42" ht="61.8" spans="1:9">
      <c r="A42" s="69">
        <v>45</v>
      </c>
      <c r="B42" s="75" t="s">
        <v>191</v>
      </c>
      <c r="C42" s="71" t="s">
        <v>192</v>
      </c>
      <c r="D42" s="71" t="s">
        <v>75</v>
      </c>
      <c r="E42" s="69">
        <v>10</v>
      </c>
      <c r="F42" s="69"/>
      <c r="G42" s="69"/>
      <c r="H42" s="69"/>
      <c r="I42" s="69" t="s">
        <v>169</v>
      </c>
    </row>
    <row r="43" ht="37.35" spans="1:9">
      <c r="A43" s="69">
        <v>46</v>
      </c>
      <c r="B43" s="75" t="s">
        <v>193</v>
      </c>
      <c r="C43" s="71" t="s">
        <v>194</v>
      </c>
      <c r="D43" s="72" t="s">
        <v>76</v>
      </c>
      <c r="E43" s="69">
        <v>5</v>
      </c>
      <c r="F43" s="69"/>
      <c r="G43" s="69"/>
      <c r="H43" s="69"/>
      <c r="I43" s="69" t="s">
        <v>169</v>
      </c>
    </row>
    <row r="44" spans="1:9">
      <c r="A44" s="69">
        <v>47</v>
      </c>
      <c r="B44" s="75" t="s">
        <v>116</v>
      </c>
      <c r="C44" s="71" t="s">
        <v>195</v>
      </c>
      <c r="D44" s="72" t="s">
        <v>196</v>
      </c>
      <c r="E44" s="69">
        <v>2</v>
      </c>
      <c r="F44" s="69"/>
      <c r="G44" s="69"/>
      <c r="H44" s="69"/>
      <c r="I44" s="69" t="s">
        <v>169</v>
      </c>
    </row>
    <row r="45" ht="37.35" spans="1:9">
      <c r="A45" s="69">
        <v>48</v>
      </c>
      <c r="B45" s="75" t="s">
        <v>197</v>
      </c>
      <c r="C45" s="71" t="s">
        <v>198</v>
      </c>
      <c r="D45" s="72" t="s">
        <v>199</v>
      </c>
      <c r="E45" s="69">
        <v>8</v>
      </c>
      <c r="F45" s="69"/>
      <c r="G45" s="69"/>
      <c r="H45" s="69"/>
      <c r="I45" s="69" t="s">
        <v>169</v>
      </c>
    </row>
    <row r="46" spans="1:9">
      <c r="A46" s="69">
        <v>62</v>
      </c>
      <c r="B46" s="75" t="s">
        <v>200</v>
      </c>
      <c r="C46" s="71" t="s">
        <v>201</v>
      </c>
      <c r="D46" s="72" t="s">
        <v>81</v>
      </c>
      <c r="E46" s="69">
        <v>4</v>
      </c>
      <c r="F46" s="69"/>
      <c r="G46" s="69"/>
      <c r="H46" s="69"/>
      <c r="I46" s="69" t="s">
        <v>169</v>
      </c>
    </row>
    <row r="47" ht="25.15" spans="1:9">
      <c r="A47" s="69">
        <v>40</v>
      </c>
      <c r="B47" s="75" t="s">
        <v>202</v>
      </c>
      <c r="C47" s="71" t="s">
        <v>203</v>
      </c>
      <c r="D47" s="72" t="s">
        <v>18</v>
      </c>
      <c r="E47" s="69">
        <v>6</v>
      </c>
      <c r="F47" s="69"/>
      <c r="G47" s="69"/>
      <c r="H47" s="69"/>
      <c r="I47" s="69" t="s">
        <v>169</v>
      </c>
    </row>
    <row r="48" spans="1:9">
      <c r="A48" s="69">
        <v>49</v>
      </c>
      <c r="B48" s="75" t="s">
        <v>204</v>
      </c>
      <c r="C48" s="71" t="s">
        <v>205</v>
      </c>
      <c r="D48" s="72" t="s">
        <v>185</v>
      </c>
      <c r="E48" s="69">
        <v>2</v>
      </c>
      <c r="F48" s="69"/>
      <c r="G48" s="69"/>
      <c r="H48" s="5"/>
      <c r="I48" s="69" t="s">
        <v>169</v>
      </c>
    </row>
    <row r="49" spans="1:9">
      <c r="A49" s="69">
        <v>35</v>
      </c>
      <c r="B49" s="75" t="s">
        <v>206</v>
      </c>
      <c r="C49" s="71" t="s">
        <v>207</v>
      </c>
      <c r="D49" s="72" t="s">
        <v>185</v>
      </c>
      <c r="E49" s="69">
        <v>2</v>
      </c>
      <c r="F49" s="69"/>
      <c r="G49" s="69"/>
      <c r="H49" s="5"/>
      <c r="I49" s="69" t="s">
        <v>169</v>
      </c>
    </row>
    <row r="50" spans="1:9">
      <c r="A50" s="69">
        <v>50</v>
      </c>
      <c r="B50" s="75" t="s">
        <v>208</v>
      </c>
      <c r="C50" s="71" t="s">
        <v>209</v>
      </c>
      <c r="D50" s="72" t="s">
        <v>185</v>
      </c>
      <c r="E50" s="69">
        <v>2</v>
      </c>
      <c r="F50" s="69"/>
      <c r="G50" s="69"/>
      <c r="H50" s="5"/>
      <c r="I50" s="69" t="s">
        <v>169</v>
      </c>
    </row>
    <row r="51" spans="1:9">
      <c r="A51" s="69">
        <v>59</v>
      </c>
      <c r="B51" s="75" t="s">
        <v>115</v>
      </c>
      <c r="C51" s="69" t="s">
        <v>210</v>
      </c>
      <c r="D51" s="72" t="s">
        <v>211</v>
      </c>
      <c r="E51" s="69">
        <v>2</v>
      </c>
      <c r="F51" s="69"/>
      <c r="G51" s="69"/>
      <c r="H51" s="5"/>
      <c r="I51" s="69" t="s">
        <v>169</v>
      </c>
    </row>
    <row r="52" spans="1:9">
      <c r="A52" s="69">
        <v>60</v>
      </c>
      <c r="B52" s="75" t="s">
        <v>212</v>
      </c>
      <c r="C52" s="69" t="s">
        <v>213</v>
      </c>
      <c r="D52" s="72" t="s">
        <v>211</v>
      </c>
      <c r="E52" s="69">
        <v>2</v>
      </c>
      <c r="F52" s="69"/>
      <c r="G52" s="69"/>
      <c r="H52" s="5"/>
      <c r="I52" s="69" t="s">
        <v>169</v>
      </c>
    </row>
    <row r="53" spans="1:9">
      <c r="A53" s="69">
        <v>51</v>
      </c>
      <c r="B53" s="75" t="s">
        <v>41</v>
      </c>
      <c r="C53" s="71" t="s">
        <v>214</v>
      </c>
      <c r="D53" s="72" t="s">
        <v>20</v>
      </c>
      <c r="E53" s="4">
        <v>2</v>
      </c>
      <c r="F53" s="69"/>
      <c r="G53" s="69"/>
      <c r="H53" s="5"/>
      <c r="I53" s="69" t="s">
        <v>169</v>
      </c>
    </row>
    <row r="54" spans="1:10">
      <c r="A54" s="78">
        <v>52</v>
      </c>
      <c r="B54" s="79" t="s">
        <v>215</v>
      </c>
      <c r="C54" s="80"/>
      <c r="D54" s="81" t="s">
        <v>16</v>
      </c>
      <c r="E54" s="86"/>
      <c r="F54" s="78"/>
      <c r="G54" s="78"/>
      <c r="H54" s="86"/>
      <c r="I54" s="78" t="s">
        <v>169</v>
      </c>
      <c r="J54" s="69">
        <v>4</v>
      </c>
    </row>
    <row r="55" spans="1:10">
      <c r="A55" s="78">
        <v>53</v>
      </c>
      <c r="B55" s="79" t="s">
        <v>216</v>
      </c>
      <c r="C55" s="80"/>
      <c r="D55" s="81" t="s">
        <v>16</v>
      </c>
      <c r="E55" s="86"/>
      <c r="F55" s="78"/>
      <c r="G55" s="78"/>
      <c r="H55" s="86"/>
      <c r="I55" s="78" t="s">
        <v>169</v>
      </c>
      <c r="J55" s="69">
        <v>4</v>
      </c>
    </row>
    <row r="56" spans="1:10">
      <c r="A56" s="78">
        <v>54</v>
      </c>
      <c r="B56" s="79" t="s">
        <v>217</v>
      </c>
      <c r="C56" s="80"/>
      <c r="D56" s="81" t="s">
        <v>16</v>
      </c>
      <c r="E56" s="86"/>
      <c r="F56" s="78"/>
      <c r="G56" s="78"/>
      <c r="H56" s="86"/>
      <c r="I56" s="78" t="s">
        <v>169</v>
      </c>
      <c r="J56" s="69">
        <v>4</v>
      </c>
    </row>
    <row r="57" spans="1:10">
      <c r="A57" s="78">
        <v>55</v>
      </c>
      <c r="B57" s="79" t="s">
        <v>218</v>
      </c>
      <c r="C57" s="80"/>
      <c r="D57" s="81" t="s">
        <v>16</v>
      </c>
      <c r="E57" s="86"/>
      <c r="F57" s="78"/>
      <c r="G57" s="78"/>
      <c r="H57" s="86"/>
      <c r="I57" s="78" t="s">
        <v>169</v>
      </c>
      <c r="J57" s="69">
        <v>4</v>
      </c>
    </row>
    <row r="58" spans="1:10">
      <c r="A58" s="78">
        <v>56</v>
      </c>
      <c r="B58" s="79" t="s">
        <v>219</v>
      </c>
      <c r="C58" s="80"/>
      <c r="D58" s="81" t="s">
        <v>16</v>
      </c>
      <c r="E58" s="86"/>
      <c r="F58" s="78"/>
      <c r="G58" s="78"/>
      <c r="H58" s="86"/>
      <c r="I58" s="78" t="s">
        <v>169</v>
      </c>
      <c r="J58" s="69">
        <v>2</v>
      </c>
    </row>
    <row r="59" spans="1:10">
      <c r="A59" s="78">
        <v>57</v>
      </c>
      <c r="B59" s="79" t="s">
        <v>220</v>
      </c>
      <c r="C59" s="80"/>
      <c r="D59" s="81" t="s">
        <v>16</v>
      </c>
      <c r="E59" s="86"/>
      <c r="F59" s="78"/>
      <c r="G59" s="78"/>
      <c r="H59" s="86"/>
      <c r="I59" s="78" t="s">
        <v>169</v>
      </c>
      <c r="J59" s="69">
        <v>2</v>
      </c>
    </row>
    <row r="60" spans="1:10">
      <c r="A60" s="78">
        <v>58</v>
      </c>
      <c r="B60" s="79" t="s">
        <v>221</v>
      </c>
      <c r="C60" s="80"/>
      <c r="D60" s="81" t="s">
        <v>16</v>
      </c>
      <c r="E60" s="86"/>
      <c r="F60" s="78"/>
      <c r="G60" s="78"/>
      <c r="H60" s="86"/>
      <c r="I60" s="78" t="s">
        <v>169</v>
      </c>
      <c r="J60" s="69">
        <v>2</v>
      </c>
    </row>
    <row r="61" spans="1:9">
      <c r="A61" s="69"/>
      <c r="B61" s="75"/>
      <c r="C61" s="71"/>
      <c r="D61" s="72"/>
      <c r="E61" s="5"/>
      <c r="F61" s="69"/>
      <c r="G61" s="69"/>
      <c r="H61" s="69"/>
      <c r="I61" s="69" t="s">
        <v>222</v>
      </c>
    </row>
    <row r="62" spans="1:9">
      <c r="A62" s="69">
        <v>65</v>
      </c>
      <c r="B62" s="69"/>
      <c r="C62" s="69"/>
      <c r="D62" s="69"/>
      <c r="E62" s="69"/>
      <c r="F62" s="69"/>
      <c r="G62" s="69"/>
      <c r="H62" s="69"/>
      <c r="I62" s="69" t="s">
        <v>222</v>
      </c>
    </row>
    <row r="63" spans="1:9">
      <c r="A63" s="69">
        <v>66</v>
      </c>
      <c r="B63" s="69"/>
      <c r="C63" s="69"/>
      <c r="D63" s="69"/>
      <c r="E63" s="69"/>
      <c r="F63" s="69"/>
      <c r="G63" s="69"/>
      <c r="H63" s="69"/>
      <c r="I63" s="69" t="s">
        <v>223</v>
      </c>
    </row>
    <row r="64" spans="1:9">
      <c r="A64" s="69">
        <v>67</v>
      </c>
      <c r="B64" s="69"/>
      <c r="C64" s="69"/>
      <c r="D64" s="69"/>
      <c r="E64" s="69"/>
      <c r="F64" s="69"/>
      <c r="G64" s="69"/>
      <c r="H64" s="69"/>
      <c r="I64" s="69" t="s">
        <v>223</v>
      </c>
    </row>
    <row r="65" spans="1:9">
      <c r="A65" s="69">
        <v>68</v>
      </c>
      <c r="B65" s="69"/>
      <c r="C65" s="69"/>
      <c r="D65" s="69"/>
      <c r="E65" s="69"/>
      <c r="F65" s="69"/>
      <c r="G65" s="69"/>
      <c r="H65" s="69"/>
      <c r="I65" s="69" t="s">
        <v>223</v>
      </c>
    </row>
  </sheetData>
  <mergeCells count="8">
    <mergeCell ref="A1:I1"/>
    <mergeCell ref="E2:G2"/>
    <mergeCell ref="A2:A3"/>
    <mergeCell ref="B2:B3"/>
    <mergeCell ref="C2:C3"/>
    <mergeCell ref="D2:D3"/>
    <mergeCell ref="H2:H3"/>
    <mergeCell ref="I2:I3"/>
  </mergeCells>
  <conditionalFormatting sqref="D8">
    <cfRule type="cellIs" dxfId="1" priority="34" stopIfTrue="1" operator="equal">
      <formula>"徐惠芳"</formula>
    </cfRule>
  </conditionalFormatting>
  <conditionalFormatting sqref="B10">
    <cfRule type="cellIs" dxfId="0" priority="8" operator="equal">
      <formula>0</formula>
    </cfRule>
  </conditionalFormatting>
  <conditionalFormatting sqref="B16">
    <cfRule type="cellIs" dxfId="0" priority="7" operator="equal">
      <formula>0</formula>
    </cfRule>
  </conditionalFormatting>
  <conditionalFormatting sqref="B25">
    <cfRule type="cellIs" dxfId="0" priority="31" operator="equal">
      <formula>0</formula>
    </cfRule>
  </conditionalFormatting>
  <conditionalFormatting sqref="C25">
    <cfRule type="cellIs" dxfId="0" priority="4" operator="equal">
      <formula>0</formula>
    </cfRule>
  </conditionalFormatting>
  <conditionalFormatting sqref="B26">
    <cfRule type="cellIs" dxfId="0" priority="29" operator="equal">
      <formula>0</formula>
    </cfRule>
  </conditionalFormatting>
  <conditionalFormatting sqref="B27">
    <cfRule type="cellIs" dxfId="0" priority="28" operator="equal">
      <formula>0</formula>
    </cfRule>
  </conditionalFormatting>
  <conditionalFormatting sqref="B28">
    <cfRule type="cellIs" dxfId="0" priority="27" operator="equal">
      <formula>0</formula>
    </cfRule>
  </conditionalFormatting>
  <conditionalFormatting sqref="B29">
    <cfRule type="cellIs" dxfId="0" priority="26" operator="equal">
      <formula>0</formula>
    </cfRule>
  </conditionalFormatting>
  <conditionalFormatting sqref="B30">
    <cfRule type="cellIs" dxfId="0" priority="25" operator="equal">
      <formula>0</formula>
    </cfRule>
  </conditionalFormatting>
  <conditionalFormatting sqref="B32">
    <cfRule type="cellIs" dxfId="0" priority="10" operator="equal">
      <formula>0</formula>
    </cfRule>
  </conditionalFormatting>
  <conditionalFormatting sqref="B33">
    <cfRule type="cellIs" dxfId="0" priority="22" operator="equal">
      <formula>0</formula>
    </cfRule>
  </conditionalFormatting>
  <conditionalFormatting sqref="B36">
    <cfRule type="cellIs" dxfId="0" priority="17" operator="equal">
      <formula>0</formula>
    </cfRule>
  </conditionalFormatting>
  <conditionalFormatting sqref="B37">
    <cfRule type="cellIs" dxfId="0" priority="15" operator="equal">
      <formula>0</formula>
    </cfRule>
  </conditionalFormatting>
  <conditionalFormatting sqref="B48">
    <cfRule type="cellIs" dxfId="0" priority="1" operator="equal">
      <formula>0</formula>
    </cfRule>
  </conditionalFormatting>
  <conditionalFormatting sqref="B49">
    <cfRule type="cellIs" dxfId="0" priority="18" operator="equal">
      <formula>0</formula>
    </cfRule>
  </conditionalFormatting>
  <conditionalFormatting sqref="B18:B19">
    <cfRule type="cellIs" dxfId="0" priority="6" operator="equal">
      <formula>0</formula>
    </cfRule>
  </conditionalFormatting>
  <conditionalFormatting sqref="B31:B32">
    <cfRule type="cellIs" dxfId="0" priority="24" operator="equal">
      <formula>0</formula>
    </cfRule>
  </conditionalFormatting>
  <conditionalFormatting sqref="B34:B35">
    <cfRule type="cellIs" dxfId="0" priority="21" operator="equal">
      <formula>0</formula>
    </cfRule>
  </conditionalFormatting>
  <conditionalFormatting sqref="B47:B48">
    <cfRule type="cellIs" dxfId="0" priority="11" operator="equal">
      <formula>0</formula>
    </cfRule>
  </conditionalFormatting>
  <conditionalFormatting sqref="B7 B38:B61">
    <cfRule type="cellIs" dxfId="0" priority="9" operator="equal">
      <formula>0</formula>
    </cfRule>
  </conditionalFormatting>
  <conditionalFormatting sqref="A23:I24">
    <cfRule type="cellIs" dxfId="0" priority="2" operator="equal">
      <formula>0</formula>
    </cfRule>
  </conditionalFormatting>
  <pageMargins left="0.239583333333333" right="0.169444444444444" top="0.329861111111111" bottom="0.2" header="0.309722222222222" footer="0.169444444444444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V40"/>
  <sheetViews>
    <sheetView workbookViewId="0">
      <selection activeCell="H26" sqref="H26"/>
    </sheetView>
  </sheetViews>
  <sheetFormatPr defaultColWidth="9" defaultRowHeight="16.45"/>
  <cols>
    <col min="1" max="1" width="5" customWidth="1"/>
    <col min="2" max="2" width="23.8770491803279" customWidth="1"/>
    <col min="3" max="5" width="8.25409836065574" customWidth="1"/>
    <col min="6" max="6" width="11.6229508196721" customWidth="1"/>
    <col min="7" max="7" width="0.254098360655738" customWidth="1"/>
    <col min="8" max="8" width="5.5" customWidth="1"/>
    <col min="9" max="9" width="14.8770491803279" hidden="1" customWidth="1"/>
    <col min="10" max="10" width="11.6229508196721" customWidth="1"/>
    <col min="11" max="11" width="14.8770491803279" hidden="1" customWidth="1"/>
    <col min="12" max="12" width="13.8770491803279" customWidth="1"/>
    <col min="13" max="13" width="14.8770491803279" hidden="1" customWidth="1"/>
    <col min="14" max="14" width="16.1229508196721" customWidth="1"/>
    <col min="15" max="15" width="17" hidden="1" customWidth="1"/>
    <col min="16" max="16" width="9.12295081967213" customWidth="1"/>
    <col min="17" max="19" width="14.8770491803279" hidden="1" customWidth="1"/>
    <col min="20" max="20" width="11.6229508196721" customWidth="1"/>
    <col min="21" max="21" width="14.8770491803279" hidden="1" customWidth="1"/>
    <col min="22" max="22" width="13.7540983606557" customWidth="1"/>
    <col min="23" max="23" width="11.3770491803279" customWidth="1"/>
    <col min="24" max="24" width="2.37704918032787" customWidth="1"/>
    <col min="25" max="25" width="6.75409836065574" customWidth="1"/>
    <col min="26" max="27" width="8.5" customWidth="1"/>
    <col min="28" max="28" width="2.37704918032787" customWidth="1"/>
    <col min="29" max="29" width="6.75409836065574" customWidth="1"/>
    <col min="30" max="30" width="7.62295081967213" customWidth="1"/>
    <col min="31" max="31" width="9.37704918032787" customWidth="1"/>
    <col min="32" max="32" width="2.37704918032787" customWidth="1"/>
    <col min="34" max="34" width="2.37704918032787" customWidth="1"/>
  </cols>
  <sheetData>
    <row r="1" spans="1:10">
      <c r="A1" s="37" t="s">
        <v>13</v>
      </c>
      <c r="B1" s="38" t="s">
        <v>14</v>
      </c>
      <c r="C1" s="38" t="s">
        <v>15</v>
      </c>
      <c r="D1" s="39" t="s">
        <v>24</v>
      </c>
      <c r="E1" s="55"/>
      <c r="F1" s="39" t="s">
        <v>224</v>
      </c>
      <c r="G1" s="39" t="s">
        <v>155</v>
      </c>
      <c r="H1" s="55"/>
      <c r="I1" s="39" t="s">
        <v>31</v>
      </c>
      <c r="J1" s="59"/>
    </row>
    <row r="2" spans="1:10">
      <c r="A2" s="40">
        <v>3</v>
      </c>
      <c r="B2" s="41" t="s">
        <v>225</v>
      </c>
      <c r="C2" s="42" t="s">
        <v>37</v>
      </c>
      <c r="D2" s="43"/>
      <c r="E2" s="43">
        <v>6</v>
      </c>
      <c r="F2" s="43">
        <v>6</v>
      </c>
      <c r="G2" s="43"/>
      <c r="H2" s="43"/>
      <c r="I2" s="43"/>
      <c r="J2" s="60"/>
    </row>
    <row r="3" spans="1:10">
      <c r="A3" s="40">
        <v>4</v>
      </c>
      <c r="B3" s="41" t="s">
        <v>226</v>
      </c>
      <c r="C3" s="42" t="s">
        <v>37</v>
      </c>
      <c r="D3" s="43"/>
      <c r="E3" s="43">
        <v>6</v>
      </c>
      <c r="F3" s="43">
        <v>6</v>
      </c>
      <c r="G3" s="43"/>
      <c r="H3" s="43"/>
      <c r="I3" s="43"/>
      <c r="J3" s="60"/>
    </row>
    <row r="4" spans="1:10">
      <c r="A4" s="40">
        <v>5</v>
      </c>
      <c r="B4" s="41" t="s">
        <v>227</v>
      </c>
      <c r="C4" s="42" t="s">
        <v>37</v>
      </c>
      <c r="D4" s="43"/>
      <c r="E4" s="43"/>
      <c r="F4" s="43">
        <v>6</v>
      </c>
      <c r="G4" s="43"/>
      <c r="H4" s="43"/>
      <c r="I4" s="43"/>
      <c r="J4" s="60"/>
    </row>
    <row r="5" spans="1:10">
      <c r="A5" s="40">
        <v>6</v>
      </c>
      <c r="B5" s="41" t="s">
        <v>228</v>
      </c>
      <c r="C5" s="42" t="s">
        <v>37</v>
      </c>
      <c r="D5" s="43"/>
      <c r="E5" s="43"/>
      <c r="F5" s="43">
        <v>6</v>
      </c>
      <c r="G5" s="43"/>
      <c r="H5" s="43"/>
      <c r="I5" s="43"/>
      <c r="J5" s="60"/>
    </row>
    <row r="6" spans="1:10">
      <c r="A6" s="40">
        <v>9</v>
      </c>
      <c r="B6" s="41" t="s">
        <v>53</v>
      </c>
      <c r="C6" s="42" t="s">
        <v>39</v>
      </c>
      <c r="D6" s="43"/>
      <c r="E6" s="43"/>
      <c r="F6" s="43">
        <v>4</v>
      </c>
      <c r="G6" s="43"/>
      <c r="H6" s="43"/>
      <c r="I6" s="43"/>
      <c r="J6" s="60">
        <v>4</v>
      </c>
    </row>
    <row r="7" spans="1:10">
      <c r="A7" s="40">
        <v>10</v>
      </c>
      <c r="B7" s="41" t="s">
        <v>59</v>
      </c>
      <c r="C7" s="42" t="s">
        <v>39</v>
      </c>
      <c r="D7" s="43"/>
      <c r="E7" s="43"/>
      <c r="F7" s="43">
        <v>4</v>
      </c>
      <c r="G7" s="43"/>
      <c r="H7" s="43"/>
      <c r="I7" s="43"/>
      <c r="J7" s="60">
        <v>4</v>
      </c>
    </row>
    <row r="8" spans="1:10">
      <c r="A8" s="40">
        <v>14</v>
      </c>
      <c r="B8" s="41" t="s">
        <v>60</v>
      </c>
      <c r="C8" s="42" t="s">
        <v>54</v>
      </c>
      <c r="D8" s="43"/>
      <c r="E8" s="43"/>
      <c r="F8" s="43"/>
      <c r="G8" s="43"/>
      <c r="H8" s="43"/>
      <c r="I8" s="43"/>
      <c r="J8" s="60"/>
    </row>
    <row r="9" spans="1:10">
      <c r="A9" s="40">
        <v>15</v>
      </c>
      <c r="B9" s="41" t="s">
        <v>68</v>
      </c>
      <c r="C9" s="42" t="s">
        <v>54</v>
      </c>
      <c r="D9" s="43"/>
      <c r="E9" s="43"/>
      <c r="F9" s="43"/>
      <c r="G9" s="43"/>
      <c r="H9" s="43"/>
      <c r="I9" s="43"/>
      <c r="J9" s="60"/>
    </row>
    <row r="10" spans="1:10">
      <c r="A10" s="40">
        <v>18</v>
      </c>
      <c r="B10" s="41" t="s">
        <v>69</v>
      </c>
      <c r="C10" s="42" t="s">
        <v>61</v>
      </c>
      <c r="D10" s="43"/>
      <c r="E10" s="43"/>
      <c r="F10" s="43"/>
      <c r="G10" s="43"/>
      <c r="H10" s="43"/>
      <c r="I10" s="43"/>
      <c r="J10" s="60"/>
    </row>
    <row r="11" spans="1:10">
      <c r="A11" s="40">
        <v>19</v>
      </c>
      <c r="B11" s="41" t="s">
        <v>71</v>
      </c>
      <c r="C11" s="42" t="s">
        <v>61</v>
      </c>
      <c r="D11" s="43"/>
      <c r="E11" s="43"/>
      <c r="F11" s="43"/>
      <c r="G11" s="43"/>
      <c r="H11" s="43"/>
      <c r="I11" s="43"/>
      <c r="J11" s="60"/>
    </row>
    <row r="12" ht="17.2" spans="1:10">
      <c r="A12" s="44">
        <v>23</v>
      </c>
      <c r="B12" s="45" t="s">
        <v>229</v>
      </c>
      <c r="C12" s="46" t="s">
        <v>70</v>
      </c>
      <c r="D12" s="47"/>
      <c r="E12" s="47"/>
      <c r="F12" s="47"/>
      <c r="G12" s="56"/>
      <c r="H12" s="56">
        <v>12</v>
      </c>
      <c r="I12" s="56"/>
      <c r="J12" s="61"/>
    </row>
    <row r="13" spans="1:22">
      <c r="A13" s="37" t="s">
        <v>13</v>
      </c>
      <c r="B13" s="38" t="s">
        <v>14</v>
      </c>
      <c r="C13" s="38" t="s">
        <v>15</v>
      </c>
      <c r="D13" s="39" t="s">
        <v>75</v>
      </c>
      <c r="E13" s="55"/>
      <c r="F13" s="57" t="s">
        <v>76</v>
      </c>
      <c r="G13" s="39" t="s">
        <v>77</v>
      </c>
      <c r="H13" s="55"/>
      <c r="I13" s="39" t="s">
        <v>80</v>
      </c>
      <c r="J13" s="55"/>
      <c r="K13" s="39" t="s">
        <v>82</v>
      </c>
      <c r="L13" s="55"/>
      <c r="M13" s="39" t="s">
        <v>83</v>
      </c>
      <c r="N13" s="55"/>
      <c r="O13" s="39" t="s">
        <v>84</v>
      </c>
      <c r="P13" s="55"/>
      <c r="Q13" s="39" t="s">
        <v>85</v>
      </c>
      <c r="R13" s="55"/>
      <c r="S13" s="39" t="s">
        <v>86</v>
      </c>
      <c r="T13" s="55"/>
      <c r="U13" s="39" t="s">
        <v>87</v>
      </c>
      <c r="V13" s="59"/>
    </row>
    <row r="14" hidden="1" spans="1:22">
      <c r="A14" s="40">
        <v>1</v>
      </c>
      <c r="B14" s="41" t="s">
        <v>230</v>
      </c>
      <c r="C14" s="42" t="s">
        <v>37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2"/>
      <c r="O14" s="42"/>
      <c r="P14" s="42"/>
      <c r="Q14" s="42"/>
      <c r="R14" s="43"/>
      <c r="S14" s="43"/>
      <c r="T14" s="43"/>
      <c r="U14" s="43"/>
      <c r="V14" s="60"/>
    </row>
    <row r="15" hidden="1" spans="1:22">
      <c r="A15" s="40">
        <v>2</v>
      </c>
      <c r="B15" s="41" t="s">
        <v>231</v>
      </c>
      <c r="C15" s="42" t="s">
        <v>37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2"/>
      <c r="O15" s="42"/>
      <c r="P15" s="42"/>
      <c r="Q15" s="42"/>
      <c r="R15" s="43"/>
      <c r="S15" s="43"/>
      <c r="T15" s="43"/>
      <c r="U15" s="43"/>
      <c r="V15" s="60"/>
    </row>
    <row r="16" hidden="1" spans="1:22">
      <c r="A16" s="40">
        <v>8</v>
      </c>
      <c r="B16" s="41" t="s">
        <v>95</v>
      </c>
      <c r="C16" s="42" t="s">
        <v>39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2"/>
      <c r="O16" s="42"/>
      <c r="P16" s="42"/>
      <c r="Q16" s="42"/>
      <c r="R16" s="43"/>
      <c r="S16" s="43"/>
      <c r="T16" s="43"/>
      <c r="U16" s="43"/>
      <c r="V16" s="60"/>
    </row>
    <row r="17" spans="1:22">
      <c r="A17" s="40">
        <v>11</v>
      </c>
      <c r="B17" s="41" t="s">
        <v>101</v>
      </c>
      <c r="C17" s="42" t="s">
        <v>54</v>
      </c>
      <c r="D17" s="43"/>
      <c r="E17" s="43">
        <v>4</v>
      </c>
      <c r="F17" s="43">
        <v>4</v>
      </c>
      <c r="G17" s="43"/>
      <c r="H17" s="43"/>
      <c r="I17" s="43"/>
      <c r="J17" s="43"/>
      <c r="K17" s="43"/>
      <c r="L17" s="43">
        <v>4</v>
      </c>
      <c r="M17" s="43"/>
      <c r="N17" s="43"/>
      <c r="O17" s="43"/>
      <c r="P17" s="42"/>
      <c r="Q17" s="42"/>
      <c r="R17" s="43"/>
      <c r="S17" s="43"/>
      <c r="T17" s="43"/>
      <c r="U17" s="43"/>
      <c r="V17" s="60"/>
    </row>
    <row r="18" spans="1:22">
      <c r="A18" s="40">
        <v>12</v>
      </c>
      <c r="B18" s="41" t="s">
        <v>103</v>
      </c>
      <c r="C18" s="42" t="s">
        <v>54</v>
      </c>
      <c r="D18" s="43"/>
      <c r="E18" s="43">
        <v>4</v>
      </c>
      <c r="F18" s="43">
        <v>4</v>
      </c>
      <c r="G18" s="43"/>
      <c r="H18" s="43"/>
      <c r="I18" s="43"/>
      <c r="J18" s="43"/>
      <c r="K18" s="43"/>
      <c r="L18" s="43">
        <v>4</v>
      </c>
      <c r="M18" s="43"/>
      <c r="N18" s="43">
        <v>4</v>
      </c>
      <c r="O18" s="43"/>
      <c r="P18" s="42"/>
      <c r="Q18" s="42"/>
      <c r="R18" s="43"/>
      <c r="S18" s="43"/>
      <c r="T18" s="43"/>
      <c r="U18" s="43"/>
      <c r="V18" s="60"/>
    </row>
    <row r="19" spans="1:22">
      <c r="A19" s="40">
        <v>13</v>
      </c>
      <c r="B19" s="41" t="s">
        <v>104</v>
      </c>
      <c r="C19" s="42" t="s">
        <v>54</v>
      </c>
      <c r="D19" s="43"/>
      <c r="E19" s="43">
        <v>4</v>
      </c>
      <c r="F19" s="43">
        <v>4</v>
      </c>
      <c r="G19" s="43"/>
      <c r="H19" s="43"/>
      <c r="I19" s="43"/>
      <c r="J19" s="43"/>
      <c r="K19" s="43"/>
      <c r="L19" s="43">
        <v>4</v>
      </c>
      <c r="M19" s="43"/>
      <c r="N19" s="43">
        <v>4</v>
      </c>
      <c r="O19" s="43"/>
      <c r="P19" s="42"/>
      <c r="Q19" s="42"/>
      <c r="R19" s="43"/>
      <c r="S19" s="43"/>
      <c r="T19" s="43"/>
      <c r="U19" s="43"/>
      <c r="V19" s="60"/>
    </row>
    <row r="20" spans="1:22">
      <c r="A20" s="40">
        <v>16</v>
      </c>
      <c r="B20" s="41" t="s">
        <v>105</v>
      </c>
      <c r="C20" s="42" t="s">
        <v>61</v>
      </c>
      <c r="D20" s="43"/>
      <c r="E20" s="43">
        <v>4</v>
      </c>
      <c r="F20" s="43"/>
      <c r="G20" s="43"/>
      <c r="H20" s="43"/>
      <c r="I20" s="43"/>
      <c r="J20" s="43">
        <v>4</v>
      </c>
      <c r="K20" s="43"/>
      <c r="L20" s="43">
        <v>4</v>
      </c>
      <c r="M20" s="43"/>
      <c r="N20" s="43">
        <v>4</v>
      </c>
      <c r="O20" s="43"/>
      <c r="P20" s="43">
        <v>4</v>
      </c>
      <c r="Q20" s="43"/>
      <c r="R20" s="43"/>
      <c r="S20" s="43"/>
      <c r="T20" s="43">
        <v>2</v>
      </c>
      <c r="U20" s="43"/>
      <c r="V20" s="60">
        <v>2</v>
      </c>
    </row>
    <row r="21" ht="17.2" spans="1:22">
      <c r="A21" s="48">
        <v>17</v>
      </c>
      <c r="B21" s="49" t="s">
        <v>106</v>
      </c>
      <c r="C21" s="50" t="s">
        <v>61</v>
      </c>
      <c r="D21" s="51"/>
      <c r="E21" s="51">
        <v>4</v>
      </c>
      <c r="F21" s="51"/>
      <c r="G21" s="51"/>
      <c r="H21" s="51">
        <v>4</v>
      </c>
      <c r="I21" s="51"/>
      <c r="J21" s="51">
        <v>4</v>
      </c>
      <c r="K21" s="51"/>
      <c r="L21" s="51">
        <v>4</v>
      </c>
      <c r="M21" s="51"/>
      <c r="N21" s="51">
        <v>4</v>
      </c>
      <c r="O21" s="51"/>
      <c r="P21" s="51">
        <v>4</v>
      </c>
      <c r="Q21" s="51"/>
      <c r="R21" s="51"/>
      <c r="S21" s="51"/>
      <c r="T21" s="51">
        <v>2</v>
      </c>
      <c r="U21" s="51"/>
      <c r="V21" s="64">
        <v>2</v>
      </c>
    </row>
    <row r="22" spans="1:6">
      <c r="A22" s="52" t="s">
        <v>13</v>
      </c>
      <c r="B22" s="53" t="s">
        <v>14</v>
      </c>
      <c r="C22" s="53" t="s">
        <v>15</v>
      </c>
      <c r="D22" s="39" t="s">
        <v>196</v>
      </c>
      <c r="E22" s="55"/>
      <c r="F22" s="57" t="s">
        <v>109</v>
      </c>
    </row>
    <row r="23" ht="17.2" spans="1:6">
      <c r="A23" s="48">
        <v>7</v>
      </c>
      <c r="B23" s="49" t="s">
        <v>232</v>
      </c>
      <c r="C23" s="50" t="s">
        <v>37</v>
      </c>
      <c r="D23" s="51"/>
      <c r="E23" s="51">
        <v>6</v>
      </c>
      <c r="F23" s="51">
        <v>6</v>
      </c>
    </row>
    <row r="24" ht="8.25" customHeight="1"/>
    <row r="25" spans="1:14">
      <c r="A25" s="41" t="s">
        <v>13</v>
      </c>
      <c r="B25" s="41" t="s">
        <v>233</v>
      </c>
      <c r="C25" s="42" t="s">
        <v>234</v>
      </c>
      <c r="E25" s="41" t="s">
        <v>13</v>
      </c>
      <c r="F25" s="41" t="s">
        <v>233</v>
      </c>
      <c r="H25" s="42" t="s">
        <v>234</v>
      </c>
      <c r="J25" s="62" t="s">
        <v>235</v>
      </c>
      <c r="K25" s="62"/>
      <c r="L25" s="62"/>
      <c r="M25" s="62"/>
      <c r="N25" s="62"/>
    </row>
    <row r="26" spans="1:8">
      <c r="A26" s="5">
        <v>1</v>
      </c>
      <c r="B26" s="5" t="s">
        <v>24</v>
      </c>
      <c r="C26" s="5">
        <v>12</v>
      </c>
      <c r="E26" s="5">
        <v>16</v>
      </c>
      <c r="F26" s="5" t="s">
        <v>185</v>
      </c>
      <c r="H26" s="5">
        <v>0</v>
      </c>
    </row>
    <row r="27" spans="1:14">
      <c r="A27" s="5">
        <v>2</v>
      </c>
      <c r="B27" s="5" t="s">
        <v>25</v>
      </c>
      <c r="C27" s="5">
        <v>20</v>
      </c>
      <c r="E27" s="5">
        <v>17</v>
      </c>
      <c r="F27" s="5" t="s">
        <v>236</v>
      </c>
      <c r="H27" s="5">
        <v>0</v>
      </c>
      <c r="J27" s="5" t="s">
        <v>237</v>
      </c>
      <c r="K27" s="5"/>
      <c r="L27" s="4" t="s">
        <v>238</v>
      </c>
      <c r="M27" s="5"/>
      <c r="N27" s="63" t="s">
        <v>239</v>
      </c>
    </row>
    <row r="28" spans="1:14">
      <c r="A28" s="5">
        <v>3</v>
      </c>
      <c r="B28" s="5" t="s">
        <v>31</v>
      </c>
      <c r="C28" s="5">
        <v>8</v>
      </c>
      <c r="E28" s="5">
        <v>18</v>
      </c>
      <c r="F28" s="5" t="s">
        <v>16</v>
      </c>
      <c r="H28" s="5">
        <v>2</v>
      </c>
      <c r="J28" s="5" t="s">
        <v>240</v>
      </c>
      <c r="K28" s="5"/>
      <c r="L28" s="4"/>
      <c r="M28" s="5"/>
      <c r="N28" s="63"/>
    </row>
    <row r="29" spans="1:14">
      <c r="A29" s="54">
        <v>4</v>
      </c>
      <c r="B29" s="54" t="s">
        <v>75</v>
      </c>
      <c r="C29" s="54" t="s">
        <v>241</v>
      </c>
      <c r="E29" s="5">
        <v>19</v>
      </c>
      <c r="F29" s="5" t="s">
        <v>20</v>
      </c>
      <c r="H29" s="5">
        <v>18</v>
      </c>
      <c r="J29" s="5" t="s">
        <v>242</v>
      </c>
      <c r="K29" s="5"/>
      <c r="L29" s="4"/>
      <c r="M29" s="5"/>
      <c r="N29" s="63"/>
    </row>
    <row r="30" ht="17" spans="1:14">
      <c r="A30" s="54">
        <v>5</v>
      </c>
      <c r="B30" s="54" t="s">
        <v>243</v>
      </c>
      <c r="C30" s="54" t="s">
        <v>244</v>
      </c>
      <c r="E30" s="5">
        <v>20</v>
      </c>
      <c r="F30" s="5" t="s">
        <v>211</v>
      </c>
      <c r="H30" s="5">
        <v>0</v>
      </c>
      <c r="J30" s="5" t="s">
        <v>245</v>
      </c>
      <c r="K30" s="5"/>
      <c r="L30" s="5" t="s">
        <v>246</v>
      </c>
      <c r="M30" s="5"/>
      <c r="N30" s="6" t="s">
        <v>239</v>
      </c>
    </row>
    <row r="31" spans="1:8">
      <c r="A31" s="5">
        <v>6</v>
      </c>
      <c r="B31" s="5" t="s">
        <v>77</v>
      </c>
      <c r="C31" s="5">
        <v>4</v>
      </c>
      <c r="E31" s="5">
        <v>21</v>
      </c>
      <c r="F31" s="5" t="s">
        <v>17</v>
      </c>
      <c r="H31" s="5">
        <v>0</v>
      </c>
    </row>
    <row r="32" spans="1:8">
      <c r="A32" s="5">
        <v>7</v>
      </c>
      <c r="B32" s="5" t="s">
        <v>80</v>
      </c>
      <c r="C32" s="5">
        <v>8</v>
      </c>
      <c r="E32" s="5">
        <v>22</v>
      </c>
      <c r="F32" s="5" t="s">
        <v>188</v>
      </c>
      <c r="H32" s="5">
        <v>0</v>
      </c>
    </row>
    <row r="33" spans="1:8">
      <c r="A33" s="5">
        <v>8</v>
      </c>
      <c r="B33" s="5" t="s">
        <v>82</v>
      </c>
      <c r="C33" s="5">
        <v>20</v>
      </c>
      <c r="E33" s="58">
        <v>23</v>
      </c>
      <c r="F33" s="58" t="s">
        <v>79</v>
      </c>
      <c r="H33" s="58">
        <v>16</v>
      </c>
    </row>
    <row r="34" spans="1:8">
      <c r="A34" s="5">
        <v>9</v>
      </c>
      <c r="B34" s="5" t="s">
        <v>83</v>
      </c>
      <c r="C34" s="5">
        <v>16</v>
      </c>
      <c r="E34" s="7"/>
      <c r="F34" s="7" t="s">
        <v>129</v>
      </c>
      <c r="G34" s="7"/>
      <c r="H34" s="7">
        <f>SUM(C26:C40,H26:H33)</f>
        <v>154</v>
      </c>
    </row>
    <row r="35" spans="1:3">
      <c r="A35" s="5">
        <v>10</v>
      </c>
      <c r="B35" s="5" t="s">
        <v>86</v>
      </c>
      <c r="C35" s="5">
        <v>4</v>
      </c>
    </row>
    <row r="36" spans="1:3">
      <c r="A36" s="5">
        <v>11</v>
      </c>
      <c r="B36" s="5" t="s">
        <v>87</v>
      </c>
      <c r="C36" s="5">
        <v>4</v>
      </c>
    </row>
    <row r="37" spans="1:3">
      <c r="A37" s="5">
        <v>12</v>
      </c>
      <c r="B37" s="5" t="s">
        <v>107</v>
      </c>
      <c r="C37" s="5">
        <v>0</v>
      </c>
    </row>
    <row r="38" spans="1:3">
      <c r="A38" s="5">
        <v>13</v>
      </c>
      <c r="B38" s="5" t="s">
        <v>109</v>
      </c>
      <c r="C38" s="5">
        <v>6</v>
      </c>
    </row>
    <row r="39" spans="1:3">
      <c r="A39" s="5">
        <v>14</v>
      </c>
      <c r="B39" s="5" t="s">
        <v>155</v>
      </c>
      <c r="C39" s="5">
        <v>12</v>
      </c>
    </row>
    <row r="40" spans="1:3">
      <c r="A40" s="5">
        <v>15</v>
      </c>
      <c r="B40" s="5" t="s">
        <v>84</v>
      </c>
      <c r="C40" s="5">
        <v>4</v>
      </c>
    </row>
  </sheetData>
  <mergeCells count="16">
    <mergeCell ref="D1:E1"/>
    <mergeCell ref="G1:H1"/>
    <mergeCell ref="I1:J1"/>
    <mergeCell ref="D13:E13"/>
    <mergeCell ref="G13:H13"/>
    <mergeCell ref="I13:J13"/>
    <mergeCell ref="K13:L13"/>
    <mergeCell ref="M13:N13"/>
    <mergeCell ref="O13:P13"/>
    <mergeCell ref="Q13:R13"/>
    <mergeCell ref="S13:T13"/>
    <mergeCell ref="U13:V13"/>
    <mergeCell ref="D22:E22"/>
    <mergeCell ref="J25:N25"/>
    <mergeCell ref="L27:L29"/>
    <mergeCell ref="N27:N29"/>
  </mergeCells>
  <conditionalFormatting sqref="D2:J12 D14:V21 D23:F23">
    <cfRule type="cellIs" dxfId="0" priority="39" operator="equal">
      <formula>0</formula>
    </cfRule>
  </conditionalFormatting>
  <pageMargins left="0.329861111111111" right="0.169444444444444" top="0.279861111111111" bottom="0.179861111111111" header="0.169444444444444" footer="0.169444444444444"/>
  <pageSetup paperSize="9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2"/>
  <sheetViews>
    <sheetView workbookViewId="0">
      <selection activeCell="E2" sqref="E2"/>
    </sheetView>
  </sheetViews>
  <sheetFormatPr defaultColWidth="9" defaultRowHeight="16.45" outlineLevelRow="1"/>
  <cols>
    <col min="1" max="1" width="5.5" customWidth="1"/>
    <col min="2" max="2" width="18.3770491803279" customWidth="1"/>
    <col min="10" max="11" width="18" customWidth="1"/>
    <col min="12" max="12" width="12.2540983606557" customWidth="1"/>
  </cols>
  <sheetData>
    <row r="1" spans="1:12">
      <c r="A1" s="36" t="s">
        <v>13</v>
      </c>
      <c r="B1" s="36" t="s">
        <v>14</v>
      </c>
      <c r="C1" s="36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107</v>
      </c>
      <c r="K1" s="15" t="s">
        <v>247</v>
      </c>
      <c r="L1" s="15" t="s">
        <v>248</v>
      </c>
    </row>
    <row r="2" spans="1:12">
      <c r="A2" s="4">
        <v>7</v>
      </c>
      <c r="B2" s="14" t="s">
        <v>232</v>
      </c>
      <c r="C2" s="5" t="s">
        <v>37</v>
      </c>
      <c r="D2" s="15">
        <v>4</v>
      </c>
      <c r="E2" s="15">
        <v>4</v>
      </c>
      <c r="F2" s="15">
        <v>4</v>
      </c>
      <c r="G2" s="15">
        <v>2</v>
      </c>
      <c r="H2" s="15">
        <v>2</v>
      </c>
      <c r="I2" s="15">
        <v>2</v>
      </c>
      <c r="J2" s="15" t="s">
        <v>249</v>
      </c>
      <c r="K2" s="15">
        <v>6</v>
      </c>
      <c r="L2" s="15">
        <v>6</v>
      </c>
    </row>
  </sheetData>
  <conditionalFormatting sqref="D2:L2">
    <cfRule type="cellIs" dxfId="0" priority="1" operator="equal">
      <formula>0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Y12"/>
  <sheetViews>
    <sheetView zoomScale="115" zoomScaleNormal="115" workbookViewId="0">
      <selection activeCell="A1" sqref="A1:Y12"/>
    </sheetView>
  </sheetViews>
  <sheetFormatPr defaultColWidth="9" defaultRowHeight="16.45"/>
  <cols>
    <col min="1" max="1" width="5.5" customWidth="1"/>
    <col min="2" max="2" width="15" customWidth="1"/>
    <col min="3" max="3" width="6.5" customWidth="1"/>
    <col min="4" max="4" width="7.62295081967213" customWidth="1"/>
    <col min="5" max="6" width="5" customWidth="1"/>
    <col min="7" max="7" width="10.2540983606557" customWidth="1"/>
    <col min="8" max="8" width="7.62295081967213" customWidth="1"/>
    <col min="9" max="9" width="5" customWidth="1"/>
    <col min="11" max="11" width="12.2540983606557" customWidth="1"/>
    <col min="17" max="17" width="10.2540983606557" customWidth="1"/>
    <col min="20" max="20" width="14.1229508196721" customWidth="1"/>
    <col min="23" max="23" width="14.1229508196721" customWidth="1"/>
    <col min="24" max="24" width="12.2540983606557" customWidth="1"/>
    <col min="25" max="25" width="14.1229508196721" customWidth="1"/>
  </cols>
  <sheetData>
    <row r="1" spans="1:25">
      <c r="A1" s="14" t="s">
        <v>13</v>
      </c>
      <c r="B1" s="14" t="s">
        <v>14</v>
      </c>
      <c r="C1" s="14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72</v>
      </c>
      <c r="K1" s="15" t="s">
        <v>73</v>
      </c>
      <c r="L1" s="15" t="s">
        <v>74</v>
      </c>
      <c r="M1" s="15" t="s">
        <v>75</v>
      </c>
      <c r="N1" s="15" t="s">
        <v>76</v>
      </c>
      <c r="O1" s="15" t="s">
        <v>77</v>
      </c>
      <c r="P1" s="15" t="s">
        <v>78</v>
      </c>
      <c r="Q1" s="15" t="s">
        <v>79</v>
      </c>
      <c r="R1" s="15" t="s">
        <v>80</v>
      </c>
      <c r="S1" s="15" t="s">
        <v>81</v>
      </c>
      <c r="T1" s="15" t="s">
        <v>82</v>
      </c>
      <c r="U1" s="15" t="s">
        <v>83</v>
      </c>
      <c r="V1" s="15" t="s">
        <v>84</v>
      </c>
      <c r="W1" s="15" t="s">
        <v>85</v>
      </c>
      <c r="X1" s="15" t="s">
        <v>86</v>
      </c>
      <c r="Y1" s="15" t="s">
        <v>87</v>
      </c>
    </row>
    <row r="2" s="9" customFormat="1" spans="1:25">
      <c r="A2" s="16">
        <v>1</v>
      </c>
      <c r="B2" s="17" t="s">
        <v>230</v>
      </c>
      <c r="C2" s="18" t="s">
        <v>37</v>
      </c>
      <c r="D2" s="19">
        <v>4</v>
      </c>
      <c r="E2" s="19">
        <v>4</v>
      </c>
      <c r="F2" s="19">
        <v>4</v>
      </c>
      <c r="G2" s="19">
        <v>2</v>
      </c>
      <c r="H2" s="19">
        <v>2</v>
      </c>
      <c r="I2" s="19">
        <v>2</v>
      </c>
      <c r="J2" s="19"/>
      <c r="K2" s="19">
        <v>4</v>
      </c>
      <c r="L2" s="19">
        <v>4</v>
      </c>
      <c r="M2" s="19"/>
      <c r="N2" s="19"/>
      <c r="O2" s="19"/>
      <c r="P2" s="23" t="s">
        <v>250</v>
      </c>
      <c r="Q2" s="19"/>
      <c r="R2" s="19"/>
      <c r="S2" s="19">
        <v>4</v>
      </c>
      <c r="T2" s="19"/>
      <c r="U2" s="18"/>
      <c r="V2" s="18"/>
      <c r="W2" s="19"/>
      <c r="X2" s="19"/>
      <c r="Y2" s="19"/>
    </row>
    <row r="3" s="9" customFormat="1" spans="1:25">
      <c r="A3" s="16">
        <v>2</v>
      </c>
      <c r="B3" s="17" t="s">
        <v>231</v>
      </c>
      <c r="C3" s="18" t="s">
        <v>37</v>
      </c>
      <c r="D3" s="19">
        <v>4</v>
      </c>
      <c r="E3" s="19">
        <v>4</v>
      </c>
      <c r="F3" s="19">
        <v>4</v>
      </c>
      <c r="G3" s="19">
        <v>2</v>
      </c>
      <c r="H3" s="19">
        <v>2</v>
      </c>
      <c r="I3" s="19">
        <v>2</v>
      </c>
      <c r="J3" s="19"/>
      <c r="K3" s="19">
        <v>4</v>
      </c>
      <c r="L3" s="19">
        <v>4</v>
      </c>
      <c r="M3" s="19"/>
      <c r="N3" s="19"/>
      <c r="O3" s="19"/>
      <c r="P3" s="23" t="s">
        <v>250</v>
      </c>
      <c r="Q3" s="19"/>
      <c r="R3" s="19"/>
      <c r="S3" s="19">
        <v>4</v>
      </c>
      <c r="T3" s="19"/>
      <c r="U3" s="18"/>
      <c r="V3" s="18"/>
      <c r="W3" s="19"/>
      <c r="X3" s="19"/>
      <c r="Y3" s="19"/>
    </row>
    <row r="4" s="10" customFormat="1" spans="1:25">
      <c r="A4" s="20">
        <v>8</v>
      </c>
      <c r="B4" s="21" t="s">
        <v>95</v>
      </c>
      <c r="C4" s="22" t="s">
        <v>39</v>
      </c>
      <c r="D4" s="23">
        <v>4</v>
      </c>
      <c r="E4" s="23"/>
      <c r="F4" s="23"/>
      <c r="G4" s="23"/>
      <c r="H4" s="23" t="s">
        <v>251</v>
      </c>
      <c r="I4" s="23">
        <v>2</v>
      </c>
      <c r="J4" s="23"/>
      <c r="K4" s="23">
        <v>6</v>
      </c>
      <c r="L4" s="23">
        <v>4</v>
      </c>
      <c r="M4" s="23"/>
      <c r="N4" s="23">
        <v>6</v>
      </c>
      <c r="O4" s="23"/>
      <c r="P4" s="23" t="s">
        <v>250</v>
      </c>
      <c r="Q4" s="23"/>
      <c r="R4" s="23"/>
      <c r="S4" s="23">
        <v>6</v>
      </c>
      <c r="T4" s="23"/>
      <c r="U4" s="22"/>
      <c r="V4" s="22"/>
      <c r="W4" s="23"/>
      <c r="X4" s="23"/>
      <c r="Y4" s="23"/>
    </row>
    <row r="5" s="11" customFormat="1" spans="1:25">
      <c r="A5" s="24">
        <v>11</v>
      </c>
      <c r="B5" s="25" t="s">
        <v>101</v>
      </c>
      <c r="C5" s="26" t="s">
        <v>54</v>
      </c>
      <c r="D5" s="27"/>
      <c r="E5" s="27"/>
      <c r="F5" s="27"/>
      <c r="G5" s="27"/>
      <c r="H5" s="27" t="s">
        <v>251</v>
      </c>
      <c r="I5" s="27">
        <v>2</v>
      </c>
      <c r="J5" s="27">
        <v>6</v>
      </c>
      <c r="K5" s="27"/>
      <c r="L5" s="27"/>
      <c r="M5" s="27">
        <v>4</v>
      </c>
      <c r="N5" s="27">
        <v>4</v>
      </c>
      <c r="O5" s="27">
        <v>4</v>
      </c>
      <c r="P5" s="27"/>
      <c r="Q5" s="27">
        <v>6</v>
      </c>
      <c r="R5" s="27"/>
      <c r="S5" s="27"/>
      <c r="T5" s="27">
        <v>6</v>
      </c>
      <c r="U5" s="26"/>
      <c r="V5" s="26"/>
      <c r="W5" s="27"/>
      <c r="X5" s="27"/>
      <c r="Y5" s="27"/>
    </row>
    <row r="6" s="11" customFormat="1" spans="1:25">
      <c r="A6" s="24">
        <v>12</v>
      </c>
      <c r="B6" s="25" t="s">
        <v>103</v>
      </c>
      <c r="C6" s="26" t="s">
        <v>54</v>
      </c>
      <c r="D6" s="27"/>
      <c r="E6" s="27"/>
      <c r="F6" s="27"/>
      <c r="G6" s="27"/>
      <c r="H6" s="27" t="s">
        <v>252</v>
      </c>
      <c r="I6" s="27">
        <v>2</v>
      </c>
      <c r="J6" s="27">
        <v>6</v>
      </c>
      <c r="K6" s="27"/>
      <c r="L6" s="27"/>
      <c r="M6" s="27">
        <v>4</v>
      </c>
      <c r="N6" s="27">
        <v>4</v>
      </c>
      <c r="O6" s="27">
        <v>4</v>
      </c>
      <c r="P6" s="27"/>
      <c r="Q6" s="27">
        <v>6</v>
      </c>
      <c r="R6" s="27"/>
      <c r="S6" s="27"/>
      <c r="T6" s="27">
        <v>6</v>
      </c>
      <c r="U6" s="26"/>
      <c r="V6" s="26"/>
      <c r="W6" s="27"/>
      <c r="X6" s="27"/>
      <c r="Y6" s="27"/>
    </row>
    <row r="7" s="11" customFormat="1" spans="1:25">
      <c r="A7" s="24">
        <v>13</v>
      </c>
      <c r="B7" s="25" t="s">
        <v>104</v>
      </c>
      <c r="C7" s="26" t="s">
        <v>54</v>
      </c>
      <c r="D7" s="27"/>
      <c r="E7" s="27"/>
      <c r="F7" s="27"/>
      <c r="G7" s="27"/>
      <c r="H7" s="27" t="s">
        <v>253</v>
      </c>
      <c r="I7" s="27">
        <v>2</v>
      </c>
      <c r="J7" s="27">
        <v>6</v>
      </c>
      <c r="K7" s="27"/>
      <c r="L7" s="27"/>
      <c r="M7" s="27">
        <v>4</v>
      </c>
      <c r="N7" s="27">
        <v>4</v>
      </c>
      <c r="O7" s="27">
        <v>4</v>
      </c>
      <c r="P7" s="27"/>
      <c r="Q7" s="27">
        <v>6</v>
      </c>
      <c r="R7" s="27"/>
      <c r="S7" s="27"/>
      <c r="T7" s="27">
        <v>6</v>
      </c>
      <c r="U7" s="26"/>
      <c r="V7" s="26"/>
      <c r="W7" s="27"/>
      <c r="X7" s="27"/>
      <c r="Y7" s="27"/>
    </row>
    <row r="8" s="12" customFormat="1" spans="1:25">
      <c r="A8" s="28">
        <v>16</v>
      </c>
      <c r="B8" s="29" t="s">
        <v>105</v>
      </c>
      <c r="C8" s="30" t="s">
        <v>61</v>
      </c>
      <c r="D8" s="31"/>
      <c r="E8" s="31"/>
      <c r="F8" s="31"/>
      <c r="G8" s="31"/>
      <c r="H8" s="31" t="s">
        <v>251</v>
      </c>
      <c r="I8" s="31">
        <v>2</v>
      </c>
      <c r="J8" s="31"/>
      <c r="K8" s="31"/>
      <c r="L8" s="31"/>
      <c r="M8" s="31">
        <v>4</v>
      </c>
      <c r="N8" s="31"/>
      <c r="O8" s="31">
        <v>4</v>
      </c>
      <c r="P8" s="31"/>
      <c r="Q8" s="31">
        <v>2</v>
      </c>
      <c r="R8" s="31">
        <v>4</v>
      </c>
      <c r="S8" s="31"/>
      <c r="T8" s="31">
        <v>4</v>
      </c>
      <c r="U8" s="31">
        <v>4</v>
      </c>
      <c r="V8" s="31">
        <v>4</v>
      </c>
      <c r="W8" s="31"/>
      <c r="X8" s="31">
        <v>2</v>
      </c>
      <c r="Y8" s="31">
        <v>2</v>
      </c>
    </row>
    <row r="9" s="12" customFormat="1" spans="1:25">
      <c r="A9" s="28">
        <v>17</v>
      </c>
      <c r="B9" s="29" t="s">
        <v>106</v>
      </c>
      <c r="C9" s="30" t="s">
        <v>61</v>
      </c>
      <c r="D9" s="31"/>
      <c r="E9" s="31"/>
      <c r="F9" s="31"/>
      <c r="G9" s="31"/>
      <c r="H9" s="31" t="s">
        <v>251</v>
      </c>
      <c r="I9" s="31">
        <v>2</v>
      </c>
      <c r="J9" s="31"/>
      <c r="K9" s="31"/>
      <c r="L9" s="31"/>
      <c r="M9" s="31">
        <v>4</v>
      </c>
      <c r="N9" s="31"/>
      <c r="O9" s="31">
        <v>4</v>
      </c>
      <c r="P9" s="31"/>
      <c r="Q9" s="31">
        <v>2</v>
      </c>
      <c r="R9" s="31">
        <v>4</v>
      </c>
      <c r="S9" s="31"/>
      <c r="T9" s="31">
        <v>4</v>
      </c>
      <c r="U9" s="31">
        <v>4</v>
      </c>
      <c r="V9" s="31">
        <v>4</v>
      </c>
      <c r="W9" s="31"/>
      <c r="X9" s="31">
        <v>2</v>
      </c>
      <c r="Y9" s="31">
        <v>2</v>
      </c>
    </row>
    <row r="10" s="13" customFormat="1" spans="1:25">
      <c r="A10" s="32">
        <v>20</v>
      </c>
      <c r="B10" s="33" t="s">
        <v>254</v>
      </c>
      <c r="C10" s="34" t="s">
        <v>70</v>
      </c>
      <c r="D10" s="35"/>
      <c r="E10" s="35"/>
      <c r="F10" s="35"/>
      <c r="G10" s="35"/>
      <c r="H10" s="35">
        <v>2</v>
      </c>
      <c r="I10" s="35">
        <v>2</v>
      </c>
      <c r="J10" s="35"/>
      <c r="K10" s="35"/>
      <c r="L10" s="35"/>
      <c r="M10" s="35"/>
      <c r="N10" s="35"/>
      <c r="O10" s="35"/>
      <c r="P10" s="35"/>
      <c r="Q10" s="35"/>
      <c r="R10" s="35">
        <v>4</v>
      </c>
      <c r="S10" s="35"/>
      <c r="T10" s="35"/>
      <c r="U10" s="35">
        <v>4</v>
      </c>
      <c r="V10" s="35">
        <v>4</v>
      </c>
      <c r="W10" s="35">
        <v>6</v>
      </c>
      <c r="X10" s="35">
        <v>6</v>
      </c>
      <c r="Y10" s="35">
        <v>6</v>
      </c>
    </row>
    <row r="11" s="13" customFormat="1" spans="1:25">
      <c r="A11" s="32">
        <v>21</v>
      </c>
      <c r="B11" s="33" t="s">
        <v>255</v>
      </c>
      <c r="C11" s="34" t="s">
        <v>70</v>
      </c>
      <c r="D11" s="35"/>
      <c r="E11" s="35"/>
      <c r="F11" s="35"/>
      <c r="G11" s="35"/>
      <c r="H11" s="35">
        <v>2</v>
      </c>
      <c r="I11" s="35">
        <v>2</v>
      </c>
      <c r="J11" s="35"/>
      <c r="K11" s="35"/>
      <c r="L11" s="35"/>
      <c r="M11" s="35"/>
      <c r="N11" s="35"/>
      <c r="O11" s="35"/>
      <c r="P11" s="35"/>
      <c r="Q11" s="35"/>
      <c r="R11" s="35">
        <v>4</v>
      </c>
      <c r="S11" s="35"/>
      <c r="T11" s="35"/>
      <c r="U11" s="35">
        <v>4</v>
      </c>
      <c r="V11" s="35">
        <v>4</v>
      </c>
      <c r="W11" s="35">
        <v>6</v>
      </c>
      <c r="X11" s="35">
        <v>6</v>
      </c>
      <c r="Y11" s="35">
        <v>6</v>
      </c>
    </row>
    <row r="12" s="13" customFormat="1" spans="1:25">
      <c r="A12" s="32">
        <v>22</v>
      </c>
      <c r="B12" s="33" t="s">
        <v>256</v>
      </c>
      <c r="C12" s="34" t="s">
        <v>70</v>
      </c>
      <c r="D12" s="35"/>
      <c r="E12" s="35"/>
      <c r="F12" s="35"/>
      <c r="G12" s="35"/>
      <c r="H12" s="35">
        <v>2</v>
      </c>
      <c r="I12" s="35">
        <v>2</v>
      </c>
      <c r="J12" s="35"/>
      <c r="K12" s="35"/>
      <c r="L12" s="35"/>
      <c r="M12" s="35"/>
      <c r="N12" s="35"/>
      <c r="O12" s="35"/>
      <c r="P12" s="35"/>
      <c r="Q12" s="35"/>
      <c r="R12" s="35">
        <v>4</v>
      </c>
      <c r="S12" s="35"/>
      <c r="T12" s="35"/>
      <c r="U12" s="35">
        <v>4</v>
      </c>
      <c r="V12" s="35">
        <v>4</v>
      </c>
      <c r="W12" s="35">
        <v>6</v>
      </c>
      <c r="X12" s="35">
        <v>6</v>
      </c>
      <c r="Y12" s="35">
        <v>6</v>
      </c>
    </row>
  </sheetData>
  <conditionalFormatting sqref="D4:I4">
    <cfRule type="cellIs" dxfId="0" priority="8" operator="equal">
      <formula>0</formula>
    </cfRule>
  </conditionalFormatting>
  <conditionalFormatting sqref="H8">
    <cfRule type="cellIs" dxfId="0" priority="2" operator="equal">
      <formula>0</formula>
    </cfRule>
  </conditionalFormatting>
  <conditionalFormatting sqref="H9">
    <cfRule type="cellIs" dxfId="0" priority="1" operator="equal">
      <formula>0</formula>
    </cfRule>
  </conditionalFormatting>
  <conditionalFormatting sqref="D2:I3 J2:Y12">
    <cfRule type="cellIs" dxfId="0" priority="9" operator="equal">
      <formula>0</formula>
    </cfRule>
  </conditionalFormatting>
  <conditionalFormatting sqref="D5:I7">
    <cfRule type="cellIs" dxfId="0" priority="7" operator="equal">
      <formula>0</formula>
    </cfRule>
  </conditionalFormatting>
  <conditionalFormatting sqref="D8:G9 I8:I9">
    <cfRule type="cellIs" dxfId="0" priority="6" operator="equal">
      <formula>0</formula>
    </cfRule>
  </conditionalFormatting>
  <conditionalFormatting sqref="D10:I12">
    <cfRule type="cellIs" dxfId="0" priority="5" operator="equal">
      <formula>0</formula>
    </cfRule>
  </conditionalFormatting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1"/>
  <sheetViews>
    <sheetView workbookViewId="0">
      <selection activeCell="D7" sqref="D7"/>
    </sheetView>
  </sheetViews>
  <sheetFormatPr defaultColWidth="9" defaultRowHeight="16.45" outlineLevelCol="2"/>
  <sheetData>
    <row r="1" spans="1:3">
      <c r="A1">
        <v>23</v>
      </c>
      <c r="B1">
        <v>34</v>
      </c>
      <c r="C1">
        <f>A1*B1</f>
        <v>782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00000000</vt:lpstr>
      <vt:lpstr>LWIZTOTM</vt:lpstr>
      <vt:lpstr>专业班级分别</vt:lpstr>
      <vt:lpstr>Sheet1</vt:lpstr>
      <vt:lpstr>教师安排</vt:lpstr>
      <vt:lpstr>缺课统计</vt:lpstr>
      <vt:lpstr>计算机网络技术</vt:lpstr>
      <vt:lpstr>电商专业</vt:lpstr>
      <vt:lpstr>Sheet5</vt:lpstr>
      <vt:lpstr>缺课统计表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long</cp:lastModifiedBy>
  <cp:revision>1</cp:revision>
  <dcterms:created xsi:type="dcterms:W3CDTF">2010-08-28T17:14:00Z</dcterms:created>
  <cp:lastPrinted>2019-01-14T18:51:00Z</cp:lastPrinted>
  <dcterms:modified xsi:type="dcterms:W3CDTF">2019-08-27T23:21:05Z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  <property fmtid="{D5CDD505-2E9C-101B-9397-08002B2CF9AE}" pid="3" name="KSORubyTemplateID">
    <vt:lpwstr>11</vt:lpwstr>
  </property>
</Properties>
</file>