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ED73091-3EED-4A80-82D6-47EE8564A709}" xr6:coauthVersionLast="47" xr6:coauthVersionMax="47" xr10:uidLastSave="{00000000-0000-0000-0000-000000000000}"/>
  <bookViews>
    <workbookView xWindow="-120" yWindow="-120" windowWidth="20730" windowHeight="11040" xr2:uid="{38FB94D9-0BE8-4FD8-B41C-E34B1DDDA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J9" i="1"/>
  <c r="J10" i="1"/>
  <c r="J11" i="1"/>
  <c r="J12" i="1"/>
  <c r="J13" i="1"/>
  <c r="J14" i="1"/>
  <c r="J15" i="1"/>
  <c r="J8" i="1"/>
  <c r="I9" i="1"/>
  <c r="I10" i="1"/>
  <c r="I11" i="1"/>
  <c r="I12" i="1"/>
  <c r="I13" i="1"/>
  <c r="I14" i="1"/>
  <c r="I15" i="1"/>
  <c r="I8" i="1"/>
  <c r="H9" i="1"/>
  <c r="H10" i="1"/>
  <c r="H11" i="1"/>
  <c r="H12" i="1"/>
  <c r="H13" i="1"/>
  <c r="H14" i="1"/>
  <c r="H15" i="1"/>
  <c r="H8" i="1"/>
  <c r="G9" i="1"/>
  <c r="G10" i="1"/>
  <c r="G11" i="1"/>
  <c r="G12" i="1"/>
  <c r="G13" i="1"/>
  <c r="G14" i="1"/>
  <c r="G15" i="1"/>
  <c r="G8" i="1"/>
  <c r="F9" i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<sst xmlns="http://schemas.openxmlformats.org/spreadsheetml/2006/main" count="39" uniqueCount="31">
  <si>
    <t xml:space="preserve">Latihan Excel </t>
  </si>
  <si>
    <t xml:space="preserve">NO </t>
  </si>
  <si>
    <t xml:space="preserve">NAMA </t>
  </si>
  <si>
    <t>GOL</t>
  </si>
  <si>
    <t>JUMLAH</t>
  </si>
  <si>
    <t>JAM LEMBUR</t>
  </si>
  <si>
    <t xml:space="preserve">GAJI </t>
  </si>
  <si>
    <t>TRANSPORT</t>
  </si>
  <si>
    <t xml:space="preserve">UANG </t>
  </si>
  <si>
    <t>KESEHATAN</t>
  </si>
  <si>
    <t>JAMSOSTEK</t>
  </si>
  <si>
    <t>TOTAL</t>
  </si>
  <si>
    <t>AYU</t>
  </si>
  <si>
    <t>SHAFIRA</t>
  </si>
  <si>
    <t>DIAN WAHYUMI</t>
  </si>
  <si>
    <t>CANDRA</t>
  </si>
  <si>
    <t>SARMAN</t>
  </si>
  <si>
    <t xml:space="preserve">RAMLI </t>
  </si>
  <si>
    <t>DONI</t>
  </si>
  <si>
    <t>JUMLAH KARYAWAN</t>
  </si>
  <si>
    <t>TOTAL UPAH KESEHATAN</t>
  </si>
  <si>
    <t>TOTAL JAMSOSTEK</t>
  </si>
  <si>
    <t>RATA-RATA TOTAL GAJI</t>
  </si>
  <si>
    <t>TABEL DATA</t>
  </si>
  <si>
    <t>GAJI</t>
  </si>
  <si>
    <t>POKOK</t>
  </si>
  <si>
    <t xml:space="preserve">KESEHATAN </t>
  </si>
  <si>
    <t>:</t>
  </si>
  <si>
    <t>KARYAWAN</t>
  </si>
  <si>
    <t>UPAH LEMBUR</t>
  </si>
  <si>
    <t>PERMADI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</si>
</sst>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6" fontId="0" fillId="0" borderId="1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3" xfId="1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66675</xdr:rowOff>
    </xdr:from>
    <xdr:to>
      <xdr:col>6</xdr:col>
      <xdr:colOff>285750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0FA572-AA9A-467D-8B4D-E2C8D4CB2949}"/>
            </a:ext>
          </a:extLst>
        </xdr:cNvPr>
        <xdr:cNvSpPr txBox="1"/>
      </xdr:nvSpPr>
      <xdr:spPr>
        <a:xfrm>
          <a:off x="2486025" y="66675"/>
          <a:ext cx="36480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600" b="1">
              <a:latin typeface="Berlin Sans FB Demi" panose="020E0802020502020306" pitchFamily="34" charset="0"/>
            </a:rPr>
            <a:t>DAFTAR GAJI KARYAWAN</a:t>
          </a:r>
          <a:r>
            <a:rPr lang="en-ID" sz="1600" b="1" baseline="0">
              <a:latin typeface="Berlin Sans FB Demi" panose="020E0802020502020306" pitchFamily="34" charset="0"/>
            </a:rPr>
            <a:t> </a:t>
          </a:r>
        </a:p>
        <a:p>
          <a:pPr algn="ctr"/>
          <a:r>
            <a:rPr lang="en-ID" sz="1400" b="0" baseline="0">
              <a:latin typeface="Berlin Sans FB Demi" panose="020E0802020502020306" pitchFamily="34" charset="0"/>
            </a:rPr>
            <a:t>PT. PANCA ARWANA </a:t>
          </a:r>
        </a:p>
        <a:p>
          <a:pPr algn="ctr"/>
          <a:r>
            <a:rPr lang="en-ID" sz="1200" b="0" baseline="0">
              <a:latin typeface="Berlin Sans FB Demi" panose="020E0802020502020306" pitchFamily="34" charset="0"/>
            </a:rPr>
            <a:t>Bulan Mei 2012</a:t>
          </a:r>
          <a:endParaRPr lang="en-ID" sz="1200" b="0">
            <a:latin typeface="Berlin Sans FB Demi" panose="020E0802020502020306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FDC3-F766-46F7-8286-7C5DB5077039}">
  <dimension ref="A1:J27"/>
  <sheetViews>
    <sheetView showGridLines="0" tabSelected="1" workbookViewId="0">
      <selection activeCell="B25" sqref="B25:D27"/>
    </sheetView>
  </sheetViews>
  <sheetFormatPr defaultRowHeight="15" x14ac:dyDescent="0.25"/>
  <cols>
    <col min="2" max="2" width="15.28515625" customWidth="1"/>
    <col min="3" max="3" width="11.28515625" customWidth="1"/>
    <col min="4" max="4" width="17.42578125" customWidth="1"/>
    <col min="5" max="5" width="23.42578125" customWidth="1"/>
    <col min="6" max="6" width="17.5703125" customWidth="1"/>
    <col min="7" max="7" width="15.42578125" customWidth="1"/>
    <col min="8" max="8" width="14.7109375" customWidth="1"/>
    <col min="9" max="9" width="15.28515625" customWidth="1"/>
    <col min="10" max="10" width="12.5703125" customWidth="1"/>
  </cols>
  <sheetData>
    <row r="1" spans="1:10" x14ac:dyDescent="0.25">
      <c r="A1" t="s">
        <v>0</v>
      </c>
    </row>
    <row r="5" spans="1:10" ht="6" customHeight="1" thickBot="1" x14ac:dyDescent="0.3"/>
    <row r="6" spans="1:10" ht="15.75" thickTop="1" x14ac:dyDescent="0.25">
      <c r="A6" s="12" t="s">
        <v>1</v>
      </c>
      <c r="B6" s="14" t="s">
        <v>2</v>
      </c>
      <c r="C6" s="12" t="s">
        <v>3</v>
      </c>
      <c r="D6" s="14" t="s">
        <v>4</v>
      </c>
      <c r="E6" s="14" t="s">
        <v>24</v>
      </c>
      <c r="F6" s="12" t="s">
        <v>29</v>
      </c>
      <c r="G6" s="12" t="s">
        <v>7</v>
      </c>
      <c r="H6" s="14" t="s">
        <v>8</v>
      </c>
      <c r="I6" s="12" t="s">
        <v>10</v>
      </c>
      <c r="J6" s="14" t="s">
        <v>11</v>
      </c>
    </row>
    <row r="7" spans="1:10" ht="15.75" thickBot="1" x14ac:dyDescent="0.3">
      <c r="A7" s="13"/>
      <c r="B7" s="15" t="s">
        <v>28</v>
      </c>
      <c r="C7" s="13"/>
      <c r="D7" s="15" t="s">
        <v>5</v>
      </c>
      <c r="E7" s="15" t="s">
        <v>25</v>
      </c>
      <c r="F7" s="13"/>
      <c r="G7" s="13"/>
      <c r="H7" s="15" t="s">
        <v>9</v>
      </c>
      <c r="I7" s="13"/>
      <c r="J7" s="15" t="s">
        <v>6</v>
      </c>
    </row>
    <row r="8" spans="1:10" ht="15.75" thickTop="1" x14ac:dyDescent="0.25">
      <c r="A8" s="10">
        <v>1</v>
      </c>
      <c r="B8" s="3" t="s">
        <v>30</v>
      </c>
      <c r="C8" s="3">
        <v>3</v>
      </c>
      <c r="D8" s="3">
        <v>4</v>
      </c>
      <c r="E8" s="6">
        <f>VLOOKUP(C8,$A$25:$D$27,2)</f>
        <v>1400000</v>
      </c>
      <c r="F8" s="6">
        <f>E8/(40*1.5*D8)</f>
        <v>5833.333333333333</v>
      </c>
      <c r="G8" s="6">
        <f>VLOOKUP(C8,$A$25:$D$27,3)</f>
        <v>100000</v>
      </c>
      <c r="H8" s="6">
        <f>VLOOKUP(C8,$A$25:$D$27,4)</f>
        <v>75000</v>
      </c>
      <c r="I8" s="6">
        <f>25%*E8</f>
        <v>350000</v>
      </c>
      <c r="J8" s="6">
        <f>(E8+F8+G8+H8)-I8</f>
        <v>1230833.3333333333</v>
      </c>
    </row>
    <row r="9" spans="1:10" x14ac:dyDescent="0.25">
      <c r="A9" s="11">
        <v>2</v>
      </c>
      <c r="B9" s="1" t="s">
        <v>12</v>
      </c>
      <c r="C9" s="1">
        <v>1</v>
      </c>
      <c r="D9" s="1">
        <v>2</v>
      </c>
      <c r="E9" s="2">
        <f t="shared" ref="E9:E15" si="0">VLOOKUP(C9,$A$25:$D$27,2)</f>
        <v>900000</v>
      </c>
      <c r="F9" s="2">
        <f t="shared" ref="F9:F15" si="1">E9/(40*1.5*D9)</f>
        <v>7500</v>
      </c>
      <c r="G9" s="2">
        <f t="shared" ref="G9:G15" si="2">VLOOKUP(C9,$A$25:$D$27,3)</f>
        <v>75000</v>
      </c>
      <c r="H9" s="2">
        <f t="shared" ref="H9:H15" si="3">VLOOKUP(C9,$A$25:$D$27,4)</f>
        <v>50000</v>
      </c>
      <c r="I9" s="2">
        <f t="shared" ref="I9:I15" si="4">25%*E9</f>
        <v>225000</v>
      </c>
      <c r="J9" s="2">
        <f t="shared" ref="J9:J15" si="5">(E9+F9+G9+H9)-I9</f>
        <v>807500</v>
      </c>
    </row>
    <row r="10" spans="1:10" x14ac:dyDescent="0.25">
      <c r="A10" s="11">
        <v>3</v>
      </c>
      <c r="B10" s="1" t="s">
        <v>13</v>
      </c>
      <c r="C10" s="1">
        <v>2</v>
      </c>
      <c r="D10" s="1">
        <v>1</v>
      </c>
      <c r="E10" s="2">
        <f t="shared" si="0"/>
        <v>1100000</v>
      </c>
      <c r="F10" s="2">
        <f t="shared" si="1"/>
        <v>18333.333333333332</v>
      </c>
      <c r="G10" s="2">
        <f t="shared" si="2"/>
        <v>90000</v>
      </c>
      <c r="H10" s="2">
        <f t="shared" si="3"/>
        <v>65000</v>
      </c>
      <c r="I10" s="2">
        <f t="shared" si="4"/>
        <v>275000</v>
      </c>
      <c r="J10" s="2">
        <f t="shared" si="5"/>
        <v>998333.33333333326</v>
      </c>
    </row>
    <row r="11" spans="1:10" x14ac:dyDescent="0.25">
      <c r="A11" s="11">
        <v>4</v>
      </c>
      <c r="B11" s="1" t="s">
        <v>14</v>
      </c>
      <c r="C11" s="1">
        <v>1</v>
      </c>
      <c r="D11" s="1">
        <v>4</v>
      </c>
      <c r="E11" s="2">
        <f t="shared" si="0"/>
        <v>900000</v>
      </c>
      <c r="F11" s="2">
        <f t="shared" si="1"/>
        <v>3750</v>
      </c>
      <c r="G11" s="2">
        <f t="shared" si="2"/>
        <v>75000</v>
      </c>
      <c r="H11" s="2">
        <f t="shared" si="3"/>
        <v>50000</v>
      </c>
      <c r="I11" s="2">
        <f t="shared" si="4"/>
        <v>225000</v>
      </c>
      <c r="J11" s="2">
        <f t="shared" si="5"/>
        <v>803750</v>
      </c>
    </row>
    <row r="12" spans="1:10" x14ac:dyDescent="0.25">
      <c r="A12" s="11">
        <v>5</v>
      </c>
      <c r="B12" s="1" t="s">
        <v>15</v>
      </c>
      <c r="C12" s="1">
        <v>2</v>
      </c>
      <c r="D12" s="1">
        <v>3</v>
      </c>
      <c r="E12" s="2">
        <f t="shared" si="0"/>
        <v>1100000</v>
      </c>
      <c r="F12" s="2">
        <f t="shared" si="1"/>
        <v>6111.1111111111113</v>
      </c>
      <c r="G12" s="2">
        <f t="shared" si="2"/>
        <v>90000</v>
      </c>
      <c r="H12" s="2">
        <f t="shared" si="3"/>
        <v>65000</v>
      </c>
      <c r="I12" s="2">
        <f t="shared" si="4"/>
        <v>275000</v>
      </c>
      <c r="J12" s="2">
        <f t="shared" si="5"/>
        <v>986111.11111111101</v>
      </c>
    </row>
    <row r="13" spans="1:10" x14ac:dyDescent="0.25">
      <c r="A13" s="11">
        <v>6</v>
      </c>
      <c r="B13" s="1" t="s">
        <v>16</v>
      </c>
      <c r="C13" s="1">
        <v>3</v>
      </c>
      <c r="D13" s="1">
        <v>4</v>
      </c>
      <c r="E13" s="2">
        <f t="shared" si="0"/>
        <v>1400000</v>
      </c>
      <c r="F13" s="2">
        <f t="shared" si="1"/>
        <v>5833.333333333333</v>
      </c>
      <c r="G13" s="2">
        <f t="shared" si="2"/>
        <v>100000</v>
      </c>
      <c r="H13" s="2">
        <f t="shared" si="3"/>
        <v>75000</v>
      </c>
      <c r="I13" s="2">
        <f t="shared" si="4"/>
        <v>350000</v>
      </c>
      <c r="J13" s="2">
        <f t="shared" si="5"/>
        <v>1230833.3333333333</v>
      </c>
    </row>
    <row r="14" spans="1:10" x14ac:dyDescent="0.25">
      <c r="A14" s="11">
        <v>7</v>
      </c>
      <c r="B14" s="1" t="s">
        <v>17</v>
      </c>
      <c r="C14" s="1">
        <v>2</v>
      </c>
      <c r="D14" s="1">
        <v>1</v>
      </c>
      <c r="E14" s="2">
        <f t="shared" si="0"/>
        <v>1100000</v>
      </c>
      <c r="F14" s="2">
        <f t="shared" si="1"/>
        <v>18333.333333333332</v>
      </c>
      <c r="G14" s="2">
        <f t="shared" si="2"/>
        <v>90000</v>
      </c>
      <c r="H14" s="2">
        <f t="shared" si="3"/>
        <v>65000</v>
      </c>
      <c r="I14" s="2">
        <f t="shared" si="4"/>
        <v>275000</v>
      </c>
      <c r="J14" s="2">
        <f t="shared" si="5"/>
        <v>998333.33333333326</v>
      </c>
    </row>
    <row r="15" spans="1:10" x14ac:dyDescent="0.25">
      <c r="A15" s="11">
        <v>8</v>
      </c>
      <c r="B15" s="1" t="s">
        <v>18</v>
      </c>
      <c r="C15" s="1">
        <v>2</v>
      </c>
      <c r="D15" s="1">
        <v>2</v>
      </c>
      <c r="E15" s="2">
        <f t="shared" si="0"/>
        <v>1100000</v>
      </c>
      <c r="F15" s="2">
        <f t="shared" si="1"/>
        <v>9166.6666666666661</v>
      </c>
      <c r="G15" s="2">
        <f t="shared" si="2"/>
        <v>90000</v>
      </c>
      <c r="H15" s="2">
        <f t="shared" si="3"/>
        <v>65000</v>
      </c>
      <c r="I15" s="2">
        <f t="shared" si="4"/>
        <v>275000</v>
      </c>
      <c r="J15" s="2">
        <f t="shared" si="5"/>
        <v>989166.66666666674</v>
      </c>
    </row>
    <row r="16" spans="1:10" ht="6.75" customHeight="1" x14ac:dyDescent="0.25">
      <c r="A16" s="16"/>
      <c r="B16" s="4"/>
      <c r="C16" s="4"/>
      <c r="D16" s="4"/>
      <c r="E16" s="4"/>
      <c r="F16" s="4"/>
      <c r="G16" s="4"/>
      <c r="H16" s="4"/>
      <c r="I16" s="4"/>
      <c r="J16" s="17"/>
    </row>
    <row r="17" spans="1:10" x14ac:dyDescent="0.25">
      <c r="A17" s="7" t="s">
        <v>19</v>
      </c>
      <c r="B17" s="8"/>
      <c r="C17" s="18" t="s">
        <v>27</v>
      </c>
      <c r="D17" s="8">
        <f>COUNTA(B8:B15)</f>
        <v>8</v>
      </c>
      <c r="E17" s="8"/>
      <c r="F17" s="8"/>
      <c r="G17" s="8"/>
      <c r="H17" s="8"/>
      <c r="I17" s="8"/>
      <c r="J17" s="9"/>
    </row>
    <row r="18" spans="1:10" x14ac:dyDescent="0.25">
      <c r="A18" s="7" t="s">
        <v>20</v>
      </c>
      <c r="B18" s="8"/>
      <c r="C18" s="18" t="s">
        <v>27</v>
      </c>
      <c r="D18" s="8">
        <f>SUM(H8:H15)</f>
        <v>510000</v>
      </c>
      <c r="E18" s="8"/>
      <c r="F18" s="8"/>
      <c r="G18" s="8"/>
      <c r="H18" s="8"/>
      <c r="I18" s="8"/>
      <c r="J18" s="9"/>
    </row>
    <row r="19" spans="1:10" x14ac:dyDescent="0.25">
      <c r="A19" s="7" t="s">
        <v>21</v>
      </c>
      <c r="B19" s="8"/>
      <c r="C19" s="18" t="s">
        <v>27</v>
      </c>
      <c r="D19" s="19">
        <f>SUM(I8:I15)</f>
        <v>2250000</v>
      </c>
      <c r="E19" s="8"/>
      <c r="F19" s="8"/>
      <c r="G19" s="8"/>
      <c r="H19" s="8"/>
      <c r="I19" s="8"/>
      <c r="J19" s="9"/>
    </row>
    <row r="20" spans="1:10" x14ac:dyDescent="0.25">
      <c r="A20" s="7" t="s">
        <v>22</v>
      </c>
      <c r="B20" s="8"/>
      <c r="C20" s="18" t="s">
        <v>27</v>
      </c>
      <c r="D20" s="19">
        <f>AVERAGE(J8:J15)</f>
        <v>1005607.6388888889</v>
      </c>
      <c r="E20" s="8"/>
      <c r="F20" s="8"/>
      <c r="G20" s="8"/>
      <c r="H20" s="8"/>
      <c r="I20" s="8"/>
      <c r="J20" s="9"/>
    </row>
    <row r="21" spans="1:10" x14ac:dyDescent="0.25">
      <c r="A21" s="20"/>
      <c r="B21" s="5"/>
      <c r="C21" s="5"/>
      <c r="D21" s="5"/>
      <c r="E21" s="5"/>
      <c r="F21" s="5"/>
      <c r="G21" s="5"/>
      <c r="H21" s="5"/>
      <c r="I21" s="5"/>
      <c r="J21" s="21"/>
    </row>
    <row r="22" spans="1:10" x14ac:dyDescent="0.25">
      <c r="A22" t="s">
        <v>23</v>
      </c>
    </row>
    <row r="23" spans="1:10" x14ac:dyDescent="0.25">
      <c r="A23" s="22" t="s">
        <v>3</v>
      </c>
      <c r="B23" s="24" t="s">
        <v>24</v>
      </c>
      <c r="C23" s="22" t="s">
        <v>7</v>
      </c>
      <c r="D23" s="24" t="s">
        <v>8</v>
      </c>
    </row>
    <row r="24" spans="1:10" x14ac:dyDescent="0.25">
      <c r="A24" s="23"/>
      <c r="B24" s="25" t="s">
        <v>25</v>
      </c>
      <c r="C24" s="23"/>
      <c r="D24" s="25" t="s">
        <v>26</v>
      </c>
    </row>
    <row r="25" spans="1:10" x14ac:dyDescent="0.25">
      <c r="A25" s="1">
        <v>1</v>
      </c>
      <c r="B25" s="2">
        <v>900000</v>
      </c>
      <c r="C25" s="2">
        <v>75000</v>
      </c>
      <c r="D25" s="2">
        <v>50000</v>
      </c>
    </row>
    <row r="26" spans="1:10" x14ac:dyDescent="0.25">
      <c r="A26" s="1">
        <v>2</v>
      </c>
      <c r="B26" s="2">
        <v>1100000</v>
      </c>
      <c r="C26" s="2">
        <v>90000</v>
      </c>
      <c r="D26" s="2">
        <v>65000</v>
      </c>
    </row>
    <row r="27" spans="1:10" x14ac:dyDescent="0.25">
      <c r="A27" s="1">
        <v>3</v>
      </c>
      <c r="B27" s="2">
        <v>1400000</v>
      </c>
      <c r="C27" s="2">
        <v>100000</v>
      </c>
      <c r="D27" s="2">
        <v>75000</v>
      </c>
    </row>
  </sheetData>
  <mergeCells count="7">
    <mergeCell ref="I6:I7"/>
    <mergeCell ref="G6:G7"/>
    <mergeCell ref="A23:A24"/>
    <mergeCell ref="C23:C24"/>
    <mergeCell ref="A6:A7"/>
    <mergeCell ref="C6:C7"/>
    <mergeCell ref="F6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2022-09-16T01:30:12Z</dcterms:created>
  <dcterms:modified xsi:type="dcterms:W3CDTF">2022-09-16T02:26:58Z</dcterms:modified>
</cp:coreProperties>
</file>