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Z+QedY9roM9gTucrjWEoIlB0Mk+Ze081ORQ9d8LTZE="/>
    </ext>
  </extLst>
</workbook>
</file>

<file path=xl/sharedStrings.xml><?xml version="1.0" encoding="utf-8"?>
<sst xmlns="http://schemas.openxmlformats.org/spreadsheetml/2006/main" count="853" uniqueCount="244">
  <si>
    <t>ID</t>
  </si>
  <si>
    <t>Name</t>
  </si>
  <si>
    <t>Age</t>
  </si>
  <si>
    <t>Gender</t>
  </si>
  <si>
    <t>Department</t>
  </si>
  <si>
    <t xml:space="preserve">Salary </t>
  </si>
  <si>
    <t>Joining Date</t>
  </si>
  <si>
    <t>Sales</t>
  </si>
  <si>
    <t>Region</t>
  </si>
  <si>
    <t>Project Hours</t>
  </si>
  <si>
    <t xml:space="preserve"> </t>
  </si>
  <si>
    <t xml:space="preserve">      IF</t>
  </si>
  <si>
    <t xml:space="preserve">    IFS</t>
  </si>
  <si>
    <t>AND funct</t>
  </si>
  <si>
    <t>OR funct</t>
  </si>
  <si>
    <t>NOT funct</t>
  </si>
  <si>
    <t>SUMIF function</t>
  </si>
  <si>
    <t>SUMIFS function</t>
  </si>
  <si>
    <t>COUNTIF</t>
  </si>
  <si>
    <t>COUNTIFS</t>
  </si>
  <si>
    <t>AVERAGEIF</t>
  </si>
  <si>
    <t>AVERAGEIFS</t>
  </si>
  <si>
    <t>MAXIF</t>
  </si>
  <si>
    <t>MNIFS</t>
  </si>
  <si>
    <t>Joseph Little</t>
  </si>
  <si>
    <t>F</t>
  </si>
  <si>
    <t>IT</t>
  </si>
  <si>
    <t>North</t>
  </si>
  <si>
    <t>TYPE</t>
  </si>
  <si>
    <t>total sal</t>
  </si>
  <si>
    <t>total salary</t>
  </si>
  <si>
    <t>Jennifer Jordan</t>
  </si>
  <si>
    <t>M</t>
  </si>
  <si>
    <t>IT &amp; &gt;35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</si>
  <si>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</si>
  <si>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</si>
  <si>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</si>
  <si>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</si>
  <si>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</si>
  <si>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</si>
  <si>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</si>
  <si>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</si>
  <si>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</si>
  <si>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Marketing</t>
  </si>
  <si>
    <t>Stephanie Murphy</t>
  </si>
  <si>
    <t>Courtney Newman</t>
  </si>
  <si>
    <t>Tanya Rodriguez</t>
  </si>
  <si>
    <t>VLOOKUP function</t>
  </si>
  <si>
    <t>function</t>
  </si>
  <si>
    <t>HLOOKUP Function</t>
  </si>
  <si>
    <t>Jeffery Foster</t>
  </si>
  <si>
    <t>SALARY</t>
  </si>
  <si>
    <t>depart.</t>
  </si>
  <si>
    <t>joining date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</si>
  <si>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</si>
  <si>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</si>
  <si>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</si>
  <si>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</si>
  <si>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</si>
  <si>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</si>
  <si>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</si>
  <si>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</si>
  <si>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</si>
  <si>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</si>
  <si>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</si>
  <si>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</si>
  <si>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</si>
  <si>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</si>
  <si>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</si>
  <si>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</si>
  <si>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</si>
  <si>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</si>
  <si>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</si>
  <si>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</si>
  <si>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</si>
  <si>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</si>
  <si>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</si>
  <si>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</si>
  <si>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</si>
  <si>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</si>
  <si>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</si>
  <si>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</si>
  <si>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</si>
  <si>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</si>
  <si>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</si>
  <si>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</si>
  <si>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</si>
  <si>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</si>
  <si>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</si>
  <si>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</si>
  <si>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</si>
  <si>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</si>
  <si>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</si>
  <si>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</si>
  <si>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</si>
  <si>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</si>
  <si>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</si>
  <si>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</si>
  <si>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</si>
  <si>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</si>
  <si>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</si>
  <si>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</si>
  <si>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</si>
  <si>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</si>
  <si>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</si>
  <si>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</si>
  <si>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</si>
  <si>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</si>
  <si>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</si>
  <si>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</si>
  <si>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</si>
  <si>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</si>
  <si>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</si>
  <si>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</si>
  <si>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</si>
  <si>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</si>
  <si>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</si>
  <si>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</si>
  <si>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</si>
  <si>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</si>
  <si>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</si>
  <si>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</si>
  <si>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</si>
  <si>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</si>
  <si>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</si>
  <si>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</si>
  <si>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</si>
  <si>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</si>
  <si>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</si>
  <si>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</si>
  <si>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</si>
  <si>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</si>
  <si>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</si>
  <si>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</si>
  <si>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</si>
  <si>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</si>
  <si>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</si>
  <si>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</si>
  <si>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</si>
  <si>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</si>
  <si>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</si>
  <si>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</si>
  <si>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</si>
  <si>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</si>
  <si>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</si>
  <si>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</si>
  <si>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</si>
  <si>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</si>
  <si>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</si>
  <si>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</si>
  <si>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</si>
  <si>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</si>
  <si>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</si>
  <si>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</si>
  <si>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</si>
  <si>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</si>
  <si>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</si>
  <si>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</si>
  <si>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</si>
  <si>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</si>
  <si>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</si>
  <si>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</si>
  <si>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</si>
  <si>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</si>
  <si>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</si>
  <si>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</si>
  <si>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</si>
  <si>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</si>
  <si>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</si>
  <si>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</si>
  <si>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</si>
  <si>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</si>
  <si>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</si>
  <si>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</si>
  <si>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</si>
  <si>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</si>
  <si>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</si>
  <si>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</si>
  <si>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</si>
  <si>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</si>
  <si>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</si>
  <si>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</si>
  <si>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</si>
  <si>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</si>
  <si>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</si>
  <si>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</si>
  <si>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</si>
  <si>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</si>
  <si>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</si>
  <si>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</si>
  <si>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</si>
  <si>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</si>
  <si>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</si>
  <si>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</si>
  <si>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</si>
  <si>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</si>
  <si>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</si>
  <si>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</si>
  <si>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</si>
  <si>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</si>
  <si>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</si>
  <si>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</si>
  <si>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</si>
  <si>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</si>
  <si>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</si>
  <si>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</si>
  <si>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</si>
  <si>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</si>
  <si>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</si>
  <si>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</si>
  <si>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</si>
  <si>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</si>
  <si>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</si>
  <si>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</si>
  <si>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</si>
  <si>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</si>
  <si>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</si>
  <si>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</si>
  <si>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</si>
  <si>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</si>
  <si>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</si>
  <si>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</si>
  <si>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</si>
  <si>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</si>
  <si>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</si>
  <si>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</si>
  <si>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</si>
  <si>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</si>
  <si>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</si>
  <si>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</si>
  <si>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</si>
  <si>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</si>
  <si>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</si>
  <si>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</si>
  <si>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</si>
  <si>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</si>
  <si>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</si>
  <si>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</si>
  <si>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</si>
  <si>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</si>
  <si>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</si>
  <si>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</si>
  <si>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</si>
  <si>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sal&gt;60000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</si>
</sst>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0.0"/>
      <color rgb="FF38761D"/>
      <name val="Calibri"/>
      <scheme val="minor"/>
    </font>
    <font>
      <sz val="10.0"/>
      <color theme="1"/>
      <name val="Calibri"/>
      <scheme val="minor"/>
    </font>
    <font>
      <sz val="9.0"/>
      <color theme="1"/>
      <name val="Calibri"/>
      <scheme val="minor"/>
    </font>
    <font>
      <sz val="8.0"/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sz val="8.0"/>
      <color rgb="FF000000"/>
      <name val="Consolas"/>
    </font>
    <font>
      <sz val="11.0"/>
      <color rgb="FF000000"/>
      <name val="Consolas"/>
    </font>
    <font>
      <sz val="10.0"/>
      <color rgb="FF000000"/>
      <name val="Calibri"/>
      <scheme val="minor"/>
    </font>
    <font>
      <color rgb="FF000000"/>
      <name val="Calibri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8" fontId="6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10" fontId="4" numFmtId="0" xfId="0" applyAlignment="1" applyFill="1" applyFont="1">
      <alignment readingOrder="0"/>
    </xf>
    <xf borderId="0" fillId="11" fontId="5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12" fontId="2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0" fontId="2" numFmtId="0" xfId="0" applyFont="1"/>
    <xf borderId="0" fillId="0" fontId="7" numFmtId="164" xfId="0" applyFont="1" applyNumberFormat="1"/>
    <xf borderId="0" fillId="7" fontId="8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8" fontId="5" numFmtId="0" xfId="0" applyAlignment="1" applyFont="1">
      <alignment readingOrder="0"/>
    </xf>
    <xf borderId="0" fillId="13" fontId="8" numFmtId="0" xfId="0" applyAlignment="1" applyFill="1" applyFont="1">
      <alignment readingOrder="0"/>
    </xf>
    <xf borderId="0" fillId="13" fontId="9" numFmtId="0" xfId="0" applyAlignment="1" applyFont="1">
      <alignment readingOrder="0"/>
    </xf>
    <xf borderId="0" fillId="13" fontId="10" numFmtId="0" xfId="0" applyFont="1"/>
    <xf borderId="0" fillId="13" fontId="2" numFmtId="0" xfId="0" applyAlignment="1" applyFont="1">
      <alignment readingOrder="0"/>
    </xf>
    <xf borderId="0" fillId="14" fontId="11" numFmtId="0" xfId="0" applyAlignment="1" applyFill="1" applyFont="1">
      <alignment readingOrder="0"/>
    </xf>
    <xf borderId="0" fillId="14" fontId="12" numFmtId="0" xfId="0" applyAlignment="1" applyFont="1">
      <alignment readingOrder="0"/>
    </xf>
    <xf borderId="0" fillId="5" fontId="2" numFmtId="0" xfId="0" applyFont="1"/>
    <xf borderId="0" fillId="14" fontId="10" numFmtId="0" xfId="0" applyAlignment="1" applyFont="1">
      <alignment readingOrder="0"/>
    </xf>
    <xf borderId="0" fillId="14" fontId="2" numFmtId="0" xfId="0" applyAlignment="1" applyFont="1">
      <alignment readingOrder="0"/>
    </xf>
    <xf borderId="0" fillId="5" fontId="5" numFmtId="0" xfId="0" applyAlignment="1" applyFont="1">
      <alignment readingOrder="0"/>
    </xf>
    <xf borderId="0" fillId="13" fontId="10" numFmtId="0" xfId="0" applyAlignment="1" applyFont="1">
      <alignment readingOrder="0"/>
    </xf>
    <xf borderId="0" fillId="0" fontId="4" numFmtId="0" xfId="0" applyAlignment="1" applyFont="1">
      <alignment readingOrder="0"/>
    </xf>
    <xf borderId="0" fillId="13" fontId="2" numFmtId="0" xfId="0" applyFont="1"/>
    <xf borderId="0" fillId="15" fontId="4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Sheet1!$B$206:$B$210</c:f>
            </c:strRef>
          </c:cat>
          <c:val>
            <c:numRef>
              <c:f>Sheet1!$C$206:$C$210</c:f>
              <c:numCache/>
            </c:numRef>
          </c:val>
        </c:ser>
        <c:axId val="1230767276"/>
        <c:axId val="1112355730"/>
      </c:barChart>
      <c:catAx>
        <c:axId val="1230767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355730"/>
      </c:catAx>
      <c:valAx>
        <c:axId val="1112355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767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203</xdr:row>
      <xdr:rowOff>171450</xdr:rowOff>
    </xdr:from>
    <xdr:ext cx="5715000" cy="2743200"/>
    <xdr:graphicFrame>
      <xdr:nvGraphicFramePr>
        <xdr:cNvPr id="135297233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32.86"/>
    <col customWidth="1" min="8" max="8" width="23.43"/>
    <col customWidth="1" min="9" max="9" width="16.14"/>
    <col customWidth="1" min="10" max="10" width="18.14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10"/>
      <c r="S1" s="11" t="s">
        <v>17</v>
      </c>
      <c r="T1" s="12"/>
      <c r="U1" s="13" t="s">
        <v>18</v>
      </c>
      <c r="V1" s="14" t="s">
        <v>19</v>
      </c>
      <c r="W1" s="15" t="s">
        <v>20</v>
      </c>
      <c r="X1" s="16" t="s">
        <v>21</v>
      </c>
      <c r="Y1" s="17" t="s">
        <v>22</v>
      </c>
      <c r="Z1" s="18" t="s">
        <v>23</v>
      </c>
    </row>
    <row r="2" ht="14.25" customHeight="1">
      <c r="A2" s="19">
        <v>1.0</v>
      </c>
      <c r="B2" s="19" t="s">
        <v>24</v>
      </c>
      <c r="C2" s="19">
        <v>35.0</v>
      </c>
      <c r="D2" s="19" t="s">
        <v>25</v>
      </c>
      <c r="E2" s="19" t="s">
        <v>26</v>
      </c>
      <c r="F2" s="19">
        <v>70986.0</v>
      </c>
      <c r="G2" s="20">
        <v>44354.0</v>
      </c>
      <c r="H2" s="19">
        <v>13394.0</v>
      </c>
      <c r="I2" s="19" t="s">
        <v>27</v>
      </c>
      <c r="J2" s="19">
        <v>44.0</v>
      </c>
      <c r="L2" s="19" t="str">
        <f t="shared" ref="L2:L201" si="1">if(F1&gt;50000,"above","below")</f>
        <v>above</v>
      </c>
      <c r="M2" s="19" t="str">
        <f>ifs(J2&gt;50,"excellent",J2&lt;=49,"good",J2&lt;=39,"average",J2&lt;30,"poor")</f>
        <v>good</v>
      </c>
      <c r="N2" s="19" t="str">
        <f t="shared" ref="N2:N201" si="2">IF(AND(E2="HR",I2="North",H2&gt;15000),"true","false")</f>
        <v>false</v>
      </c>
      <c r="O2" s="19" t="str">
        <f t="shared" ref="O2:O201" si="3">if(OR(E2="IT",H2&gt;60000),"True","False")</f>
        <v>True</v>
      </c>
      <c r="P2" s="19" t="str">
        <f t="shared" ref="P2:P201" si="4">if(NOT(E2="Marketing"),"False","True")</f>
        <v>False</v>
      </c>
      <c r="Q2" s="21" t="s">
        <v>28</v>
      </c>
      <c r="R2" s="22" t="s">
        <v>29</v>
      </c>
      <c r="S2" s="23" t="s">
        <v>28</v>
      </c>
      <c r="T2" s="24" t="s">
        <v>30</v>
      </c>
      <c r="U2" s="19">
        <f>COUNTIF(E2:E201,"HR")</f>
        <v>44</v>
      </c>
      <c r="V2" s="19">
        <f>COUNTIFS(D2:D201,"F",E2:E201,"Finance")</f>
        <v>22</v>
      </c>
      <c r="W2" s="19">
        <f>AVERAGEIF(E2:E201,"Marketing",F2:F201)</f>
        <v>53389.47368</v>
      </c>
      <c r="X2" s="19">
        <f>AVERAGEIFS(F2:F201,I2:I201,"North",J2:J201,"&gt;40")</f>
        <v>58422.95652</v>
      </c>
      <c r="Y2" s="19">
        <f>MAXIFS(F2:F201,I2:I201,"South")</f>
        <v>77358</v>
      </c>
      <c r="Z2" s="19">
        <f>MINIFS(J2:J201,E2:E201,"Finance")</f>
        <v>22</v>
      </c>
    </row>
    <row r="3" ht="14.25" customHeight="1">
      <c r="A3" s="19">
        <v>2.0</v>
      </c>
      <c r="B3" s="19" t="s">
        <v>31</v>
      </c>
      <c r="C3" s="19">
        <v>40.0</v>
      </c>
      <c r="D3" s="19" t="s">
        <v>32</v>
      </c>
      <c r="E3" s="19" t="s">
        <v>7</v>
      </c>
      <c r="F3" s="19">
        <v>63849.0</v>
      </c>
      <c r="G3" s="20">
        <v>44566.0</v>
      </c>
      <c r="H3" s="19">
        <v>28070.0</v>
      </c>
      <c r="I3" s="19" t="s">
        <v>27</v>
      </c>
      <c r="J3" s="19">
        <v>40.0</v>
      </c>
      <c r="L3" s="19" t="str">
        <f t="shared" si="1"/>
        <v>above</v>
      </c>
      <c r="M3" s="19" t="str">
        <f t="shared" ref="M3:M128" si="5">ifs(J3&gt;50,"excellent",J3&lt;30,"poor",J3&lt;=39,"average",J3&lt;=49,"good")</f>
        <v>good</v>
      </c>
      <c r="N3" s="19" t="str">
        <f t="shared" si="2"/>
        <v>false</v>
      </c>
      <c r="O3" s="19" t="str">
        <f t="shared" si="3"/>
        <v>False</v>
      </c>
      <c r="P3" s="19" t="str">
        <f t="shared" si="4"/>
        <v>False</v>
      </c>
      <c r="Q3" s="25" t="s">
        <v>26</v>
      </c>
      <c r="R3" s="19">
        <f t="shared" ref="R3:R7" si="6">SUMIF(E2:E201,Q3,F2:F201)</f>
        <v>2449049</v>
      </c>
      <c r="S3" s="3" t="s">
        <v>33</v>
      </c>
      <c r="T3" s="19">
        <f>SUMIFS(F2:F201,E2:E201,"IT",J2:J201,"&gt;35")</f>
        <v>1629219</v>
      </c>
    </row>
    <row r="4" ht="14.25" customHeight="1">
      <c r="A4" s="19">
        <v>3.0</v>
      </c>
      <c r="B4" s="19" t="s">
        <v>34</v>
      </c>
      <c r="C4" s="19">
        <v>55.0</v>
      </c>
      <c r="D4" s="19" t="s">
        <v>32</v>
      </c>
      <c r="E4" s="19" t="s">
        <v>35</v>
      </c>
      <c r="F4" s="19">
        <v>52537.0</v>
      </c>
      <c r="G4" s="20">
        <v>44418.0</v>
      </c>
      <c r="H4" s="19">
        <v>38327.0</v>
      </c>
      <c r="I4" s="19" t="s">
        <v>36</v>
      </c>
      <c r="J4" s="19">
        <v>52.0</v>
      </c>
      <c r="L4" s="19" t="str">
        <f t="shared" si="1"/>
        <v>above</v>
      </c>
      <c r="M4" s="19" t="str">
        <f t="shared" si="5"/>
        <v>excellent</v>
      </c>
      <c r="N4" s="19" t="str">
        <f t="shared" si="2"/>
        <v>false</v>
      </c>
      <c r="O4" s="19" t="str">
        <f t="shared" si="3"/>
        <v>False</v>
      </c>
      <c r="P4" s="19" t="str">
        <f t="shared" si="4"/>
        <v>False</v>
      </c>
      <c r="Q4" s="25" t="s">
        <v>7</v>
      </c>
      <c r="R4" s="19">
        <f t="shared" si="6"/>
        <v>1813735</v>
      </c>
    </row>
    <row r="5" ht="14.25" customHeight="1">
      <c r="A5" s="19">
        <v>4.0</v>
      </c>
      <c r="B5" s="19" t="s">
        <v>37</v>
      </c>
      <c r="C5" s="19">
        <v>44.0</v>
      </c>
      <c r="D5" s="19" t="s">
        <v>25</v>
      </c>
      <c r="E5" s="19" t="s">
        <v>38</v>
      </c>
      <c r="F5" s="19">
        <v>77358.0</v>
      </c>
      <c r="G5" s="20">
        <v>43385.0</v>
      </c>
      <c r="H5" s="19">
        <v>20413.0</v>
      </c>
      <c r="I5" s="19" t="s">
        <v>39</v>
      </c>
      <c r="J5" s="19">
        <v>38.0</v>
      </c>
      <c r="L5" s="19" t="str">
        <f t="shared" si="1"/>
        <v>above</v>
      </c>
      <c r="M5" s="19" t="str">
        <f t="shared" si="5"/>
        <v>average</v>
      </c>
      <c r="N5" s="19" t="str">
        <f t="shared" si="2"/>
        <v>false</v>
      </c>
      <c r="O5" s="19" t="str">
        <f t="shared" si="3"/>
        <v>False</v>
      </c>
      <c r="P5" s="19" t="str">
        <f t="shared" si="4"/>
        <v>False</v>
      </c>
      <c r="Q5" s="25" t="s">
        <v>38</v>
      </c>
      <c r="R5" s="19">
        <f t="shared" si="6"/>
        <v>2317683</v>
      </c>
    </row>
    <row r="6" ht="14.25" customHeight="1">
      <c r="A6" s="19">
        <v>5.0</v>
      </c>
      <c r="B6" s="19" t="s">
        <v>40</v>
      </c>
      <c r="C6" s="19">
        <v>37.0</v>
      </c>
      <c r="D6" s="19" t="s">
        <v>32</v>
      </c>
      <c r="E6" s="19" t="s">
        <v>35</v>
      </c>
      <c r="F6" s="19">
        <v>70572.0</v>
      </c>
      <c r="G6" s="20">
        <v>43945.0</v>
      </c>
      <c r="H6" s="19">
        <v>31025.0</v>
      </c>
      <c r="I6" s="19" t="s">
        <v>41</v>
      </c>
      <c r="J6" s="19">
        <v>33.0</v>
      </c>
      <c r="L6" s="19" t="str">
        <f t="shared" si="1"/>
        <v>above</v>
      </c>
      <c r="M6" s="19" t="str">
        <f t="shared" si="5"/>
        <v>average</v>
      </c>
      <c r="N6" s="19" t="str">
        <f t="shared" si="2"/>
        <v>false</v>
      </c>
      <c r="O6" s="19" t="str">
        <f t="shared" si="3"/>
        <v>False</v>
      </c>
      <c r="P6" s="19" t="str">
        <f t="shared" si="4"/>
        <v>False</v>
      </c>
      <c r="Q6" s="25" t="s">
        <v>35</v>
      </c>
      <c r="R6" s="19">
        <f t="shared" si="6"/>
        <v>2409254</v>
      </c>
    </row>
    <row r="7" ht="14.25" customHeight="1">
      <c r="A7" s="19">
        <v>6.0</v>
      </c>
      <c r="B7" s="19" t="s">
        <v>42</v>
      </c>
      <c r="C7" s="19">
        <v>44.0</v>
      </c>
      <c r="D7" s="19" t="s">
        <v>32</v>
      </c>
      <c r="E7" s="19" t="s">
        <v>7</v>
      </c>
      <c r="F7" s="19">
        <v>67081.0</v>
      </c>
      <c r="G7" s="20">
        <v>42465.0</v>
      </c>
      <c r="H7" s="19">
        <v>12096.0</v>
      </c>
      <c r="I7" s="19" t="s">
        <v>27</v>
      </c>
      <c r="J7" s="19">
        <v>28.0</v>
      </c>
      <c r="L7" s="19" t="str">
        <f t="shared" si="1"/>
        <v>above</v>
      </c>
      <c r="M7" s="19" t="str">
        <f t="shared" si="5"/>
        <v>poor</v>
      </c>
      <c r="N7" s="19" t="str">
        <f t="shared" si="2"/>
        <v>false</v>
      </c>
      <c r="O7" s="19" t="str">
        <f t="shared" si="3"/>
        <v>False</v>
      </c>
      <c r="P7" s="19" t="str">
        <f t="shared" si="4"/>
        <v>False</v>
      </c>
      <c r="Q7" s="26" t="s">
        <v>43</v>
      </c>
      <c r="R7" s="19">
        <f t="shared" si="6"/>
        <v>2028800</v>
      </c>
    </row>
    <row r="8" ht="14.25" customHeight="1">
      <c r="A8" s="19">
        <v>7.0</v>
      </c>
      <c r="B8" s="19" t="s">
        <v>44</v>
      </c>
      <c r="C8" s="19">
        <v>26.0</v>
      </c>
      <c r="D8" s="19" t="s">
        <v>25</v>
      </c>
      <c r="E8" s="19" t="s">
        <v>38</v>
      </c>
      <c r="F8" s="19">
        <v>53813.0</v>
      </c>
      <c r="G8" s="20">
        <v>44694.0</v>
      </c>
      <c r="H8" s="19">
        <v>39507.0</v>
      </c>
      <c r="I8" s="19" t="s">
        <v>27</v>
      </c>
      <c r="J8" s="19">
        <v>25.0</v>
      </c>
      <c r="L8" s="19" t="str">
        <f t="shared" si="1"/>
        <v>above</v>
      </c>
      <c r="M8" s="19" t="str">
        <f t="shared" si="5"/>
        <v>poor</v>
      </c>
      <c r="N8" s="19" t="str">
        <f t="shared" si="2"/>
        <v>false</v>
      </c>
      <c r="O8" s="19" t="str">
        <f t="shared" si="3"/>
        <v>False</v>
      </c>
      <c r="P8" s="19" t="str">
        <f t="shared" si="4"/>
        <v>False</v>
      </c>
      <c r="Q8" s="27"/>
    </row>
    <row r="9" ht="14.25" customHeight="1">
      <c r="A9" s="19">
        <v>8.0</v>
      </c>
      <c r="B9" s="19" t="s">
        <v>45</v>
      </c>
      <c r="C9" s="19">
        <v>30.0</v>
      </c>
      <c r="D9" s="19" t="s">
        <v>32</v>
      </c>
      <c r="E9" s="19" t="s">
        <v>35</v>
      </c>
      <c r="F9" s="19">
        <v>54706.0</v>
      </c>
      <c r="G9" s="20">
        <v>44216.0</v>
      </c>
      <c r="H9" s="19">
        <v>16865.0</v>
      </c>
      <c r="I9" s="19" t="s">
        <v>27</v>
      </c>
      <c r="J9" s="19">
        <v>59.0</v>
      </c>
      <c r="L9" s="19" t="str">
        <f t="shared" si="1"/>
        <v>above</v>
      </c>
      <c r="M9" s="19" t="str">
        <f t="shared" si="5"/>
        <v>excellent</v>
      </c>
      <c r="N9" s="19" t="str">
        <f t="shared" si="2"/>
        <v>true</v>
      </c>
      <c r="O9" s="19" t="str">
        <f t="shared" si="3"/>
        <v>False</v>
      </c>
      <c r="P9" s="19" t="str">
        <f t="shared" si="4"/>
        <v>False</v>
      </c>
      <c r="Q9" s="28"/>
    </row>
    <row r="10" ht="14.25" customHeight="1">
      <c r="A10" s="19">
        <v>9.0</v>
      </c>
      <c r="B10" s="19" t="s">
        <v>46</v>
      </c>
      <c r="C10" s="19">
        <v>20.0</v>
      </c>
      <c r="D10" s="19" t="s">
        <v>32</v>
      </c>
      <c r="E10" s="19" t="s">
        <v>26</v>
      </c>
      <c r="F10" s="19">
        <v>76304.0</v>
      </c>
      <c r="G10" s="20">
        <v>42597.0</v>
      </c>
      <c r="H10" s="19">
        <v>22260.0</v>
      </c>
      <c r="I10" s="19" t="s">
        <v>27</v>
      </c>
      <c r="J10" s="19">
        <v>38.0</v>
      </c>
      <c r="L10" s="19" t="str">
        <f t="shared" si="1"/>
        <v>above</v>
      </c>
      <c r="M10" s="19" t="str">
        <f t="shared" si="5"/>
        <v>average</v>
      </c>
      <c r="N10" s="19" t="str">
        <f t="shared" si="2"/>
        <v>false</v>
      </c>
      <c r="O10" s="19" t="str">
        <f t="shared" si="3"/>
        <v>True</v>
      </c>
      <c r="P10" s="19" t="str">
        <f t="shared" si="4"/>
        <v>False</v>
      </c>
      <c r="Q10" s="29" t="s">
        <v>47</v>
      </c>
      <c r="R10" s="30" t="s">
        <v>48</v>
      </c>
      <c r="T10" s="18" t="s">
        <v>49</v>
      </c>
      <c r="U10" s="31"/>
    </row>
    <row r="11" ht="14.25" customHeight="1">
      <c r="A11" s="19">
        <v>10.0</v>
      </c>
      <c r="B11" s="19" t="s">
        <v>50</v>
      </c>
      <c r="C11" s="19">
        <v>56.0</v>
      </c>
      <c r="D11" s="19" t="s">
        <v>25</v>
      </c>
      <c r="E11" s="19" t="s">
        <v>43</v>
      </c>
      <c r="F11" s="19">
        <v>44181.0</v>
      </c>
      <c r="G11" s="20">
        <v>44690.0</v>
      </c>
      <c r="H11" s="19">
        <v>19002.0</v>
      </c>
      <c r="I11" s="19" t="s">
        <v>36</v>
      </c>
      <c r="J11" s="19">
        <v>38.0</v>
      </c>
      <c r="L11" s="19" t="str">
        <f t="shared" si="1"/>
        <v>above</v>
      </c>
      <c r="M11" s="19" t="str">
        <f t="shared" si="5"/>
        <v>average</v>
      </c>
      <c r="N11" s="19" t="str">
        <f t="shared" si="2"/>
        <v>false</v>
      </c>
      <c r="O11" s="19" t="str">
        <f t="shared" si="3"/>
        <v>False</v>
      </c>
      <c r="P11" s="19" t="str">
        <f t="shared" si="4"/>
        <v>True</v>
      </c>
      <c r="Q11" s="32" t="s">
        <v>0</v>
      </c>
      <c r="R11" s="33" t="s">
        <v>51</v>
      </c>
      <c r="T11" s="18" t="s">
        <v>52</v>
      </c>
      <c r="U11" s="34" t="s">
        <v>53</v>
      </c>
    </row>
    <row r="12" ht="14.25" customHeight="1">
      <c r="A12" s="19">
        <v>11.0</v>
      </c>
      <c r="B12" s="19" t="s">
        <v>54</v>
      </c>
      <c r="C12" s="19">
        <v>42.0</v>
      </c>
      <c r="D12" s="19" t="s">
        <v>25</v>
      </c>
      <c r="E12" s="19" t="s">
        <v>26</v>
      </c>
      <c r="F12" s="19">
        <v>47225.0</v>
      </c>
      <c r="G12" s="20">
        <v>44064.0</v>
      </c>
      <c r="H12" s="19">
        <v>39772.0</v>
      </c>
      <c r="I12" s="19" t="s">
        <v>39</v>
      </c>
      <c r="J12" s="19">
        <v>41.0</v>
      </c>
      <c r="L12" s="19" t="str">
        <f t="shared" si="1"/>
        <v>below</v>
      </c>
      <c r="M12" s="19" t="str">
        <f t="shared" si="5"/>
        <v>good</v>
      </c>
      <c r="N12" s="19" t="str">
        <f t="shared" si="2"/>
        <v>false</v>
      </c>
      <c r="O12" s="19" t="str">
        <f t="shared" si="3"/>
        <v>True</v>
      </c>
      <c r="P12" s="19" t="str">
        <f t="shared" si="4"/>
        <v>False</v>
      </c>
      <c r="Q12" s="35">
        <v>157.0</v>
      </c>
      <c r="R12" s="19">
        <f>VLOOKUP(Q12,A2:F201,6,FALSE)</f>
        <v>67654</v>
      </c>
      <c r="T12" s="3" t="s">
        <v>26</v>
      </c>
    </row>
    <row r="13" ht="14.25" customHeight="1">
      <c r="A13" s="19">
        <v>12.0</v>
      </c>
      <c r="B13" s="19" t="s">
        <v>55</v>
      </c>
      <c r="C13" s="19">
        <v>43.0</v>
      </c>
      <c r="D13" s="19" t="s">
        <v>32</v>
      </c>
      <c r="E13" s="19" t="s">
        <v>43</v>
      </c>
      <c r="F13" s="19">
        <v>43769.0</v>
      </c>
      <c r="G13" s="20">
        <v>44800.0</v>
      </c>
      <c r="H13" s="19">
        <v>25897.0</v>
      </c>
      <c r="I13" s="19" t="s">
        <v>39</v>
      </c>
      <c r="J13" s="19">
        <v>56.0</v>
      </c>
      <c r="L13" s="19" t="str">
        <f t="shared" si="1"/>
        <v>below</v>
      </c>
      <c r="M13" s="19" t="str">
        <f t="shared" si="5"/>
        <v>excellent</v>
      </c>
      <c r="N13" s="19" t="str">
        <f t="shared" si="2"/>
        <v>false</v>
      </c>
      <c r="O13" s="19" t="str">
        <f t="shared" si="3"/>
        <v>False</v>
      </c>
      <c r="P13" s="19" t="str">
        <f t="shared" si="4"/>
        <v>True</v>
      </c>
      <c r="Q13" s="27"/>
      <c r="T13" s="3" t="s">
        <v>35</v>
      </c>
    </row>
    <row r="14" ht="14.25" customHeight="1">
      <c r="A14" s="19">
        <v>13.0</v>
      </c>
      <c r="B14" s="19" t="s">
        <v>56</v>
      </c>
      <c r="C14" s="19">
        <v>27.0</v>
      </c>
      <c r="D14" s="19" t="s">
        <v>25</v>
      </c>
      <c r="E14" s="19" t="s">
        <v>7</v>
      </c>
      <c r="F14" s="19">
        <v>77634.0</v>
      </c>
      <c r="G14" s="20">
        <v>43650.0</v>
      </c>
      <c r="H14" s="19">
        <v>22359.0</v>
      </c>
      <c r="I14" s="19" t="s">
        <v>27</v>
      </c>
      <c r="J14" s="19">
        <v>41.0</v>
      </c>
      <c r="L14" s="19" t="str">
        <f t="shared" si="1"/>
        <v>below</v>
      </c>
      <c r="M14" s="19" t="str">
        <f t="shared" si="5"/>
        <v>good</v>
      </c>
      <c r="N14" s="19" t="str">
        <f t="shared" si="2"/>
        <v>false</v>
      </c>
      <c r="O14" s="19" t="str">
        <f t="shared" si="3"/>
        <v>False</v>
      </c>
      <c r="P14" s="19" t="str">
        <f t="shared" si="4"/>
        <v>False</v>
      </c>
      <c r="Q14" s="27"/>
      <c r="T14" s="36" t="s">
        <v>43</v>
      </c>
    </row>
    <row r="15" ht="14.25" customHeight="1">
      <c r="A15" s="19">
        <v>14.0</v>
      </c>
      <c r="B15" s="19" t="s">
        <v>57</v>
      </c>
      <c r="C15" s="19">
        <v>55.0</v>
      </c>
      <c r="D15" s="19" t="s">
        <v>25</v>
      </c>
      <c r="E15" s="19" t="s">
        <v>7</v>
      </c>
      <c r="F15" s="19">
        <v>46025.0</v>
      </c>
      <c r="G15" s="20">
        <v>42014.0</v>
      </c>
      <c r="H15" s="19">
        <v>14774.0</v>
      </c>
      <c r="I15" s="19" t="s">
        <v>36</v>
      </c>
      <c r="J15" s="19">
        <v>44.0</v>
      </c>
      <c r="L15" s="19" t="str">
        <f t="shared" si="1"/>
        <v>above</v>
      </c>
      <c r="M15" s="19" t="str">
        <f t="shared" si="5"/>
        <v>good</v>
      </c>
      <c r="N15" s="19" t="str">
        <f t="shared" si="2"/>
        <v>false</v>
      </c>
      <c r="O15" s="19" t="str">
        <f t="shared" si="3"/>
        <v>False</v>
      </c>
      <c r="P15" s="19" t="str">
        <f t="shared" si="4"/>
        <v>False</v>
      </c>
      <c r="Q15" s="27"/>
      <c r="T15" s="3" t="s">
        <v>7</v>
      </c>
    </row>
    <row r="16" ht="14.25" customHeight="1">
      <c r="A16" s="19">
        <v>15.0</v>
      </c>
      <c r="B16" s="19" t="s">
        <v>58</v>
      </c>
      <c r="C16" s="19">
        <v>57.0</v>
      </c>
      <c r="D16" s="19" t="s">
        <v>25</v>
      </c>
      <c r="E16" s="19" t="s">
        <v>26</v>
      </c>
      <c r="F16" s="19">
        <v>72009.0</v>
      </c>
      <c r="G16" s="20">
        <v>42668.0</v>
      </c>
      <c r="H16" s="19">
        <v>36836.0</v>
      </c>
      <c r="I16" s="19" t="s">
        <v>36</v>
      </c>
      <c r="J16" s="19">
        <v>54.0</v>
      </c>
      <c r="L16" s="19" t="str">
        <f t="shared" si="1"/>
        <v>below</v>
      </c>
      <c r="M16" s="19" t="str">
        <f t="shared" si="5"/>
        <v>excellent</v>
      </c>
      <c r="N16" s="19" t="str">
        <f t="shared" si="2"/>
        <v>false</v>
      </c>
      <c r="O16" s="19" t="str">
        <f t="shared" si="3"/>
        <v>True</v>
      </c>
      <c r="P16" s="19" t="str">
        <f t="shared" si="4"/>
        <v>False</v>
      </c>
      <c r="Q16" s="27"/>
    </row>
    <row r="17" ht="14.25" customHeight="1">
      <c r="A17" s="19">
        <v>16.0</v>
      </c>
      <c r="B17" s="19" t="s">
        <v>59</v>
      </c>
      <c r="C17" s="19">
        <v>57.0</v>
      </c>
      <c r="D17" s="19" t="s">
        <v>32</v>
      </c>
      <c r="E17" s="19" t="s">
        <v>43</v>
      </c>
      <c r="F17" s="19">
        <v>62745.0</v>
      </c>
      <c r="G17" s="20">
        <v>42794.0</v>
      </c>
      <c r="H17" s="19">
        <v>36474.0</v>
      </c>
      <c r="I17" s="19" t="s">
        <v>36</v>
      </c>
      <c r="J17" s="19">
        <v>60.0</v>
      </c>
      <c r="L17" s="19" t="str">
        <f t="shared" si="1"/>
        <v>above</v>
      </c>
      <c r="M17" s="19" t="str">
        <f t="shared" si="5"/>
        <v>excellent</v>
      </c>
      <c r="N17" s="19" t="str">
        <f t="shared" si="2"/>
        <v>false</v>
      </c>
      <c r="O17" s="19" t="str">
        <f t="shared" si="3"/>
        <v>False</v>
      </c>
      <c r="P17" s="19" t="str">
        <f t="shared" si="4"/>
        <v>True</v>
      </c>
      <c r="Q17" s="27"/>
    </row>
    <row r="18" ht="14.25" customHeight="1">
      <c r="A18" s="19">
        <v>17.0</v>
      </c>
      <c r="B18" s="19" t="s">
        <v>60</v>
      </c>
      <c r="C18" s="19">
        <v>55.0</v>
      </c>
      <c r="D18" s="19" t="s">
        <v>25</v>
      </c>
      <c r="E18" s="19" t="s">
        <v>35</v>
      </c>
      <c r="F18" s="19">
        <v>39959.0</v>
      </c>
      <c r="G18" s="20">
        <v>44822.0</v>
      </c>
      <c r="H18" s="19">
        <v>22654.0</v>
      </c>
      <c r="I18" s="19" t="s">
        <v>39</v>
      </c>
      <c r="J18" s="19">
        <v>47.0</v>
      </c>
      <c r="L18" s="19" t="str">
        <f t="shared" si="1"/>
        <v>above</v>
      </c>
      <c r="M18" s="19" t="str">
        <f t="shared" si="5"/>
        <v>good</v>
      </c>
      <c r="N18" s="19" t="str">
        <f t="shared" si="2"/>
        <v>false</v>
      </c>
      <c r="O18" s="19" t="str">
        <f t="shared" si="3"/>
        <v>False</v>
      </c>
      <c r="P18" s="19" t="str">
        <f t="shared" si="4"/>
        <v>False</v>
      </c>
      <c r="Q18" s="27"/>
    </row>
    <row r="19" ht="14.25" customHeight="1">
      <c r="A19" s="19">
        <v>18.0</v>
      </c>
      <c r="B19" s="19" t="s">
        <v>61</v>
      </c>
      <c r="C19" s="19">
        <v>28.0</v>
      </c>
      <c r="D19" s="19" t="s">
        <v>32</v>
      </c>
      <c r="E19" s="19" t="s">
        <v>43</v>
      </c>
      <c r="F19" s="19">
        <v>50794.0</v>
      </c>
      <c r="G19" s="20">
        <v>44479.0</v>
      </c>
      <c r="H19" s="19">
        <v>24487.0</v>
      </c>
      <c r="I19" s="19" t="s">
        <v>41</v>
      </c>
      <c r="J19" s="19">
        <v>52.0</v>
      </c>
      <c r="L19" s="19" t="str">
        <f t="shared" si="1"/>
        <v>below</v>
      </c>
      <c r="M19" s="19" t="str">
        <f t="shared" si="5"/>
        <v>excellent</v>
      </c>
      <c r="N19" s="19" t="str">
        <f t="shared" si="2"/>
        <v>false</v>
      </c>
      <c r="O19" s="19" t="str">
        <f t="shared" si="3"/>
        <v>False</v>
      </c>
      <c r="P19" s="19" t="str">
        <f t="shared" si="4"/>
        <v>True</v>
      </c>
      <c r="Q19" s="27"/>
    </row>
    <row r="20" ht="14.25" customHeight="1">
      <c r="A20" s="19">
        <v>19.0</v>
      </c>
      <c r="B20" s="19" t="s">
        <v>62</v>
      </c>
      <c r="C20" s="19">
        <v>27.0</v>
      </c>
      <c r="D20" s="19" t="s">
        <v>25</v>
      </c>
      <c r="E20" s="19" t="s">
        <v>43</v>
      </c>
      <c r="F20" s="19">
        <v>65152.0</v>
      </c>
      <c r="G20" s="20">
        <v>44336.0</v>
      </c>
      <c r="H20" s="19">
        <v>33987.0</v>
      </c>
      <c r="I20" s="19" t="s">
        <v>39</v>
      </c>
      <c r="J20" s="19">
        <v>41.0</v>
      </c>
      <c r="L20" s="19" t="str">
        <f t="shared" si="1"/>
        <v>above</v>
      </c>
      <c r="M20" s="19" t="str">
        <f t="shared" si="5"/>
        <v>good</v>
      </c>
      <c r="N20" s="19" t="str">
        <f t="shared" si="2"/>
        <v>false</v>
      </c>
      <c r="O20" s="19" t="str">
        <f t="shared" si="3"/>
        <v>False</v>
      </c>
      <c r="P20" s="19" t="str">
        <f t="shared" si="4"/>
        <v>True</v>
      </c>
      <c r="Q20" s="27"/>
    </row>
    <row r="21" ht="14.25" customHeight="1">
      <c r="A21" s="19">
        <v>20.0</v>
      </c>
      <c r="B21" s="19" t="s">
        <v>63</v>
      </c>
      <c r="C21" s="19">
        <v>54.0</v>
      </c>
      <c r="D21" s="19" t="s">
        <v>25</v>
      </c>
      <c r="E21" s="19" t="s">
        <v>38</v>
      </c>
      <c r="F21" s="19">
        <v>46252.0</v>
      </c>
      <c r="G21" s="20">
        <v>44394.0</v>
      </c>
      <c r="H21" s="19">
        <v>34241.0</v>
      </c>
      <c r="I21" s="19" t="s">
        <v>36</v>
      </c>
      <c r="J21" s="19">
        <v>44.0</v>
      </c>
      <c r="L21" s="19" t="str">
        <f t="shared" si="1"/>
        <v>above</v>
      </c>
      <c r="M21" s="19" t="str">
        <f t="shared" si="5"/>
        <v>good</v>
      </c>
      <c r="N21" s="19" t="str">
        <f t="shared" si="2"/>
        <v>false</v>
      </c>
      <c r="O21" s="19" t="str">
        <f t="shared" si="3"/>
        <v>False</v>
      </c>
      <c r="P21" s="19" t="str">
        <f t="shared" si="4"/>
        <v>False</v>
      </c>
      <c r="Q21" s="27"/>
    </row>
    <row r="22" ht="14.25" customHeight="1">
      <c r="A22" s="19">
        <v>21.0</v>
      </c>
      <c r="B22" s="19" t="s">
        <v>64</v>
      </c>
      <c r="C22" s="19">
        <v>32.0</v>
      </c>
      <c r="D22" s="19" t="s">
        <v>25</v>
      </c>
      <c r="E22" s="19" t="s">
        <v>7</v>
      </c>
      <c r="F22" s="19">
        <v>31929.0</v>
      </c>
      <c r="G22" s="20">
        <v>42749.0</v>
      </c>
      <c r="H22" s="19">
        <v>34366.0</v>
      </c>
      <c r="I22" s="19" t="s">
        <v>39</v>
      </c>
      <c r="J22" s="19">
        <v>44.0</v>
      </c>
      <c r="L22" s="19" t="str">
        <f t="shared" si="1"/>
        <v>below</v>
      </c>
      <c r="M22" s="19" t="str">
        <f t="shared" si="5"/>
        <v>good</v>
      </c>
      <c r="N22" s="19" t="str">
        <f t="shared" si="2"/>
        <v>false</v>
      </c>
      <c r="O22" s="19" t="str">
        <f t="shared" si="3"/>
        <v>False</v>
      </c>
      <c r="P22" s="19" t="str">
        <f t="shared" si="4"/>
        <v>False</v>
      </c>
      <c r="Q22" s="27"/>
    </row>
    <row r="23" ht="14.25" customHeight="1">
      <c r="A23" s="19">
        <v>22.0</v>
      </c>
      <c r="B23" s="19" t="s">
        <v>65</v>
      </c>
      <c r="C23" s="19">
        <v>48.0</v>
      </c>
      <c r="D23" s="19" t="s">
        <v>32</v>
      </c>
      <c r="E23" s="19" t="s">
        <v>43</v>
      </c>
      <c r="F23" s="19">
        <v>77413.0</v>
      </c>
      <c r="G23" s="20">
        <v>42937.0</v>
      </c>
      <c r="H23" s="19">
        <v>16964.0</v>
      </c>
      <c r="I23" s="19" t="s">
        <v>36</v>
      </c>
      <c r="J23" s="19">
        <v>41.0</v>
      </c>
      <c r="L23" s="19" t="str">
        <f t="shared" si="1"/>
        <v>below</v>
      </c>
      <c r="M23" s="19" t="str">
        <f t="shared" si="5"/>
        <v>good</v>
      </c>
      <c r="N23" s="19" t="str">
        <f t="shared" si="2"/>
        <v>false</v>
      </c>
      <c r="O23" s="19" t="str">
        <f t="shared" si="3"/>
        <v>False</v>
      </c>
      <c r="P23" s="19" t="str">
        <f t="shared" si="4"/>
        <v>True</v>
      </c>
      <c r="Q23" s="27"/>
    </row>
    <row r="24" ht="14.25" customHeight="1">
      <c r="A24" s="19">
        <v>23.0</v>
      </c>
      <c r="B24" s="19" t="s">
        <v>66</v>
      </c>
      <c r="C24" s="19">
        <v>33.0</v>
      </c>
      <c r="D24" s="19" t="s">
        <v>25</v>
      </c>
      <c r="E24" s="19" t="s">
        <v>35</v>
      </c>
      <c r="F24" s="19">
        <v>75052.0</v>
      </c>
      <c r="G24" s="20">
        <v>43942.0</v>
      </c>
      <c r="H24" s="19">
        <v>28846.0</v>
      </c>
      <c r="I24" s="19" t="s">
        <v>27</v>
      </c>
      <c r="J24" s="19">
        <v>25.0</v>
      </c>
      <c r="L24" s="19" t="str">
        <f t="shared" si="1"/>
        <v>above</v>
      </c>
      <c r="M24" s="19" t="str">
        <f t="shared" si="5"/>
        <v>poor</v>
      </c>
      <c r="N24" s="19" t="str">
        <f t="shared" si="2"/>
        <v>true</v>
      </c>
      <c r="O24" s="19" t="str">
        <f t="shared" si="3"/>
        <v>False</v>
      </c>
      <c r="P24" s="19" t="str">
        <f t="shared" si="4"/>
        <v>False</v>
      </c>
      <c r="Q24" s="37"/>
    </row>
    <row r="25" ht="14.25" customHeight="1">
      <c r="A25" s="19">
        <v>24.0</v>
      </c>
      <c r="B25" s="19" t="s">
        <v>67</v>
      </c>
      <c r="C25" s="19">
        <v>60.0</v>
      </c>
      <c r="D25" s="19" t="s">
        <v>32</v>
      </c>
      <c r="E25" s="19" t="s">
        <v>26</v>
      </c>
      <c r="F25" s="19">
        <v>54329.0</v>
      </c>
      <c r="G25" s="20">
        <v>43796.0</v>
      </c>
      <c r="H25" s="19">
        <v>33529.0</v>
      </c>
      <c r="I25" s="19" t="s">
        <v>39</v>
      </c>
      <c r="J25" s="19">
        <v>20.0</v>
      </c>
      <c r="L25" s="19" t="str">
        <f t="shared" si="1"/>
        <v>above</v>
      </c>
      <c r="M25" s="19" t="str">
        <f t="shared" si="5"/>
        <v>poor</v>
      </c>
      <c r="N25" s="19" t="str">
        <f t="shared" si="2"/>
        <v>false</v>
      </c>
      <c r="O25" s="19" t="str">
        <f t="shared" si="3"/>
        <v>True</v>
      </c>
      <c r="P25" s="19" t="str">
        <f t="shared" si="4"/>
        <v>False</v>
      </c>
      <c r="Q25" s="37"/>
    </row>
    <row r="26" ht="14.25" customHeight="1">
      <c r="A26" s="19">
        <v>25.0</v>
      </c>
      <c r="B26" s="19" t="s">
        <v>68</v>
      </c>
      <c r="C26" s="19">
        <v>42.0</v>
      </c>
      <c r="D26" s="19" t="s">
        <v>25</v>
      </c>
      <c r="E26" s="19" t="s">
        <v>26</v>
      </c>
      <c r="F26" s="19">
        <v>70350.0</v>
      </c>
      <c r="G26" s="20">
        <v>42412.0</v>
      </c>
      <c r="H26" s="19">
        <v>38067.0</v>
      </c>
      <c r="I26" s="19" t="s">
        <v>36</v>
      </c>
      <c r="J26" s="19">
        <v>21.0</v>
      </c>
      <c r="L26" s="19" t="str">
        <f t="shared" si="1"/>
        <v>above</v>
      </c>
      <c r="M26" s="19" t="str">
        <f t="shared" si="5"/>
        <v>poor</v>
      </c>
      <c r="N26" s="19" t="str">
        <f t="shared" si="2"/>
        <v>false</v>
      </c>
      <c r="O26" s="19" t="str">
        <f t="shared" si="3"/>
        <v>True</v>
      </c>
      <c r="P26" s="19" t="str">
        <f t="shared" si="4"/>
        <v>False</v>
      </c>
      <c r="Q26" s="37"/>
    </row>
    <row r="27" ht="14.25" customHeight="1">
      <c r="A27" s="19">
        <v>26.0</v>
      </c>
      <c r="B27" s="19" t="s">
        <v>69</v>
      </c>
      <c r="C27" s="19">
        <v>39.0</v>
      </c>
      <c r="D27" s="19" t="s">
        <v>25</v>
      </c>
      <c r="E27" s="19" t="s">
        <v>7</v>
      </c>
      <c r="F27" s="19">
        <v>46435.0</v>
      </c>
      <c r="G27" s="20">
        <v>45320.0</v>
      </c>
      <c r="H27" s="19">
        <v>39585.0</v>
      </c>
      <c r="I27" s="19" t="s">
        <v>39</v>
      </c>
      <c r="J27" s="19">
        <v>45.0</v>
      </c>
      <c r="L27" s="19" t="str">
        <f t="shared" si="1"/>
        <v>above</v>
      </c>
      <c r="M27" s="19" t="str">
        <f t="shared" si="5"/>
        <v>good</v>
      </c>
      <c r="N27" s="19" t="str">
        <f t="shared" si="2"/>
        <v>false</v>
      </c>
      <c r="O27" s="19" t="str">
        <f t="shared" si="3"/>
        <v>False</v>
      </c>
      <c r="P27" s="19" t="str">
        <f t="shared" si="4"/>
        <v>False</v>
      </c>
      <c r="Q27" s="37"/>
    </row>
    <row r="28" ht="14.25" customHeight="1">
      <c r="A28" s="19">
        <v>27.0</v>
      </c>
      <c r="B28" s="19" t="s">
        <v>70</v>
      </c>
      <c r="C28" s="19">
        <v>59.0</v>
      </c>
      <c r="D28" s="19" t="s">
        <v>25</v>
      </c>
      <c r="E28" s="19" t="s">
        <v>35</v>
      </c>
      <c r="F28" s="19">
        <v>76884.0</v>
      </c>
      <c r="G28" s="20">
        <v>43840.0</v>
      </c>
      <c r="H28" s="19">
        <v>11271.0</v>
      </c>
      <c r="I28" s="19" t="s">
        <v>36</v>
      </c>
      <c r="J28" s="19">
        <v>25.0</v>
      </c>
      <c r="L28" s="19" t="str">
        <f t="shared" si="1"/>
        <v>below</v>
      </c>
      <c r="M28" s="19" t="str">
        <f t="shared" si="5"/>
        <v>poor</v>
      </c>
      <c r="N28" s="19" t="str">
        <f t="shared" si="2"/>
        <v>false</v>
      </c>
      <c r="O28" s="19" t="str">
        <f t="shared" si="3"/>
        <v>False</v>
      </c>
      <c r="P28" s="19" t="str">
        <f t="shared" si="4"/>
        <v>False</v>
      </c>
      <c r="Q28" s="37"/>
    </row>
    <row r="29" ht="14.25" customHeight="1">
      <c r="A29" s="19">
        <v>28.0</v>
      </c>
      <c r="B29" s="19" t="s">
        <v>71</v>
      </c>
      <c r="C29" s="19">
        <v>49.0</v>
      </c>
      <c r="D29" s="19" t="s">
        <v>25</v>
      </c>
      <c r="E29" s="19" t="s">
        <v>7</v>
      </c>
      <c r="F29" s="19">
        <v>44789.0</v>
      </c>
      <c r="G29" s="20">
        <v>45017.0</v>
      </c>
      <c r="H29" s="19">
        <v>22170.0</v>
      </c>
      <c r="I29" s="19" t="s">
        <v>39</v>
      </c>
      <c r="J29" s="19">
        <v>22.0</v>
      </c>
      <c r="L29" s="19" t="str">
        <f t="shared" si="1"/>
        <v>above</v>
      </c>
      <c r="M29" s="19" t="str">
        <f t="shared" si="5"/>
        <v>poor</v>
      </c>
      <c r="N29" s="19" t="str">
        <f t="shared" si="2"/>
        <v>false</v>
      </c>
      <c r="O29" s="19" t="str">
        <f t="shared" si="3"/>
        <v>False</v>
      </c>
      <c r="P29" s="19" t="str">
        <f t="shared" si="4"/>
        <v>False</v>
      </c>
      <c r="Q29" s="37"/>
    </row>
    <row r="30" ht="14.25" customHeight="1">
      <c r="A30" s="19">
        <v>29.0</v>
      </c>
      <c r="B30" s="19" t="s">
        <v>72</v>
      </c>
      <c r="C30" s="19">
        <v>59.0</v>
      </c>
      <c r="D30" s="19" t="s">
        <v>32</v>
      </c>
      <c r="E30" s="19" t="s">
        <v>35</v>
      </c>
      <c r="F30" s="19">
        <v>79873.0</v>
      </c>
      <c r="G30" s="20">
        <v>43458.0</v>
      </c>
      <c r="H30" s="19">
        <v>20391.0</v>
      </c>
      <c r="I30" s="19" t="s">
        <v>36</v>
      </c>
      <c r="J30" s="19">
        <v>20.0</v>
      </c>
      <c r="L30" s="19" t="str">
        <f t="shared" si="1"/>
        <v>below</v>
      </c>
      <c r="M30" s="19" t="str">
        <f t="shared" si="5"/>
        <v>poor</v>
      </c>
      <c r="N30" s="19" t="str">
        <f t="shared" si="2"/>
        <v>false</v>
      </c>
      <c r="O30" s="19" t="str">
        <f t="shared" si="3"/>
        <v>False</v>
      </c>
      <c r="P30" s="19" t="str">
        <f t="shared" si="4"/>
        <v>False</v>
      </c>
      <c r="Q30" s="37"/>
    </row>
    <row r="31" ht="14.25" customHeight="1">
      <c r="A31" s="19">
        <v>30.0</v>
      </c>
      <c r="B31" s="19" t="s">
        <v>73</v>
      </c>
      <c r="C31" s="19">
        <v>56.0</v>
      </c>
      <c r="D31" s="19" t="s">
        <v>32</v>
      </c>
      <c r="E31" s="19" t="s">
        <v>43</v>
      </c>
      <c r="F31" s="19">
        <v>58256.0</v>
      </c>
      <c r="G31" s="20">
        <v>44438.0</v>
      </c>
      <c r="H31" s="19">
        <v>20553.0</v>
      </c>
      <c r="I31" s="19" t="s">
        <v>41</v>
      </c>
      <c r="J31" s="19">
        <v>36.0</v>
      </c>
      <c r="L31" s="19" t="str">
        <f t="shared" si="1"/>
        <v>above</v>
      </c>
      <c r="M31" s="19" t="str">
        <f t="shared" si="5"/>
        <v>average</v>
      </c>
      <c r="N31" s="19" t="str">
        <f t="shared" si="2"/>
        <v>false</v>
      </c>
      <c r="O31" s="19" t="str">
        <f t="shared" si="3"/>
        <v>False</v>
      </c>
      <c r="P31" s="19" t="str">
        <f t="shared" si="4"/>
        <v>True</v>
      </c>
      <c r="Q31" s="37"/>
    </row>
    <row r="32" ht="14.25" customHeight="1">
      <c r="A32" s="19">
        <v>31.0</v>
      </c>
      <c r="B32" s="19" t="s">
        <v>74</v>
      </c>
      <c r="C32" s="19">
        <v>30.0</v>
      </c>
      <c r="D32" s="19" t="s">
        <v>32</v>
      </c>
      <c r="E32" s="19" t="s">
        <v>35</v>
      </c>
      <c r="F32" s="19">
        <v>61420.0</v>
      </c>
      <c r="G32" s="20">
        <v>43773.0</v>
      </c>
      <c r="H32" s="19">
        <v>10664.0</v>
      </c>
      <c r="I32" s="19" t="s">
        <v>39</v>
      </c>
      <c r="J32" s="19">
        <v>28.0</v>
      </c>
      <c r="L32" s="19" t="str">
        <f t="shared" si="1"/>
        <v>above</v>
      </c>
      <c r="M32" s="19" t="str">
        <f t="shared" si="5"/>
        <v>poor</v>
      </c>
      <c r="N32" s="19" t="str">
        <f t="shared" si="2"/>
        <v>false</v>
      </c>
      <c r="O32" s="19" t="str">
        <f t="shared" si="3"/>
        <v>False</v>
      </c>
      <c r="P32" s="19" t="str">
        <f t="shared" si="4"/>
        <v>False</v>
      </c>
      <c r="Q32" s="37"/>
    </row>
    <row r="33" ht="14.25" customHeight="1">
      <c r="A33" s="19">
        <v>32.0</v>
      </c>
      <c r="B33" s="19" t="s">
        <v>75</v>
      </c>
      <c r="C33" s="19">
        <v>36.0</v>
      </c>
      <c r="D33" s="19" t="s">
        <v>25</v>
      </c>
      <c r="E33" s="19" t="s">
        <v>7</v>
      </c>
      <c r="F33" s="19">
        <v>65570.0</v>
      </c>
      <c r="G33" s="20">
        <v>45103.0</v>
      </c>
      <c r="H33" s="19">
        <v>21285.0</v>
      </c>
      <c r="I33" s="19" t="s">
        <v>41</v>
      </c>
      <c r="J33" s="19">
        <v>23.0</v>
      </c>
      <c r="L33" s="19" t="str">
        <f t="shared" si="1"/>
        <v>above</v>
      </c>
      <c r="M33" s="19" t="str">
        <f t="shared" si="5"/>
        <v>poor</v>
      </c>
      <c r="N33" s="19" t="str">
        <f t="shared" si="2"/>
        <v>false</v>
      </c>
      <c r="O33" s="19" t="str">
        <f t="shared" si="3"/>
        <v>False</v>
      </c>
      <c r="P33" s="19" t="str">
        <f t="shared" si="4"/>
        <v>False</v>
      </c>
      <c r="Q33" s="37"/>
    </row>
    <row r="34" ht="14.25" customHeight="1">
      <c r="A34" s="19">
        <v>33.0</v>
      </c>
      <c r="B34" s="19" t="s">
        <v>76</v>
      </c>
      <c r="C34" s="19">
        <v>26.0</v>
      </c>
      <c r="D34" s="19" t="s">
        <v>32</v>
      </c>
      <c r="E34" s="19" t="s">
        <v>38</v>
      </c>
      <c r="F34" s="19">
        <v>60577.0</v>
      </c>
      <c r="G34" s="20">
        <v>42332.0</v>
      </c>
      <c r="H34" s="19">
        <v>11672.0</v>
      </c>
      <c r="I34" s="19" t="s">
        <v>27</v>
      </c>
      <c r="J34" s="19">
        <v>54.0</v>
      </c>
      <c r="L34" s="19" t="str">
        <f t="shared" si="1"/>
        <v>above</v>
      </c>
      <c r="M34" s="19" t="str">
        <f t="shared" si="5"/>
        <v>excellent</v>
      </c>
      <c r="N34" s="19" t="str">
        <f t="shared" si="2"/>
        <v>false</v>
      </c>
      <c r="O34" s="19" t="str">
        <f t="shared" si="3"/>
        <v>False</v>
      </c>
      <c r="P34" s="19" t="str">
        <f t="shared" si="4"/>
        <v>False</v>
      </c>
      <c r="Q34" s="37"/>
    </row>
    <row r="35" ht="14.25" customHeight="1">
      <c r="A35" s="19">
        <v>34.0</v>
      </c>
      <c r="B35" s="19" t="s">
        <v>77</v>
      </c>
      <c r="C35" s="19">
        <v>34.0</v>
      </c>
      <c r="D35" s="19" t="s">
        <v>32</v>
      </c>
      <c r="E35" s="19" t="s">
        <v>35</v>
      </c>
      <c r="F35" s="19">
        <v>63927.0</v>
      </c>
      <c r="G35" s="20">
        <v>44275.0</v>
      </c>
      <c r="H35" s="19">
        <v>24967.0</v>
      </c>
      <c r="I35" s="19" t="s">
        <v>39</v>
      </c>
      <c r="J35" s="19">
        <v>46.0</v>
      </c>
      <c r="L35" s="19" t="str">
        <f t="shared" si="1"/>
        <v>above</v>
      </c>
      <c r="M35" s="19" t="str">
        <f t="shared" si="5"/>
        <v>good</v>
      </c>
      <c r="N35" s="19" t="str">
        <f t="shared" si="2"/>
        <v>false</v>
      </c>
      <c r="O35" s="19" t="str">
        <f t="shared" si="3"/>
        <v>False</v>
      </c>
      <c r="P35" s="19" t="str">
        <f t="shared" si="4"/>
        <v>False</v>
      </c>
      <c r="Q35" s="37"/>
    </row>
    <row r="36" ht="14.25" customHeight="1">
      <c r="A36" s="19">
        <v>35.0</v>
      </c>
      <c r="B36" s="19" t="s">
        <v>78</v>
      </c>
      <c r="C36" s="19">
        <v>44.0</v>
      </c>
      <c r="D36" s="19" t="s">
        <v>25</v>
      </c>
      <c r="E36" s="19" t="s">
        <v>35</v>
      </c>
      <c r="F36" s="19">
        <v>39949.0</v>
      </c>
      <c r="G36" s="20">
        <v>45399.0</v>
      </c>
      <c r="H36" s="19">
        <v>11978.0</v>
      </c>
      <c r="I36" s="19" t="s">
        <v>27</v>
      </c>
      <c r="J36" s="19">
        <v>55.0</v>
      </c>
      <c r="L36" s="19" t="str">
        <f t="shared" si="1"/>
        <v>above</v>
      </c>
      <c r="M36" s="19" t="str">
        <f t="shared" si="5"/>
        <v>excellent</v>
      </c>
      <c r="N36" s="19" t="str">
        <f t="shared" si="2"/>
        <v>false</v>
      </c>
      <c r="O36" s="19" t="str">
        <f t="shared" si="3"/>
        <v>False</v>
      </c>
      <c r="P36" s="19" t="str">
        <f t="shared" si="4"/>
        <v>False</v>
      </c>
      <c r="Q36" s="37"/>
    </row>
    <row r="37" ht="14.25" customHeight="1">
      <c r="A37" s="19">
        <v>36.0</v>
      </c>
      <c r="B37" s="19" t="s">
        <v>79</v>
      </c>
      <c r="C37" s="19">
        <v>30.0</v>
      </c>
      <c r="D37" s="19" t="s">
        <v>25</v>
      </c>
      <c r="E37" s="19" t="s">
        <v>43</v>
      </c>
      <c r="F37" s="19">
        <v>40376.0</v>
      </c>
      <c r="G37" s="20">
        <v>42385.0</v>
      </c>
      <c r="H37" s="19">
        <v>31174.0</v>
      </c>
      <c r="I37" s="19" t="s">
        <v>39</v>
      </c>
      <c r="J37" s="19">
        <v>57.0</v>
      </c>
      <c r="L37" s="19" t="str">
        <f t="shared" si="1"/>
        <v>below</v>
      </c>
      <c r="M37" s="19" t="str">
        <f t="shared" si="5"/>
        <v>excellent</v>
      </c>
      <c r="N37" s="19" t="str">
        <f t="shared" si="2"/>
        <v>false</v>
      </c>
      <c r="O37" s="19" t="str">
        <f t="shared" si="3"/>
        <v>False</v>
      </c>
      <c r="P37" s="19" t="str">
        <f t="shared" si="4"/>
        <v>True</v>
      </c>
      <c r="Q37" s="37"/>
    </row>
    <row r="38" ht="14.25" customHeight="1">
      <c r="A38" s="19">
        <v>37.0</v>
      </c>
      <c r="B38" s="19" t="s">
        <v>80</v>
      </c>
      <c r="C38" s="19">
        <v>58.0</v>
      </c>
      <c r="D38" s="19" t="s">
        <v>32</v>
      </c>
      <c r="E38" s="19" t="s">
        <v>26</v>
      </c>
      <c r="F38" s="19">
        <v>64073.0</v>
      </c>
      <c r="G38" s="20">
        <v>45120.0</v>
      </c>
      <c r="H38" s="19">
        <v>38678.0</v>
      </c>
      <c r="I38" s="19" t="s">
        <v>36</v>
      </c>
      <c r="J38" s="19">
        <v>28.0</v>
      </c>
      <c r="L38" s="19" t="str">
        <f t="shared" si="1"/>
        <v>below</v>
      </c>
      <c r="M38" s="19" t="str">
        <f t="shared" si="5"/>
        <v>poor</v>
      </c>
      <c r="N38" s="19" t="str">
        <f t="shared" si="2"/>
        <v>false</v>
      </c>
      <c r="O38" s="19" t="str">
        <f t="shared" si="3"/>
        <v>True</v>
      </c>
      <c r="P38" s="19" t="str">
        <f t="shared" si="4"/>
        <v>False</v>
      </c>
      <c r="Q38" s="37"/>
    </row>
    <row r="39" ht="14.25" customHeight="1">
      <c r="A39" s="19">
        <v>38.0</v>
      </c>
      <c r="B39" s="19" t="s">
        <v>81</v>
      </c>
      <c r="C39" s="19">
        <v>30.0</v>
      </c>
      <c r="D39" s="19" t="s">
        <v>32</v>
      </c>
      <c r="E39" s="19" t="s">
        <v>38</v>
      </c>
      <c r="F39" s="19">
        <v>71550.0</v>
      </c>
      <c r="G39" s="20">
        <v>44203.0</v>
      </c>
      <c r="H39" s="19">
        <v>31994.0</v>
      </c>
      <c r="I39" s="19" t="s">
        <v>41</v>
      </c>
      <c r="J39" s="19">
        <v>39.0</v>
      </c>
      <c r="L39" s="19" t="str">
        <f t="shared" si="1"/>
        <v>above</v>
      </c>
      <c r="M39" s="19" t="str">
        <f t="shared" si="5"/>
        <v>average</v>
      </c>
      <c r="N39" s="19" t="str">
        <f t="shared" si="2"/>
        <v>false</v>
      </c>
      <c r="O39" s="19" t="str">
        <f t="shared" si="3"/>
        <v>False</v>
      </c>
      <c r="P39" s="19" t="str">
        <f t="shared" si="4"/>
        <v>False</v>
      </c>
      <c r="Q39" s="37"/>
    </row>
    <row r="40" ht="14.25" customHeight="1">
      <c r="A40" s="19">
        <v>39.0</v>
      </c>
      <c r="B40" s="19" t="s">
        <v>82</v>
      </c>
      <c r="C40" s="19">
        <v>46.0</v>
      </c>
      <c r="D40" s="19" t="s">
        <v>25</v>
      </c>
      <c r="E40" s="19" t="s">
        <v>38</v>
      </c>
      <c r="F40" s="19">
        <v>45787.0</v>
      </c>
      <c r="G40" s="20">
        <v>45342.0</v>
      </c>
      <c r="H40" s="19">
        <v>14870.0</v>
      </c>
      <c r="I40" s="19" t="s">
        <v>41</v>
      </c>
      <c r="J40" s="19">
        <v>22.0</v>
      </c>
      <c r="L40" s="19" t="str">
        <f t="shared" si="1"/>
        <v>above</v>
      </c>
      <c r="M40" s="19" t="str">
        <f t="shared" si="5"/>
        <v>poor</v>
      </c>
      <c r="N40" s="19" t="str">
        <f t="shared" si="2"/>
        <v>false</v>
      </c>
      <c r="O40" s="19" t="str">
        <f t="shared" si="3"/>
        <v>False</v>
      </c>
      <c r="P40" s="19" t="str">
        <f t="shared" si="4"/>
        <v>False</v>
      </c>
      <c r="Q40" s="37"/>
    </row>
    <row r="41" ht="14.25" customHeight="1">
      <c r="A41" s="19">
        <v>40.0</v>
      </c>
      <c r="B41" s="19" t="s">
        <v>83</v>
      </c>
      <c r="C41" s="19">
        <v>26.0</v>
      </c>
      <c r="D41" s="19" t="s">
        <v>25</v>
      </c>
      <c r="E41" s="19" t="s">
        <v>35</v>
      </c>
      <c r="F41" s="19">
        <v>76412.0</v>
      </c>
      <c r="G41" s="20">
        <v>44971.0</v>
      </c>
      <c r="H41" s="19">
        <v>21302.0</v>
      </c>
      <c r="I41" s="19" t="s">
        <v>39</v>
      </c>
      <c r="J41" s="19">
        <v>40.0</v>
      </c>
      <c r="L41" s="19" t="str">
        <f t="shared" si="1"/>
        <v>below</v>
      </c>
      <c r="M41" s="19" t="str">
        <f t="shared" si="5"/>
        <v>good</v>
      </c>
      <c r="N41" s="19" t="str">
        <f t="shared" si="2"/>
        <v>false</v>
      </c>
      <c r="O41" s="19" t="str">
        <f t="shared" si="3"/>
        <v>False</v>
      </c>
      <c r="P41" s="19" t="str">
        <f t="shared" si="4"/>
        <v>False</v>
      </c>
      <c r="Q41" s="37"/>
    </row>
    <row r="42" ht="14.25" customHeight="1">
      <c r="A42" s="19">
        <v>41.0</v>
      </c>
      <c r="B42" s="19" t="s">
        <v>84</v>
      </c>
      <c r="C42" s="19">
        <v>31.0</v>
      </c>
      <c r="D42" s="19" t="s">
        <v>32</v>
      </c>
      <c r="E42" s="19" t="s">
        <v>7</v>
      </c>
      <c r="F42" s="19">
        <v>51394.0</v>
      </c>
      <c r="G42" s="20">
        <v>45472.0</v>
      </c>
      <c r="H42" s="19">
        <v>30546.0</v>
      </c>
      <c r="I42" s="19" t="s">
        <v>36</v>
      </c>
      <c r="J42" s="19">
        <v>25.0</v>
      </c>
      <c r="L42" s="19" t="str">
        <f t="shared" si="1"/>
        <v>above</v>
      </c>
      <c r="M42" s="19" t="str">
        <f t="shared" si="5"/>
        <v>poor</v>
      </c>
      <c r="N42" s="19" t="str">
        <f t="shared" si="2"/>
        <v>false</v>
      </c>
      <c r="O42" s="19" t="str">
        <f t="shared" si="3"/>
        <v>False</v>
      </c>
      <c r="P42" s="19" t="str">
        <f t="shared" si="4"/>
        <v>False</v>
      </c>
      <c r="Q42" s="37"/>
    </row>
    <row r="43" ht="14.25" customHeight="1">
      <c r="A43" s="19">
        <v>42.0</v>
      </c>
      <c r="B43" s="19" t="s">
        <v>85</v>
      </c>
      <c r="C43" s="19">
        <v>44.0</v>
      </c>
      <c r="D43" s="19" t="s">
        <v>25</v>
      </c>
      <c r="E43" s="19" t="s">
        <v>35</v>
      </c>
      <c r="F43" s="19">
        <v>41457.0</v>
      </c>
      <c r="G43" s="20">
        <v>42231.0</v>
      </c>
      <c r="H43" s="19">
        <v>22139.0</v>
      </c>
      <c r="I43" s="19" t="s">
        <v>36</v>
      </c>
      <c r="J43" s="19">
        <v>23.0</v>
      </c>
      <c r="L43" s="19" t="str">
        <f t="shared" si="1"/>
        <v>above</v>
      </c>
      <c r="M43" s="19" t="str">
        <f t="shared" si="5"/>
        <v>poor</v>
      </c>
      <c r="N43" s="19" t="str">
        <f t="shared" si="2"/>
        <v>false</v>
      </c>
      <c r="O43" s="19" t="str">
        <f t="shared" si="3"/>
        <v>False</v>
      </c>
      <c r="P43" s="19" t="str">
        <f t="shared" si="4"/>
        <v>False</v>
      </c>
      <c r="Q43" s="37"/>
    </row>
    <row r="44" ht="14.25" customHeight="1">
      <c r="A44" s="19">
        <v>43.0</v>
      </c>
      <c r="B44" s="19" t="s">
        <v>86</v>
      </c>
      <c r="C44" s="19">
        <v>30.0</v>
      </c>
      <c r="D44" s="19" t="s">
        <v>32</v>
      </c>
      <c r="E44" s="19" t="s">
        <v>7</v>
      </c>
      <c r="F44" s="19">
        <v>67040.0</v>
      </c>
      <c r="G44" s="20">
        <v>42824.0</v>
      </c>
      <c r="H44" s="19">
        <v>11264.0</v>
      </c>
      <c r="I44" s="19" t="s">
        <v>36</v>
      </c>
      <c r="J44" s="19">
        <v>52.0</v>
      </c>
      <c r="L44" s="19" t="str">
        <f t="shared" si="1"/>
        <v>below</v>
      </c>
      <c r="M44" s="19" t="str">
        <f t="shared" si="5"/>
        <v>excellent</v>
      </c>
      <c r="N44" s="19" t="str">
        <f t="shared" si="2"/>
        <v>false</v>
      </c>
      <c r="O44" s="19" t="str">
        <f t="shared" si="3"/>
        <v>False</v>
      </c>
      <c r="P44" s="19" t="str">
        <f t="shared" si="4"/>
        <v>False</v>
      </c>
      <c r="Q44" s="37"/>
    </row>
    <row r="45" ht="14.25" customHeight="1">
      <c r="A45" s="19">
        <v>44.0</v>
      </c>
      <c r="B45" s="19" t="s">
        <v>87</v>
      </c>
      <c r="C45" s="19">
        <v>33.0</v>
      </c>
      <c r="D45" s="19" t="s">
        <v>32</v>
      </c>
      <c r="E45" s="19" t="s">
        <v>26</v>
      </c>
      <c r="F45" s="19">
        <v>55132.0</v>
      </c>
      <c r="G45" s="20">
        <v>43756.0</v>
      </c>
      <c r="H45" s="19">
        <v>11878.0</v>
      </c>
      <c r="I45" s="19" t="s">
        <v>36</v>
      </c>
      <c r="J45" s="19">
        <v>27.0</v>
      </c>
      <c r="L45" s="19" t="str">
        <f t="shared" si="1"/>
        <v>above</v>
      </c>
      <c r="M45" s="19" t="str">
        <f t="shared" si="5"/>
        <v>poor</v>
      </c>
      <c r="N45" s="19" t="str">
        <f t="shared" si="2"/>
        <v>false</v>
      </c>
      <c r="O45" s="19" t="str">
        <f t="shared" si="3"/>
        <v>True</v>
      </c>
      <c r="P45" s="19" t="str">
        <f t="shared" si="4"/>
        <v>False</v>
      </c>
      <c r="Q45" s="37"/>
    </row>
    <row r="46" ht="14.25" customHeight="1">
      <c r="A46" s="19">
        <v>45.0</v>
      </c>
      <c r="B46" s="19" t="s">
        <v>88</v>
      </c>
      <c r="C46" s="19">
        <v>32.0</v>
      </c>
      <c r="D46" s="19" t="s">
        <v>32</v>
      </c>
      <c r="E46" s="19" t="s">
        <v>26</v>
      </c>
      <c r="F46" s="19">
        <v>58404.0</v>
      </c>
      <c r="G46" s="20">
        <v>44109.0</v>
      </c>
      <c r="H46" s="19">
        <v>20523.0</v>
      </c>
      <c r="I46" s="19" t="s">
        <v>41</v>
      </c>
      <c r="J46" s="19">
        <v>60.0</v>
      </c>
      <c r="L46" s="19" t="str">
        <f t="shared" si="1"/>
        <v>above</v>
      </c>
      <c r="M46" s="19" t="str">
        <f t="shared" si="5"/>
        <v>excellent</v>
      </c>
      <c r="N46" s="19" t="str">
        <f t="shared" si="2"/>
        <v>false</v>
      </c>
      <c r="O46" s="19" t="str">
        <f t="shared" si="3"/>
        <v>True</v>
      </c>
      <c r="P46" s="19" t="str">
        <f t="shared" si="4"/>
        <v>False</v>
      </c>
      <c r="Q46" s="37"/>
    </row>
    <row r="47" ht="14.25" customHeight="1">
      <c r="A47" s="19">
        <v>46.0</v>
      </c>
      <c r="B47" s="19" t="s">
        <v>89</v>
      </c>
      <c r="C47" s="19">
        <v>54.0</v>
      </c>
      <c r="D47" s="19" t="s">
        <v>32</v>
      </c>
      <c r="E47" s="19" t="s">
        <v>38</v>
      </c>
      <c r="F47" s="19">
        <v>45721.0</v>
      </c>
      <c r="G47" s="20">
        <v>42340.0</v>
      </c>
      <c r="H47" s="19">
        <v>10765.0</v>
      </c>
      <c r="I47" s="19" t="s">
        <v>27</v>
      </c>
      <c r="J47" s="19">
        <v>46.0</v>
      </c>
      <c r="L47" s="19" t="str">
        <f t="shared" si="1"/>
        <v>above</v>
      </c>
      <c r="M47" s="19" t="str">
        <f t="shared" si="5"/>
        <v>good</v>
      </c>
      <c r="N47" s="19" t="str">
        <f t="shared" si="2"/>
        <v>false</v>
      </c>
      <c r="O47" s="19" t="str">
        <f t="shared" si="3"/>
        <v>False</v>
      </c>
      <c r="P47" s="19" t="str">
        <f t="shared" si="4"/>
        <v>False</v>
      </c>
      <c r="Q47" s="37"/>
    </row>
    <row r="48" ht="14.25" customHeight="1">
      <c r="A48" s="19">
        <v>47.0</v>
      </c>
      <c r="B48" s="19" t="s">
        <v>90</v>
      </c>
      <c r="C48" s="19">
        <v>59.0</v>
      </c>
      <c r="D48" s="19" t="s">
        <v>25</v>
      </c>
      <c r="E48" s="19" t="s">
        <v>43</v>
      </c>
      <c r="F48" s="19">
        <v>49526.0</v>
      </c>
      <c r="G48" s="20">
        <v>42468.0</v>
      </c>
      <c r="H48" s="19">
        <v>36637.0</v>
      </c>
      <c r="I48" s="19" t="s">
        <v>41</v>
      </c>
      <c r="J48" s="19">
        <v>58.0</v>
      </c>
      <c r="L48" s="19" t="str">
        <f t="shared" si="1"/>
        <v>below</v>
      </c>
      <c r="M48" s="19" t="str">
        <f t="shared" si="5"/>
        <v>excellent</v>
      </c>
      <c r="N48" s="19" t="str">
        <f t="shared" si="2"/>
        <v>false</v>
      </c>
      <c r="O48" s="19" t="str">
        <f t="shared" si="3"/>
        <v>False</v>
      </c>
      <c r="P48" s="19" t="str">
        <f t="shared" si="4"/>
        <v>True</v>
      </c>
      <c r="Q48" s="37"/>
    </row>
    <row r="49" ht="14.25" customHeight="1">
      <c r="A49" s="19">
        <v>48.0</v>
      </c>
      <c r="B49" s="19" t="s">
        <v>91</v>
      </c>
      <c r="C49" s="19">
        <v>32.0</v>
      </c>
      <c r="D49" s="19" t="s">
        <v>25</v>
      </c>
      <c r="E49" s="19" t="s">
        <v>38</v>
      </c>
      <c r="F49" s="19">
        <v>30111.0</v>
      </c>
      <c r="G49" s="20">
        <v>43029.0</v>
      </c>
      <c r="H49" s="19">
        <v>16498.0</v>
      </c>
      <c r="I49" s="19" t="s">
        <v>41</v>
      </c>
      <c r="J49" s="19">
        <v>31.0</v>
      </c>
      <c r="L49" s="19" t="str">
        <f t="shared" si="1"/>
        <v>below</v>
      </c>
      <c r="M49" s="19" t="str">
        <f t="shared" si="5"/>
        <v>average</v>
      </c>
      <c r="N49" s="19" t="str">
        <f t="shared" si="2"/>
        <v>false</v>
      </c>
      <c r="O49" s="19" t="str">
        <f t="shared" si="3"/>
        <v>False</v>
      </c>
      <c r="P49" s="19" t="str">
        <f t="shared" si="4"/>
        <v>False</v>
      </c>
      <c r="Q49" s="37"/>
    </row>
    <row r="50" ht="14.25" customHeight="1">
      <c r="A50" s="19">
        <v>49.0</v>
      </c>
      <c r="B50" s="19" t="s">
        <v>92</v>
      </c>
      <c r="C50" s="19">
        <v>54.0</v>
      </c>
      <c r="D50" s="19" t="s">
        <v>25</v>
      </c>
      <c r="E50" s="19" t="s">
        <v>26</v>
      </c>
      <c r="F50" s="19">
        <v>43627.0</v>
      </c>
      <c r="G50" s="20">
        <v>43939.0</v>
      </c>
      <c r="H50" s="19">
        <v>37968.0</v>
      </c>
      <c r="I50" s="19" t="s">
        <v>27</v>
      </c>
      <c r="J50" s="19">
        <v>25.0</v>
      </c>
      <c r="L50" s="19" t="str">
        <f t="shared" si="1"/>
        <v>below</v>
      </c>
      <c r="M50" s="19" t="str">
        <f t="shared" si="5"/>
        <v>poor</v>
      </c>
      <c r="N50" s="19" t="str">
        <f t="shared" si="2"/>
        <v>false</v>
      </c>
      <c r="O50" s="19" t="str">
        <f t="shared" si="3"/>
        <v>True</v>
      </c>
      <c r="P50" s="19" t="str">
        <f t="shared" si="4"/>
        <v>False</v>
      </c>
      <c r="Q50" s="37"/>
    </row>
    <row r="51" ht="14.25" customHeight="1">
      <c r="A51" s="19">
        <v>50.0</v>
      </c>
      <c r="B51" s="19" t="s">
        <v>93</v>
      </c>
      <c r="C51" s="19">
        <v>53.0</v>
      </c>
      <c r="D51" s="19" t="s">
        <v>32</v>
      </c>
      <c r="E51" s="19" t="s">
        <v>43</v>
      </c>
      <c r="F51" s="19">
        <v>50514.0</v>
      </c>
      <c r="G51" s="20">
        <v>42222.0</v>
      </c>
      <c r="H51" s="19">
        <v>17681.0</v>
      </c>
      <c r="I51" s="19" t="s">
        <v>41</v>
      </c>
      <c r="J51" s="19">
        <v>23.0</v>
      </c>
      <c r="L51" s="19" t="str">
        <f t="shared" si="1"/>
        <v>below</v>
      </c>
      <c r="M51" s="19" t="str">
        <f t="shared" si="5"/>
        <v>poor</v>
      </c>
      <c r="N51" s="19" t="str">
        <f t="shared" si="2"/>
        <v>false</v>
      </c>
      <c r="O51" s="19" t="str">
        <f t="shared" si="3"/>
        <v>False</v>
      </c>
      <c r="P51" s="19" t="str">
        <f t="shared" si="4"/>
        <v>True</v>
      </c>
      <c r="Q51" s="37"/>
    </row>
    <row r="52" ht="14.25" customHeight="1">
      <c r="A52" s="19">
        <v>51.0</v>
      </c>
      <c r="B52" s="19" t="s">
        <v>94</v>
      </c>
      <c r="C52" s="19">
        <v>21.0</v>
      </c>
      <c r="D52" s="19" t="s">
        <v>32</v>
      </c>
      <c r="E52" s="19" t="s">
        <v>35</v>
      </c>
      <c r="F52" s="19">
        <v>60466.0</v>
      </c>
      <c r="G52" s="20">
        <v>41954.0</v>
      </c>
      <c r="H52" s="19">
        <v>17012.0</v>
      </c>
      <c r="I52" s="19" t="s">
        <v>39</v>
      </c>
      <c r="J52" s="19">
        <v>30.0</v>
      </c>
      <c r="L52" s="19" t="str">
        <f t="shared" si="1"/>
        <v>above</v>
      </c>
      <c r="M52" s="19" t="str">
        <f t="shared" si="5"/>
        <v>average</v>
      </c>
      <c r="N52" s="19" t="str">
        <f t="shared" si="2"/>
        <v>false</v>
      </c>
      <c r="O52" s="19" t="str">
        <f t="shared" si="3"/>
        <v>False</v>
      </c>
      <c r="P52" s="19" t="str">
        <f t="shared" si="4"/>
        <v>False</v>
      </c>
      <c r="Q52" s="37"/>
    </row>
    <row r="53" ht="14.25" customHeight="1">
      <c r="A53" s="19">
        <v>52.0</v>
      </c>
      <c r="B53" s="19" t="s">
        <v>95</v>
      </c>
      <c r="C53" s="19">
        <v>55.0</v>
      </c>
      <c r="D53" s="19" t="s">
        <v>25</v>
      </c>
      <c r="E53" s="19" t="s">
        <v>43</v>
      </c>
      <c r="F53" s="19">
        <v>43355.0</v>
      </c>
      <c r="G53" s="20">
        <v>42857.0</v>
      </c>
      <c r="H53" s="19">
        <v>19881.0</v>
      </c>
      <c r="I53" s="19" t="s">
        <v>27</v>
      </c>
      <c r="J53" s="19">
        <v>26.0</v>
      </c>
      <c r="L53" s="19" t="str">
        <f t="shared" si="1"/>
        <v>above</v>
      </c>
      <c r="M53" s="19" t="str">
        <f t="shared" si="5"/>
        <v>poor</v>
      </c>
      <c r="N53" s="19" t="str">
        <f t="shared" si="2"/>
        <v>false</v>
      </c>
      <c r="O53" s="19" t="str">
        <f t="shared" si="3"/>
        <v>False</v>
      </c>
      <c r="P53" s="19" t="str">
        <f t="shared" si="4"/>
        <v>True</v>
      </c>
      <c r="Q53" s="37"/>
    </row>
    <row r="54" ht="14.25" customHeight="1">
      <c r="A54" s="19">
        <v>53.0</v>
      </c>
      <c r="B54" s="19" t="s">
        <v>96</v>
      </c>
      <c r="C54" s="19">
        <v>55.0</v>
      </c>
      <c r="D54" s="19" t="s">
        <v>32</v>
      </c>
      <c r="E54" s="19" t="s">
        <v>38</v>
      </c>
      <c r="F54" s="19">
        <v>34592.0</v>
      </c>
      <c r="G54" s="20">
        <v>45049.0</v>
      </c>
      <c r="H54" s="19">
        <v>29803.0</v>
      </c>
      <c r="I54" s="19" t="s">
        <v>27</v>
      </c>
      <c r="J54" s="19">
        <v>29.0</v>
      </c>
      <c r="L54" s="19" t="str">
        <f t="shared" si="1"/>
        <v>below</v>
      </c>
      <c r="M54" s="19" t="str">
        <f t="shared" si="5"/>
        <v>poor</v>
      </c>
      <c r="N54" s="19" t="str">
        <f t="shared" si="2"/>
        <v>false</v>
      </c>
      <c r="O54" s="19" t="str">
        <f t="shared" si="3"/>
        <v>False</v>
      </c>
      <c r="P54" s="19" t="str">
        <f t="shared" si="4"/>
        <v>False</v>
      </c>
      <c r="Q54" s="37"/>
    </row>
    <row r="55" ht="14.25" customHeight="1">
      <c r="A55" s="19">
        <v>54.0</v>
      </c>
      <c r="B55" s="19" t="s">
        <v>97</v>
      </c>
      <c r="C55" s="19">
        <v>55.0</v>
      </c>
      <c r="D55" s="19" t="s">
        <v>25</v>
      </c>
      <c r="E55" s="19" t="s">
        <v>35</v>
      </c>
      <c r="F55" s="19">
        <v>58324.0</v>
      </c>
      <c r="G55" s="20">
        <v>44845.0</v>
      </c>
      <c r="H55" s="19">
        <v>19170.0</v>
      </c>
      <c r="I55" s="19" t="s">
        <v>41</v>
      </c>
      <c r="J55" s="19">
        <v>43.0</v>
      </c>
      <c r="L55" s="19" t="str">
        <f t="shared" si="1"/>
        <v>below</v>
      </c>
      <c r="M55" s="19" t="str">
        <f t="shared" si="5"/>
        <v>good</v>
      </c>
      <c r="N55" s="19" t="str">
        <f t="shared" si="2"/>
        <v>false</v>
      </c>
      <c r="O55" s="19" t="str">
        <f t="shared" si="3"/>
        <v>False</v>
      </c>
      <c r="P55" s="19" t="str">
        <f t="shared" si="4"/>
        <v>False</v>
      </c>
      <c r="Q55" s="37"/>
    </row>
    <row r="56" ht="14.25" customHeight="1">
      <c r="A56" s="19">
        <v>55.0</v>
      </c>
      <c r="B56" s="19" t="s">
        <v>98</v>
      </c>
      <c r="C56" s="19">
        <v>26.0</v>
      </c>
      <c r="D56" s="19" t="s">
        <v>25</v>
      </c>
      <c r="E56" s="19" t="s">
        <v>43</v>
      </c>
      <c r="F56" s="19">
        <v>72194.0</v>
      </c>
      <c r="G56" s="20">
        <v>43504.0</v>
      </c>
      <c r="H56" s="19">
        <v>17352.0</v>
      </c>
      <c r="I56" s="19" t="s">
        <v>27</v>
      </c>
      <c r="J56" s="19">
        <v>26.0</v>
      </c>
      <c r="L56" s="19" t="str">
        <f t="shared" si="1"/>
        <v>above</v>
      </c>
      <c r="M56" s="19" t="str">
        <f t="shared" si="5"/>
        <v>poor</v>
      </c>
      <c r="N56" s="19" t="str">
        <f t="shared" si="2"/>
        <v>false</v>
      </c>
      <c r="O56" s="19" t="str">
        <f t="shared" si="3"/>
        <v>False</v>
      </c>
      <c r="P56" s="19" t="str">
        <f t="shared" si="4"/>
        <v>True</v>
      </c>
      <c r="Q56" s="37"/>
    </row>
    <row r="57" ht="14.25" customHeight="1">
      <c r="A57" s="19">
        <v>56.0</v>
      </c>
      <c r="B57" s="19" t="s">
        <v>99</v>
      </c>
      <c r="C57" s="19">
        <v>37.0</v>
      </c>
      <c r="D57" s="19" t="s">
        <v>25</v>
      </c>
      <c r="E57" s="19" t="s">
        <v>43</v>
      </c>
      <c r="F57" s="19">
        <v>52055.0</v>
      </c>
      <c r="G57" s="20">
        <v>43853.0</v>
      </c>
      <c r="H57" s="19">
        <v>29240.0</v>
      </c>
      <c r="I57" s="19" t="s">
        <v>27</v>
      </c>
      <c r="J57" s="19">
        <v>59.0</v>
      </c>
      <c r="L57" s="19" t="str">
        <f t="shared" si="1"/>
        <v>above</v>
      </c>
      <c r="M57" s="19" t="str">
        <f t="shared" si="5"/>
        <v>excellent</v>
      </c>
      <c r="N57" s="19" t="str">
        <f t="shared" si="2"/>
        <v>false</v>
      </c>
      <c r="O57" s="19" t="str">
        <f t="shared" si="3"/>
        <v>False</v>
      </c>
      <c r="P57" s="19" t="str">
        <f t="shared" si="4"/>
        <v>True</v>
      </c>
      <c r="Q57" s="37"/>
    </row>
    <row r="58" ht="14.25" customHeight="1">
      <c r="A58" s="19">
        <v>57.0</v>
      </c>
      <c r="B58" s="19" t="s">
        <v>100</v>
      </c>
      <c r="C58" s="19">
        <v>52.0</v>
      </c>
      <c r="D58" s="19" t="s">
        <v>32</v>
      </c>
      <c r="E58" s="19" t="s">
        <v>7</v>
      </c>
      <c r="F58" s="19">
        <v>64063.0</v>
      </c>
      <c r="G58" s="20">
        <v>42557.0</v>
      </c>
      <c r="H58" s="19">
        <v>12142.0</v>
      </c>
      <c r="I58" s="19" t="s">
        <v>27</v>
      </c>
      <c r="J58" s="19">
        <v>24.0</v>
      </c>
      <c r="L58" s="19" t="str">
        <f t="shared" si="1"/>
        <v>above</v>
      </c>
      <c r="M58" s="19" t="str">
        <f t="shared" si="5"/>
        <v>poor</v>
      </c>
      <c r="N58" s="19" t="str">
        <f t="shared" si="2"/>
        <v>false</v>
      </c>
      <c r="O58" s="19" t="str">
        <f t="shared" si="3"/>
        <v>False</v>
      </c>
      <c r="P58" s="19" t="str">
        <f t="shared" si="4"/>
        <v>False</v>
      </c>
      <c r="Q58" s="37"/>
    </row>
    <row r="59" ht="14.25" customHeight="1">
      <c r="A59" s="19">
        <v>58.0</v>
      </c>
      <c r="B59" s="19" t="s">
        <v>101</v>
      </c>
      <c r="C59" s="19">
        <v>44.0</v>
      </c>
      <c r="D59" s="19" t="s">
        <v>25</v>
      </c>
      <c r="E59" s="19" t="s">
        <v>38</v>
      </c>
      <c r="F59" s="19">
        <v>71515.0</v>
      </c>
      <c r="G59" s="20">
        <v>44244.0</v>
      </c>
      <c r="H59" s="19">
        <v>31876.0</v>
      </c>
      <c r="I59" s="19" t="s">
        <v>41</v>
      </c>
      <c r="J59" s="19">
        <v>36.0</v>
      </c>
      <c r="L59" s="19" t="str">
        <f t="shared" si="1"/>
        <v>above</v>
      </c>
      <c r="M59" s="19" t="str">
        <f t="shared" si="5"/>
        <v>average</v>
      </c>
      <c r="N59" s="19" t="str">
        <f t="shared" si="2"/>
        <v>false</v>
      </c>
      <c r="O59" s="19" t="str">
        <f t="shared" si="3"/>
        <v>False</v>
      </c>
      <c r="P59" s="19" t="str">
        <f t="shared" si="4"/>
        <v>False</v>
      </c>
      <c r="Q59" s="37"/>
    </row>
    <row r="60" ht="14.25" customHeight="1">
      <c r="A60" s="19">
        <v>59.0</v>
      </c>
      <c r="B60" s="19" t="s">
        <v>102</v>
      </c>
      <c r="C60" s="19">
        <v>36.0</v>
      </c>
      <c r="D60" s="19" t="s">
        <v>25</v>
      </c>
      <c r="E60" s="19" t="s">
        <v>35</v>
      </c>
      <c r="F60" s="19">
        <v>38571.0</v>
      </c>
      <c r="G60" s="20">
        <v>44842.0</v>
      </c>
      <c r="H60" s="19">
        <v>16927.0</v>
      </c>
      <c r="I60" s="19" t="s">
        <v>36</v>
      </c>
      <c r="J60" s="19">
        <v>45.0</v>
      </c>
      <c r="L60" s="19" t="str">
        <f t="shared" si="1"/>
        <v>above</v>
      </c>
      <c r="M60" s="19" t="str">
        <f t="shared" si="5"/>
        <v>good</v>
      </c>
      <c r="N60" s="19" t="str">
        <f t="shared" si="2"/>
        <v>false</v>
      </c>
      <c r="O60" s="19" t="str">
        <f t="shared" si="3"/>
        <v>False</v>
      </c>
      <c r="P60" s="19" t="str">
        <f t="shared" si="4"/>
        <v>False</v>
      </c>
      <c r="Q60" s="37"/>
    </row>
    <row r="61" ht="14.25" customHeight="1">
      <c r="A61" s="19">
        <v>60.0</v>
      </c>
      <c r="B61" s="19" t="s">
        <v>103</v>
      </c>
      <c r="C61" s="19">
        <v>23.0</v>
      </c>
      <c r="D61" s="19" t="s">
        <v>32</v>
      </c>
      <c r="E61" s="19" t="s">
        <v>26</v>
      </c>
      <c r="F61" s="19">
        <v>58107.0</v>
      </c>
      <c r="G61" s="20">
        <v>43532.0</v>
      </c>
      <c r="H61" s="19">
        <v>25284.0</v>
      </c>
      <c r="I61" s="19" t="s">
        <v>27</v>
      </c>
      <c r="J61" s="19">
        <v>42.0</v>
      </c>
      <c r="L61" s="19" t="str">
        <f t="shared" si="1"/>
        <v>below</v>
      </c>
      <c r="M61" s="19" t="str">
        <f t="shared" si="5"/>
        <v>good</v>
      </c>
      <c r="N61" s="19" t="str">
        <f t="shared" si="2"/>
        <v>false</v>
      </c>
      <c r="O61" s="19" t="str">
        <f t="shared" si="3"/>
        <v>True</v>
      </c>
      <c r="P61" s="19" t="str">
        <f t="shared" si="4"/>
        <v>False</v>
      </c>
      <c r="Q61" s="37"/>
    </row>
    <row r="62" ht="14.25" customHeight="1">
      <c r="A62" s="19">
        <v>61.0</v>
      </c>
      <c r="B62" s="19" t="s">
        <v>104</v>
      </c>
      <c r="C62" s="19">
        <v>48.0</v>
      </c>
      <c r="D62" s="19" t="s">
        <v>25</v>
      </c>
      <c r="E62" s="19" t="s">
        <v>35</v>
      </c>
      <c r="F62" s="19">
        <v>61988.0</v>
      </c>
      <c r="G62" s="20">
        <v>43454.0</v>
      </c>
      <c r="H62" s="19">
        <v>10594.0</v>
      </c>
      <c r="I62" s="19" t="s">
        <v>39</v>
      </c>
      <c r="J62" s="19">
        <v>26.0</v>
      </c>
      <c r="L62" s="19" t="str">
        <f t="shared" si="1"/>
        <v>above</v>
      </c>
      <c r="M62" s="19" t="str">
        <f t="shared" si="5"/>
        <v>poor</v>
      </c>
      <c r="N62" s="19" t="str">
        <f t="shared" si="2"/>
        <v>false</v>
      </c>
      <c r="O62" s="19" t="str">
        <f t="shared" si="3"/>
        <v>False</v>
      </c>
      <c r="P62" s="19" t="str">
        <f t="shared" si="4"/>
        <v>False</v>
      </c>
      <c r="Q62" s="37"/>
    </row>
    <row r="63" ht="14.25" customHeight="1">
      <c r="A63" s="19">
        <v>62.0</v>
      </c>
      <c r="B63" s="19" t="s">
        <v>105</v>
      </c>
      <c r="C63" s="19">
        <v>60.0</v>
      </c>
      <c r="D63" s="19" t="s">
        <v>25</v>
      </c>
      <c r="E63" s="19" t="s">
        <v>26</v>
      </c>
      <c r="F63" s="19">
        <v>49014.0</v>
      </c>
      <c r="G63" s="20">
        <v>43191.0</v>
      </c>
      <c r="H63" s="19">
        <v>13213.0</v>
      </c>
      <c r="I63" s="19" t="s">
        <v>39</v>
      </c>
      <c r="J63" s="19">
        <v>37.0</v>
      </c>
      <c r="L63" s="19" t="str">
        <f t="shared" si="1"/>
        <v>above</v>
      </c>
      <c r="M63" s="19" t="str">
        <f t="shared" si="5"/>
        <v>average</v>
      </c>
      <c r="N63" s="19" t="str">
        <f t="shared" si="2"/>
        <v>false</v>
      </c>
      <c r="O63" s="19" t="str">
        <f t="shared" si="3"/>
        <v>True</v>
      </c>
      <c r="P63" s="19" t="str">
        <f t="shared" si="4"/>
        <v>False</v>
      </c>
      <c r="Q63" s="37"/>
    </row>
    <row r="64" ht="14.25" customHeight="1">
      <c r="A64" s="19">
        <v>63.0</v>
      </c>
      <c r="B64" s="19" t="s">
        <v>106</v>
      </c>
      <c r="C64" s="19">
        <v>42.0</v>
      </c>
      <c r="D64" s="19" t="s">
        <v>32</v>
      </c>
      <c r="E64" s="19" t="s">
        <v>26</v>
      </c>
      <c r="F64" s="19">
        <v>40744.0</v>
      </c>
      <c r="G64" s="20">
        <v>42558.0</v>
      </c>
      <c r="H64" s="19">
        <v>27273.0</v>
      </c>
      <c r="I64" s="19" t="s">
        <v>41</v>
      </c>
      <c r="J64" s="19">
        <v>44.0</v>
      </c>
      <c r="L64" s="19" t="str">
        <f t="shared" si="1"/>
        <v>below</v>
      </c>
      <c r="M64" s="19" t="str">
        <f t="shared" si="5"/>
        <v>good</v>
      </c>
      <c r="N64" s="19" t="str">
        <f t="shared" si="2"/>
        <v>false</v>
      </c>
      <c r="O64" s="19" t="str">
        <f t="shared" si="3"/>
        <v>True</v>
      </c>
      <c r="P64" s="19" t="str">
        <f t="shared" si="4"/>
        <v>False</v>
      </c>
      <c r="Q64" s="37"/>
    </row>
    <row r="65" ht="14.25" customHeight="1">
      <c r="A65" s="19">
        <v>64.0</v>
      </c>
      <c r="B65" s="19" t="s">
        <v>107</v>
      </c>
      <c r="C65" s="19">
        <v>36.0</v>
      </c>
      <c r="D65" s="19" t="s">
        <v>25</v>
      </c>
      <c r="E65" s="19" t="s">
        <v>35</v>
      </c>
      <c r="F65" s="19">
        <v>58110.0</v>
      </c>
      <c r="G65" s="20">
        <v>43312.0</v>
      </c>
      <c r="H65" s="19">
        <v>21278.0</v>
      </c>
      <c r="I65" s="19" t="s">
        <v>39</v>
      </c>
      <c r="J65" s="19">
        <v>59.0</v>
      </c>
      <c r="L65" s="19" t="str">
        <f t="shared" si="1"/>
        <v>below</v>
      </c>
      <c r="M65" s="19" t="str">
        <f t="shared" si="5"/>
        <v>excellent</v>
      </c>
      <c r="N65" s="19" t="str">
        <f t="shared" si="2"/>
        <v>false</v>
      </c>
      <c r="O65" s="19" t="str">
        <f t="shared" si="3"/>
        <v>False</v>
      </c>
      <c r="P65" s="19" t="str">
        <f t="shared" si="4"/>
        <v>False</v>
      </c>
      <c r="Q65" s="37"/>
    </row>
    <row r="66" ht="14.25" customHeight="1">
      <c r="A66" s="19">
        <v>65.0</v>
      </c>
      <c r="B66" s="19" t="s">
        <v>108</v>
      </c>
      <c r="C66" s="19">
        <v>35.0</v>
      </c>
      <c r="D66" s="19" t="s">
        <v>25</v>
      </c>
      <c r="E66" s="19" t="s">
        <v>38</v>
      </c>
      <c r="F66" s="19">
        <v>75947.0</v>
      </c>
      <c r="G66" s="20">
        <v>42788.0</v>
      </c>
      <c r="H66" s="19">
        <v>14363.0</v>
      </c>
      <c r="I66" s="19" t="s">
        <v>41</v>
      </c>
      <c r="J66" s="19">
        <v>53.0</v>
      </c>
      <c r="L66" s="19" t="str">
        <f t="shared" si="1"/>
        <v>above</v>
      </c>
      <c r="M66" s="19" t="str">
        <f t="shared" si="5"/>
        <v>excellent</v>
      </c>
      <c r="N66" s="19" t="str">
        <f t="shared" si="2"/>
        <v>false</v>
      </c>
      <c r="O66" s="19" t="str">
        <f t="shared" si="3"/>
        <v>False</v>
      </c>
      <c r="P66" s="19" t="str">
        <f t="shared" si="4"/>
        <v>False</v>
      </c>
      <c r="Q66" s="37"/>
    </row>
    <row r="67" ht="14.25" customHeight="1">
      <c r="A67" s="19">
        <v>66.0</v>
      </c>
      <c r="B67" s="19" t="s">
        <v>109</v>
      </c>
      <c r="C67" s="19">
        <v>47.0</v>
      </c>
      <c r="D67" s="19" t="s">
        <v>25</v>
      </c>
      <c r="E67" s="19" t="s">
        <v>38</v>
      </c>
      <c r="F67" s="19">
        <v>37978.0</v>
      </c>
      <c r="G67" s="20">
        <v>45222.0</v>
      </c>
      <c r="H67" s="19">
        <v>32521.0</v>
      </c>
      <c r="I67" s="19" t="s">
        <v>39</v>
      </c>
      <c r="J67" s="19">
        <v>39.0</v>
      </c>
      <c r="L67" s="19" t="str">
        <f t="shared" si="1"/>
        <v>above</v>
      </c>
      <c r="M67" s="19" t="str">
        <f t="shared" si="5"/>
        <v>average</v>
      </c>
      <c r="N67" s="19" t="str">
        <f t="shared" si="2"/>
        <v>false</v>
      </c>
      <c r="O67" s="19" t="str">
        <f t="shared" si="3"/>
        <v>False</v>
      </c>
      <c r="P67" s="19" t="str">
        <f t="shared" si="4"/>
        <v>False</v>
      </c>
      <c r="Q67" s="37"/>
    </row>
    <row r="68" ht="14.25" customHeight="1">
      <c r="A68" s="19">
        <v>67.0</v>
      </c>
      <c r="B68" s="19" t="s">
        <v>110</v>
      </c>
      <c r="C68" s="19">
        <v>60.0</v>
      </c>
      <c r="D68" s="19" t="s">
        <v>32</v>
      </c>
      <c r="E68" s="19" t="s">
        <v>38</v>
      </c>
      <c r="F68" s="19">
        <v>55541.0</v>
      </c>
      <c r="G68" s="20">
        <v>42235.0</v>
      </c>
      <c r="H68" s="19">
        <v>16011.0</v>
      </c>
      <c r="I68" s="19" t="s">
        <v>39</v>
      </c>
      <c r="J68" s="19">
        <v>25.0</v>
      </c>
      <c r="L68" s="19" t="str">
        <f t="shared" si="1"/>
        <v>below</v>
      </c>
      <c r="M68" s="19" t="str">
        <f t="shared" si="5"/>
        <v>poor</v>
      </c>
      <c r="N68" s="19" t="str">
        <f t="shared" si="2"/>
        <v>false</v>
      </c>
      <c r="O68" s="19" t="str">
        <f t="shared" si="3"/>
        <v>False</v>
      </c>
      <c r="P68" s="19" t="str">
        <f t="shared" si="4"/>
        <v>False</v>
      </c>
      <c r="Q68" s="37"/>
    </row>
    <row r="69" ht="14.25" customHeight="1">
      <c r="A69" s="19">
        <v>68.0</v>
      </c>
      <c r="B69" s="19" t="s">
        <v>111</v>
      </c>
      <c r="C69" s="19">
        <v>22.0</v>
      </c>
      <c r="D69" s="19" t="s">
        <v>25</v>
      </c>
      <c r="E69" s="19" t="s">
        <v>35</v>
      </c>
      <c r="F69" s="19">
        <v>45508.0</v>
      </c>
      <c r="G69" s="20">
        <v>43508.0</v>
      </c>
      <c r="H69" s="19">
        <v>16901.0</v>
      </c>
      <c r="I69" s="19" t="s">
        <v>27</v>
      </c>
      <c r="J69" s="19">
        <v>33.0</v>
      </c>
      <c r="L69" s="19" t="str">
        <f t="shared" si="1"/>
        <v>above</v>
      </c>
      <c r="M69" s="19" t="str">
        <f t="shared" si="5"/>
        <v>average</v>
      </c>
      <c r="N69" s="19" t="str">
        <f t="shared" si="2"/>
        <v>true</v>
      </c>
      <c r="O69" s="19" t="str">
        <f t="shared" si="3"/>
        <v>False</v>
      </c>
      <c r="P69" s="19" t="str">
        <f t="shared" si="4"/>
        <v>False</v>
      </c>
      <c r="Q69" s="37"/>
    </row>
    <row r="70" ht="14.25" customHeight="1">
      <c r="A70" s="19">
        <v>69.0</v>
      </c>
      <c r="B70" s="19" t="s">
        <v>112</v>
      </c>
      <c r="C70" s="19">
        <v>39.0</v>
      </c>
      <c r="D70" s="19" t="s">
        <v>32</v>
      </c>
      <c r="E70" s="19" t="s">
        <v>7</v>
      </c>
      <c r="F70" s="19">
        <v>30135.0</v>
      </c>
      <c r="G70" s="20">
        <v>45328.0</v>
      </c>
      <c r="H70" s="19">
        <v>28340.0</v>
      </c>
      <c r="I70" s="19" t="s">
        <v>36</v>
      </c>
      <c r="J70" s="19">
        <v>53.0</v>
      </c>
      <c r="L70" s="19" t="str">
        <f t="shared" si="1"/>
        <v>below</v>
      </c>
      <c r="M70" s="19" t="str">
        <f t="shared" si="5"/>
        <v>excellent</v>
      </c>
      <c r="N70" s="19" t="str">
        <f t="shared" si="2"/>
        <v>false</v>
      </c>
      <c r="O70" s="19" t="str">
        <f t="shared" si="3"/>
        <v>False</v>
      </c>
      <c r="P70" s="19" t="str">
        <f t="shared" si="4"/>
        <v>False</v>
      </c>
      <c r="Q70" s="37"/>
    </row>
    <row r="71" ht="14.25" customHeight="1">
      <c r="A71" s="19">
        <v>70.0</v>
      </c>
      <c r="B71" s="19" t="s">
        <v>113</v>
      </c>
      <c r="C71" s="19">
        <v>22.0</v>
      </c>
      <c r="D71" s="19" t="s">
        <v>32</v>
      </c>
      <c r="E71" s="19" t="s">
        <v>7</v>
      </c>
      <c r="F71" s="19">
        <v>75728.0</v>
      </c>
      <c r="G71" s="20">
        <v>43518.0</v>
      </c>
      <c r="H71" s="19">
        <v>31020.0</v>
      </c>
      <c r="I71" s="19" t="s">
        <v>27</v>
      </c>
      <c r="J71" s="19">
        <v>54.0</v>
      </c>
      <c r="L71" s="19" t="str">
        <f t="shared" si="1"/>
        <v>below</v>
      </c>
      <c r="M71" s="19" t="str">
        <f t="shared" si="5"/>
        <v>excellent</v>
      </c>
      <c r="N71" s="19" t="str">
        <f t="shared" si="2"/>
        <v>false</v>
      </c>
      <c r="O71" s="19" t="str">
        <f t="shared" si="3"/>
        <v>False</v>
      </c>
      <c r="P71" s="19" t="str">
        <f t="shared" si="4"/>
        <v>False</v>
      </c>
      <c r="Q71" s="37"/>
    </row>
    <row r="72" ht="14.25" customHeight="1">
      <c r="A72" s="19">
        <v>71.0</v>
      </c>
      <c r="B72" s="19" t="s">
        <v>114</v>
      </c>
      <c r="C72" s="19">
        <v>26.0</v>
      </c>
      <c r="D72" s="19" t="s">
        <v>25</v>
      </c>
      <c r="E72" s="19" t="s">
        <v>43</v>
      </c>
      <c r="F72" s="19">
        <v>51724.0</v>
      </c>
      <c r="G72" s="20">
        <v>44207.0</v>
      </c>
      <c r="H72" s="19">
        <v>27123.0</v>
      </c>
      <c r="I72" s="19" t="s">
        <v>39</v>
      </c>
      <c r="J72" s="19">
        <v>36.0</v>
      </c>
      <c r="L72" s="19" t="str">
        <f t="shared" si="1"/>
        <v>above</v>
      </c>
      <c r="M72" s="19" t="str">
        <f t="shared" si="5"/>
        <v>average</v>
      </c>
      <c r="N72" s="19" t="str">
        <f t="shared" si="2"/>
        <v>false</v>
      </c>
      <c r="O72" s="19" t="str">
        <f t="shared" si="3"/>
        <v>False</v>
      </c>
      <c r="P72" s="19" t="str">
        <f t="shared" si="4"/>
        <v>True</v>
      </c>
      <c r="Q72" s="37"/>
    </row>
    <row r="73" ht="14.25" customHeight="1">
      <c r="A73" s="19">
        <v>72.0</v>
      </c>
      <c r="B73" s="19" t="s">
        <v>115</v>
      </c>
      <c r="C73" s="19">
        <v>21.0</v>
      </c>
      <c r="D73" s="19" t="s">
        <v>32</v>
      </c>
      <c r="E73" s="19" t="s">
        <v>26</v>
      </c>
      <c r="F73" s="19">
        <v>77886.0</v>
      </c>
      <c r="G73" s="20">
        <v>42920.0</v>
      </c>
      <c r="H73" s="19">
        <v>30080.0</v>
      </c>
      <c r="I73" s="19" t="s">
        <v>27</v>
      </c>
      <c r="J73" s="19">
        <v>27.0</v>
      </c>
      <c r="L73" s="19" t="str">
        <f t="shared" si="1"/>
        <v>above</v>
      </c>
      <c r="M73" s="19" t="str">
        <f t="shared" si="5"/>
        <v>poor</v>
      </c>
      <c r="N73" s="19" t="str">
        <f t="shared" si="2"/>
        <v>false</v>
      </c>
      <c r="O73" s="19" t="str">
        <f t="shared" si="3"/>
        <v>True</v>
      </c>
      <c r="P73" s="19" t="str">
        <f t="shared" si="4"/>
        <v>False</v>
      </c>
      <c r="Q73" s="37"/>
    </row>
    <row r="74" ht="14.25" customHeight="1">
      <c r="A74" s="19">
        <v>73.0</v>
      </c>
      <c r="B74" s="19" t="s">
        <v>116</v>
      </c>
      <c r="C74" s="19">
        <v>41.0</v>
      </c>
      <c r="D74" s="19" t="s">
        <v>32</v>
      </c>
      <c r="E74" s="19" t="s">
        <v>38</v>
      </c>
      <c r="F74" s="19">
        <v>35220.0</v>
      </c>
      <c r="G74" s="20">
        <v>44091.0</v>
      </c>
      <c r="H74" s="19">
        <v>29444.0</v>
      </c>
      <c r="I74" s="19" t="s">
        <v>41</v>
      </c>
      <c r="J74" s="19">
        <v>53.0</v>
      </c>
      <c r="L74" s="19" t="str">
        <f t="shared" si="1"/>
        <v>above</v>
      </c>
      <c r="M74" s="19" t="str">
        <f t="shared" si="5"/>
        <v>excellent</v>
      </c>
      <c r="N74" s="19" t="str">
        <f t="shared" si="2"/>
        <v>false</v>
      </c>
      <c r="O74" s="19" t="str">
        <f t="shared" si="3"/>
        <v>False</v>
      </c>
      <c r="P74" s="19" t="str">
        <f t="shared" si="4"/>
        <v>False</v>
      </c>
      <c r="Q74" s="37"/>
    </row>
    <row r="75" ht="14.25" customHeight="1">
      <c r="A75" s="19">
        <v>74.0</v>
      </c>
      <c r="B75" s="19" t="s">
        <v>117</v>
      </c>
      <c r="C75" s="19">
        <v>58.0</v>
      </c>
      <c r="D75" s="19" t="s">
        <v>32</v>
      </c>
      <c r="E75" s="19" t="s">
        <v>38</v>
      </c>
      <c r="F75" s="19">
        <v>51321.0</v>
      </c>
      <c r="G75" s="20">
        <v>44615.0</v>
      </c>
      <c r="H75" s="19">
        <v>29006.0</v>
      </c>
      <c r="I75" s="19" t="s">
        <v>41</v>
      </c>
      <c r="J75" s="19">
        <v>53.0</v>
      </c>
      <c r="L75" s="19" t="str">
        <f t="shared" si="1"/>
        <v>below</v>
      </c>
      <c r="M75" s="19" t="str">
        <f t="shared" si="5"/>
        <v>excellent</v>
      </c>
      <c r="N75" s="19" t="str">
        <f t="shared" si="2"/>
        <v>false</v>
      </c>
      <c r="O75" s="19" t="str">
        <f t="shared" si="3"/>
        <v>False</v>
      </c>
      <c r="P75" s="19" t="str">
        <f t="shared" si="4"/>
        <v>False</v>
      </c>
      <c r="Q75" s="37"/>
    </row>
    <row r="76" ht="14.25" customHeight="1">
      <c r="A76" s="19">
        <v>75.0</v>
      </c>
      <c r="B76" s="19" t="s">
        <v>118</v>
      </c>
      <c r="C76" s="19">
        <v>29.0</v>
      </c>
      <c r="D76" s="19" t="s">
        <v>32</v>
      </c>
      <c r="E76" s="19" t="s">
        <v>43</v>
      </c>
      <c r="F76" s="19">
        <v>61527.0</v>
      </c>
      <c r="G76" s="20">
        <v>42487.0</v>
      </c>
      <c r="H76" s="19">
        <v>21871.0</v>
      </c>
      <c r="I76" s="19" t="s">
        <v>41</v>
      </c>
      <c r="J76" s="19">
        <v>34.0</v>
      </c>
      <c r="L76" s="19" t="str">
        <f t="shared" si="1"/>
        <v>above</v>
      </c>
      <c r="M76" s="19" t="str">
        <f t="shared" si="5"/>
        <v>average</v>
      </c>
      <c r="N76" s="19" t="str">
        <f t="shared" si="2"/>
        <v>false</v>
      </c>
      <c r="O76" s="19" t="str">
        <f t="shared" si="3"/>
        <v>False</v>
      </c>
      <c r="P76" s="19" t="str">
        <f t="shared" si="4"/>
        <v>True</v>
      </c>
      <c r="Q76" s="37"/>
    </row>
    <row r="77" ht="14.25" customHeight="1">
      <c r="A77" s="19">
        <v>76.0</v>
      </c>
      <c r="B77" s="19" t="s">
        <v>119</v>
      </c>
      <c r="C77" s="19">
        <v>21.0</v>
      </c>
      <c r="D77" s="19" t="s">
        <v>25</v>
      </c>
      <c r="E77" s="19" t="s">
        <v>38</v>
      </c>
      <c r="F77" s="19">
        <v>38684.0</v>
      </c>
      <c r="G77" s="20">
        <v>43353.0</v>
      </c>
      <c r="H77" s="19">
        <v>37414.0</v>
      </c>
      <c r="I77" s="19" t="s">
        <v>36</v>
      </c>
      <c r="J77" s="19">
        <v>60.0</v>
      </c>
      <c r="L77" s="19" t="str">
        <f t="shared" si="1"/>
        <v>above</v>
      </c>
      <c r="M77" s="19" t="str">
        <f t="shared" si="5"/>
        <v>excellent</v>
      </c>
      <c r="N77" s="19" t="str">
        <f t="shared" si="2"/>
        <v>false</v>
      </c>
      <c r="O77" s="19" t="str">
        <f t="shared" si="3"/>
        <v>False</v>
      </c>
      <c r="P77" s="19" t="str">
        <f t="shared" si="4"/>
        <v>False</v>
      </c>
      <c r="Q77" s="37"/>
    </row>
    <row r="78" ht="14.25" customHeight="1">
      <c r="A78" s="19">
        <v>77.0</v>
      </c>
      <c r="B78" s="19" t="s">
        <v>120</v>
      </c>
      <c r="C78" s="19">
        <v>56.0</v>
      </c>
      <c r="D78" s="19" t="s">
        <v>25</v>
      </c>
      <c r="E78" s="19" t="s">
        <v>26</v>
      </c>
      <c r="F78" s="19">
        <v>31005.0</v>
      </c>
      <c r="G78" s="20">
        <v>42913.0</v>
      </c>
      <c r="H78" s="19">
        <v>24340.0</v>
      </c>
      <c r="I78" s="19" t="s">
        <v>39</v>
      </c>
      <c r="J78" s="19">
        <v>25.0</v>
      </c>
      <c r="L78" s="19" t="str">
        <f t="shared" si="1"/>
        <v>below</v>
      </c>
      <c r="M78" s="19" t="str">
        <f t="shared" si="5"/>
        <v>poor</v>
      </c>
      <c r="N78" s="19" t="str">
        <f t="shared" si="2"/>
        <v>false</v>
      </c>
      <c r="O78" s="19" t="str">
        <f t="shared" si="3"/>
        <v>True</v>
      </c>
      <c r="P78" s="19" t="str">
        <f t="shared" si="4"/>
        <v>False</v>
      </c>
      <c r="Q78" s="37"/>
    </row>
    <row r="79" ht="14.25" customHeight="1">
      <c r="A79" s="19">
        <v>78.0</v>
      </c>
      <c r="B79" s="19" t="s">
        <v>121</v>
      </c>
      <c r="C79" s="19">
        <v>56.0</v>
      </c>
      <c r="D79" s="19" t="s">
        <v>25</v>
      </c>
      <c r="E79" s="19" t="s">
        <v>35</v>
      </c>
      <c r="F79" s="19">
        <v>44245.0</v>
      </c>
      <c r="G79" s="20">
        <v>42283.0</v>
      </c>
      <c r="H79" s="19">
        <v>16800.0</v>
      </c>
      <c r="I79" s="19" t="s">
        <v>36</v>
      </c>
      <c r="J79" s="19">
        <v>27.0</v>
      </c>
      <c r="L79" s="19" t="str">
        <f t="shared" si="1"/>
        <v>below</v>
      </c>
      <c r="M79" s="19" t="str">
        <f t="shared" si="5"/>
        <v>poor</v>
      </c>
      <c r="N79" s="19" t="str">
        <f t="shared" si="2"/>
        <v>false</v>
      </c>
      <c r="O79" s="19" t="str">
        <f t="shared" si="3"/>
        <v>False</v>
      </c>
      <c r="P79" s="19" t="str">
        <f t="shared" si="4"/>
        <v>False</v>
      </c>
      <c r="Q79" s="37"/>
    </row>
    <row r="80" ht="14.25" customHeight="1">
      <c r="A80" s="19">
        <v>79.0</v>
      </c>
      <c r="B80" s="19" t="s">
        <v>122</v>
      </c>
      <c r="C80" s="19">
        <v>24.0</v>
      </c>
      <c r="D80" s="19" t="s">
        <v>25</v>
      </c>
      <c r="E80" s="19" t="s">
        <v>43</v>
      </c>
      <c r="F80" s="19">
        <v>48296.0</v>
      </c>
      <c r="G80" s="20">
        <v>43038.0</v>
      </c>
      <c r="H80" s="19">
        <v>33597.0</v>
      </c>
      <c r="I80" s="19" t="s">
        <v>27</v>
      </c>
      <c r="J80" s="19">
        <v>47.0</v>
      </c>
      <c r="L80" s="19" t="str">
        <f t="shared" si="1"/>
        <v>below</v>
      </c>
      <c r="M80" s="19" t="str">
        <f t="shared" si="5"/>
        <v>good</v>
      </c>
      <c r="N80" s="19" t="str">
        <f t="shared" si="2"/>
        <v>false</v>
      </c>
      <c r="O80" s="19" t="str">
        <f t="shared" si="3"/>
        <v>False</v>
      </c>
      <c r="P80" s="19" t="str">
        <f t="shared" si="4"/>
        <v>True</v>
      </c>
      <c r="Q80" s="37"/>
    </row>
    <row r="81" ht="14.25" customHeight="1">
      <c r="A81" s="19">
        <v>80.0</v>
      </c>
      <c r="B81" s="19" t="s">
        <v>123</v>
      </c>
      <c r="C81" s="19">
        <v>38.0</v>
      </c>
      <c r="D81" s="19" t="s">
        <v>32</v>
      </c>
      <c r="E81" s="19" t="s">
        <v>38</v>
      </c>
      <c r="F81" s="19">
        <v>74413.0</v>
      </c>
      <c r="G81" s="20">
        <v>41960.0</v>
      </c>
      <c r="H81" s="19">
        <v>14844.0</v>
      </c>
      <c r="I81" s="19" t="s">
        <v>36</v>
      </c>
      <c r="J81" s="19">
        <v>57.0</v>
      </c>
      <c r="L81" s="19" t="str">
        <f t="shared" si="1"/>
        <v>below</v>
      </c>
      <c r="M81" s="19" t="str">
        <f t="shared" si="5"/>
        <v>excellent</v>
      </c>
      <c r="N81" s="19" t="str">
        <f t="shared" si="2"/>
        <v>false</v>
      </c>
      <c r="O81" s="19" t="str">
        <f t="shared" si="3"/>
        <v>False</v>
      </c>
      <c r="P81" s="19" t="str">
        <f t="shared" si="4"/>
        <v>False</v>
      </c>
      <c r="Q81" s="37"/>
    </row>
    <row r="82" ht="14.25" customHeight="1">
      <c r="A82" s="19">
        <v>81.0</v>
      </c>
      <c r="B82" s="19" t="s">
        <v>124</v>
      </c>
      <c r="C82" s="19">
        <v>33.0</v>
      </c>
      <c r="D82" s="19" t="s">
        <v>32</v>
      </c>
      <c r="E82" s="19" t="s">
        <v>43</v>
      </c>
      <c r="F82" s="19">
        <v>76940.0</v>
      </c>
      <c r="G82" s="20">
        <v>45135.0</v>
      </c>
      <c r="H82" s="19">
        <v>27082.0</v>
      </c>
      <c r="I82" s="19" t="s">
        <v>39</v>
      </c>
      <c r="J82" s="19">
        <v>28.0</v>
      </c>
      <c r="L82" s="19" t="str">
        <f t="shared" si="1"/>
        <v>above</v>
      </c>
      <c r="M82" s="19" t="str">
        <f t="shared" si="5"/>
        <v>poor</v>
      </c>
      <c r="N82" s="19" t="str">
        <f t="shared" si="2"/>
        <v>false</v>
      </c>
      <c r="O82" s="19" t="str">
        <f t="shared" si="3"/>
        <v>False</v>
      </c>
      <c r="P82" s="19" t="str">
        <f t="shared" si="4"/>
        <v>True</v>
      </c>
      <c r="Q82" s="37"/>
    </row>
    <row r="83" ht="14.25" customHeight="1">
      <c r="A83" s="19">
        <v>82.0</v>
      </c>
      <c r="B83" s="19" t="s">
        <v>125</v>
      </c>
      <c r="C83" s="19">
        <v>20.0</v>
      </c>
      <c r="D83" s="19" t="s">
        <v>25</v>
      </c>
      <c r="E83" s="19" t="s">
        <v>26</v>
      </c>
      <c r="F83" s="19">
        <v>64523.0</v>
      </c>
      <c r="G83" s="20">
        <v>44314.0</v>
      </c>
      <c r="H83" s="19">
        <v>35187.0</v>
      </c>
      <c r="I83" s="19" t="s">
        <v>27</v>
      </c>
      <c r="J83" s="19">
        <v>25.0</v>
      </c>
      <c r="L83" s="19" t="str">
        <f t="shared" si="1"/>
        <v>above</v>
      </c>
      <c r="M83" s="19" t="str">
        <f t="shared" si="5"/>
        <v>poor</v>
      </c>
      <c r="N83" s="19" t="str">
        <f t="shared" si="2"/>
        <v>false</v>
      </c>
      <c r="O83" s="19" t="str">
        <f t="shared" si="3"/>
        <v>True</v>
      </c>
      <c r="P83" s="19" t="str">
        <f t="shared" si="4"/>
        <v>False</v>
      </c>
      <c r="Q83" s="37"/>
    </row>
    <row r="84" ht="14.25" customHeight="1">
      <c r="A84" s="19">
        <v>83.0</v>
      </c>
      <c r="B84" s="19" t="s">
        <v>126</v>
      </c>
      <c r="C84" s="19">
        <v>49.0</v>
      </c>
      <c r="D84" s="19" t="s">
        <v>25</v>
      </c>
      <c r="E84" s="19" t="s">
        <v>35</v>
      </c>
      <c r="F84" s="19">
        <v>38871.0</v>
      </c>
      <c r="G84" s="20">
        <v>42753.0</v>
      </c>
      <c r="H84" s="19">
        <v>32084.0</v>
      </c>
      <c r="I84" s="19" t="s">
        <v>36</v>
      </c>
      <c r="J84" s="19">
        <v>34.0</v>
      </c>
      <c r="L84" s="19" t="str">
        <f t="shared" si="1"/>
        <v>above</v>
      </c>
      <c r="M84" s="19" t="str">
        <f t="shared" si="5"/>
        <v>average</v>
      </c>
      <c r="N84" s="19" t="str">
        <f t="shared" si="2"/>
        <v>false</v>
      </c>
      <c r="O84" s="19" t="str">
        <f t="shared" si="3"/>
        <v>False</v>
      </c>
      <c r="P84" s="19" t="str">
        <f t="shared" si="4"/>
        <v>False</v>
      </c>
      <c r="Q84" s="37"/>
    </row>
    <row r="85" ht="14.25" customHeight="1">
      <c r="A85" s="19">
        <v>84.0</v>
      </c>
      <c r="B85" s="19" t="s">
        <v>127</v>
      </c>
      <c r="C85" s="19">
        <v>27.0</v>
      </c>
      <c r="D85" s="19" t="s">
        <v>32</v>
      </c>
      <c r="E85" s="19" t="s">
        <v>38</v>
      </c>
      <c r="F85" s="19">
        <v>39090.0</v>
      </c>
      <c r="G85" s="20">
        <v>44947.0</v>
      </c>
      <c r="H85" s="19">
        <v>19756.0</v>
      </c>
      <c r="I85" s="19" t="s">
        <v>27</v>
      </c>
      <c r="J85" s="19">
        <v>43.0</v>
      </c>
      <c r="L85" s="19" t="str">
        <f t="shared" si="1"/>
        <v>below</v>
      </c>
      <c r="M85" s="19" t="str">
        <f t="shared" si="5"/>
        <v>good</v>
      </c>
      <c r="N85" s="19" t="str">
        <f t="shared" si="2"/>
        <v>false</v>
      </c>
      <c r="O85" s="19" t="str">
        <f t="shared" si="3"/>
        <v>False</v>
      </c>
      <c r="P85" s="19" t="str">
        <f t="shared" si="4"/>
        <v>False</v>
      </c>
      <c r="Q85" s="37"/>
    </row>
    <row r="86" ht="14.25" customHeight="1">
      <c r="A86" s="19">
        <v>85.0</v>
      </c>
      <c r="B86" s="19" t="s">
        <v>128</v>
      </c>
      <c r="C86" s="19">
        <v>28.0</v>
      </c>
      <c r="D86" s="19" t="s">
        <v>32</v>
      </c>
      <c r="E86" s="19" t="s">
        <v>35</v>
      </c>
      <c r="F86" s="19">
        <v>65939.0</v>
      </c>
      <c r="G86" s="20">
        <v>43776.0</v>
      </c>
      <c r="H86" s="19">
        <v>23065.0</v>
      </c>
      <c r="I86" s="19" t="s">
        <v>36</v>
      </c>
      <c r="J86" s="19">
        <v>24.0</v>
      </c>
      <c r="L86" s="19" t="str">
        <f t="shared" si="1"/>
        <v>below</v>
      </c>
      <c r="M86" s="19" t="str">
        <f t="shared" si="5"/>
        <v>poor</v>
      </c>
      <c r="N86" s="19" t="str">
        <f t="shared" si="2"/>
        <v>false</v>
      </c>
      <c r="O86" s="19" t="str">
        <f t="shared" si="3"/>
        <v>False</v>
      </c>
      <c r="P86" s="19" t="str">
        <f t="shared" si="4"/>
        <v>False</v>
      </c>
      <c r="Q86" s="37"/>
    </row>
    <row r="87" ht="14.25" customHeight="1">
      <c r="A87" s="19">
        <v>86.0</v>
      </c>
      <c r="B87" s="19" t="s">
        <v>129</v>
      </c>
      <c r="C87" s="19">
        <v>41.0</v>
      </c>
      <c r="D87" s="19" t="s">
        <v>25</v>
      </c>
      <c r="E87" s="19" t="s">
        <v>43</v>
      </c>
      <c r="F87" s="19">
        <v>60367.0</v>
      </c>
      <c r="G87" s="20">
        <v>43004.0</v>
      </c>
      <c r="H87" s="19">
        <v>16439.0</v>
      </c>
      <c r="I87" s="19" t="s">
        <v>36</v>
      </c>
      <c r="J87" s="19">
        <v>29.0</v>
      </c>
      <c r="L87" s="19" t="str">
        <f t="shared" si="1"/>
        <v>above</v>
      </c>
      <c r="M87" s="19" t="str">
        <f t="shared" si="5"/>
        <v>poor</v>
      </c>
      <c r="N87" s="19" t="str">
        <f t="shared" si="2"/>
        <v>false</v>
      </c>
      <c r="O87" s="19" t="str">
        <f t="shared" si="3"/>
        <v>False</v>
      </c>
      <c r="P87" s="19" t="str">
        <f t="shared" si="4"/>
        <v>True</v>
      </c>
      <c r="Q87" s="37"/>
    </row>
    <row r="88" ht="14.25" customHeight="1">
      <c r="A88" s="19">
        <v>87.0</v>
      </c>
      <c r="B88" s="19" t="s">
        <v>130</v>
      </c>
      <c r="C88" s="19">
        <v>44.0</v>
      </c>
      <c r="D88" s="19" t="s">
        <v>25</v>
      </c>
      <c r="E88" s="19" t="s">
        <v>35</v>
      </c>
      <c r="F88" s="19">
        <v>44276.0</v>
      </c>
      <c r="G88" s="20">
        <v>42124.0</v>
      </c>
      <c r="H88" s="19">
        <v>38522.0</v>
      </c>
      <c r="I88" s="19" t="s">
        <v>41</v>
      </c>
      <c r="J88" s="19">
        <v>26.0</v>
      </c>
      <c r="L88" s="19" t="str">
        <f t="shared" si="1"/>
        <v>above</v>
      </c>
      <c r="M88" s="19" t="str">
        <f t="shared" si="5"/>
        <v>poor</v>
      </c>
      <c r="N88" s="19" t="str">
        <f t="shared" si="2"/>
        <v>false</v>
      </c>
      <c r="O88" s="19" t="str">
        <f t="shared" si="3"/>
        <v>False</v>
      </c>
      <c r="P88" s="19" t="str">
        <f t="shared" si="4"/>
        <v>False</v>
      </c>
      <c r="Q88" s="37"/>
    </row>
    <row r="89" ht="14.25" customHeight="1">
      <c r="A89" s="19">
        <v>88.0</v>
      </c>
      <c r="B89" s="19" t="s">
        <v>131</v>
      </c>
      <c r="C89" s="19">
        <v>24.0</v>
      </c>
      <c r="D89" s="19" t="s">
        <v>25</v>
      </c>
      <c r="E89" s="19" t="s">
        <v>43</v>
      </c>
      <c r="F89" s="19">
        <v>50630.0</v>
      </c>
      <c r="G89" s="20">
        <v>43440.0</v>
      </c>
      <c r="H89" s="19">
        <v>12662.0</v>
      </c>
      <c r="I89" s="19" t="s">
        <v>39</v>
      </c>
      <c r="J89" s="19">
        <v>38.0</v>
      </c>
      <c r="L89" s="19" t="str">
        <f t="shared" si="1"/>
        <v>below</v>
      </c>
      <c r="M89" s="19" t="str">
        <f t="shared" si="5"/>
        <v>average</v>
      </c>
      <c r="N89" s="19" t="str">
        <f t="shared" si="2"/>
        <v>false</v>
      </c>
      <c r="O89" s="19" t="str">
        <f t="shared" si="3"/>
        <v>False</v>
      </c>
      <c r="P89" s="19" t="str">
        <f t="shared" si="4"/>
        <v>True</v>
      </c>
      <c r="Q89" s="37"/>
    </row>
    <row r="90" ht="14.25" customHeight="1">
      <c r="A90" s="19">
        <v>89.0</v>
      </c>
      <c r="B90" s="19" t="s">
        <v>132</v>
      </c>
      <c r="C90" s="19">
        <v>26.0</v>
      </c>
      <c r="D90" s="19" t="s">
        <v>25</v>
      </c>
      <c r="E90" s="19" t="s">
        <v>43</v>
      </c>
      <c r="F90" s="19">
        <v>44082.0</v>
      </c>
      <c r="G90" s="20">
        <v>45456.0</v>
      </c>
      <c r="H90" s="19">
        <v>27956.0</v>
      </c>
      <c r="I90" s="19" t="s">
        <v>41</v>
      </c>
      <c r="J90" s="19">
        <v>42.0</v>
      </c>
      <c r="L90" s="19" t="str">
        <f t="shared" si="1"/>
        <v>above</v>
      </c>
      <c r="M90" s="19" t="str">
        <f t="shared" si="5"/>
        <v>good</v>
      </c>
      <c r="N90" s="19" t="str">
        <f t="shared" si="2"/>
        <v>false</v>
      </c>
      <c r="O90" s="19" t="str">
        <f t="shared" si="3"/>
        <v>False</v>
      </c>
      <c r="P90" s="19" t="str">
        <f t="shared" si="4"/>
        <v>True</v>
      </c>
      <c r="Q90" s="37"/>
    </row>
    <row r="91" ht="14.25" customHeight="1">
      <c r="A91" s="19">
        <v>90.0</v>
      </c>
      <c r="B91" s="19" t="s">
        <v>133</v>
      </c>
      <c r="C91" s="19">
        <v>22.0</v>
      </c>
      <c r="D91" s="19" t="s">
        <v>25</v>
      </c>
      <c r="E91" s="19" t="s">
        <v>38</v>
      </c>
      <c r="F91" s="19">
        <v>46592.0</v>
      </c>
      <c r="G91" s="20">
        <v>42027.0</v>
      </c>
      <c r="H91" s="19">
        <v>11073.0</v>
      </c>
      <c r="I91" s="19" t="s">
        <v>36</v>
      </c>
      <c r="J91" s="19">
        <v>26.0</v>
      </c>
      <c r="L91" s="19" t="str">
        <f t="shared" si="1"/>
        <v>below</v>
      </c>
      <c r="M91" s="19" t="str">
        <f t="shared" si="5"/>
        <v>poor</v>
      </c>
      <c r="N91" s="19" t="str">
        <f t="shared" si="2"/>
        <v>false</v>
      </c>
      <c r="O91" s="19" t="str">
        <f t="shared" si="3"/>
        <v>False</v>
      </c>
      <c r="P91" s="19" t="str">
        <f t="shared" si="4"/>
        <v>False</v>
      </c>
      <c r="Q91" s="37"/>
    </row>
    <row r="92" ht="14.25" customHeight="1">
      <c r="A92" s="19">
        <v>91.0</v>
      </c>
      <c r="B92" s="19" t="s">
        <v>134</v>
      </c>
      <c r="C92" s="19">
        <v>28.0</v>
      </c>
      <c r="D92" s="19" t="s">
        <v>25</v>
      </c>
      <c r="E92" s="19" t="s">
        <v>38</v>
      </c>
      <c r="F92" s="19">
        <v>59613.0</v>
      </c>
      <c r="G92" s="20">
        <v>45217.0</v>
      </c>
      <c r="H92" s="19">
        <v>32024.0</v>
      </c>
      <c r="I92" s="19" t="s">
        <v>27</v>
      </c>
      <c r="J92" s="19">
        <v>41.0</v>
      </c>
      <c r="L92" s="19" t="str">
        <f t="shared" si="1"/>
        <v>below</v>
      </c>
      <c r="M92" s="19" t="str">
        <f t="shared" si="5"/>
        <v>good</v>
      </c>
      <c r="N92" s="19" t="str">
        <f t="shared" si="2"/>
        <v>false</v>
      </c>
      <c r="O92" s="19" t="str">
        <f t="shared" si="3"/>
        <v>False</v>
      </c>
      <c r="P92" s="19" t="str">
        <f t="shared" si="4"/>
        <v>False</v>
      </c>
      <c r="Q92" s="37"/>
    </row>
    <row r="93" ht="14.25" customHeight="1">
      <c r="A93" s="19">
        <v>92.0</v>
      </c>
      <c r="B93" s="19" t="s">
        <v>135</v>
      </c>
      <c r="C93" s="19">
        <v>50.0</v>
      </c>
      <c r="D93" s="19" t="s">
        <v>32</v>
      </c>
      <c r="E93" s="19" t="s">
        <v>26</v>
      </c>
      <c r="F93" s="19">
        <v>58254.0</v>
      </c>
      <c r="G93" s="20">
        <v>43553.0</v>
      </c>
      <c r="H93" s="19">
        <v>24398.0</v>
      </c>
      <c r="I93" s="19" t="s">
        <v>27</v>
      </c>
      <c r="J93" s="19">
        <v>22.0</v>
      </c>
      <c r="L93" s="19" t="str">
        <f t="shared" si="1"/>
        <v>above</v>
      </c>
      <c r="M93" s="19" t="str">
        <f t="shared" si="5"/>
        <v>poor</v>
      </c>
      <c r="N93" s="19" t="str">
        <f t="shared" si="2"/>
        <v>false</v>
      </c>
      <c r="O93" s="19" t="str">
        <f t="shared" si="3"/>
        <v>True</v>
      </c>
      <c r="P93" s="19" t="str">
        <f t="shared" si="4"/>
        <v>False</v>
      </c>
      <c r="Q93" s="37"/>
    </row>
    <row r="94" ht="14.25" customHeight="1">
      <c r="A94" s="19">
        <v>93.0</v>
      </c>
      <c r="B94" s="19" t="s">
        <v>136</v>
      </c>
      <c r="C94" s="19">
        <v>51.0</v>
      </c>
      <c r="D94" s="19" t="s">
        <v>25</v>
      </c>
      <c r="E94" s="19" t="s">
        <v>26</v>
      </c>
      <c r="F94" s="19">
        <v>32448.0</v>
      </c>
      <c r="G94" s="20">
        <v>43290.0</v>
      </c>
      <c r="H94" s="19">
        <v>39487.0</v>
      </c>
      <c r="I94" s="19" t="s">
        <v>41</v>
      </c>
      <c r="J94" s="19">
        <v>42.0</v>
      </c>
      <c r="L94" s="19" t="str">
        <f t="shared" si="1"/>
        <v>above</v>
      </c>
      <c r="M94" s="19" t="str">
        <f t="shared" si="5"/>
        <v>good</v>
      </c>
      <c r="N94" s="19" t="str">
        <f t="shared" si="2"/>
        <v>false</v>
      </c>
      <c r="O94" s="19" t="str">
        <f t="shared" si="3"/>
        <v>True</v>
      </c>
      <c r="P94" s="19" t="str">
        <f t="shared" si="4"/>
        <v>False</v>
      </c>
      <c r="Q94" s="37"/>
    </row>
    <row r="95" ht="14.25" customHeight="1">
      <c r="A95" s="19">
        <v>94.0</v>
      </c>
      <c r="B95" s="19" t="s">
        <v>137</v>
      </c>
      <c r="C95" s="19">
        <v>49.0</v>
      </c>
      <c r="D95" s="19" t="s">
        <v>32</v>
      </c>
      <c r="E95" s="19" t="s">
        <v>26</v>
      </c>
      <c r="F95" s="19">
        <v>67377.0</v>
      </c>
      <c r="G95" s="20">
        <v>44971.0</v>
      </c>
      <c r="H95" s="19">
        <v>38185.0</v>
      </c>
      <c r="I95" s="19" t="s">
        <v>39</v>
      </c>
      <c r="J95" s="19">
        <v>51.0</v>
      </c>
      <c r="L95" s="19" t="str">
        <f t="shared" si="1"/>
        <v>below</v>
      </c>
      <c r="M95" s="19" t="str">
        <f t="shared" si="5"/>
        <v>excellent</v>
      </c>
      <c r="N95" s="19" t="str">
        <f t="shared" si="2"/>
        <v>false</v>
      </c>
      <c r="O95" s="19" t="str">
        <f t="shared" si="3"/>
        <v>True</v>
      </c>
      <c r="P95" s="19" t="str">
        <f t="shared" si="4"/>
        <v>False</v>
      </c>
      <c r="Q95" s="37"/>
    </row>
    <row r="96" ht="14.25" customHeight="1">
      <c r="A96" s="19">
        <v>95.0</v>
      </c>
      <c r="B96" s="19" t="s">
        <v>138</v>
      </c>
      <c r="C96" s="19">
        <v>49.0</v>
      </c>
      <c r="D96" s="19" t="s">
        <v>32</v>
      </c>
      <c r="E96" s="19" t="s">
        <v>26</v>
      </c>
      <c r="F96" s="19">
        <v>66570.0</v>
      </c>
      <c r="G96" s="20">
        <v>45303.0</v>
      </c>
      <c r="H96" s="19">
        <v>21575.0</v>
      </c>
      <c r="I96" s="19" t="s">
        <v>39</v>
      </c>
      <c r="J96" s="19">
        <v>56.0</v>
      </c>
      <c r="L96" s="19" t="str">
        <f t="shared" si="1"/>
        <v>above</v>
      </c>
      <c r="M96" s="19" t="str">
        <f t="shared" si="5"/>
        <v>excellent</v>
      </c>
      <c r="N96" s="19" t="str">
        <f t="shared" si="2"/>
        <v>false</v>
      </c>
      <c r="O96" s="19" t="str">
        <f t="shared" si="3"/>
        <v>True</v>
      </c>
      <c r="P96" s="19" t="str">
        <f t="shared" si="4"/>
        <v>False</v>
      </c>
      <c r="Q96" s="37"/>
    </row>
    <row r="97" ht="14.25" customHeight="1">
      <c r="A97" s="19">
        <v>96.0</v>
      </c>
      <c r="B97" s="19" t="s">
        <v>139</v>
      </c>
      <c r="C97" s="19">
        <v>40.0</v>
      </c>
      <c r="D97" s="19" t="s">
        <v>25</v>
      </c>
      <c r="E97" s="19" t="s">
        <v>38</v>
      </c>
      <c r="F97" s="19">
        <v>40862.0</v>
      </c>
      <c r="G97" s="20">
        <v>43529.0</v>
      </c>
      <c r="H97" s="19">
        <v>13911.0</v>
      </c>
      <c r="I97" s="19" t="s">
        <v>36</v>
      </c>
      <c r="J97" s="19">
        <v>26.0</v>
      </c>
      <c r="L97" s="19" t="str">
        <f t="shared" si="1"/>
        <v>above</v>
      </c>
      <c r="M97" s="19" t="str">
        <f t="shared" si="5"/>
        <v>poor</v>
      </c>
      <c r="N97" s="19" t="str">
        <f t="shared" si="2"/>
        <v>false</v>
      </c>
      <c r="O97" s="19" t="str">
        <f t="shared" si="3"/>
        <v>False</v>
      </c>
      <c r="P97" s="19" t="str">
        <f t="shared" si="4"/>
        <v>False</v>
      </c>
      <c r="Q97" s="37"/>
    </row>
    <row r="98" ht="14.25" customHeight="1">
      <c r="A98" s="19">
        <v>97.0</v>
      </c>
      <c r="B98" s="19" t="s">
        <v>140</v>
      </c>
      <c r="C98" s="19">
        <v>20.0</v>
      </c>
      <c r="D98" s="19" t="s">
        <v>32</v>
      </c>
      <c r="E98" s="19" t="s">
        <v>35</v>
      </c>
      <c r="F98" s="19">
        <v>37827.0</v>
      </c>
      <c r="G98" s="20">
        <v>43274.0</v>
      </c>
      <c r="H98" s="19">
        <v>36655.0</v>
      </c>
      <c r="I98" s="19" t="s">
        <v>27</v>
      </c>
      <c r="J98" s="19">
        <v>28.0</v>
      </c>
      <c r="L98" s="19" t="str">
        <f t="shared" si="1"/>
        <v>below</v>
      </c>
      <c r="M98" s="19" t="str">
        <f t="shared" si="5"/>
        <v>poor</v>
      </c>
      <c r="N98" s="19" t="str">
        <f t="shared" si="2"/>
        <v>true</v>
      </c>
      <c r="O98" s="19" t="str">
        <f t="shared" si="3"/>
        <v>False</v>
      </c>
      <c r="P98" s="19" t="str">
        <f t="shared" si="4"/>
        <v>False</v>
      </c>
      <c r="Q98" s="37"/>
    </row>
    <row r="99" ht="14.25" customHeight="1">
      <c r="A99" s="19">
        <v>98.0</v>
      </c>
      <c r="B99" s="19" t="s">
        <v>141</v>
      </c>
      <c r="C99" s="19">
        <v>22.0</v>
      </c>
      <c r="D99" s="19" t="s">
        <v>25</v>
      </c>
      <c r="E99" s="19" t="s">
        <v>26</v>
      </c>
      <c r="F99" s="19">
        <v>65539.0</v>
      </c>
      <c r="G99" s="20">
        <v>44956.0</v>
      </c>
      <c r="H99" s="19">
        <v>21102.0</v>
      </c>
      <c r="I99" s="19" t="s">
        <v>41</v>
      </c>
      <c r="J99" s="19">
        <v>40.0</v>
      </c>
      <c r="L99" s="19" t="str">
        <f t="shared" si="1"/>
        <v>below</v>
      </c>
      <c r="M99" s="19" t="str">
        <f t="shared" si="5"/>
        <v>good</v>
      </c>
      <c r="N99" s="19" t="str">
        <f t="shared" si="2"/>
        <v>false</v>
      </c>
      <c r="O99" s="19" t="str">
        <f t="shared" si="3"/>
        <v>True</v>
      </c>
      <c r="P99" s="19" t="str">
        <f t="shared" si="4"/>
        <v>False</v>
      </c>
      <c r="Q99" s="37"/>
    </row>
    <row r="100" ht="14.25" customHeight="1">
      <c r="A100" s="19">
        <v>99.0</v>
      </c>
      <c r="B100" s="19" t="s">
        <v>142</v>
      </c>
      <c r="C100" s="19">
        <v>39.0</v>
      </c>
      <c r="D100" s="19" t="s">
        <v>25</v>
      </c>
      <c r="E100" s="19" t="s">
        <v>38</v>
      </c>
      <c r="F100" s="19">
        <v>43063.0</v>
      </c>
      <c r="G100" s="20">
        <v>45059.0</v>
      </c>
      <c r="H100" s="19">
        <v>36315.0</v>
      </c>
      <c r="I100" s="19" t="s">
        <v>39</v>
      </c>
      <c r="J100" s="19">
        <v>51.0</v>
      </c>
      <c r="L100" s="19" t="str">
        <f t="shared" si="1"/>
        <v>above</v>
      </c>
      <c r="M100" s="19" t="str">
        <f t="shared" si="5"/>
        <v>excellent</v>
      </c>
      <c r="N100" s="19" t="str">
        <f t="shared" si="2"/>
        <v>false</v>
      </c>
      <c r="O100" s="19" t="str">
        <f t="shared" si="3"/>
        <v>False</v>
      </c>
      <c r="P100" s="19" t="str">
        <f t="shared" si="4"/>
        <v>False</v>
      </c>
      <c r="Q100" s="37"/>
    </row>
    <row r="101" ht="14.25" customHeight="1">
      <c r="A101" s="19">
        <v>100.0</v>
      </c>
      <c r="B101" s="19" t="s">
        <v>143</v>
      </c>
      <c r="C101" s="19">
        <v>52.0</v>
      </c>
      <c r="D101" s="19" t="s">
        <v>32</v>
      </c>
      <c r="E101" s="19" t="s">
        <v>26</v>
      </c>
      <c r="F101" s="19">
        <v>76115.0</v>
      </c>
      <c r="G101" s="20">
        <v>43071.0</v>
      </c>
      <c r="H101" s="19">
        <v>37613.0</v>
      </c>
      <c r="I101" s="19" t="s">
        <v>36</v>
      </c>
      <c r="J101" s="19">
        <v>44.0</v>
      </c>
      <c r="L101" s="19" t="str">
        <f t="shared" si="1"/>
        <v>below</v>
      </c>
      <c r="M101" s="19" t="str">
        <f t="shared" si="5"/>
        <v>good</v>
      </c>
      <c r="N101" s="19" t="str">
        <f t="shared" si="2"/>
        <v>false</v>
      </c>
      <c r="O101" s="19" t="str">
        <f t="shared" si="3"/>
        <v>True</v>
      </c>
      <c r="P101" s="19" t="str">
        <f t="shared" si="4"/>
        <v>False</v>
      </c>
      <c r="Q101" s="37"/>
    </row>
    <row r="102" ht="14.25" customHeight="1">
      <c r="A102" s="19">
        <v>101.0</v>
      </c>
      <c r="B102" s="19" t="s">
        <v>144</v>
      </c>
      <c r="C102" s="19">
        <v>37.0</v>
      </c>
      <c r="D102" s="19" t="s">
        <v>32</v>
      </c>
      <c r="E102" s="19" t="s">
        <v>26</v>
      </c>
      <c r="F102" s="19">
        <v>79682.0</v>
      </c>
      <c r="G102" s="20">
        <v>45219.0</v>
      </c>
      <c r="H102" s="19">
        <v>13747.0</v>
      </c>
      <c r="I102" s="19" t="s">
        <v>41</v>
      </c>
      <c r="J102" s="19">
        <v>39.0</v>
      </c>
      <c r="L102" s="19" t="str">
        <f t="shared" si="1"/>
        <v>above</v>
      </c>
      <c r="M102" s="19" t="str">
        <f t="shared" si="5"/>
        <v>average</v>
      </c>
      <c r="N102" s="19" t="str">
        <f t="shared" si="2"/>
        <v>false</v>
      </c>
      <c r="O102" s="19" t="str">
        <f t="shared" si="3"/>
        <v>True</v>
      </c>
      <c r="P102" s="19" t="str">
        <f t="shared" si="4"/>
        <v>False</v>
      </c>
      <c r="Q102" s="37"/>
    </row>
    <row r="103" ht="14.25" customHeight="1">
      <c r="A103" s="19">
        <v>102.0</v>
      </c>
      <c r="B103" s="19" t="s">
        <v>145</v>
      </c>
      <c r="C103" s="19">
        <v>24.0</v>
      </c>
      <c r="D103" s="19" t="s">
        <v>32</v>
      </c>
      <c r="E103" s="19" t="s">
        <v>7</v>
      </c>
      <c r="F103" s="19">
        <v>62476.0</v>
      </c>
      <c r="G103" s="20">
        <v>45390.0</v>
      </c>
      <c r="H103" s="19">
        <v>22606.0</v>
      </c>
      <c r="I103" s="19" t="s">
        <v>41</v>
      </c>
      <c r="J103" s="19">
        <v>56.0</v>
      </c>
      <c r="L103" s="19" t="str">
        <f t="shared" si="1"/>
        <v>above</v>
      </c>
      <c r="M103" s="19" t="str">
        <f t="shared" si="5"/>
        <v>excellent</v>
      </c>
      <c r="N103" s="19" t="str">
        <f t="shared" si="2"/>
        <v>false</v>
      </c>
      <c r="O103" s="19" t="str">
        <f t="shared" si="3"/>
        <v>False</v>
      </c>
      <c r="P103" s="19" t="str">
        <f t="shared" si="4"/>
        <v>False</v>
      </c>
      <c r="Q103" s="37"/>
    </row>
    <row r="104" ht="14.25" customHeight="1">
      <c r="A104" s="19">
        <v>103.0</v>
      </c>
      <c r="B104" s="19" t="s">
        <v>146</v>
      </c>
      <c r="C104" s="19">
        <v>54.0</v>
      </c>
      <c r="D104" s="19" t="s">
        <v>25</v>
      </c>
      <c r="E104" s="19" t="s">
        <v>7</v>
      </c>
      <c r="F104" s="19">
        <v>74601.0</v>
      </c>
      <c r="G104" s="20">
        <v>43911.0</v>
      </c>
      <c r="H104" s="19">
        <v>35571.0</v>
      </c>
      <c r="I104" s="19" t="s">
        <v>41</v>
      </c>
      <c r="J104" s="19">
        <v>23.0</v>
      </c>
      <c r="L104" s="19" t="str">
        <f t="shared" si="1"/>
        <v>above</v>
      </c>
      <c r="M104" s="19" t="str">
        <f t="shared" si="5"/>
        <v>poor</v>
      </c>
      <c r="N104" s="19" t="str">
        <f t="shared" si="2"/>
        <v>false</v>
      </c>
      <c r="O104" s="19" t="str">
        <f t="shared" si="3"/>
        <v>False</v>
      </c>
      <c r="P104" s="19" t="str">
        <f t="shared" si="4"/>
        <v>False</v>
      </c>
      <c r="Q104" s="37"/>
    </row>
    <row r="105" ht="14.25" customHeight="1">
      <c r="A105" s="19">
        <v>104.0</v>
      </c>
      <c r="B105" s="19" t="s">
        <v>147</v>
      </c>
      <c r="C105" s="19">
        <v>41.0</v>
      </c>
      <c r="D105" s="19" t="s">
        <v>32</v>
      </c>
      <c r="E105" s="19" t="s">
        <v>26</v>
      </c>
      <c r="F105" s="19">
        <v>40856.0</v>
      </c>
      <c r="G105" s="20">
        <v>42567.0</v>
      </c>
      <c r="H105" s="19">
        <v>27112.0</v>
      </c>
      <c r="I105" s="19" t="s">
        <v>41</v>
      </c>
      <c r="J105" s="19">
        <v>49.0</v>
      </c>
      <c r="L105" s="19" t="str">
        <f t="shared" si="1"/>
        <v>above</v>
      </c>
      <c r="M105" s="19" t="str">
        <f t="shared" si="5"/>
        <v>good</v>
      </c>
      <c r="N105" s="19" t="str">
        <f t="shared" si="2"/>
        <v>false</v>
      </c>
      <c r="O105" s="19" t="str">
        <f t="shared" si="3"/>
        <v>True</v>
      </c>
      <c r="P105" s="19" t="str">
        <f t="shared" si="4"/>
        <v>False</v>
      </c>
      <c r="Q105" s="37"/>
    </row>
    <row r="106" ht="14.25" customHeight="1">
      <c r="A106" s="19">
        <v>105.0</v>
      </c>
      <c r="B106" s="19" t="s">
        <v>148</v>
      </c>
      <c r="C106" s="19">
        <v>56.0</v>
      </c>
      <c r="D106" s="19" t="s">
        <v>32</v>
      </c>
      <c r="E106" s="19" t="s">
        <v>35</v>
      </c>
      <c r="F106" s="19">
        <v>47261.0</v>
      </c>
      <c r="G106" s="20">
        <v>42637.0</v>
      </c>
      <c r="H106" s="19">
        <v>31585.0</v>
      </c>
      <c r="I106" s="19" t="s">
        <v>41</v>
      </c>
      <c r="J106" s="19">
        <v>21.0</v>
      </c>
      <c r="L106" s="19" t="str">
        <f t="shared" si="1"/>
        <v>below</v>
      </c>
      <c r="M106" s="19" t="str">
        <f t="shared" si="5"/>
        <v>poor</v>
      </c>
      <c r="N106" s="19" t="str">
        <f t="shared" si="2"/>
        <v>false</v>
      </c>
      <c r="O106" s="19" t="str">
        <f t="shared" si="3"/>
        <v>False</v>
      </c>
      <c r="P106" s="19" t="str">
        <f t="shared" si="4"/>
        <v>False</v>
      </c>
      <c r="Q106" s="37"/>
    </row>
    <row r="107" ht="14.25" customHeight="1">
      <c r="A107" s="19">
        <v>106.0</v>
      </c>
      <c r="B107" s="19" t="s">
        <v>149</v>
      </c>
      <c r="C107" s="19">
        <v>23.0</v>
      </c>
      <c r="D107" s="19" t="s">
        <v>32</v>
      </c>
      <c r="E107" s="19" t="s">
        <v>38</v>
      </c>
      <c r="F107" s="19">
        <v>43021.0</v>
      </c>
      <c r="G107" s="20">
        <v>44816.0</v>
      </c>
      <c r="H107" s="19">
        <v>18918.0</v>
      </c>
      <c r="I107" s="19" t="s">
        <v>41</v>
      </c>
      <c r="J107" s="19">
        <v>37.0</v>
      </c>
      <c r="L107" s="19" t="str">
        <f t="shared" si="1"/>
        <v>below</v>
      </c>
      <c r="M107" s="19" t="str">
        <f t="shared" si="5"/>
        <v>average</v>
      </c>
      <c r="N107" s="19" t="str">
        <f t="shared" si="2"/>
        <v>false</v>
      </c>
      <c r="O107" s="19" t="str">
        <f t="shared" si="3"/>
        <v>False</v>
      </c>
      <c r="P107" s="19" t="str">
        <f t="shared" si="4"/>
        <v>False</v>
      </c>
      <c r="Q107" s="37"/>
    </row>
    <row r="108" ht="14.25" customHeight="1">
      <c r="A108" s="19">
        <v>107.0</v>
      </c>
      <c r="B108" s="19" t="s">
        <v>150</v>
      </c>
      <c r="C108" s="19">
        <v>58.0</v>
      </c>
      <c r="D108" s="19" t="s">
        <v>25</v>
      </c>
      <c r="E108" s="19" t="s">
        <v>38</v>
      </c>
      <c r="F108" s="19">
        <v>43933.0</v>
      </c>
      <c r="G108" s="20">
        <v>41869.0</v>
      </c>
      <c r="H108" s="19">
        <v>32242.0</v>
      </c>
      <c r="I108" s="19" t="s">
        <v>27</v>
      </c>
      <c r="J108" s="19">
        <v>34.0</v>
      </c>
      <c r="L108" s="19" t="str">
        <f t="shared" si="1"/>
        <v>below</v>
      </c>
      <c r="M108" s="19" t="str">
        <f t="shared" si="5"/>
        <v>average</v>
      </c>
      <c r="N108" s="19" t="str">
        <f t="shared" si="2"/>
        <v>false</v>
      </c>
      <c r="O108" s="19" t="str">
        <f t="shared" si="3"/>
        <v>False</v>
      </c>
      <c r="P108" s="19" t="str">
        <f t="shared" si="4"/>
        <v>False</v>
      </c>
      <c r="Q108" s="37"/>
    </row>
    <row r="109" ht="14.25" customHeight="1">
      <c r="A109" s="19">
        <v>108.0</v>
      </c>
      <c r="B109" s="19" t="s">
        <v>151</v>
      </c>
      <c r="C109" s="19">
        <v>24.0</v>
      </c>
      <c r="D109" s="19" t="s">
        <v>32</v>
      </c>
      <c r="E109" s="19" t="s">
        <v>7</v>
      </c>
      <c r="F109" s="19">
        <v>41324.0</v>
      </c>
      <c r="G109" s="20">
        <v>43200.0</v>
      </c>
      <c r="H109" s="19">
        <v>19856.0</v>
      </c>
      <c r="I109" s="19" t="s">
        <v>36</v>
      </c>
      <c r="J109" s="19">
        <v>55.0</v>
      </c>
      <c r="L109" s="19" t="str">
        <f t="shared" si="1"/>
        <v>below</v>
      </c>
      <c r="M109" s="19" t="str">
        <f t="shared" si="5"/>
        <v>excellent</v>
      </c>
      <c r="N109" s="19" t="str">
        <f t="shared" si="2"/>
        <v>false</v>
      </c>
      <c r="O109" s="19" t="str">
        <f t="shared" si="3"/>
        <v>False</v>
      </c>
      <c r="P109" s="19" t="str">
        <f t="shared" si="4"/>
        <v>False</v>
      </c>
      <c r="Q109" s="37"/>
    </row>
    <row r="110" ht="14.25" customHeight="1">
      <c r="A110" s="19">
        <v>109.0</v>
      </c>
      <c r="B110" s="19" t="s">
        <v>152</v>
      </c>
      <c r="C110" s="19">
        <v>28.0</v>
      </c>
      <c r="D110" s="19" t="s">
        <v>32</v>
      </c>
      <c r="E110" s="19" t="s">
        <v>38</v>
      </c>
      <c r="F110" s="19">
        <v>43941.0</v>
      </c>
      <c r="G110" s="20">
        <v>44064.0</v>
      </c>
      <c r="H110" s="19">
        <v>28005.0</v>
      </c>
      <c r="I110" s="19" t="s">
        <v>27</v>
      </c>
      <c r="J110" s="19">
        <v>28.0</v>
      </c>
      <c r="L110" s="19" t="str">
        <f t="shared" si="1"/>
        <v>below</v>
      </c>
      <c r="M110" s="19" t="str">
        <f t="shared" si="5"/>
        <v>poor</v>
      </c>
      <c r="N110" s="19" t="str">
        <f t="shared" si="2"/>
        <v>false</v>
      </c>
      <c r="O110" s="19" t="str">
        <f t="shared" si="3"/>
        <v>False</v>
      </c>
      <c r="P110" s="19" t="str">
        <f t="shared" si="4"/>
        <v>False</v>
      </c>
      <c r="Q110" s="37"/>
    </row>
    <row r="111" ht="14.25" customHeight="1">
      <c r="A111" s="19">
        <v>110.0</v>
      </c>
      <c r="B111" s="19" t="s">
        <v>153</v>
      </c>
      <c r="C111" s="19">
        <v>56.0</v>
      </c>
      <c r="D111" s="19" t="s">
        <v>25</v>
      </c>
      <c r="E111" s="19" t="s">
        <v>43</v>
      </c>
      <c r="F111" s="19">
        <v>72463.0</v>
      </c>
      <c r="G111" s="20">
        <v>43859.0</v>
      </c>
      <c r="H111" s="19">
        <v>15511.0</v>
      </c>
      <c r="I111" s="19" t="s">
        <v>36</v>
      </c>
      <c r="J111" s="19">
        <v>32.0</v>
      </c>
      <c r="L111" s="19" t="str">
        <f t="shared" si="1"/>
        <v>below</v>
      </c>
      <c r="M111" s="19" t="str">
        <f t="shared" si="5"/>
        <v>average</v>
      </c>
      <c r="N111" s="19" t="str">
        <f t="shared" si="2"/>
        <v>false</v>
      </c>
      <c r="O111" s="19" t="str">
        <f t="shared" si="3"/>
        <v>False</v>
      </c>
      <c r="P111" s="19" t="str">
        <f t="shared" si="4"/>
        <v>True</v>
      </c>
      <c r="Q111" s="37"/>
    </row>
    <row r="112" ht="14.25" customHeight="1">
      <c r="A112" s="19">
        <v>111.0</v>
      </c>
      <c r="B112" s="19" t="s">
        <v>154</v>
      </c>
      <c r="C112" s="19">
        <v>53.0</v>
      </c>
      <c r="D112" s="19" t="s">
        <v>32</v>
      </c>
      <c r="E112" s="19" t="s">
        <v>35</v>
      </c>
      <c r="F112" s="19">
        <v>33591.0</v>
      </c>
      <c r="G112" s="20">
        <v>43603.0</v>
      </c>
      <c r="H112" s="19">
        <v>12276.0</v>
      </c>
      <c r="I112" s="19" t="s">
        <v>39</v>
      </c>
      <c r="J112" s="19">
        <v>38.0</v>
      </c>
      <c r="L112" s="19" t="str">
        <f t="shared" si="1"/>
        <v>above</v>
      </c>
      <c r="M112" s="19" t="str">
        <f t="shared" si="5"/>
        <v>average</v>
      </c>
      <c r="N112" s="19" t="str">
        <f t="shared" si="2"/>
        <v>false</v>
      </c>
      <c r="O112" s="19" t="str">
        <f t="shared" si="3"/>
        <v>False</v>
      </c>
      <c r="P112" s="19" t="str">
        <f t="shared" si="4"/>
        <v>False</v>
      </c>
      <c r="Q112" s="37"/>
    </row>
    <row r="113" ht="14.25" customHeight="1">
      <c r="A113" s="19">
        <v>112.0</v>
      </c>
      <c r="B113" s="19" t="s">
        <v>155</v>
      </c>
      <c r="C113" s="19">
        <v>30.0</v>
      </c>
      <c r="D113" s="19" t="s">
        <v>32</v>
      </c>
      <c r="E113" s="19" t="s">
        <v>38</v>
      </c>
      <c r="F113" s="19">
        <v>39047.0</v>
      </c>
      <c r="G113" s="20">
        <v>44830.0</v>
      </c>
      <c r="H113" s="19">
        <v>28398.0</v>
      </c>
      <c r="I113" s="19" t="s">
        <v>27</v>
      </c>
      <c r="J113" s="19">
        <v>25.0</v>
      </c>
      <c r="L113" s="19" t="str">
        <f t="shared" si="1"/>
        <v>below</v>
      </c>
      <c r="M113" s="19" t="str">
        <f t="shared" si="5"/>
        <v>poor</v>
      </c>
      <c r="N113" s="19" t="str">
        <f t="shared" si="2"/>
        <v>false</v>
      </c>
      <c r="O113" s="19" t="str">
        <f t="shared" si="3"/>
        <v>False</v>
      </c>
      <c r="P113" s="19" t="str">
        <f t="shared" si="4"/>
        <v>False</v>
      </c>
      <c r="Q113" s="37"/>
    </row>
    <row r="114" ht="14.25" customHeight="1">
      <c r="A114" s="19">
        <v>113.0</v>
      </c>
      <c r="B114" s="19" t="s">
        <v>156</v>
      </c>
      <c r="C114" s="19">
        <v>28.0</v>
      </c>
      <c r="D114" s="19" t="s">
        <v>32</v>
      </c>
      <c r="E114" s="19" t="s">
        <v>43</v>
      </c>
      <c r="F114" s="19">
        <v>67255.0</v>
      </c>
      <c r="G114" s="20">
        <v>42995.0</v>
      </c>
      <c r="H114" s="19">
        <v>27117.0</v>
      </c>
      <c r="I114" s="19" t="s">
        <v>36</v>
      </c>
      <c r="J114" s="19">
        <v>25.0</v>
      </c>
      <c r="L114" s="19" t="str">
        <f t="shared" si="1"/>
        <v>below</v>
      </c>
      <c r="M114" s="19" t="str">
        <f t="shared" si="5"/>
        <v>poor</v>
      </c>
      <c r="N114" s="19" t="str">
        <f t="shared" si="2"/>
        <v>false</v>
      </c>
      <c r="O114" s="19" t="str">
        <f t="shared" si="3"/>
        <v>False</v>
      </c>
      <c r="P114" s="19" t="str">
        <f t="shared" si="4"/>
        <v>True</v>
      </c>
      <c r="Q114" s="37"/>
    </row>
    <row r="115" ht="14.25" customHeight="1">
      <c r="A115" s="19">
        <v>114.0</v>
      </c>
      <c r="B115" s="19" t="s">
        <v>157</v>
      </c>
      <c r="C115" s="19">
        <v>58.0</v>
      </c>
      <c r="D115" s="19" t="s">
        <v>32</v>
      </c>
      <c r="E115" s="19" t="s">
        <v>38</v>
      </c>
      <c r="F115" s="19">
        <v>37610.0</v>
      </c>
      <c r="G115" s="20">
        <v>43500.0</v>
      </c>
      <c r="H115" s="19">
        <v>13505.0</v>
      </c>
      <c r="I115" s="19" t="s">
        <v>41</v>
      </c>
      <c r="J115" s="19">
        <v>41.0</v>
      </c>
      <c r="L115" s="19" t="str">
        <f t="shared" si="1"/>
        <v>above</v>
      </c>
      <c r="M115" s="19" t="str">
        <f t="shared" si="5"/>
        <v>good</v>
      </c>
      <c r="N115" s="19" t="str">
        <f t="shared" si="2"/>
        <v>false</v>
      </c>
      <c r="O115" s="19" t="str">
        <f t="shared" si="3"/>
        <v>False</v>
      </c>
      <c r="P115" s="19" t="str">
        <f t="shared" si="4"/>
        <v>False</v>
      </c>
      <c r="Q115" s="37"/>
    </row>
    <row r="116" ht="14.25" customHeight="1">
      <c r="A116" s="19">
        <v>115.0</v>
      </c>
      <c r="B116" s="19" t="s">
        <v>158</v>
      </c>
      <c r="C116" s="19">
        <v>40.0</v>
      </c>
      <c r="D116" s="19" t="s">
        <v>25</v>
      </c>
      <c r="E116" s="19" t="s">
        <v>7</v>
      </c>
      <c r="F116" s="19">
        <v>72740.0</v>
      </c>
      <c r="G116" s="20">
        <v>42744.0</v>
      </c>
      <c r="H116" s="19">
        <v>36502.0</v>
      </c>
      <c r="I116" s="19" t="s">
        <v>41</v>
      </c>
      <c r="J116" s="19">
        <v>57.0</v>
      </c>
      <c r="L116" s="19" t="str">
        <f t="shared" si="1"/>
        <v>below</v>
      </c>
      <c r="M116" s="19" t="str">
        <f t="shared" si="5"/>
        <v>excellent</v>
      </c>
      <c r="N116" s="19" t="str">
        <f t="shared" si="2"/>
        <v>false</v>
      </c>
      <c r="O116" s="19" t="str">
        <f t="shared" si="3"/>
        <v>False</v>
      </c>
      <c r="P116" s="19" t="str">
        <f t="shared" si="4"/>
        <v>False</v>
      </c>
      <c r="Q116" s="37"/>
    </row>
    <row r="117" ht="14.25" customHeight="1">
      <c r="A117" s="19">
        <v>116.0</v>
      </c>
      <c r="B117" s="19" t="s">
        <v>159</v>
      </c>
      <c r="C117" s="19">
        <v>30.0</v>
      </c>
      <c r="D117" s="19" t="s">
        <v>32</v>
      </c>
      <c r="E117" s="19" t="s">
        <v>7</v>
      </c>
      <c r="F117" s="19">
        <v>70516.0</v>
      </c>
      <c r="G117" s="20">
        <v>43017.0</v>
      </c>
      <c r="H117" s="19">
        <v>19645.0</v>
      </c>
      <c r="I117" s="19" t="s">
        <v>41</v>
      </c>
      <c r="J117" s="19">
        <v>55.0</v>
      </c>
      <c r="L117" s="19" t="str">
        <f t="shared" si="1"/>
        <v>above</v>
      </c>
      <c r="M117" s="19" t="str">
        <f t="shared" si="5"/>
        <v>excellent</v>
      </c>
      <c r="N117" s="19" t="str">
        <f t="shared" si="2"/>
        <v>false</v>
      </c>
      <c r="O117" s="19" t="str">
        <f t="shared" si="3"/>
        <v>False</v>
      </c>
      <c r="P117" s="19" t="str">
        <f t="shared" si="4"/>
        <v>False</v>
      </c>
      <c r="Q117" s="37"/>
    </row>
    <row r="118" ht="14.25" customHeight="1">
      <c r="A118" s="19">
        <v>117.0</v>
      </c>
      <c r="B118" s="19" t="s">
        <v>160</v>
      </c>
      <c r="C118" s="19">
        <v>52.0</v>
      </c>
      <c r="D118" s="19" t="s">
        <v>32</v>
      </c>
      <c r="E118" s="19" t="s">
        <v>38</v>
      </c>
      <c r="F118" s="19">
        <v>54788.0</v>
      </c>
      <c r="G118" s="20">
        <v>43478.0</v>
      </c>
      <c r="H118" s="19">
        <v>10595.0</v>
      </c>
      <c r="I118" s="19" t="s">
        <v>39</v>
      </c>
      <c r="J118" s="19">
        <v>39.0</v>
      </c>
      <c r="L118" s="19" t="str">
        <f t="shared" si="1"/>
        <v>above</v>
      </c>
      <c r="M118" s="19" t="str">
        <f t="shared" si="5"/>
        <v>average</v>
      </c>
      <c r="N118" s="19" t="str">
        <f t="shared" si="2"/>
        <v>false</v>
      </c>
      <c r="O118" s="19" t="str">
        <f t="shared" si="3"/>
        <v>False</v>
      </c>
      <c r="P118" s="19" t="str">
        <f t="shared" si="4"/>
        <v>False</v>
      </c>
      <c r="Q118" s="37"/>
    </row>
    <row r="119" ht="14.25" customHeight="1">
      <c r="A119" s="19">
        <v>118.0</v>
      </c>
      <c r="B119" s="19" t="s">
        <v>161</v>
      </c>
      <c r="C119" s="19">
        <v>25.0</v>
      </c>
      <c r="D119" s="19" t="s">
        <v>32</v>
      </c>
      <c r="E119" s="19" t="s">
        <v>43</v>
      </c>
      <c r="F119" s="19">
        <v>32584.0</v>
      </c>
      <c r="G119" s="20">
        <v>43097.0</v>
      </c>
      <c r="H119" s="19">
        <v>14730.0</v>
      </c>
      <c r="I119" s="19" t="s">
        <v>41</v>
      </c>
      <c r="J119" s="19">
        <v>60.0</v>
      </c>
      <c r="L119" s="19" t="str">
        <f t="shared" si="1"/>
        <v>above</v>
      </c>
      <c r="M119" s="19" t="str">
        <f t="shared" si="5"/>
        <v>excellent</v>
      </c>
      <c r="N119" s="19" t="str">
        <f t="shared" si="2"/>
        <v>false</v>
      </c>
      <c r="O119" s="19" t="str">
        <f t="shared" si="3"/>
        <v>False</v>
      </c>
      <c r="P119" s="19" t="str">
        <f t="shared" si="4"/>
        <v>True</v>
      </c>
      <c r="Q119" s="37"/>
    </row>
    <row r="120" ht="14.25" customHeight="1">
      <c r="A120" s="19">
        <v>119.0</v>
      </c>
      <c r="B120" s="19" t="s">
        <v>162</v>
      </c>
      <c r="C120" s="19">
        <v>24.0</v>
      </c>
      <c r="D120" s="19" t="s">
        <v>32</v>
      </c>
      <c r="E120" s="19" t="s">
        <v>35</v>
      </c>
      <c r="F120" s="19">
        <v>56707.0</v>
      </c>
      <c r="G120" s="20">
        <v>42439.0</v>
      </c>
      <c r="H120" s="19">
        <v>19419.0</v>
      </c>
      <c r="I120" s="19" t="s">
        <v>27</v>
      </c>
      <c r="J120" s="19">
        <v>35.0</v>
      </c>
      <c r="L120" s="19" t="str">
        <f t="shared" si="1"/>
        <v>below</v>
      </c>
      <c r="M120" s="19" t="str">
        <f t="shared" si="5"/>
        <v>average</v>
      </c>
      <c r="N120" s="19" t="str">
        <f t="shared" si="2"/>
        <v>true</v>
      </c>
      <c r="O120" s="19" t="str">
        <f t="shared" si="3"/>
        <v>False</v>
      </c>
      <c r="P120" s="19" t="str">
        <f t="shared" si="4"/>
        <v>False</v>
      </c>
      <c r="Q120" s="37"/>
    </row>
    <row r="121" ht="14.25" customHeight="1">
      <c r="A121" s="19">
        <v>120.0</v>
      </c>
      <c r="B121" s="19" t="s">
        <v>163</v>
      </c>
      <c r="C121" s="19">
        <v>23.0</v>
      </c>
      <c r="D121" s="19" t="s">
        <v>32</v>
      </c>
      <c r="E121" s="19" t="s">
        <v>38</v>
      </c>
      <c r="F121" s="19">
        <v>73126.0</v>
      </c>
      <c r="G121" s="20">
        <v>43811.0</v>
      </c>
      <c r="H121" s="19">
        <v>39227.0</v>
      </c>
      <c r="I121" s="19" t="s">
        <v>39</v>
      </c>
      <c r="J121" s="19">
        <v>39.0</v>
      </c>
      <c r="L121" s="19" t="str">
        <f t="shared" si="1"/>
        <v>above</v>
      </c>
      <c r="M121" s="19" t="str">
        <f t="shared" si="5"/>
        <v>average</v>
      </c>
      <c r="N121" s="19" t="str">
        <f t="shared" si="2"/>
        <v>false</v>
      </c>
      <c r="O121" s="19" t="str">
        <f t="shared" si="3"/>
        <v>False</v>
      </c>
      <c r="P121" s="19" t="str">
        <f t="shared" si="4"/>
        <v>False</v>
      </c>
      <c r="Q121" s="37"/>
    </row>
    <row r="122" ht="14.25" customHeight="1">
      <c r="A122" s="19">
        <v>121.0</v>
      </c>
      <c r="B122" s="19" t="s">
        <v>164</v>
      </c>
      <c r="C122" s="19">
        <v>47.0</v>
      </c>
      <c r="D122" s="19" t="s">
        <v>32</v>
      </c>
      <c r="E122" s="19" t="s">
        <v>7</v>
      </c>
      <c r="F122" s="19">
        <v>57750.0</v>
      </c>
      <c r="G122" s="20">
        <v>43840.0</v>
      </c>
      <c r="H122" s="19">
        <v>18644.0</v>
      </c>
      <c r="I122" s="19" t="s">
        <v>27</v>
      </c>
      <c r="J122" s="19">
        <v>38.0</v>
      </c>
      <c r="L122" s="19" t="str">
        <f t="shared" si="1"/>
        <v>above</v>
      </c>
      <c r="M122" s="19" t="str">
        <f t="shared" si="5"/>
        <v>average</v>
      </c>
      <c r="N122" s="19" t="str">
        <f t="shared" si="2"/>
        <v>false</v>
      </c>
      <c r="O122" s="19" t="str">
        <f t="shared" si="3"/>
        <v>False</v>
      </c>
      <c r="P122" s="19" t="str">
        <f t="shared" si="4"/>
        <v>False</v>
      </c>
      <c r="Q122" s="37"/>
    </row>
    <row r="123" ht="14.25" customHeight="1">
      <c r="A123" s="19">
        <v>122.0</v>
      </c>
      <c r="B123" s="19" t="s">
        <v>165</v>
      </c>
      <c r="C123" s="19">
        <v>47.0</v>
      </c>
      <c r="D123" s="19" t="s">
        <v>25</v>
      </c>
      <c r="E123" s="19" t="s">
        <v>38</v>
      </c>
      <c r="F123" s="19">
        <v>62476.0</v>
      </c>
      <c r="G123" s="20">
        <v>44530.0</v>
      </c>
      <c r="H123" s="19">
        <v>30287.0</v>
      </c>
      <c r="I123" s="19" t="s">
        <v>39</v>
      </c>
      <c r="J123" s="19">
        <v>23.0</v>
      </c>
      <c r="L123" s="19" t="str">
        <f t="shared" si="1"/>
        <v>above</v>
      </c>
      <c r="M123" s="19" t="str">
        <f t="shared" si="5"/>
        <v>poor</v>
      </c>
      <c r="N123" s="19" t="str">
        <f t="shared" si="2"/>
        <v>false</v>
      </c>
      <c r="O123" s="19" t="str">
        <f t="shared" si="3"/>
        <v>False</v>
      </c>
      <c r="P123" s="19" t="str">
        <f t="shared" si="4"/>
        <v>False</v>
      </c>
      <c r="Q123" s="37"/>
    </row>
    <row r="124" ht="14.25" customHeight="1">
      <c r="A124" s="19">
        <v>123.0</v>
      </c>
      <c r="B124" s="19" t="s">
        <v>166</v>
      </c>
      <c r="C124" s="19">
        <v>49.0</v>
      </c>
      <c r="D124" s="19" t="s">
        <v>25</v>
      </c>
      <c r="E124" s="19" t="s">
        <v>7</v>
      </c>
      <c r="F124" s="19">
        <v>53691.0</v>
      </c>
      <c r="G124" s="20">
        <v>41995.0</v>
      </c>
      <c r="H124" s="19">
        <v>18177.0</v>
      </c>
      <c r="I124" s="19" t="s">
        <v>36</v>
      </c>
      <c r="J124" s="19">
        <v>47.0</v>
      </c>
      <c r="L124" s="19" t="str">
        <f t="shared" si="1"/>
        <v>above</v>
      </c>
      <c r="M124" s="19" t="str">
        <f t="shared" si="5"/>
        <v>good</v>
      </c>
      <c r="N124" s="19" t="str">
        <f t="shared" si="2"/>
        <v>false</v>
      </c>
      <c r="O124" s="19" t="str">
        <f t="shared" si="3"/>
        <v>False</v>
      </c>
      <c r="P124" s="19" t="str">
        <f t="shared" si="4"/>
        <v>False</v>
      </c>
      <c r="Q124" s="37"/>
    </row>
    <row r="125" ht="14.25" customHeight="1">
      <c r="A125" s="19">
        <v>124.0</v>
      </c>
      <c r="B125" s="19" t="s">
        <v>167</v>
      </c>
      <c r="C125" s="19">
        <v>55.0</v>
      </c>
      <c r="D125" s="19" t="s">
        <v>32</v>
      </c>
      <c r="E125" s="19" t="s">
        <v>35</v>
      </c>
      <c r="F125" s="19">
        <v>32296.0</v>
      </c>
      <c r="G125" s="20">
        <v>43099.0</v>
      </c>
      <c r="H125" s="19">
        <v>36702.0</v>
      </c>
      <c r="I125" s="19" t="s">
        <v>41</v>
      </c>
      <c r="J125" s="19">
        <v>48.0</v>
      </c>
      <c r="L125" s="19" t="str">
        <f t="shared" si="1"/>
        <v>above</v>
      </c>
      <c r="M125" s="19" t="str">
        <f t="shared" si="5"/>
        <v>good</v>
      </c>
      <c r="N125" s="19" t="str">
        <f t="shared" si="2"/>
        <v>false</v>
      </c>
      <c r="O125" s="19" t="str">
        <f t="shared" si="3"/>
        <v>False</v>
      </c>
      <c r="P125" s="19" t="str">
        <f t="shared" si="4"/>
        <v>False</v>
      </c>
      <c r="Q125" s="37"/>
    </row>
    <row r="126" ht="14.25" customHeight="1">
      <c r="A126" s="19">
        <v>125.0</v>
      </c>
      <c r="B126" s="19" t="s">
        <v>168</v>
      </c>
      <c r="C126" s="19">
        <v>48.0</v>
      </c>
      <c r="D126" s="19" t="s">
        <v>32</v>
      </c>
      <c r="E126" s="19" t="s">
        <v>35</v>
      </c>
      <c r="F126" s="19">
        <v>60772.0</v>
      </c>
      <c r="G126" s="20">
        <v>44145.0</v>
      </c>
      <c r="H126" s="19">
        <v>37823.0</v>
      </c>
      <c r="I126" s="19" t="s">
        <v>27</v>
      </c>
      <c r="J126" s="19">
        <v>38.0</v>
      </c>
      <c r="L126" s="19" t="str">
        <f t="shared" si="1"/>
        <v>below</v>
      </c>
      <c r="M126" s="19" t="str">
        <f t="shared" si="5"/>
        <v>average</v>
      </c>
      <c r="N126" s="19" t="str">
        <f t="shared" si="2"/>
        <v>true</v>
      </c>
      <c r="O126" s="19" t="str">
        <f t="shared" si="3"/>
        <v>False</v>
      </c>
      <c r="P126" s="19" t="str">
        <f t="shared" si="4"/>
        <v>False</v>
      </c>
      <c r="Q126" s="37"/>
    </row>
    <row r="127" ht="14.25" customHeight="1">
      <c r="A127" s="19">
        <v>126.0</v>
      </c>
      <c r="B127" s="19" t="s">
        <v>169</v>
      </c>
      <c r="C127" s="19">
        <v>20.0</v>
      </c>
      <c r="D127" s="19" t="s">
        <v>32</v>
      </c>
      <c r="E127" s="19" t="s">
        <v>43</v>
      </c>
      <c r="F127" s="19">
        <v>79060.0</v>
      </c>
      <c r="G127" s="20">
        <v>45341.0</v>
      </c>
      <c r="H127" s="19">
        <v>12135.0</v>
      </c>
      <c r="I127" s="19" t="s">
        <v>27</v>
      </c>
      <c r="J127" s="19">
        <v>59.0</v>
      </c>
      <c r="L127" s="19" t="str">
        <f t="shared" si="1"/>
        <v>above</v>
      </c>
      <c r="M127" s="19" t="str">
        <f t="shared" si="5"/>
        <v>excellent</v>
      </c>
      <c r="N127" s="19" t="str">
        <f t="shared" si="2"/>
        <v>false</v>
      </c>
      <c r="O127" s="19" t="str">
        <f t="shared" si="3"/>
        <v>False</v>
      </c>
      <c r="P127" s="19" t="str">
        <f t="shared" si="4"/>
        <v>True</v>
      </c>
      <c r="Q127" s="37"/>
    </row>
    <row r="128" ht="14.25" customHeight="1">
      <c r="A128" s="19">
        <v>127.0</v>
      </c>
      <c r="B128" s="19" t="s">
        <v>170</v>
      </c>
      <c r="C128" s="19">
        <v>49.0</v>
      </c>
      <c r="D128" s="19" t="s">
        <v>25</v>
      </c>
      <c r="E128" s="19" t="s">
        <v>35</v>
      </c>
      <c r="F128" s="19">
        <v>58083.0</v>
      </c>
      <c r="G128" s="20">
        <v>44943.0</v>
      </c>
      <c r="H128" s="19">
        <v>30782.0</v>
      </c>
      <c r="I128" s="19" t="s">
        <v>39</v>
      </c>
      <c r="J128" s="19">
        <v>56.0</v>
      </c>
      <c r="L128" s="19" t="str">
        <f t="shared" si="1"/>
        <v>above</v>
      </c>
      <c r="M128" s="19" t="str">
        <f t="shared" si="5"/>
        <v>excellent</v>
      </c>
      <c r="N128" s="19" t="str">
        <f t="shared" si="2"/>
        <v>false</v>
      </c>
      <c r="O128" s="19" t="str">
        <f t="shared" si="3"/>
        <v>False</v>
      </c>
      <c r="P128" s="19" t="str">
        <f t="shared" si="4"/>
        <v>False</v>
      </c>
      <c r="Q128" s="37"/>
    </row>
    <row r="129" ht="14.25" customHeight="1">
      <c r="A129" s="19">
        <v>128.0</v>
      </c>
      <c r="B129" s="19" t="s">
        <v>171</v>
      </c>
      <c r="C129" s="19">
        <v>41.0</v>
      </c>
      <c r="D129" s="19" t="s">
        <v>32</v>
      </c>
      <c r="E129" s="19" t="s">
        <v>35</v>
      </c>
      <c r="F129" s="19">
        <v>74168.0</v>
      </c>
      <c r="G129" s="20">
        <v>42508.0</v>
      </c>
      <c r="H129" s="19">
        <v>17297.0</v>
      </c>
      <c r="I129" s="19" t="s">
        <v>36</v>
      </c>
      <c r="J129" s="19">
        <v>50.0</v>
      </c>
      <c r="L129" s="19" t="str">
        <f t="shared" si="1"/>
        <v>above</v>
      </c>
      <c r="M129" s="19" t="str">
        <f>ifs(J129&gt;=50,"excellent",J129&lt;30,"poor",J129&lt;=39,"average",J129&lt;=49,"good")</f>
        <v>excellent</v>
      </c>
      <c r="N129" s="19" t="str">
        <f t="shared" si="2"/>
        <v>false</v>
      </c>
      <c r="O129" s="19" t="str">
        <f t="shared" si="3"/>
        <v>False</v>
      </c>
      <c r="P129" s="19" t="str">
        <f t="shared" si="4"/>
        <v>False</v>
      </c>
      <c r="Q129" s="37"/>
    </row>
    <row r="130" ht="14.25" customHeight="1">
      <c r="A130" s="19">
        <v>129.0</v>
      </c>
      <c r="B130" s="19" t="s">
        <v>172</v>
      </c>
      <c r="C130" s="19">
        <v>36.0</v>
      </c>
      <c r="D130" s="19" t="s">
        <v>25</v>
      </c>
      <c r="E130" s="19" t="s">
        <v>7</v>
      </c>
      <c r="F130" s="19">
        <v>37109.0</v>
      </c>
      <c r="G130" s="20">
        <v>44248.0</v>
      </c>
      <c r="H130" s="19">
        <v>34181.0</v>
      </c>
      <c r="I130" s="19" t="s">
        <v>36</v>
      </c>
      <c r="J130" s="19">
        <v>60.0</v>
      </c>
      <c r="L130" s="19" t="str">
        <f t="shared" si="1"/>
        <v>above</v>
      </c>
      <c r="M130" s="19" t="str">
        <f t="shared" ref="M130:M134" si="7">ifs(J130&gt;50,"excellent",J130&lt;30,"poor",J130&lt;=39,"average",J130&lt;=49,"good")</f>
        <v>excellent</v>
      </c>
      <c r="N130" s="19" t="str">
        <f t="shared" si="2"/>
        <v>false</v>
      </c>
      <c r="O130" s="19" t="str">
        <f t="shared" si="3"/>
        <v>False</v>
      </c>
      <c r="P130" s="19" t="str">
        <f t="shared" si="4"/>
        <v>False</v>
      </c>
      <c r="Q130" s="37"/>
    </row>
    <row r="131" ht="14.25" customHeight="1">
      <c r="A131" s="19">
        <v>130.0</v>
      </c>
      <c r="B131" s="19" t="s">
        <v>173</v>
      </c>
      <c r="C131" s="19">
        <v>30.0</v>
      </c>
      <c r="D131" s="19" t="s">
        <v>32</v>
      </c>
      <c r="E131" s="19" t="s">
        <v>26</v>
      </c>
      <c r="F131" s="19">
        <v>42519.0</v>
      </c>
      <c r="G131" s="20">
        <v>43022.0</v>
      </c>
      <c r="H131" s="19">
        <v>35171.0</v>
      </c>
      <c r="I131" s="19" t="s">
        <v>41</v>
      </c>
      <c r="J131" s="19">
        <v>31.0</v>
      </c>
      <c r="L131" s="19" t="str">
        <f t="shared" si="1"/>
        <v>below</v>
      </c>
      <c r="M131" s="19" t="str">
        <f t="shared" si="7"/>
        <v>average</v>
      </c>
      <c r="N131" s="19" t="str">
        <f t="shared" si="2"/>
        <v>false</v>
      </c>
      <c r="O131" s="19" t="str">
        <f t="shared" si="3"/>
        <v>True</v>
      </c>
      <c r="P131" s="19" t="str">
        <f t="shared" si="4"/>
        <v>False</v>
      </c>
      <c r="Q131" s="37"/>
    </row>
    <row r="132" ht="14.25" customHeight="1">
      <c r="A132" s="19">
        <v>131.0</v>
      </c>
      <c r="B132" s="19" t="s">
        <v>174</v>
      </c>
      <c r="C132" s="19">
        <v>59.0</v>
      </c>
      <c r="D132" s="19" t="s">
        <v>32</v>
      </c>
      <c r="E132" s="19" t="s">
        <v>43</v>
      </c>
      <c r="F132" s="19">
        <v>35096.0</v>
      </c>
      <c r="G132" s="20">
        <v>42324.0</v>
      </c>
      <c r="H132" s="19">
        <v>12270.0</v>
      </c>
      <c r="I132" s="19" t="s">
        <v>41</v>
      </c>
      <c r="J132" s="19">
        <v>21.0</v>
      </c>
      <c r="L132" s="19" t="str">
        <f t="shared" si="1"/>
        <v>below</v>
      </c>
      <c r="M132" s="19" t="str">
        <f t="shared" si="7"/>
        <v>poor</v>
      </c>
      <c r="N132" s="19" t="str">
        <f t="shared" si="2"/>
        <v>false</v>
      </c>
      <c r="O132" s="19" t="str">
        <f t="shared" si="3"/>
        <v>False</v>
      </c>
      <c r="P132" s="19" t="str">
        <f t="shared" si="4"/>
        <v>True</v>
      </c>
      <c r="Q132" s="37"/>
    </row>
    <row r="133" ht="14.25" customHeight="1">
      <c r="A133" s="19">
        <v>132.0</v>
      </c>
      <c r="B133" s="19" t="s">
        <v>175</v>
      </c>
      <c r="C133" s="19">
        <v>59.0</v>
      </c>
      <c r="D133" s="19" t="s">
        <v>25</v>
      </c>
      <c r="E133" s="19" t="s">
        <v>7</v>
      </c>
      <c r="F133" s="19">
        <v>42158.0</v>
      </c>
      <c r="G133" s="20">
        <v>45040.0</v>
      </c>
      <c r="H133" s="19">
        <v>36938.0</v>
      </c>
      <c r="I133" s="19" t="s">
        <v>41</v>
      </c>
      <c r="J133" s="19">
        <v>46.0</v>
      </c>
      <c r="L133" s="19" t="str">
        <f t="shared" si="1"/>
        <v>below</v>
      </c>
      <c r="M133" s="19" t="str">
        <f t="shared" si="7"/>
        <v>good</v>
      </c>
      <c r="N133" s="19" t="str">
        <f t="shared" si="2"/>
        <v>false</v>
      </c>
      <c r="O133" s="19" t="str">
        <f t="shared" si="3"/>
        <v>False</v>
      </c>
      <c r="P133" s="19" t="str">
        <f t="shared" si="4"/>
        <v>False</v>
      </c>
      <c r="Q133" s="37"/>
    </row>
    <row r="134" ht="14.25" customHeight="1">
      <c r="A134" s="19">
        <v>133.0</v>
      </c>
      <c r="B134" s="19" t="s">
        <v>176</v>
      </c>
      <c r="C134" s="19">
        <v>40.0</v>
      </c>
      <c r="D134" s="19" t="s">
        <v>25</v>
      </c>
      <c r="E134" s="19" t="s">
        <v>7</v>
      </c>
      <c r="F134" s="19">
        <v>74324.0</v>
      </c>
      <c r="G134" s="20">
        <v>44866.0</v>
      </c>
      <c r="H134" s="19">
        <v>10779.0</v>
      </c>
      <c r="I134" s="19" t="s">
        <v>27</v>
      </c>
      <c r="J134" s="19">
        <v>46.0</v>
      </c>
      <c r="L134" s="19" t="str">
        <f t="shared" si="1"/>
        <v>below</v>
      </c>
      <c r="M134" s="19" t="str">
        <f t="shared" si="7"/>
        <v>good</v>
      </c>
      <c r="N134" s="19" t="str">
        <f t="shared" si="2"/>
        <v>false</v>
      </c>
      <c r="O134" s="19" t="str">
        <f t="shared" si="3"/>
        <v>False</v>
      </c>
      <c r="P134" s="19" t="str">
        <f t="shared" si="4"/>
        <v>False</v>
      </c>
      <c r="Q134" s="37"/>
    </row>
    <row r="135" ht="14.25" customHeight="1">
      <c r="A135" s="19">
        <v>134.0</v>
      </c>
      <c r="B135" s="19" t="s">
        <v>177</v>
      </c>
      <c r="C135" s="19">
        <v>56.0</v>
      </c>
      <c r="D135" s="19" t="s">
        <v>32</v>
      </c>
      <c r="E135" s="19" t="s">
        <v>43</v>
      </c>
      <c r="F135" s="19">
        <v>43241.0</v>
      </c>
      <c r="G135" s="20">
        <v>42432.0</v>
      </c>
      <c r="H135" s="19">
        <v>30260.0</v>
      </c>
      <c r="I135" s="19" t="s">
        <v>27</v>
      </c>
      <c r="J135" s="19">
        <v>50.0</v>
      </c>
      <c r="L135" s="19" t="str">
        <f t="shared" si="1"/>
        <v>above</v>
      </c>
      <c r="M135" s="19" t="str">
        <f>ifs(J135&gt;=50,"excellent",J135&lt;30,"poor",J135&lt;=39,"average",J135&lt;=49,"good")</f>
        <v>excellent</v>
      </c>
      <c r="N135" s="19" t="str">
        <f t="shared" si="2"/>
        <v>false</v>
      </c>
      <c r="O135" s="19" t="str">
        <f t="shared" si="3"/>
        <v>False</v>
      </c>
      <c r="P135" s="19" t="str">
        <f t="shared" si="4"/>
        <v>True</v>
      </c>
      <c r="Q135" s="37"/>
    </row>
    <row r="136" ht="14.25" customHeight="1">
      <c r="A136" s="19">
        <v>135.0</v>
      </c>
      <c r="B136" s="19" t="s">
        <v>178</v>
      </c>
      <c r="C136" s="19">
        <v>26.0</v>
      </c>
      <c r="D136" s="19" t="s">
        <v>32</v>
      </c>
      <c r="E136" s="19" t="s">
        <v>26</v>
      </c>
      <c r="F136" s="19">
        <v>72907.0</v>
      </c>
      <c r="G136" s="20">
        <v>43058.0</v>
      </c>
      <c r="H136" s="19">
        <v>34641.0</v>
      </c>
      <c r="I136" s="19" t="s">
        <v>39</v>
      </c>
      <c r="J136" s="19">
        <v>43.0</v>
      </c>
      <c r="L136" s="19" t="str">
        <f t="shared" si="1"/>
        <v>below</v>
      </c>
      <c r="M136" s="19" t="str">
        <f t="shared" ref="M136:M160" si="8">ifs(J136&gt;50,"excellent",J136&lt;30,"poor",J136&lt;=39,"average",J136&lt;=49,"good")</f>
        <v>good</v>
      </c>
      <c r="N136" s="19" t="str">
        <f t="shared" si="2"/>
        <v>false</v>
      </c>
      <c r="O136" s="19" t="str">
        <f t="shared" si="3"/>
        <v>True</v>
      </c>
      <c r="P136" s="19" t="str">
        <f t="shared" si="4"/>
        <v>False</v>
      </c>
      <c r="Q136" s="37"/>
    </row>
    <row r="137" ht="14.25" customHeight="1">
      <c r="A137" s="19">
        <v>136.0</v>
      </c>
      <c r="B137" s="19" t="s">
        <v>179</v>
      </c>
      <c r="C137" s="19">
        <v>44.0</v>
      </c>
      <c r="D137" s="19" t="s">
        <v>32</v>
      </c>
      <c r="E137" s="19" t="s">
        <v>43</v>
      </c>
      <c r="F137" s="19">
        <v>43747.0</v>
      </c>
      <c r="G137" s="20">
        <v>43189.0</v>
      </c>
      <c r="H137" s="19">
        <v>33232.0</v>
      </c>
      <c r="I137" s="19" t="s">
        <v>27</v>
      </c>
      <c r="J137" s="19">
        <v>31.0</v>
      </c>
      <c r="L137" s="19" t="str">
        <f t="shared" si="1"/>
        <v>above</v>
      </c>
      <c r="M137" s="19" t="str">
        <f t="shared" si="8"/>
        <v>average</v>
      </c>
      <c r="N137" s="19" t="str">
        <f t="shared" si="2"/>
        <v>false</v>
      </c>
      <c r="O137" s="19" t="str">
        <f t="shared" si="3"/>
        <v>False</v>
      </c>
      <c r="P137" s="19" t="str">
        <f t="shared" si="4"/>
        <v>True</v>
      </c>
      <c r="Q137" s="37"/>
    </row>
    <row r="138" ht="14.25" customHeight="1">
      <c r="A138" s="19">
        <v>137.0</v>
      </c>
      <c r="B138" s="19" t="s">
        <v>180</v>
      </c>
      <c r="C138" s="19">
        <v>40.0</v>
      </c>
      <c r="D138" s="19" t="s">
        <v>25</v>
      </c>
      <c r="E138" s="19" t="s">
        <v>35</v>
      </c>
      <c r="F138" s="19">
        <v>46491.0</v>
      </c>
      <c r="G138" s="20">
        <v>43234.0</v>
      </c>
      <c r="H138" s="19">
        <v>26996.0</v>
      </c>
      <c r="I138" s="19" t="s">
        <v>27</v>
      </c>
      <c r="J138" s="19">
        <v>47.0</v>
      </c>
      <c r="L138" s="19" t="str">
        <f t="shared" si="1"/>
        <v>below</v>
      </c>
      <c r="M138" s="19" t="str">
        <f t="shared" si="8"/>
        <v>good</v>
      </c>
      <c r="N138" s="19" t="str">
        <f t="shared" si="2"/>
        <v>true</v>
      </c>
      <c r="O138" s="19" t="str">
        <f t="shared" si="3"/>
        <v>False</v>
      </c>
      <c r="P138" s="19" t="str">
        <f t="shared" si="4"/>
        <v>False</v>
      </c>
      <c r="Q138" s="37"/>
    </row>
    <row r="139" ht="14.25" customHeight="1">
      <c r="A139" s="19">
        <v>138.0</v>
      </c>
      <c r="B139" s="19" t="s">
        <v>181</v>
      </c>
      <c r="C139" s="19">
        <v>55.0</v>
      </c>
      <c r="D139" s="19" t="s">
        <v>25</v>
      </c>
      <c r="E139" s="19" t="s">
        <v>7</v>
      </c>
      <c r="F139" s="19">
        <v>47731.0</v>
      </c>
      <c r="G139" s="20">
        <v>42111.0</v>
      </c>
      <c r="H139" s="19">
        <v>16639.0</v>
      </c>
      <c r="I139" s="19" t="s">
        <v>36</v>
      </c>
      <c r="J139" s="19">
        <v>57.0</v>
      </c>
      <c r="L139" s="19" t="str">
        <f t="shared" si="1"/>
        <v>below</v>
      </c>
      <c r="M139" s="19" t="str">
        <f t="shared" si="8"/>
        <v>excellent</v>
      </c>
      <c r="N139" s="19" t="str">
        <f t="shared" si="2"/>
        <v>false</v>
      </c>
      <c r="O139" s="19" t="str">
        <f t="shared" si="3"/>
        <v>False</v>
      </c>
      <c r="P139" s="19" t="str">
        <f t="shared" si="4"/>
        <v>False</v>
      </c>
      <c r="Q139" s="37"/>
    </row>
    <row r="140" ht="14.25" customHeight="1">
      <c r="A140" s="19">
        <v>139.0</v>
      </c>
      <c r="B140" s="19" t="s">
        <v>182</v>
      </c>
      <c r="C140" s="19">
        <v>25.0</v>
      </c>
      <c r="D140" s="19" t="s">
        <v>25</v>
      </c>
      <c r="E140" s="19" t="s">
        <v>35</v>
      </c>
      <c r="F140" s="19">
        <v>69901.0</v>
      </c>
      <c r="G140" s="20">
        <v>45064.0</v>
      </c>
      <c r="H140" s="19">
        <v>37582.0</v>
      </c>
      <c r="I140" s="19" t="s">
        <v>41</v>
      </c>
      <c r="J140" s="19">
        <v>46.0</v>
      </c>
      <c r="L140" s="19" t="str">
        <f t="shared" si="1"/>
        <v>below</v>
      </c>
      <c r="M140" s="19" t="str">
        <f t="shared" si="8"/>
        <v>good</v>
      </c>
      <c r="N140" s="19" t="str">
        <f t="shared" si="2"/>
        <v>false</v>
      </c>
      <c r="O140" s="19" t="str">
        <f t="shared" si="3"/>
        <v>False</v>
      </c>
      <c r="P140" s="19" t="str">
        <f t="shared" si="4"/>
        <v>False</v>
      </c>
      <c r="Q140" s="37"/>
    </row>
    <row r="141" ht="14.25" customHeight="1">
      <c r="A141" s="19">
        <v>140.0</v>
      </c>
      <c r="B141" s="19" t="s">
        <v>183</v>
      </c>
      <c r="C141" s="19">
        <v>48.0</v>
      </c>
      <c r="D141" s="19" t="s">
        <v>25</v>
      </c>
      <c r="E141" s="19" t="s">
        <v>26</v>
      </c>
      <c r="F141" s="19">
        <v>78937.0</v>
      </c>
      <c r="G141" s="20">
        <v>44691.0</v>
      </c>
      <c r="H141" s="19">
        <v>12146.0</v>
      </c>
      <c r="I141" s="19" t="s">
        <v>27</v>
      </c>
      <c r="J141" s="19">
        <v>60.0</v>
      </c>
      <c r="L141" s="19" t="str">
        <f t="shared" si="1"/>
        <v>above</v>
      </c>
      <c r="M141" s="19" t="str">
        <f t="shared" si="8"/>
        <v>excellent</v>
      </c>
      <c r="N141" s="19" t="str">
        <f t="shared" si="2"/>
        <v>false</v>
      </c>
      <c r="O141" s="19" t="str">
        <f t="shared" si="3"/>
        <v>True</v>
      </c>
      <c r="P141" s="19" t="str">
        <f t="shared" si="4"/>
        <v>False</v>
      </c>
      <c r="Q141" s="37"/>
    </row>
    <row r="142" ht="14.25" customHeight="1">
      <c r="A142" s="19">
        <v>141.0</v>
      </c>
      <c r="B142" s="19" t="s">
        <v>184</v>
      </c>
      <c r="C142" s="19">
        <v>41.0</v>
      </c>
      <c r="D142" s="19" t="s">
        <v>32</v>
      </c>
      <c r="E142" s="19" t="s">
        <v>38</v>
      </c>
      <c r="F142" s="19">
        <v>74925.0</v>
      </c>
      <c r="G142" s="20">
        <v>42971.0</v>
      </c>
      <c r="H142" s="19">
        <v>24266.0</v>
      </c>
      <c r="I142" s="19" t="s">
        <v>27</v>
      </c>
      <c r="J142" s="19">
        <v>32.0</v>
      </c>
      <c r="L142" s="19" t="str">
        <f t="shared" si="1"/>
        <v>above</v>
      </c>
      <c r="M142" s="19" t="str">
        <f t="shared" si="8"/>
        <v>average</v>
      </c>
      <c r="N142" s="19" t="str">
        <f t="shared" si="2"/>
        <v>false</v>
      </c>
      <c r="O142" s="19" t="str">
        <f t="shared" si="3"/>
        <v>False</v>
      </c>
      <c r="P142" s="19" t="str">
        <f t="shared" si="4"/>
        <v>False</v>
      </c>
      <c r="Q142" s="37"/>
    </row>
    <row r="143" ht="14.25" customHeight="1">
      <c r="A143" s="19">
        <v>142.0</v>
      </c>
      <c r="B143" s="19" t="s">
        <v>185</v>
      </c>
      <c r="C143" s="19">
        <v>57.0</v>
      </c>
      <c r="D143" s="19" t="s">
        <v>25</v>
      </c>
      <c r="E143" s="19" t="s">
        <v>7</v>
      </c>
      <c r="F143" s="19">
        <v>58486.0</v>
      </c>
      <c r="G143" s="20">
        <v>45453.0</v>
      </c>
      <c r="H143" s="19">
        <v>34805.0</v>
      </c>
      <c r="I143" s="19" t="s">
        <v>27</v>
      </c>
      <c r="J143" s="19">
        <v>60.0</v>
      </c>
      <c r="L143" s="19" t="str">
        <f t="shared" si="1"/>
        <v>above</v>
      </c>
      <c r="M143" s="19" t="str">
        <f t="shared" si="8"/>
        <v>excellent</v>
      </c>
      <c r="N143" s="19" t="str">
        <f t="shared" si="2"/>
        <v>false</v>
      </c>
      <c r="O143" s="19" t="str">
        <f t="shared" si="3"/>
        <v>False</v>
      </c>
      <c r="P143" s="19" t="str">
        <f t="shared" si="4"/>
        <v>False</v>
      </c>
      <c r="Q143" s="37"/>
    </row>
    <row r="144" ht="14.25" customHeight="1">
      <c r="A144" s="19">
        <v>143.0</v>
      </c>
      <c r="B144" s="19" t="s">
        <v>186</v>
      </c>
      <c r="C144" s="19">
        <v>42.0</v>
      </c>
      <c r="D144" s="19" t="s">
        <v>32</v>
      </c>
      <c r="E144" s="19" t="s">
        <v>35</v>
      </c>
      <c r="F144" s="19">
        <v>64296.0</v>
      </c>
      <c r="G144" s="20">
        <v>43915.0</v>
      </c>
      <c r="H144" s="19">
        <v>14122.0</v>
      </c>
      <c r="I144" s="19" t="s">
        <v>41</v>
      </c>
      <c r="J144" s="19">
        <v>30.0</v>
      </c>
      <c r="L144" s="19" t="str">
        <f t="shared" si="1"/>
        <v>above</v>
      </c>
      <c r="M144" s="19" t="str">
        <f t="shared" si="8"/>
        <v>average</v>
      </c>
      <c r="N144" s="19" t="str">
        <f t="shared" si="2"/>
        <v>false</v>
      </c>
      <c r="O144" s="19" t="str">
        <f t="shared" si="3"/>
        <v>False</v>
      </c>
      <c r="P144" s="19" t="str">
        <f t="shared" si="4"/>
        <v>False</v>
      </c>
      <c r="Q144" s="37"/>
    </row>
    <row r="145" ht="14.25" customHeight="1">
      <c r="A145" s="19">
        <v>144.0</v>
      </c>
      <c r="B145" s="19" t="s">
        <v>187</v>
      </c>
      <c r="C145" s="19">
        <v>32.0</v>
      </c>
      <c r="D145" s="19" t="s">
        <v>32</v>
      </c>
      <c r="E145" s="19" t="s">
        <v>26</v>
      </c>
      <c r="F145" s="19">
        <v>45459.0</v>
      </c>
      <c r="G145" s="20">
        <v>44363.0</v>
      </c>
      <c r="H145" s="19">
        <v>14152.0</v>
      </c>
      <c r="I145" s="19" t="s">
        <v>41</v>
      </c>
      <c r="J145" s="19">
        <v>20.0</v>
      </c>
      <c r="L145" s="19" t="str">
        <f t="shared" si="1"/>
        <v>above</v>
      </c>
      <c r="M145" s="19" t="str">
        <f t="shared" si="8"/>
        <v>poor</v>
      </c>
      <c r="N145" s="19" t="str">
        <f t="shared" si="2"/>
        <v>false</v>
      </c>
      <c r="O145" s="19" t="str">
        <f t="shared" si="3"/>
        <v>True</v>
      </c>
      <c r="P145" s="19" t="str">
        <f t="shared" si="4"/>
        <v>False</v>
      </c>
      <c r="Q145" s="37"/>
    </row>
    <row r="146" ht="14.25" customHeight="1">
      <c r="A146" s="19">
        <v>145.0</v>
      </c>
      <c r="B146" s="19" t="s">
        <v>188</v>
      </c>
      <c r="C146" s="19">
        <v>27.0</v>
      </c>
      <c r="D146" s="19" t="s">
        <v>32</v>
      </c>
      <c r="E146" s="19" t="s">
        <v>26</v>
      </c>
      <c r="F146" s="19">
        <v>48643.0</v>
      </c>
      <c r="G146" s="20">
        <v>43943.0</v>
      </c>
      <c r="H146" s="19">
        <v>37173.0</v>
      </c>
      <c r="I146" s="19" t="s">
        <v>41</v>
      </c>
      <c r="J146" s="19">
        <v>42.0</v>
      </c>
      <c r="L146" s="19" t="str">
        <f t="shared" si="1"/>
        <v>below</v>
      </c>
      <c r="M146" s="19" t="str">
        <f t="shared" si="8"/>
        <v>good</v>
      </c>
      <c r="N146" s="19" t="str">
        <f t="shared" si="2"/>
        <v>false</v>
      </c>
      <c r="O146" s="19" t="str">
        <f t="shared" si="3"/>
        <v>True</v>
      </c>
      <c r="P146" s="19" t="str">
        <f t="shared" si="4"/>
        <v>False</v>
      </c>
      <c r="Q146" s="37"/>
    </row>
    <row r="147" ht="14.25" customHeight="1">
      <c r="A147" s="19">
        <v>146.0</v>
      </c>
      <c r="B147" s="19" t="s">
        <v>189</v>
      </c>
      <c r="C147" s="19">
        <v>47.0</v>
      </c>
      <c r="D147" s="19" t="s">
        <v>25</v>
      </c>
      <c r="E147" s="19" t="s">
        <v>26</v>
      </c>
      <c r="F147" s="19">
        <v>30655.0</v>
      </c>
      <c r="G147" s="20">
        <v>43911.0</v>
      </c>
      <c r="H147" s="19">
        <v>11775.0</v>
      </c>
      <c r="I147" s="19" t="s">
        <v>39</v>
      </c>
      <c r="J147" s="19">
        <v>20.0</v>
      </c>
      <c r="L147" s="19" t="str">
        <f t="shared" si="1"/>
        <v>below</v>
      </c>
      <c r="M147" s="19" t="str">
        <f t="shared" si="8"/>
        <v>poor</v>
      </c>
      <c r="N147" s="19" t="str">
        <f t="shared" si="2"/>
        <v>false</v>
      </c>
      <c r="O147" s="19" t="str">
        <f t="shared" si="3"/>
        <v>True</v>
      </c>
      <c r="P147" s="19" t="str">
        <f t="shared" si="4"/>
        <v>False</v>
      </c>
      <c r="Q147" s="37"/>
    </row>
    <row r="148" ht="14.25" customHeight="1">
      <c r="A148" s="19">
        <v>147.0</v>
      </c>
      <c r="B148" s="19" t="s">
        <v>190</v>
      </c>
      <c r="C148" s="19">
        <v>33.0</v>
      </c>
      <c r="D148" s="19" t="s">
        <v>25</v>
      </c>
      <c r="E148" s="19" t="s">
        <v>43</v>
      </c>
      <c r="F148" s="19">
        <v>40055.0</v>
      </c>
      <c r="G148" s="20">
        <v>44766.0</v>
      </c>
      <c r="H148" s="19">
        <v>34271.0</v>
      </c>
      <c r="I148" s="19" t="s">
        <v>39</v>
      </c>
      <c r="J148" s="19">
        <v>53.0</v>
      </c>
      <c r="L148" s="19" t="str">
        <f t="shared" si="1"/>
        <v>below</v>
      </c>
      <c r="M148" s="19" t="str">
        <f t="shared" si="8"/>
        <v>excellent</v>
      </c>
      <c r="N148" s="19" t="str">
        <f t="shared" si="2"/>
        <v>false</v>
      </c>
      <c r="O148" s="19" t="str">
        <f t="shared" si="3"/>
        <v>False</v>
      </c>
      <c r="P148" s="19" t="str">
        <f t="shared" si="4"/>
        <v>True</v>
      </c>
      <c r="Q148" s="37"/>
    </row>
    <row r="149" ht="14.25" customHeight="1">
      <c r="A149" s="19">
        <v>148.0</v>
      </c>
      <c r="B149" s="19" t="s">
        <v>191</v>
      </c>
      <c r="C149" s="19">
        <v>32.0</v>
      </c>
      <c r="D149" s="19" t="s">
        <v>32</v>
      </c>
      <c r="E149" s="19" t="s">
        <v>26</v>
      </c>
      <c r="F149" s="19">
        <v>61996.0</v>
      </c>
      <c r="G149" s="20">
        <v>41882.0</v>
      </c>
      <c r="H149" s="19">
        <v>27635.0</v>
      </c>
      <c r="I149" s="19" t="s">
        <v>36</v>
      </c>
      <c r="J149" s="19">
        <v>38.0</v>
      </c>
      <c r="L149" s="19" t="str">
        <f t="shared" si="1"/>
        <v>below</v>
      </c>
      <c r="M149" s="19" t="str">
        <f t="shared" si="8"/>
        <v>average</v>
      </c>
      <c r="N149" s="19" t="str">
        <f t="shared" si="2"/>
        <v>false</v>
      </c>
      <c r="O149" s="19" t="str">
        <f t="shared" si="3"/>
        <v>True</v>
      </c>
      <c r="P149" s="19" t="str">
        <f t="shared" si="4"/>
        <v>False</v>
      </c>
      <c r="Q149" s="37"/>
    </row>
    <row r="150" ht="14.25" customHeight="1">
      <c r="A150" s="19">
        <v>149.0</v>
      </c>
      <c r="B150" s="19" t="s">
        <v>192</v>
      </c>
      <c r="C150" s="19">
        <v>35.0</v>
      </c>
      <c r="D150" s="19" t="s">
        <v>32</v>
      </c>
      <c r="E150" s="19" t="s">
        <v>26</v>
      </c>
      <c r="F150" s="19">
        <v>74165.0</v>
      </c>
      <c r="G150" s="20">
        <v>42862.0</v>
      </c>
      <c r="H150" s="19">
        <v>26800.0</v>
      </c>
      <c r="I150" s="19" t="s">
        <v>41</v>
      </c>
      <c r="J150" s="19">
        <v>57.0</v>
      </c>
      <c r="L150" s="19" t="str">
        <f t="shared" si="1"/>
        <v>above</v>
      </c>
      <c r="M150" s="19" t="str">
        <f t="shared" si="8"/>
        <v>excellent</v>
      </c>
      <c r="N150" s="19" t="str">
        <f t="shared" si="2"/>
        <v>false</v>
      </c>
      <c r="O150" s="19" t="str">
        <f t="shared" si="3"/>
        <v>True</v>
      </c>
      <c r="P150" s="19" t="str">
        <f t="shared" si="4"/>
        <v>False</v>
      </c>
      <c r="Q150" s="37"/>
    </row>
    <row r="151" ht="14.25" customHeight="1">
      <c r="A151" s="19">
        <v>150.0</v>
      </c>
      <c r="B151" s="19" t="s">
        <v>193</v>
      </c>
      <c r="C151" s="19">
        <v>44.0</v>
      </c>
      <c r="D151" s="19" t="s">
        <v>25</v>
      </c>
      <c r="E151" s="19" t="s">
        <v>38</v>
      </c>
      <c r="F151" s="19">
        <v>70831.0</v>
      </c>
      <c r="G151" s="20">
        <v>44077.0</v>
      </c>
      <c r="H151" s="19">
        <v>16156.0</v>
      </c>
      <c r="I151" s="19" t="s">
        <v>39</v>
      </c>
      <c r="J151" s="19">
        <v>52.0</v>
      </c>
      <c r="L151" s="19" t="str">
        <f t="shared" si="1"/>
        <v>above</v>
      </c>
      <c r="M151" s="19" t="str">
        <f t="shared" si="8"/>
        <v>excellent</v>
      </c>
      <c r="N151" s="19" t="str">
        <f t="shared" si="2"/>
        <v>false</v>
      </c>
      <c r="O151" s="19" t="str">
        <f t="shared" si="3"/>
        <v>False</v>
      </c>
      <c r="P151" s="19" t="str">
        <f t="shared" si="4"/>
        <v>False</v>
      </c>
      <c r="Q151" s="37"/>
    </row>
    <row r="152" ht="14.25" customHeight="1">
      <c r="A152" s="19">
        <v>151.0</v>
      </c>
      <c r="B152" s="19" t="s">
        <v>194</v>
      </c>
      <c r="C152" s="19">
        <v>39.0</v>
      </c>
      <c r="D152" s="19" t="s">
        <v>25</v>
      </c>
      <c r="E152" s="19" t="s">
        <v>43</v>
      </c>
      <c r="F152" s="19">
        <v>64877.0</v>
      </c>
      <c r="G152" s="20">
        <v>45159.0</v>
      </c>
      <c r="H152" s="19">
        <v>10425.0</v>
      </c>
      <c r="I152" s="19" t="s">
        <v>27</v>
      </c>
      <c r="J152" s="19">
        <v>22.0</v>
      </c>
      <c r="L152" s="19" t="str">
        <f t="shared" si="1"/>
        <v>above</v>
      </c>
      <c r="M152" s="19" t="str">
        <f t="shared" si="8"/>
        <v>poor</v>
      </c>
      <c r="N152" s="19" t="str">
        <f t="shared" si="2"/>
        <v>false</v>
      </c>
      <c r="O152" s="19" t="str">
        <f t="shared" si="3"/>
        <v>False</v>
      </c>
      <c r="P152" s="19" t="str">
        <f t="shared" si="4"/>
        <v>True</v>
      </c>
      <c r="Q152" s="37"/>
    </row>
    <row r="153" ht="14.25" customHeight="1">
      <c r="A153" s="19">
        <v>152.0</v>
      </c>
      <c r="B153" s="19" t="s">
        <v>195</v>
      </c>
      <c r="C153" s="19">
        <v>57.0</v>
      </c>
      <c r="D153" s="19" t="s">
        <v>25</v>
      </c>
      <c r="E153" s="19" t="s">
        <v>38</v>
      </c>
      <c r="F153" s="19">
        <v>68905.0</v>
      </c>
      <c r="G153" s="20">
        <v>43514.0</v>
      </c>
      <c r="H153" s="19">
        <v>32750.0</v>
      </c>
      <c r="I153" s="19" t="s">
        <v>36</v>
      </c>
      <c r="J153" s="19">
        <v>57.0</v>
      </c>
      <c r="L153" s="19" t="str">
        <f t="shared" si="1"/>
        <v>above</v>
      </c>
      <c r="M153" s="19" t="str">
        <f t="shared" si="8"/>
        <v>excellent</v>
      </c>
      <c r="N153" s="19" t="str">
        <f t="shared" si="2"/>
        <v>false</v>
      </c>
      <c r="O153" s="19" t="str">
        <f t="shared" si="3"/>
        <v>False</v>
      </c>
      <c r="P153" s="19" t="str">
        <f t="shared" si="4"/>
        <v>False</v>
      </c>
      <c r="Q153" s="37"/>
    </row>
    <row r="154" ht="14.25" customHeight="1">
      <c r="A154" s="19">
        <v>153.0</v>
      </c>
      <c r="B154" s="19" t="s">
        <v>196</v>
      </c>
      <c r="C154" s="19">
        <v>58.0</v>
      </c>
      <c r="D154" s="19" t="s">
        <v>25</v>
      </c>
      <c r="E154" s="19" t="s">
        <v>7</v>
      </c>
      <c r="F154" s="19">
        <v>61268.0</v>
      </c>
      <c r="G154" s="20">
        <v>43673.0</v>
      </c>
      <c r="H154" s="19">
        <v>21569.0</v>
      </c>
      <c r="I154" s="19" t="s">
        <v>39</v>
      </c>
      <c r="J154" s="19">
        <v>47.0</v>
      </c>
      <c r="L154" s="19" t="str">
        <f t="shared" si="1"/>
        <v>above</v>
      </c>
      <c r="M154" s="19" t="str">
        <f t="shared" si="8"/>
        <v>good</v>
      </c>
      <c r="N154" s="19" t="str">
        <f t="shared" si="2"/>
        <v>false</v>
      </c>
      <c r="O154" s="19" t="str">
        <f t="shared" si="3"/>
        <v>False</v>
      </c>
      <c r="P154" s="19" t="str">
        <f t="shared" si="4"/>
        <v>False</v>
      </c>
      <c r="Q154" s="37"/>
    </row>
    <row r="155" ht="14.25" customHeight="1">
      <c r="A155" s="19">
        <v>154.0</v>
      </c>
      <c r="B155" s="19" t="s">
        <v>197</v>
      </c>
      <c r="C155" s="19">
        <v>51.0</v>
      </c>
      <c r="D155" s="19" t="s">
        <v>32</v>
      </c>
      <c r="E155" s="19" t="s">
        <v>7</v>
      </c>
      <c r="F155" s="19">
        <v>45143.0</v>
      </c>
      <c r="G155" s="20">
        <v>41843.0</v>
      </c>
      <c r="H155" s="19">
        <v>18063.0</v>
      </c>
      <c r="I155" s="19" t="s">
        <v>41</v>
      </c>
      <c r="J155" s="19">
        <v>30.0</v>
      </c>
      <c r="L155" s="19" t="str">
        <f t="shared" si="1"/>
        <v>above</v>
      </c>
      <c r="M155" s="19" t="str">
        <f t="shared" si="8"/>
        <v>average</v>
      </c>
      <c r="N155" s="19" t="str">
        <f t="shared" si="2"/>
        <v>false</v>
      </c>
      <c r="O155" s="19" t="str">
        <f t="shared" si="3"/>
        <v>False</v>
      </c>
      <c r="P155" s="19" t="str">
        <f t="shared" si="4"/>
        <v>False</v>
      </c>
      <c r="Q155" s="37"/>
    </row>
    <row r="156" ht="14.25" customHeight="1">
      <c r="A156" s="19">
        <v>155.0</v>
      </c>
      <c r="B156" s="19" t="s">
        <v>198</v>
      </c>
      <c r="C156" s="19">
        <v>47.0</v>
      </c>
      <c r="D156" s="19" t="s">
        <v>32</v>
      </c>
      <c r="E156" s="19" t="s">
        <v>43</v>
      </c>
      <c r="F156" s="19">
        <v>64181.0</v>
      </c>
      <c r="G156" s="20">
        <v>44834.0</v>
      </c>
      <c r="H156" s="19">
        <v>34507.0</v>
      </c>
      <c r="I156" s="19" t="s">
        <v>27</v>
      </c>
      <c r="J156" s="19">
        <v>22.0</v>
      </c>
      <c r="L156" s="19" t="str">
        <f t="shared" si="1"/>
        <v>below</v>
      </c>
      <c r="M156" s="19" t="str">
        <f t="shared" si="8"/>
        <v>poor</v>
      </c>
      <c r="N156" s="19" t="str">
        <f t="shared" si="2"/>
        <v>false</v>
      </c>
      <c r="O156" s="19" t="str">
        <f t="shared" si="3"/>
        <v>False</v>
      </c>
      <c r="P156" s="19" t="str">
        <f t="shared" si="4"/>
        <v>True</v>
      </c>
      <c r="Q156" s="37"/>
    </row>
    <row r="157" ht="14.25" customHeight="1">
      <c r="A157" s="19">
        <v>156.0</v>
      </c>
      <c r="B157" s="19" t="s">
        <v>148</v>
      </c>
      <c r="C157" s="19">
        <v>55.0</v>
      </c>
      <c r="D157" s="19" t="s">
        <v>25</v>
      </c>
      <c r="E157" s="19" t="s">
        <v>26</v>
      </c>
      <c r="F157" s="19">
        <v>58898.0</v>
      </c>
      <c r="G157" s="20">
        <v>42085.0</v>
      </c>
      <c r="H157" s="19">
        <v>38150.0</v>
      </c>
      <c r="I157" s="19" t="s">
        <v>27</v>
      </c>
      <c r="J157" s="19">
        <v>42.0</v>
      </c>
      <c r="L157" s="19" t="str">
        <f t="shared" si="1"/>
        <v>above</v>
      </c>
      <c r="M157" s="19" t="str">
        <f t="shared" si="8"/>
        <v>good</v>
      </c>
      <c r="N157" s="19" t="str">
        <f t="shared" si="2"/>
        <v>false</v>
      </c>
      <c r="O157" s="19" t="str">
        <f t="shared" si="3"/>
        <v>True</v>
      </c>
      <c r="P157" s="19" t="str">
        <f t="shared" si="4"/>
        <v>False</v>
      </c>
      <c r="Q157" s="37"/>
    </row>
    <row r="158" ht="14.25" customHeight="1">
      <c r="A158" s="19">
        <v>157.0</v>
      </c>
      <c r="B158" s="19" t="s">
        <v>199</v>
      </c>
      <c r="C158" s="19">
        <v>31.0</v>
      </c>
      <c r="D158" s="19" t="s">
        <v>32</v>
      </c>
      <c r="E158" s="19" t="s">
        <v>35</v>
      </c>
      <c r="F158" s="19">
        <v>67654.0</v>
      </c>
      <c r="G158" s="20">
        <v>42113.0</v>
      </c>
      <c r="H158" s="19">
        <v>39106.0</v>
      </c>
      <c r="I158" s="19" t="s">
        <v>39</v>
      </c>
      <c r="J158" s="19">
        <v>49.0</v>
      </c>
      <c r="L158" s="19" t="str">
        <f t="shared" si="1"/>
        <v>above</v>
      </c>
      <c r="M158" s="19" t="str">
        <f t="shared" si="8"/>
        <v>good</v>
      </c>
      <c r="N158" s="19" t="str">
        <f t="shared" si="2"/>
        <v>false</v>
      </c>
      <c r="O158" s="19" t="str">
        <f t="shared" si="3"/>
        <v>False</v>
      </c>
      <c r="P158" s="19" t="str">
        <f t="shared" si="4"/>
        <v>False</v>
      </c>
      <c r="Q158" s="37"/>
    </row>
    <row r="159" ht="14.25" customHeight="1">
      <c r="A159" s="19">
        <v>158.0</v>
      </c>
      <c r="B159" s="19" t="s">
        <v>200</v>
      </c>
      <c r="C159" s="19">
        <v>45.0</v>
      </c>
      <c r="D159" s="19" t="s">
        <v>25</v>
      </c>
      <c r="E159" s="19" t="s">
        <v>43</v>
      </c>
      <c r="F159" s="19">
        <v>60860.0</v>
      </c>
      <c r="G159" s="20">
        <v>41986.0</v>
      </c>
      <c r="H159" s="19">
        <v>37379.0</v>
      </c>
      <c r="I159" s="19" t="s">
        <v>39</v>
      </c>
      <c r="J159" s="19">
        <v>59.0</v>
      </c>
      <c r="L159" s="19" t="str">
        <f t="shared" si="1"/>
        <v>above</v>
      </c>
      <c r="M159" s="19" t="str">
        <f t="shared" si="8"/>
        <v>excellent</v>
      </c>
      <c r="N159" s="19" t="str">
        <f t="shared" si="2"/>
        <v>false</v>
      </c>
      <c r="O159" s="19" t="str">
        <f t="shared" si="3"/>
        <v>False</v>
      </c>
      <c r="P159" s="19" t="str">
        <f t="shared" si="4"/>
        <v>True</v>
      </c>
      <c r="Q159" s="37"/>
    </row>
    <row r="160" ht="14.25" customHeight="1">
      <c r="A160" s="19">
        <v>159.0</v>
      </c>
      <c r="B160" s="19" t="s">
        <v>201</v>
      </c>
      <c r="C160" s="19">
        <v>48.0</v>
      </c>
      <c r="D160" s="19" t="s">
        <v>25</v>
      </c>
      <c r="E160" s="19" t="s">
        <v>38</v>
      </c>
      <c r="F160" s="19">
        <v>61305.0</v>
      </c>
      <c r="G160" s="20">
        <v>44679.0</v>
      </c>
      <c r="H160" s="19">
        <v>24748.0</v>
      </c>
      <c r="I160" s="19" t="s">
        <v>41</v>
      </c>
      <c r="J160" s="19">
        <v>60.0</v>
      </c>
      <c r="L160" s="19" t="str">
        <f t="shared" si="1"/>
        <v>above</v>
      </c>
      <c r="M160" s="19" t="str">
        <f t="shared" si="8"/>
        <v>excellent</v>
      </c>
      <c r="N160" s="19" t="str">
        <f t="shared" si="2"/>
        <v>false</v>
      </c>
      <c r="O160" s="19" t="str">
        <f t="shared" si="3"/>
        <v>False</v>
      </c>
      <c r="P160" s="19" t="str">
        <f t="shared" si="4"/>
        <v>False</v>
      </c>
      <c r="Q160" s="37"/>
    </row>
    <row r="161" ht="14.25" customHeight="1">
      <c r="A161" s="19">
        <v>160.0</v>
      </c>
      <c r="B161" s="19" t="s">
        <v>202</v>
      </c>
      <c r="C161" s="19">
        <v>44.0</v>
      </c>
      <c r="D161" s="19" t="s">
        <v>32</v>
      </c>
      <c r="E161" s="19" t="s">
        <v>38</v>
      </c>
      <c r="F161" s="19">
        <v>65012.0</v>
      </c>
      <c r="G161" s="20">
        <v>42842.0</v>
      </c>
      <c r="H161" s="19">
        <v>13558.0</v>
      </c>
      <c r="I161" s="19" t="s">
        <v>39</v>
      </c>
      <c r="J161" s="19">
        <v>50.0</v>
      </c>
      <c r="L161" s="19" t="str">
        <f t="shared" si="1"/>
        <v>above</v>
      </c>
      <c r="M161" s="19" t="str">
        <f>ifs(J161&gt;=50,"excellent",J161&lt;30,"poor",J161&lt;=39,"average",J161&lt;=49,"good")</f>
        <v>excellent</v>
      </c>
      <c r="N161" s="19" t="str">
        <f t="shared" si="2"/>
        <v>false</v>
      </c>
      <c r="O161" s="19" t="str">
        <f t="shared" si="3"/>
        <v>False</v>
      </c>
      <c r="P161" s="19" t="str">
        <f t="shared" si="4"/>
        <v>False</v>
      </c>
      <c r="Q161" s="37"/>
    </row>
    <row r="162" ht="14.25" customHeight="1">
      <c r="A162" s="19">
        <v>161.0</v>
      </c>
      <c r="B162" s="19" t="s">
        <v>203</v>
      </c>
      <c r="C162" s="19">
        <v>21.0</v>
      </c>
      <c r="D162" s="19" t="s">
        <v>25</v>
      </c>
      <c r="E162" s="19" t="s">
        <v>7</v>
      </c>
      <c r="F162" s="19">
        <v>77402.0</v>
      </c>
      <c r="G162" s="20">
        <v>44753.0</v>
      </c>
      <c r="H162" s="19">
        <v>14394.0</v>
      </c>
      <c r="I162" s="19" t="s">
        <v>36</v>
      </c>
      <c r="J162" s="19">
        <v>45.0</v>
      </c>
      <c r="L162" s="19" t="str">
        <f t="shared" si="1"/>
        <v>above</v>
      </c>
      <c r="M162" s="19" t="str">
        <f t="shared" ref="M162:M185" si="9">ifs(J162&gt;50,"excellent",J162&lt;30,"poor",J162&lt;=39,"average",J162&lt;=49,"good")</f>
        <v>good</v>
      </c>
      <c r="N162" s="19" t="str">
        <f t="shared" si="2"/>
        <v>false</v>
      </c>
      <c r="O162" s="19" t="str">
        <f t="shared" si="3"/>
        <v>False</v>
      </c>
      <c r="P162" s="19" t="str">
        <f t="shared" si="4"/>
        <v>False</v>
      </c>
      <c r="Q162" s="37"/>
    </row>
    <row r="163" ht="14.25" customHeight="1">
      <c r="A163" s="19">
        <v>162.0</v>
      </c>
      <c r="B163" s="19" t="s">
        <v>204</v>
      </c>
      <c r="C163" s="19">
        <v>38.0</v>
      </c>
      <c r="D163" s="19" t="s">
        <v>25</v>
      </c>
      <c r="E163" s="19" t="s">
        <v>43</v>
      </c>
      <c r="F163" s="19">
        <v>48827.0</v>
      </c>
      <c r="G163" s="20">
        <v>44043.0</v>
      </c>
      <c r="H163" s="19">
        <v>23493.0</v>
      </c>
      <c r="I163" s="19" t="s">
        <v>27</v>
      </c>
      <c r="J163" s="19">
        <v>48.0</v>
      </c>
      <c r="L163" s="19" t="str">
        <f t="shared" si="1"/>
        <v>above</v>
      </c>
      <c r="M163" s="19" t="str">
        <f t="shared" si="9"/>
        <v>good</v>
      </c>
      <c r="N163" s="19" t="str">
        <f t="shared" si="2"/>
        <v>false</v>
      </c>
      <c r="O163" s="19" t="str">
        <f t="shared" si="3"/>
        <v>False</v>
      </c>
      <c r="P163" s="19" t="str">
        <f t="shared" si="4"/>
        <v>True</v>
      </c>
      <c r="Q163" s="37"/>
    </row>
    <row r="164" ht="14.25" customHeight="1">
      <c r="A164" s="19">
        <v>163.0</v>
      </c>
      <c r="B164" s="19" t="s">
        <v>205</v>
      </c>
      <c r="C164" s="19">
        <v>59.0</v>
      </c>
      <c r="D164" s="19" t="s">
        <v>25</v>
      </c>
      <c r="E164" s="19" t="s">
        <v>43</v>
      </c>
      <c r="F164" s="19">
        <v>39475.0</v>
      </c>
      <c r="G164" s="20">
        <v>43958.0</v>
      </c>
      <c r="H164" s="19">
        <v>32807.0</v>
      </c>
      <c r="I164" s="19" t="s">
        <v>39</v>
      </c>
      <c r="J164" s="19">
        <v>56.0</v>
      </c>
      <c r="L164" s="19" t="str">
        <f t="shared" si="1"/>
        <v>below</v>
      </c>
      <c r="M164" s="19" t="str">
        <f t="shared" si="9"/>
        <v>excellent</v>
      </c>
      <c r="N164" s="19" t="str">
        <f t="shared" si="2"/>
        <v>false</v>
      </c>
      <c r="O164" s="19" t="str">
        <f t="shared" si="3"/>
        <v>False</v>
      </c>
      <c r="P164" s="19" t="str">
        <f t="shared" si="4"/>
        <v>True</v>
      </c>
      <c r="Q164" s="37"/>
    </row>
    <row r="165" ht="14.25" customHeight="1">
      <c r="A165" s="19">
        <v>164.0</v>
      </c>
      <c r="B165" s="19" t="s">
        <v>206</v>
      </c>
      <c r="C165" s="19">
        <v>53.0</v>
      </c>
      <c r="D165" s="19" t="s">
        <v>32</v>
      </c>
      <c r="E165" s="19" t="s">
        <v>26</v>
      </c>
      <c r="F165" s="19">
        <v>33511.0</v>
      </c>
      <c r="G165" s="20">
        <v>45098.0</v>
      </c>
      <c r="H165" s="19">
        <v>39643.0</v>
      </c>
      <c r="I165" s="19" t="s">
        <v>36</v>
      </c>
      <c r="J165" s="19">
        <v>20.0</v>
      </c>
      <c r="L165" s="19" t="str">
        <f t="shared" si="1"/>
        <v>below</v>
      </c>
      <c r="M165" s="19" t="str">
        <f t="shared" si="9"/>
        <v>poor</v>
      </c>
      <c r="N165" s="19" t="str">
        <f t="shared" si="2"/>
        <v>false</v>
      </c>
      <c r="O165" s="19" t="str">
        <f t="shared" si="3"/>
        <v>True</v>
      </c>
      <c r="P165" s="19" t="str">
        <f t="shared" si="4"/>
        <v>False</v>
      </c>
      <c r="Q165" s="37"/>
    </row>
    <row r="166" ht="14.25" customHeight="1">
      <c r="A166" s="19">
        <v>165.0</v>
      </c>
      <c r="B166" s="19" t="s">
        <v>207</v>
      </c>
      <c r="C166" s="19">
        <v>40.0</v>
      </c>
      <c r="D166" s="19" t="s">
        <v>32</v>
      </c>
      <c r="E166" s="19" t="s">
        <v>35</v>
      </c>
      <c r="F166" s="19">
        <v>53198.0</v>
      </c>
      <c r="G166" s="20">
        <v>43234.0</v>
      </c>
      <c r="H166" s="19">
        <v>18370.0</v>
      </c>
      <c r="I166" s="19" t="s">
        <v>41</v>
      </c>
      <c r="J166" s="19">
        <v>31.0</v>
      </c>
      <c r="L166" s="19" t="str">
        <f t="shared" si="1"/>
        <v>below</v>
      </c>
      <c r="M166" s="19" t="str">
        <f t="shared" si="9"/>
        <v>average</v>
      </c>
      <c r="N166" s="19" t="str">
        <f t="shared" si="2"/>
        <v>false</v>
      </c>
      <c r="O166" s="19" t="str">
        <f t="shared" si="3"/>
        <v>False</v>
      </c>
      <c r="P166" s="19" t="str">
        <f t="shared" si="4"/>
        <v>False</v>
      </c>
      <c r="Q166" s="37"/>
    </row>
    <row r="167" ht="14.25" customHeight="1">
      <c r="A167" s="19">
        <v>166.0</v>
      </c>
      <c r="B167" s="19" t="s">
        <v>208</v>
      </c>
      <c r="C167" s="19">
        <v>38.0</v>
      </c>
      <c r="D167" s="19" t="s">
        <v>32</v>
      </c>
      <c r="E167" s="19" t="s">
        <v>38</v>
      </c>
      <c r="F167" s="19">
        <v>78013.0</v>
      </c>
      <c r="G167" s="20">
        <v>45483.0</v>
      </c>
      <c r="H167" s="19">
        <v>20000.0</v>
      </c>
      <c r="I167" s="19" t="s">
        <v>36</v>
      </c>
      <c r="J167" s="19">
        <v>38.0</v>
      </c>
      <c r="L167" s="19" t="str">
        <f t="shared" si="1"/>
        <v>above</v>
      </c>
      <c r="M167" s="19" t="str">
        <f t="shared" si="9"/>
        <v>average</v>
      </c>
      <c r="N167" s="19" t="str">
        <f t="shared" si="2"/>
        <v>false</v>
      </c>
      <c r="O167" s="19" t="str">
        <f t="shared" si="3"/>
        <v>False</v>
      </c>
      <c r="P167" s="19" t="str">
        <f t="shared" si="4"/>
        <v>False</v>
      </c>
      <c r="Q167" s="37"/>
    </row>
    <row r="168" ht="14.25" customHeight="1">
      <c r="A168" s="19">
        <v>167.0</v>
      </c>
      <c r="B168" s="19" t="s">
        <v>209</v>
      </c>
      <c r="C168" s="19">
        <v>42.0</v>
      </c>
      <c r="D168" s="19" t="s">
        <v>32</v>
      </c>
      <c r="E168" s="19" t="s">
        <v>26</v>
      </c>
      <c r="F168" s="19">
        <v>58229.0</v>
      </c>
      <c r="G168" s="20">
        <v>43715.0</v>
      </c>
      <c r="H168" s="19">
        <v>35960.0</v>
      </c>
      <c r="I168" s="19" t="s">
        <v>41</v>
      </c>
      <c r="J168" s="19">
        <v>39.0</v>
      </c>
      <c r="L168" s="19" t="str">
        <f t="shared" si="1"/>
        <v>above</v>
      </c>
      <c r="M168" s="19" t="str">
        <f t="shared" si="9"/>
        <v>average</v>
      </c>
      <c r="N168" s="19" t="str">
        <f t="shared" si="2"/>
        <v>false</v>
      </c>
      <c r="O168" s="19" t="str">
        <f t="shared" si="3"/>
        <v>True</v>
      </c>
      <c r="P168" s="19" t="str">
        <f t="shared" si="4"/>
        <v>False</v>
      </c>
      <c r="Q168" s="37"/>
    </row>
    <row r="169" ht="14.25" customHeight="1">
      <c r="A169" s="19">
        <v>168.0</v>
      </c>
      <c r="B169" s="19" t="s">
        <v>210</v>
      </c>
      <c r="C169" s="19">
        <v>35.0</v>
      </c>
      <c r="D169" s="19" t="s">
        <v>32</v>
      </c>
      <c r="E169" s="19" t="s">
        <v>35</v>
      </c>
      <c r="F169" s="19">
        <v>43487.0</v>
      </c>
      <c r="G169" s="20">
        <v>42392.0</v>
      </c>
      <c r="H169" s="19">
        <v>31341.0</v>
      </c>
      <c r="I169" s="19" t="s">
        <v>39</v>
      </c>
      <c r="J169" s="19">
        <v>36.0</v>
      </c>
      <c r="L169" s="19" t="str">
        <f t="shared" si="1"/>
        <v>above</v>
      </c>
      <c r="M169" s="19" t="str">
        <f t="shared" si="9"/>
        <v>average</v>
      </c>
      <c r="N169" s="19" t="str">
        <f t="shared" si="2"/>
        <v>false</v>
      </c>
      <c r="O169" s="19" t="str">
        <f t="shared" si="3"/>
        <v>False</v>
      </c>
      <c r="P169" s="19" t="str">
        <f t="shared" si="4"/>
        <v>False</v>
      </c>
      <c r="Q169" s="37"/>
    </row>
    <row r="170" ht="14.25" customHeight="1">
      <c r="A170" s="19">
        <v>169.0</v>
      </c>
      <c r="B170" s="19" t="s">
        <v>211</v>
      </c>
      <c r="C170" s="19">
        <v>50.0</v>
      </c>
      <c r="D170" s="19" t="s">
        <v>32</v>
      </c>
      <c r="E170" s="19" t="s">
        <v>35</v>
      </c>
      <c r="F170" s="19">
        <v>66075.0</v>
      </c>
      <c r="G170" s="20">
        <v>42872.0</v>
      </c>
      <c r="H170" s="19">
        <v>13992.0</v>
      </c>
      <c r="I170" s="19" t="s">
        <v>27</v>
      </c>
      <c r="J170" s="19">
        <v>42.0</v>
      </c>
      <c r="L170" s="19" t="str">
        <f t="shared" si="1"/>
        <v>below</v>
      </c>
      <c r="M170" s="19" t="str">
        <f t="shared" si="9"/>
        <v>good</v>
      </c>
      <c r="N170" s="19" t="str">
        <f t="shared" si="2"/>
        <v>false</v>
      </c>
      <c r="O170" s="19" t="str">
        <f t="shared" si="3"/>
        <v>False</v>
      </c>
      <c r="P170" s="19" t="str">
        <f t="shared" si="4"/>
        <v>False</v>
      </c>
      <c r="Q170" s="37"/>
    </row>
    <row r="171" ht="14.25" customHeight="1">
      <c r="A171" s="19">
        <v>170.0</v>
      </c>
      <c r="B171" s="19" t="s">
        <v>212</v>
      </c>
      <c r="C171" s="19">
        <v>40.0</v>
      </c>
      <c r="D171" s="19" t="s">
        <v>32</v>
      </c>
      <c r="E171" s="19" t="s">
        <v>38</v>
      </c>
      <c r="F171" s="19">
        <v>75366.0</v>
      </c>
      <c r="G171" s="20">
        <v>42623.0</v>
      </c>
      <c r="H171" s="19">
        <v>36286.0</v>
      </c>
      <c r="I171" s="19" t="s">
        <v>36</v>
      </c>
      <c r="J171" s="19">
        <v>35.0</v>
      </c>
      <c r="L171" s="19" t="str">
        <f t="shared" si="1"/>
        <v>above</v>
      </c>
      <c r="M171" s="19" t="str">
        <f t="shared" si="9"/>
        <v>average</v>
      </c>
      <c r="N171" s="19" t="str">
        <f t="shared" si="2"/>
        <v>false</v>
      </c>
      <c r="O171" s="19" t="str">
        <f t="shared" si="3"/>
        <v>False</v>
      </c>
      <c r="P171" s="19" t="str">
        <f t="shared" si="4"/>
        <v>False</v>
      </c>
      <c r="Q171" s="37"/>
    </row>
    <row r="172" ht="14.25" customHeight="1">
      <c r="A172" s="19">
        <v>171.0</v>
      </c>
      <c r="B172" s="19" t="s">
        <v>213</v>
      </c>
      <c r="C172" s="19">
        <v>41.0</v>
      </c>
      <c r="D172" s="19" t="s">
        <v>25</v>
      </c>
      <c r="E172" s="19" t="s">
        <v>38</v>
      </c>
      <c r="F172" s="19">
        <v>39006.0</v>
      </c>
      <c r="G172" s="20">
        <v>43661.0</v>
      </c>
      <c r="H172" s="19">
        <v>39466.0</v>
      </c>
      <c r="I172" s="19" t="s">
        <v>39</v>
      </c>
      <c r="J172" s="19">
        <v>40.0</v>
      </c>
      <c r="L172" s="19" t="str">
        <f t="shared" si="1"/>
        <v>above</v>
      </c>
      <c r="M172" s="19" t="str">
        <f t="shared" si="9"/>
        <v>good</v>
      </c>
      <c r="N172" s="19" t="str">
        <f t="shared" si="2"/>
        <v>false</v>
      </c>
      <c r="O172" s="19" t="str">
        <f t="shared" si="3"/>
        <v>False</v>
      </c>
      <c r="P172" s="19" t="str">
        <f t="shared" si="4"/>
        <v>False</v>
      </c>
      <c r="Q172" s="37"/>
    </row>
    <row r="173" ht="14.25" customHeight="1">
      <c r="A173" s="19">
        <v>172.0</v>
      </c>
      <c r="B173" s="19" t="s">
        <v>214</v>
      </c>
      <c r="C173" s="19">
        <v>40.0</v>
      </c>
      <c r="D173" s="19" t="s">
        <v>25</v>
      </c>
      <c r="E173" s="19" t="s">
        <v>43</v>
      </c>
      <c r="F173" s="19">
        <v>51182.0</v>
      </c>
      <c r="G173" s="20">
        <v>45187.0</v>
      </c>
      <c r="H173" s="19">
        <v>10283.0</v>
      </c>
      <c r="I173" s="19" t="s">
        <v>27</v>
      </c>
      <c r="J173" s="19">
        <v>27.0</v>
      </c>
      <c r="L173" s="19" t="str">
        <f t="shared" si="1"/>
        <v>below</v>
      </c>
      <c r="M173" s="19" t="str">
        <f t="shared" si="9"/>
        <v>poor</v>
      </c>
      <c r="N173" s="19" t="str">
        <f t="shared" si="2"/>
        <v>false</v>
      </c>
      <c r="O173" s="19" t="str">
        <f t="shared" si="3"/>
        <v>False</v>
      </c>
      <c r="P173" s="19" t="str">
        <f t="shared" si="4"/>
        <v>True</v>
      </c>
      <c r="Q173" s="37"/>
    </row>
    <row r="174" ht="14.25" customHeight="1">
      <c r="A174" s="19">
        <v>173.0</v>
      </c>
      <c r="B174" s="19" t="s">
        <v>215</v>
      </c>
      <c r="C174" s="19">
        <v>43.0</v>
      </c>
      <c r="D174" s="19" t="s">
        <v>32</v>
      </c>
      <c r="E174" s="19" t="s">
        <v>26</v>
      </c>
      <c r="F174" s="19">
        <v>67044.0</v>
      </c>
      <c r="G174" s="20">
        <v>42291.0</v>
      </c>
      <c r="H174" s="19">
        <v>36781.0</v>
      </c>
      <c r="I174" s="19" t="s">
        <v>39</v>
      </c>
      <c r="J174" s="19">
        <v>40.0</v>
      </c>
      <c r="L174" s="19" t="str">
        <f t="shared" si="1"/>
        <v>above</v>
      </c>
      <c r="M174" s="19" t="str">
        <f t="shared" si="9"/>
        <v>good</v>
      </c>
      <c r="N174" s="19" t="str">
        <f t="shared" si="2"/>
        <v>false</v>
      </c>
      <c r="O174" s="19" t="str">
        <f t="shared" si="3"/>
        <v>True</v>
      </c>
      <c r="P174" s="19" t="str">
        <f t="shared" si="4"/>
        <v>False</v>
      </c>
      <c r="Q174" s="37"/>
    </row>
    <row r="175" ht="14.25" customHeight="1">
      <c r="A175" s="19">
        <v>174.0</v>
      </c>
      <c r="B175" s="19" t="s">
        <v>216</v>
      </c>
      <c r="C175" s="19">
        <v>57.0</v>
      </c>
      <c r="D175" s="19" t="s">
        <v>25</v>
      </c>
      <c r="E175" s="19" t="s">
        <v>43</v>
      </c>
      <c r="F175" s="19">
        <v>64841.0</v>
      </c>
      <c r="G175" s="20">
        <v>44383.0</v>
      </c>
      <c r="H175" s="19">
        <v>35393.0</v>
      </c>
      <c r="I175" s="19" t="s">
        <v>39</v>
      </c>
      <c r="J175" s="19">
        <v>34.0</v>
      </c>
      <c r="L175" s="19" t="str">
        <f t="shared" si="1"/>
        <v>above</v>
      </c>
      <c r="M175" s="19" t="str">
        <f t="shared" si="9"/>
        <v>average</v>
      </c>
      <c r="N175" s="19" t="str">
        <f t="shared" si="2"/>
        <v>false</v>
      </c>
      <c r="O175" s="19" t="str">
        <f t="shared" si="3"/>
        <v>False</v>
      </c>
      <c r="P175" s="19" t="str">
        <f t="shared" si="4"/>
        <v>True</v>
      </c>
      <c r="Q175" s="37"/>
    </row>
    <row r="176" ht="14.25" customHeight="1">
      <c r="A176" s="19">
        <v>175.0</v>
      </c>
      <c r="B176" s="19" t="s">
        <v>217</v>
      </c>
      <c r="C176" s="19">
        <v>20.0</v>
      </c>
      <c r="D176" s="19" t="s">
        <v>25</v>
      </c>
      <c r="E176" s="19" t="s">
        <v>7</v>
      </c>
      <c r="F176" s="19">
        <v>72477.0</v>
      </c>
      <c r="G176" s="20">
        <v>44384.0</v>
      </c>
      <c r="H176" s="19">
        <v>10726.0</v>
      </c>
      <c r="I176" s="19" t="s">
        <v>36</v>
      </c>
      <c r="J176" s="19">
        <v>58.0</v>
      </c>
      <c r="L176" s="19" t="str">
        <f t="shared" si="1"/>
        <v>above</v>
      </c>
      <c r="M176" s="19" t="str">
        <f t="shared" si="9"/>
        <v>excellent</v>
      </c>
      <c r="N176" s="19" t="str">
        <f t="shared" si="2"/>
        <v>false</v>
      </c>
      <c r="O176" s="19" t="str">
        <f t="shared" si="3"/>
        <v>False</v>
      </c>
      <c r="P176" s="19" t="str">
        <f t="shared" si="4"/>
        <v>False</v>
      </c>
      <c r="Q176" s="37"/>
    </row>
    <row r="177" ht="14.25" customHeight="1">
      <c r="A177" s="19">
        <v>176.0</v>
      </c>
      <c r="B177" s="19" t="s">
        <v>218</v>
      </c>
      <c r="C177" s="19">
        <v>51.0</v>
      </c>
      <c r="D177" s="19" t="s">
        <v>25</v>
      </c>
      <c r="E177" s="19" t="s">
        <v>7</v>
      </c>
      <c r="F177" s="19">
        <v>35473.0</v>
      </c>
      <c r="G177" s="20">
        <v>45052.0</v>
      </c>
      <c r="H177" s="19">
        <v>22612.0</v>
      </c>
      <c r="I177" s="19" t="s">
        <v>39</v>
      </c>
      <c r="J177" s="19">
        <v>25.0</v>
      </c>
      <c r="L177" s="19" t="str">
        <f t="shared" si="1"/>
        <v>above</v>
      </c>
      <c r="M177" s="19" t="str">
        <f t="shared" si="9"/>
        <v>poor</v>
      </c>
      <c r="N177" s="19" t="str">
        <f t="shared" si="2"/>
        <v>false</v>
      </c>
      <c r="O177" s="19" t="str">
        <f t="shared" si="3"/>
        <v>False</v>
      </c>
      <c r="P177" s="19" t="str">
        <f t="shared" si="4"/>
        <v>False</v>
      </c>
      <c r="Q177" s="37"/>
    </row>
    <row r="178" ht="14.25" customHeight="1">
      <c r="A178" s="19">
        <v>177.0</v>
      </c>
      <c r="B178" s="19" t="s">
        <v>219</v>
      </c>
      <c r="C178" s="19">
        <v>43.0</v>
      </c>
      <c r="D178" s="19" t="s">
        <v>25</v>
      </c>
      <c r="E178" s="19" t="s">
        <v>38</v>
      </c>
      <c r="F178" s="19">
        <v>35951.0</v>
      </c>
      <c r="G178" s="20">
        <v>42437.0</v>
      </c>
      <c r="H178" s="19">
        <v>17614.0</v>
      </c>
      <c r="I178" s="19" t="s">
        <v>41</v>
      </c>
      <c r="J178" s="19">
        <v>52.0</v>
      </c>
      <c r="L178" s="19" t="str">
        <f t="shared" si="1"/>
        <v>below</v>
      </c>
      <c r="M178" s="19" t="str">
        <f t="shared" si="9"/>
        <v>excellent</v>
      </c>
      <c r="N178" s="19" t="str">
        <f t="shared" si="2"/>
        <v>false</v>
      </c>
      <c r="O178" s="19" t="str">
        <f t="shared" si="3"/>
        <v>False</v>
      </c>
      <c r="P178" s="19" t="str">
        <f t="shared" si="4"/>
        <v>False</v>
      </c>
      <c r="Q178" s="37"/>
    </row>
    <row r="179" ht="14.25" customHeight="1">
      <c r="A179" s="19">
        <v>178.0</v>
      </c>
      <c r="B179" s="19" t="s">
        <v>220</v>
      </c>
      <c r="C179" s="19">
        <v>22.0</v>
      </c>
      <c r="D179" s="19" t="s">
        <v>25</v>
      </c>
      <c r="E179" s="19" t="s">
        <v>43</v>
      </c>
      <c r="F179" s="19">
        <v>44599.0</v>
      </c>
      <c r="G179" s="20">
        <v>43945.0</v>
      </c>
      <c r="H179" s="19">
        <v>12888.0</v>
      </c>
      <c r="I179" s="19" t="s">
        <v>39</v>
      </c>
      <c r="J179" s="19">
        <v>25.0</v>
      </c>
      <c r="L179" s="19" t="str">
        <f t="shared" si="1"/>
        <v>below</v>
      </c>
      <c r="M179" s="19" t="str">
        <f t="shared" si="9"/>
        <v>poor</v>
      </c>
      <c r="N179" s="19" t="str">
        <f t="shared" si="2"/>
        <v>false</v>
      </c>
      <c r="O179" s="19" t="str">
        <f t="shared" si="3"/>
        <v>False</v>
      </c>
      <c r="P179" s="19" t="str">
        <f t="shared" si="4"/>
        <v>True</v>
      </c>
      <c r="Q179" s="37"/>
    </row>
    <row r="180" ht="14.25" customHeight="1">
      <c r="A180" s="19">
        <v>179.0</v>
      </c>
      <c r="B180" s="19" t="s">
        <v>221</v>
      </c>
      <c r="C180" s="19">
        <v>56.0</v>
      </c>
      <c r="D180" s="19" t="s">
        <v>32</v>
      </c>
      <c r="E180" s="19" t="s">
        <v>7</v>
      </c>
      <c r="F180" s="19">
        <v>34957.0</v>
      </c>
      <c r="G180" s="20">
        <v>44036.0</v>
      </c>
      <c r="H180" s="19">
        <v>33112.0</v>
      </c>
      <c r="I180" s="19" t="s">
        <v>41</v>
      </c>
      <c r="J180" s="19">
        <v>54.0</v>
      </c>
      <c r="L180" s="19" t="str">
        <f t="shared" si="1"/>
        <v>below</v>
      </c>
      <c r="M180" s="19" t="str">
        <f t="shared" si="9"/>
        <v>excellent</v>
      </c>
      <c r="N180" s="19" t="str">
        <f t="shared" si="2"/>
        <v>false</v>
      </c>
      <c r="O180" s="19" t="str">
        <f t="shared" si="3"/>
        <v>False</v>
      </c>
      <c r="P180" s="19" t="str">
        <f t="shared" si="4"/>
        <v>False</v>
      </c>
      <c r="Q180" s="37"/>
    </row>
    <row r="181" ht="14.25" customHeight="1">
      <c r="A181" s="19">
        <v>180.0</v>
      </c>
      <c r="B181" s="19" t="s">
        <v>222</v>
      </c>
      <c r="C181" s="19">
        <v>25.0</v>
      </c>
      <c r="D181" s="19" t="s">
        <v>32</v>
      </c>
      <c r="E181" s="19" t="s">
        <v>35</v>
      </c>
      <c r="F181" s="19">
        <v>42559.0</v>
      </c>
      <c r="G181" s="20">
        <v>44090.0</v>
      </c>
      <c r="H181" s="19">
        <v>20838.0</v>
      </c>
      <c r="I181" s="19" t="s">
        <v>41</v>
      </c>
      <c r="J181" s="19">
        <v>45.0</v>
      </c>
      <c r="L181" s="19" t="str">
        <f t="shared" si="1"/>
        <v>below</v>
      </c>
      <c r="M181" s="19" t="str">
        <f t="shared" si="9"/>
        <v>good</v>
      </c>
      <c r="N181" s="19" t="str">
        <f t="shared" si="2"/>
        <v>false</v>
      </c>
      <c r="O181" s="19" t="str">
        <f t="shared" si="3"/>
        <v>False</v>
      </c>
      <c r="P181" s="19" t="str">
        <f t="shared" si="4"/>
        <v>False</v>
      </c>
      <c r="Q181" s="37"/>
    </row>
    <row r="182" ht="14.25" customHeight="1">
      <c r="A182" s="19">
        <v>181.0</v>
      </c>
      <c r="B182" s="19" t="s">
        <v>223</v>
      </c>
      <c r="C182" s="19">
        <v>34.0</v>
      </c>
      <c r="D182" s="19" t="s">
        <v>25</v>
      </c>
      <c r="E182" s="19" t="s">
        <v>26</v>
      </c>
      <c r="F182" s="19">
        <v>56023.0</v>
      </c>
      <c r="G182" s="20">
        <v>42913.0</v>
      </c>
      <c r="H182" s="19">
        <v>18735.0</v>
      </c>
      <c r="I182" s="19" t="s">
        <v>36</v>
      </c>
      <c r="J182" s="19">
        <v>46.0</v>
      </c>
      <c r="L182" s="19" t="str">
        <f t="shared" si="1"/>
        <v>below</v>
      </c>
      <c r="M182" s="19" t="str">
        <f t="shared" si="9"/>
        <v>good</v>
      </c>
      <c r="N182" s="19" t="str">
        <f t="shared" si="2"/>
        <v>false</v>
      </c>
      <c r="O182" s="19" t="str">
        <f t="shared" si="3"/>
        <v>True</v>
      </c>
      <c r="P182" s="19" t="str">
        <f t="shared" si="4"/>
        <v>False</v>
      </c>
      <c r="Q182" s="37"/>
    </row>
    <row r="183" ht="14.25" customHeight="1">
      <c r="A183" s="19">
        <v>182.0</v>
      </c>
      <c r="B183" s="19" t="s">
        <v>224</v>
      </c>
      <c r="C183" s="19">
        <v>58.0</v>
      </c>
      <c r="D183" s="19" t="s">
        <v>32</v>
      </c>
      <c r="E183" s="19" t="s">
        <v>26</v>
      </c>
      <c r="F183" s="19">
        <v>44123.0</v>
      </c>
      <c r="G183" s="20">
        <v>43247.0</v>
      </c>
      <c r="H183" s="19">
        <v>39503.0</v>
      </c>
      <c r="I183" s="19" t="s">
        <v>27</v>
      </c>
      <c r="J183" s="19">
        <v>27.0</v>
      </c>
      <c r="L183" s="19" t="str">
        <f t="shared" si="1"/>
        <v>above</v>
      </c>
      <c r="M183" s="19" t="str">
        <f t="shared" si="9"/>
        <v>poor</v>
      </c>
      <c r="N183" s="19" t="str">
        <f t="shared" si="2"/>
        <v>false</v>
      </c>
      <c r="O183" s="19" t="str">
        <f t="shared" si="3"/>
        <v>True</v>
      </c>
      <c r="P183" s="19" t="str">
        <f t="shared" si="4"/>
        <v>False</v>
      </c>
      <c r="Q183" s="37"/>
    </row>
    <row r="184" ht="14.25" customHeight="1">
      <c r="A184" s="19">
        <v>183.0</v>
      </c>
      <c r="B184" s="19" t="s">
        <v>225</v>
      </c>
      <c r="C184" s="19">
        <v>41.0</v>
      </c>
      <c r="D184" s="19" t="s">
        <v>32</v>
      </c>
      <c r="E184" s="19" t="s">
        <v>26</v>
      </c>
      <c r="F184" s="19">
        <v>31425.0</v>
      </c>
      <c r="G184" s="20">
        <v>44189.0</v>
      </c>
      <c r="H184" s="19">
        <v>15952.0</v>
      </c>
      <c r="I184" s="19" t="s">
        <v>36</v>
      </c>
      <c r="J184" s="19">
        <v>20.0</v>
      </c>
      <c r="L184" s="19" t="str">
        <f t="shared" si="1"/>
        <v>below</v>
      </c>
      <c r="M184" s="19" t="str">
        <f t="shared" si="9"/>
        <v>poor</v>
      </c>
      <c r="N184" s="19" t="str">
        <f t="shared" si="2"/>
        <v>false</v>
      </c>
      <c r="O184" s="19" t="str">
        <f t="shared" si="3"/>
        <v>True</v>
      </c>
      <c r="P184" s="19" t="str">
        <f t="shared" si="4"/>
        <v>False</v>
      </c>
      <c r="Q184" s="37"/>
    </row>
    <row r="185" ht="14.25" customHeight="1">
      <c r="A185" s="19">
        <v>184.0</v>
      </c>
      <c r="B185" s="19" t="s">
        <v>226</v>
      </c>
      <c r="C185" s="19">
        <v>49.0</v>
      </c>
      <c r="D185" s="19" t="s">
        <v>25</v>
      </c>
      <c r="E185" s="19" t="s">
        <v>35</v>
      </c>
      <c r="F185" s="19">
        <v>77111.0</v>
      </c>
      <c r="G185" s="20">
        <v>44241.0</v>
      </c>
      <c r="H185" s="19">
        <v>13838.0</v>
      </c>
      <c r="I185" s="19" t="s">
        <v>27</v>
      </c>
      <c r="J185" s="19">
        <v>22.0</v>
      </c>
      <c r="L185" s="19" t="str">
        <f t="shared" si="1"/>
        <v>below</v>
      </c>
      <c r="M185" s="19" t="str">
        <f t="shared" si="9"/>
        <v>poor</v>
      </c>
      <c r="N185" s="19" t="str">
        <f t="shared" si="2"/>
        <v>false</v>
      </c>
      <c r="O185" s="19" t="str">
        <f t="shared" si="3"/>
        <v>False</v>
      </c>
      <c r="P185" s="19" t="str">
        <f t="shared" si="4"/>
        <v>False</v>
      </c>
      <c r="Q185" s="37"/>
    </row>
    <row r="186" ht="14.25" customHeight="1">
      <c r="A186" s="19">
        <v>185.0</v>
      </c>
      <c r="B186" s="19" t="s">
        <v>227</v>
      </c>
      <c r="C186" s="19">
        <v>50.0</v>
      </c>
      <c r="D186" s="19" t="s">
        <v>25</v>
      </c>
      <c r="E186" s="19" t="s">
        <v>26</v>
      </c>
      <c r="F186" s="19">
        <v>49236.0</v>
      </c>
      <c r="G186" s="20">
        <v>43446.0</v>
      </c>
      <c r="H186" s="19">
        <v>16487.0</v>
      </c>
      <c r="I186" s="19" t="s">
        <v>27</v>
      </c>
      <c r="J186" s="19">
        <v>50.0</v>
      </c>
      <c r="L186" s="19" t="str">
        <f t="shared" si="1"/>
        <v>above</v>
      </c>
      <c r="M186" s="19" t="str">
        <f>ifs(J186&gt;=50,"excellent",J186&lt;30,"poor",J186&lt;=39,"average",J186&lt;=49,"good")</f>
        <v>excellent</v>
      </c>
      <c r="N186" s="19" t="str">
        <f t="shared" si="2"/>
        <v>false</v>
      </c>
      <c r="O186" s="19" t="str">
        <f t="shared" si="3"/>
        <v>True</v>
      </c>
      <c r="P186" s="19" t="str">
        <f t="shared" si="4"/>
        <v>False</v>
      </c>
      <c r="Q186" s="37"/>
    </row>
    <row r="187" ht="14.25" customHeight="1">
      <c r="A187" s="19">
        <v>186.0</v>
      </c>
      <c r="B187" s="19" t="s">
        <v>228</v>
      </c>
      <c r="C187" s="19">
        <v>37.0</v>
      </c>
      <c r="D187" s="19" t="s">
        <v>25</v>
      </c>
      <c r="E187" s="19" t="s">
        <v>38</v>
      </c>
      <c r="F187" s="19">
        <v>73975.0</v>
      </c>
      <c r="G187" s="20">
        <v>42345.0</v>
      </c>
      <c r="H187" s="19">
        <v>27092.0</v>
      </c>
      <c r="I187" s="19" t="s">
        <v>36</v>
      </c>
      <c r="J187" s="19">
        <v>39.0</v>
      </c>
      <c r="L187" s="19" t="str">
        <f t="shared" si="1"/>
        <v>below</v>
      </c>
      <c r="M187" s="19" t="str">
        <f t="shared" ref="M187:M198" si="10">ifs(J187&gt;50,"excellent",J187&lt;30,"poor",J187&lt;=39,"average",J187&lt;=49,"good")</f>
        <v>average</v>
      </c>
      <c r="N187" s="19" t="str">
        <f t="shared" si="2"/>
        <v>false</v>
      </c>
      <c r="O187" s="19" t="str">
        <f t="shared" si="3"/>
        <v>False</v>
      </c>
      <c r="P187" s="19" t="str">
        <f t="shared" si="4"/>
        <v>False</v>
      </c>
      <c r="Q187" s="37"/>
    </row>
    <row r="188" ht="14.25" customHeight="1">
      <c r="A188" s="19">
        <v>187.0</v>
      </c>
      <c r="B188" s="19" t="s">
        <v>229</v>
      </c>
      <c r="C188" s="19">
        <v>42.0</v>
      </c>
      <c r="D188" s="19" t="s">
        <v>32</v>
      </c>
      <c r="E188" s="19" t="s">
        <v>35</v>
      </c>
      <c r="F188" s="19">
        <v>56023.0</v>
      </c>
      <c r="G188" s="20">
        <v>43217.0</v>
      </c>
      <c r="H188" s="19">
        <v>12903.0</v>
      </c>
      <c r="I188" s="19" t="s">
        <v>39</v>
      </c>
      <c r="J188" s="19">
        <v>48.0</v>
      </c>
      <c r="L188" s="19" t="str">
        <f t="shared" si="1"/>
        <v>above</v>
      </c>
      <c r="M188" s="19" t="str">
        <f t="shared" si="10"/>
        <v>good</v>
      </c>
      <c r="N188" s="19" t="str">
        <f t="shared" si="2"/>
        <v>false</v>
      </c>
      <c r="O188" s="19" t="str">
        <f t="shared" si="3"/>
        <v>False</v>
      </c>
      <c r="P188" s="19" t="str">
        <f t="shared" si="4"/>
        <v>False</v>
      </c>
      <c r="Q188" s="37"/>
    </row>
    <row r="189" ht="14.25" customHeight="1">
      <c r="A189" s="19">
        <v>188.0</v>
      </c>
      <c r="B189" s="19" t="s">
        <v>230</v>
      </c>
      <c r="C189" s="19">
        <v>45.0</v>
      </c>
      <c r="D189" s="19" t="s">
        <v>32</v>
      </c>
      <c r="E189" s="19" t="s">
        <v>35</v>
      </c>
      <c r="F189" s="19">
        <v>41548.0</v>
      </c>
      <c r="G189" s="20">
        <v>44115.0</v>
      </c>
      <c r="H189" s="19">
        <v>37035.0</v>
      </c>
      <c r="I189" s="19" t="s">
        <v>27</v>
      </c>
      <c r="J189" s="19">
        <v>26.0</v>
      </c>
      <c r="L189" s="19" t="str">
        <f t="shared" si="1"/>
        <v>above</v>
      </c>
      <c r="M189" s="19" t="str">
        <f t="shared" si="10"/>
        <v>poor</v>
      </c>
      <c r="N189" s="19" t="str">
        <f t="shared" si="2"/>
        <v>true</v>
      </c>
      <c r="O189" s="19" t="str">
        <f t="shared" si="3"/>
        <v>False</v>
      </c>
      <c r="P189" s="19" t="str">
        <f t="shared" si="4"/>
        <v>False</v>
      </c>
      <c r="Q189" s="37"/>
    </row>
    <row r="190" ht="14.25" customHeight="1">
      <c r="A190" s="19">
        <v>189.0</v>
      </c>
      <c r="B190" s="19" t="s">
        <v>231</v>
      </c>
      <c r="C190" s="19">
        <v>52.0</v>
      </c>
      <c r="D190" s="19" t="s">
        <v>25</v>
      </c>
      <c r="E190" s="19" t="s">
        <v>35</v>
      </c>
      <c r="F190" s="19">
        <v>78838.0</v>
      </c>
      <c r="G190" s="20">
        <v>43071.0</v>
      </c>
      <c r="H190" s="19">
        <v>14615.0</v>
      </c>
      <c r="I190" s="19" t="s">
        <v>36</v>
      </c>
      <c r="J190" s="19">
        <v>28.0</v>
      </c>
      <c r="L190" s="19" t="str">
        <f t="shared" si="1"/>
        <v>below</v>
      </c>
      <c r="M190" s="19" t="str">
        <f t="shared" si="10"/>
        <v>poor</v>
      </c>
      <c r="N190" s="19" t="str">
        <f t="shared" si="2"/>
        <v>false</v>
      </c>
      <c r="O190" s="19" t="str">
        <f t="shared" si="3"/>
        <v>False</v>
      </c>
      <c r="P190" s="19" t="str">
        <f t="shared" si="4"/>
        <v>False</v>
      </c>
      <c r="Q190" s="37"/>
    </row>
    <row r="191" ht="14.25" customHeight="1">
      <c r="A191" s="19">
        <v>190.0</v>
      </c>
      <c r="B191" s="19" t="s">
        <v>232</v>
      </c>
      <c r="C191" s="19">
        <v>48.0</v>
      </c>
      <c r="D191" s="19" t="s">
        <v>25</v>
      </c>
      <c r="E191" s="19" t="s">
        <v>43</v>
      </c>
      <c r="F191" s="19">
        <v>37488.0</v>
      </c>
      <c r="G191" s="20">
        <v>43199.0</v>
      </c>
      <c r="H191" s="19">
        <v>29838.0</v>
      </c>
      <c r="I191" s="19" t="s">
        <v>39</v>
      </c>
      <c r="J191" s="19">
        <v>47.0</v>
      </c>
      <c r="L191" s="19" t="str">
        <f t="shared" si="1"/>
        <v>above</v>
      </c>
      <c r="M191" s="19" t="str">
        <f t="shared" si="10"/>
        <v>good</v>
      </c>
      <c r="N191" s="19" t="str">
        <f t="shared" si="2"/>
        <v>false</v>
      </c>
      <c r="O191" s="19" t="str">
        <f t="shared" si="3"/>
        <v>False</v>
      </c>
      <c r="P191" s="19" t="str">
        <f t="shared" si="4"/>
        <v>True</v>
      </c>
      <c r="Q191" s="37"/>
    </row>
    <row r="192" ht="14.25" customHeight="1">
      <c r="A192" s="19">
        <v>191.0</v>
      </c>
      <c r="B192" s="19" t="s">
        <v>233</v>
      </c>
      <c r="C192" s="19">
        <v>25.0</v>
      </c>
      <c r="D192" s="19" t="s">
        <v>32</v>
      </c>
      <c r="E192" s="19" t="s">
        <v>38</v>
      </c>
      <c r="F192" s="19">
        <v>37793.0</v>
      </c>
      <c r="G192" s="20">
        <v>45286.0</v>
      </c>
      <c r="H192" s="19">
        <v>17507.0</v>
      </c>
      <c r="I192" s="19" t="s">
        <v>41</v>
      </c>
      <c r="J192" s="19">
        <v>24.0</v>
      </c>
      <c r="L192" s="19" t="str">
        <f t="shared" si="1"/>
        <v>below</v>
      </c>
      <c r="M192" s="19" t="str">
        <f t="shared" si="10"/>
        <v>poor</v>
      </c>
      <c r="N192" s="19" t="str">
        <f t="shared" si="2"/>
        <v>false</v>
      </c>
      <c r="O192" s="19" t="str">
        <f t="shared" si="3"/>
        <v>False</v>
      </c>
      <c r="P192" s="19" t="str">
        <f t="shared" si="4"/>
        <v>False</v>
      </c>
      <c r="Q192" s="37"/>
    </row>
    <row r="193" ht="14.25" customHeight="1">
      <c r="A193" s="19">
        <v>192.0</v>
      </c>
      <c r="B193" s="19" t="s">
        <v>234</v>
      </c>
      <c r="C193" s="19">
        <v>49.0</v>
      </c>
      <c r="D193" s="19" t="s">
        <v>25</v>
      </c>
      <c r="E193" s="19" t="s">
        <v>26</v>
      </c>
      <c r="F193" s="19">
        <v>57691.0</v>
      </c>
      <c r="G193" s="20">
        <v>43914.0</v>
      </c>
      <c r="H193" s="19">
        <v>29163.0</v>
      </c>
      <c r="I193" s="19" t="s">
        <v>27</v>
      </c>
      <c r="J193" s="19">
        <v>43.0</v>
      </c>
      <c r="L193" s="19" t="str">
        <f t="shared" si="1"/>
        <v>below</v>
      </c>
      <c r="M193" s="19" t="str">
        <f t="shared" si="10"/>
        <v>good</v>
      </c>
      <c r="N193" s="19" t="str">
        <f t="shared" si="2"/>
        <v>false</v>
      </c>
      <c r="O193" s="19" t="str">
        <f t="shared" si="3"/>
        <v>True</v>
      </c>
      <c r="P193" s="19" t="str">
        <f t="shared" si="4"/>
        <v>False</v>
      </c>
      <c r="Q193" s="37"/>
    </row>
    <row r="194" ht="14.25" customHeight="1">
      <c r="A194" s="19">
        <v>193.0</v>
      </c>
      <c r="B194" s="19" t="s">
        <v>235</v>
      </c>
      <c r="C194" s="19">
        <v>24.0</v>
      </c>
      <c r="D194" s="19" t="s">
        <v>25</v>
      </c>
      <c r="E194" s="19" t="s">
        <v>26</v>
      </c>
      <c r="F194" s="19">
        <v>44070.0</v>
      </c>
      <c r="G194" s="20">
        <v>44652.0</v>
      </c>
      <c r="H194" s="19">
        <v>24662.0</v>
      </c>
      <c r="I194" s="19" t="s">
        <v>36</v>
      </c>
      <c r="J194" s="19">
        <v>36.0</v>
      </c>
      <c r="L194" s="19" t="str">
        <f t="shared" si="1"/>
        <v>above</v>
      </c>
      <c r="M194" s="19" t="str">
        <f t="shared" si="10"/>
        <v>average</v>
      </c>
      <c r="N194" s="19" t="str">
        <f t="shared" si="2"/>
        <v>false</v>
      </c>
      <c r="O194" s="19" t="str">
        <f t="shared" si="3"/>
        <v>True</v>
      </c>
      <c r="P194" s="19" t="str">
        <f t="shared" si="4"/>
        <v>False</v>
      </c>
      <c r="Q194" s="37"/>
    </row>
    <row r="195" ht="14.25" customHeight="1">
      <c r="A195" s="19">
        <v>194.0</v>
      </c>
      <c r="B195" s="19" t="s">
        <v>236</v>
      </c>
      <c r="C195" s="19">
        <v>28.0</v>
      </c>
      <c r="D195" s="19" t="s">
        <v>32</v>
      </c>
      <c r="E195" s="19" t="s">
        <v>35</v>
      </c>
      <c r="F195" s="19">
        <v>70986.0</v>
      </c>
      <c r="G195" s="20">
        <v>43461.0</v>
      </c>
      <c r="H195" s="19">
        <v>10263.0</v>
      </c>
      <c r="I195" s="19" t="s">
        <v>36</v>
      </c>
      <c r="J195" s="19">
        <v>31.0</v>
      </c>
      <c r="L195" s="19" t="str">
        <f t="shared" si="1"/>
        <v>below</v>
      </c>
      <c r="M195" s="19" t="str">
        <f t="shared" si="10"/>
        <v>average</v>
      </c>
      <c r="N195" s="19" t="str">
        <f t="shared" si="2"/>
        <v>false</v>
      </c>
      <c r="O195" s="19" t="str">
        <f t="shared" si="3"/>
        <v>False</v>
      </c>
      <c r="P195" s="19" t="str">
        <f t="shared" si="4"/>
        <v>False</v>
      </c>
      <c r="Q195" s="37"/>
    </row>
    <row r="196" ht="14.25" customHeight="1">
      <c r="A196" s="19">
        <v>195.0</v>
      </c>
      <c r="B196" s="19" t="s">
        <v>237</v>
      </c>
      <c r="C196" s="19">
        <v>53.0</v>
      </c>
      <c r="D196" s="19" t="s">
        <v>25</v>
      </c>
      <c r="E196" s="19" t="s">
        <v>38</v>
      </c>
      <c r="F196" s="19">
        <v>36513.0</v>
      </c>
      <c r="G196" s="20">
        <v>43835.0</v>
      </c>
      <c r="H196" s="19">
        <v>22041.0</v>
      </c>
      <c r="I196" s="19" t="s">
        <v>39</v>
      </c>
      <c r="J196" s="19">
        <v>36.0</v>
      </c>
      <c r="L196" s="19" t="str">
        <f t="shared" si="1"/>
        <v>above</v>
      </c>
      <c r="M196" s="19" t="str">
        <f t="shared" si="10"/>
        <v>average</v>
      </c>
      <c r="N196" s="19" t="str">
        <f t="shared" si="2"/>
        <v>false</v>
      </c>
      <c r="O196" s="19" t="str">
        <f t="shared" si="3"/>
        <v>False</v>
      </c>
      <c r="P196" s="19" t="str">
        <f t="shared" si="4"/>
        <v>False</v>
      </c>
      <c r="Q196" s="37"/>
    </row>
    <row r="197" ht="14.25" customHeight="1">
      <c r="A197" s="19">
        <v>196.0</v>
      </c>
      <c r="B197" s="19" t="s">
        <v>238</v>
      </c>
      <c r="C197" s="19">
        <v>55.0</v>
      </c>
      <c r="D197" s="19" t="s">
        <v>32</v>
      </c>
      <c r="E197" s="19" t="s">
        <v>43</v>
      </c>
      <c r="F197" s="19">
        <v>35073.0</v>
      </c>
      <c r="G197" s="20">
        <v>41846.0</v>
      </c>
      <c r="H197" s="19">
        <v>15778.0</v>
      </c>
      <c r="I197" s="19" t="s">
        <v>41</v>
      </c>
      <c r="J197" s="19">
        <v>42.0</v>
      </c>
      <c r="L197" s="19" t="str">
        <f t="shared" si="1"/>
        <v>below</v>
      </c>
      <c r="M197" s="19" t="str">
        <f t="shared" si="10"/>
        <v>good</v>
      </c>
      <c r="N197" s="19" t="str">
        <f t="shared" si="2"/>
        <v>false</v>
      </c>
      <c r="O197" s="19" t="str">
        <f t="shared" si="3"/>
        <v>False</v>
      </c>
      <c r="P197" s="19" t="str">
        <f t="shared" si="4"/>
        <v>True</v>
      </c>
      <c r="Q197" s="37"/>
    </row>
    <row r="198" ht="14.25" customHeight="1">
      <c r="A198" s="19">
        <v>197.0</v>
      </c>
      <c r="B198" s="19" t="s">
        <v>239</v>
      </c>
      <c r="C198" s="19">
        <v>41.0</v>
      </c>
      <c r="D198" s="19" t="s">
        <v>32</v>
      </c>
      <c r="E198" s="19" t="s">
        <v>7</v>
      </c>
      <c r="F198" s="19">
        <v>62437.0</v>
      </c>
      <c r="G198" s="20">
        <v>44197.0</v>
      </c>
      <c r="H198" s="19">
        <v>20588.0</v>
      </c>
      <c r="I198" s="19" t="s">
        <v>39</v>
      </c>
      <c r="J198" s="19">
        <v>36.0</v>
      </c>
      <c r="L198" s="19" t="str">
        <f t="shared" si="1"/>
        <v>below</v>
      </c>
      <c r="M198" s="19" t="str">
        <f t="shared" si="10"/>
        <v>average</v>
      </c>
      <c r="N198" s="19" t="str">
        <f t="shared" si="2"/>
        <v>false</v>
      </c>
      <c r="O198" s="19" t="str">
        <f t="shared" si="3"/>
        <v>False</v>
      </c>
      <c r="P198" s="19" t="str">
        <f t="shared" si="4"/>
        <v>False</v>
      </c>
      <c r="Q198" s="37"/>
    </row>
    <row r="199" ht="14.25" customHeight="1">
      <c r="A199" s="19">
        <v>198.0</v>
      </c>
      <c r="B199" s="19" t="s">
        <v>240</v>
      </c>
      <c r="C199" s="19">
        <v>44.0</v>
      </c>
      <c r="D199" s="19" t="s">
        <v>32</v>
      </c>
      <c r="E199" s="19" t="s">
        <v>35</v>
      </c>
      <c r="F199" s="19">
        <v>33873.0</v>
      </c>
      <c r="G199" s="20">
        <v>42431.0</v>
      </c>
      <c r="H199" s="19">
        <v>32158.0</v>
      </c>
      <c r="I199" s="19" t="s">
        <v>41</v>
      </c>
      <c r="J199" s="19">
        <v>50.0</v>
      </c>
      <c r="L199" s="19" t="str">
        <f t="shared" si="1"/>
        <v>above</v>
      </c>
      <c r="M199" s="19" t="str">
        <f>ifs(J199&gt;=50,"excellent",J199&lt;30,"poor",J199&lt;=39,"average",J199&lt;=49,"good")</f>
        <v>excellent</v>
      </c>
      <c r="N199" s="19" t="str">
        <f t="shared" si="2"/>
        <v>false</v>
      </c>
      <c r="O199" s="19" t="str">
        <f t="shared" si="3"/>
        <v>False</v>
      </c>
      <c r="P199" s="19" t="str">
        <f t="shared" si="4"/>
        <v>False</v>
      </c>
      <c r="Q199" s="37"/>
    </row>
    <row r="200" ht="14.25" customHeight="1">
      <c r="A200" s="19">
        <v>199.0</v>
      </c>
      <c r="B200" s="19" t="s">
        <v>241</v>
      </c>
      <c r="C200" s="19">
        <v>39.0</v>
      </c>
      <c r="D200" s="19" t="s">
        <v>32</v>
      </c>
      <c r="E200" s="19" t="s">
        <v>26</v>
      </c>
      <c r="F200" s="19">
        <v>72959.0</v>
      </c>
      <c r="G200" s="20">
        <v>43043.0</v>
      </c>
      <c r="H200" s="19">
        <v>17883.0</v>
      </c>
      <c r="I200" s="19" t="s">
        <v>41</v>
      </c>
      <c r="J200" s="19">
        <v>25.0</v>
      </c>
      <c r="L200" s="19" t="str">
        <f t="shared" si="1"/>
        <v>below</v>
      </c>
      <c r="M200" s="19" t="str">
        <f t="shared" ref="M200:M201" si="11">ifs(J200&gt;50,"excellent",J200&lt;30,"poor",J200&lt;=39,"average",J200&lt;=49,"good")</f>
        <v>poor</v>
      </c>
      <c r="N200" s="19" t="str">
        <f t="shared" si="2"/>
        <v>false</v>
      </c>
      <c r="O200" s="19" t="str">
        <f t="shared" si="3"/>
        <v>True</v>
      </c>
      <c r="P200" s="19" t="str">
        <f t="shared" si="4"/>
        <v>False</v>
      </c>
      <c r="Q200" s="37"/>
    </row>
    <row r="201" ht="14.25" customHeight="1">
      <c r="A201" s="19">
        <v>200.0</v>
      </c>
      <c r="B201" s="19" t="s">
        <v>242</v>
      </c>
      <c r="C201" s="19">
        <v>59.0</v>
      </c>
      <c r="D201" s="19" t="s">
        <v>32</v>
      </c>
      <c r="E201" s="19" t="s">
        <v>38</v>
      </c>
      <c r="F201" s="19">
        <v>66546.0</v>
      </c>
      <c r="G201" s="20">
        <v>44537.0</v>
      </c>
      <c r="H201" s="19">
        <v>26898.0</v>
      </c>
      <c r="I201" s="19" t="s">
        <v>36</v>
      </c>
      <c r="J201" s="19">
        <v>58.0</v>
      </c>
      <c r="L201" s="19" t="str">
        <f t="shared" si="1"/>
        <v>above</v>
      </c>
      <c r="M201" s="19" t="str">
        <f t="shared" si="11"/>
        <v>excellent</v>
      </c>
      <c r="N201" s="19" t="str">
        <f t="shared" si="2"/>
        <v>false</v>
      </c>
      <c r="O201" s="19" t="str">
        <f t="shared" si="3"/>
        <v>False</v>
      </c>
      <c r="P201" s="19" t="str">
        <f t="shared" si="4"/>
        <v>False</v>
      </c>
      <c r="Q201" s="37"/>
    </row>
    <row r="202" ht="14.25" customHeight="1">
      <c r="Q202" s="37"/>
    </row>
    <row r="203" ht="14.25" customHeight="1">
      <c r="F203" s="38" t="s">
        <v>243</v>
      </c>
      <c r="Q203" s="37"/>
    </row>
    <row r="204" ht="14.25" customHeight="1">
      <c r="Q204" s="37"/>
    </row>
    <row r="205" ht="14.25" customHeight="1">
      <c r="B205" s="1" t="s">
        <v>4</v>
      </c>
      <c r="C205" s="1" t="s">
        <v>7</v>
      </c>
      <c r="Q205" s="37"/>
    </row>
    <row r="206" ht="14.25" customHeight="1">
      <c r="B206" s="19" t="s">
        <v>26</v>
      </c>
      <c r="C206" s="19">
        <f>SUMIF(E2:E201,"IT",H2:H201)</f>
        <v>1183913</v>
      </c>
      <c r="Q206" s="37"/>
    </row>
    <row r="207" ht="14.25" customHeight="1">
      <c r="B207" s="19" t="s">
        <v>7</v>
      </c>
      <c r="C207" s="19">
        <f>SUMIF(E2:E201,"Sales",H2:H201)</f>
        <v>753424</v>
      </c>
      <c r="Q207" s="37"/>
    </row>
    <row r="208" ht="14.25" customHeight="1">
      <c r="B208" s="19" t="s">
        <v>35</v>
      </c>
      <c r="C208" s="19">
        <f>SUMIF(E2:E201,"HR",H2:H201)</f>
        <v>1018480</v>
      </c>
      <c r="Q208" s="37"/>
    </row>
    <row r="209" ht="14.25" customHeight="1">
      <c r="B209" s="19" t="s">
        <v>38</v>
      </c>
      <c r="C209" s="19">
        <f>SUMIF(E2:E201,"Finance",H2:H201)</f>
        <v>1047880</v>
      </c>
      <c r="Q209" s="37"/>
    </row>
    <row r="210" ht="14.25" customHeight="1">
      <c r="B210" s="36" t="s">
        <v>43</v>
      </c>
      <c r="C210" s="19">
        <f>SUMIF(E2:E201,"Marketing",H2:H201)</f>
        <v>918376</v>
      </c>
      <c r="Q210" s="37"/>
    </row>
    <row r="211" ht="14.25" customHeight="1">
      <c r="Q211" s="37"/>
    </row>
    <row r="212" ht="14.25" customHeight="1">
      <c r="Q212" s="37"/>
    </row>
    <row r="213" ht="14.25" customHeight="1">
      <c r="Q213" s="37"/>
    </row>
    <row r="214" ht="14.25" customHeight="1">
      <c r="Q214" s="37"/>
    </row>
    <row r="215" ht="14.25" customHeight="1">
      <c r="Q215" s="37"/>
    </row>
    <row r="216" ht="14.25" customHeight="1">
      <c r="Q216" s="37"/>
    </row>
    <row r="217" ht="14.25" customHeight="1">
      <c r="Q217" s="37"/>
    </row>
    <row r="218" ht="14.25" customHeight="1">
      <c r="Q218" s="37"/>
    </row>
    <row r="219" ht="14.25" customHeight="1">
      <c r="Q219" s="37"/>
    </row>
    <row r="220" ht="14.25" customHeight="1">
      <c r="Q220" s="37"/>
    </row>
    <row r="221" ht="14.25" customHeight="1">
      <c r="Q221" s="37"/>
    </row>
    <row r="222" ht="14.25" customHeight="1">
      <c r="Q222" s="37"/>
    </row>
    <row r="223" ht="14.25" customHeight="1">
      <c r="Q223" s="37"/>
    </row>
    <row r="224" ht="14.25" customHeight="1">
      <c r="Q224" s="37"/>
    </row>
    <row r="225" ht="14.25" customHeight="1">
      <c r="Q225" s="37"/>
    </row>
    <row r="226" ht="14.25" customHeight="1">
      <c r="Q226" s="37"/>
    </row>
    <row r="227" ht="14.25" customHeight="1">
      <c r="Q227" s="37"/>
    </row>
    <row r="228" ht="14.25" customHeight="1">
      <c r="Q228" s="37"/>
    </row>
    <row r="229" ht="14.25" customHeight="1">
      <c r="Q229" s="37"/>
    </row>
    <row r="230" ht="14.25" customHeight="1">
      <c r="Q230" s="37"/>
    </row>
    <row r="231" ht="14.25" customHeight="1">
      <c r="Q231" s="37"/>
    </row>
    <row r="232" ht="14.25" customHeight="1">
      <c r="Q232" s="37"/>
    </row>
    <row r="233" ht="14.25" customHeight="1">
      <c r="Q233" s="37"/>
    </row>
    <row r="234" ht="14.25" customHeight="1">
      <c r="Q234" s="39"/>
    </row>
    <row r="235" ht="14.25" customHeight="1">
      <c r="Q235" s="39"/>
    </row>
    <row r="236" ht="14.25" customHeight="1">
      <c r="Q236" s="39"/>
    </row>
    <row r="237" ht="14.25" customHeight="1">
      <c r="Q237" s="39"/>
    </row>
    <row r="238" ht="14.25" customHeight="1">
      <c r="Q238" s="39"/>
    </row>
    <row r="239" ht="14.25" customHeight="1">
      <c r="Q239" s="39"/>
    </row>
    <row r="240" ht="14.25" customHeight="1">
      <c r="Q240" s="39"/>
    </row>
    <row r="241" ht="14.25" customHeight="1">
      <c r="Q241" s="39"/>
    </row>
    <row r="242" ht="14.25" customHeight="1">
      <c r="Q242" s="39"/>
    </row>
    <row r="243" ht="14.25" customHeight="1">
      <c r="Q243" s="39"/>
    </row>
    <row r="244" ht="14.25" customHeight="1">
      <c r="Q244" s="39"/>
    </row>
    <row r="245" ht="14.25" customHeight="1">
      <c r="Q245" s="39"/>
    </row>
    <row r="246" ht="14.25" customHeight="1">
      <c r="Q246" s="39"/>
    </row>
    <row r="247" ht="14.25" customHeight="1">
      <c r="Q247" s="39"/>
    </row>
    <row r="248" ht="14.25" customHeight="1">
      <c r="Q248" s="39"/>
    </row>
    <row r="249" ht="14.25" customHeight="1">
      <c r="Q249" s="39"/>
    </row>
    <row r="250" ht="14.25" customHeight="1">
      <c r="Q250" s="39"/>
    </row>
    <row r="251" ht="14.25" customHeight="1">
      <c r="Q251" s="39"/>
    </row>
    <row r="252" ht="14.25" customHeight="1">
      <c r="Q252" s="39"/>
    </row>
    <row r="253" ht="14.25" customHeight="1">
      <c r="Q253" s="39"/>
    </row>
    <row r="254" ht="14.25" customHeight="1">
      <c r="Q254" s="39"/>
    </row>
    <row r="255" ht="14.25" customHeight="1">
      <c r="Q255" s="39"/>
    </row>
    <row r="256" ht="14.25" customHeight="1">
      <c r="Q256" s="39"/>
    </row>
    <row r="257" ht="14.25" customHeight="1">
      <c r="Q257" s="39"/>
    </row>
    <row r="258" ht="14.25" customHeight="1">
      <c r="Q258" s="39"/>
    </row>
    <row r="259" ht="14.25" customHeight="1">
      <c r="Q259" s="39"/>
    </row>
    <row r="260" ht="14.25" customHeight="1">
      <c r="Q260" s="39"/>
    </row>
    <row r="261" ht="14.25" customHeight="1">
      <c r="Q261" s="39"/>
    </row>
    <row r="262" ht="14.25" customHeight="1">
      <c r="Q262" s="39"/>
    </row>
    <row r="263" ht="14.25" customHeight="1">
      <c r="Q263" s="39"/>
    </row>
    <row r="264" ht="14.25" customHeight="1">
      <c r="Q264" s="39"/>
    </row>
    <row r="265" ht="14.25" customHeight="1">
      <c r="Q265" s="39"/>
    </row>
    <row r="266" ht="14.25" customHeight="1">
      <c r="Q266" s="39"/>
    </row>
    <row r="267" ht="14.25" customHeight="1">
      <c r="Q267" s="39"/>
    </row>
    <row r="268" ht="14.25" customHeight="1">
      <c r="Q268" s="39"/>
    </row>
    <row r="269" ht="14.25" customHeight="1">
      <c r="Q269" s="39"/>
    </row>
    <row r="270" ht="14.25" customHeight="1">
      <c r="Q270" s="39"/>
    </row>
    <row r="271" ht="14.25" customHeight="1">
      <c r="Q271" s="39"/>
    </row>
    <row r="272" ht="14.25" customHeight="1">
      <c r="Q272" s="39"/>
    </row>
    <row r="273" ht="14.25" customHeight="1">
      <c r="Q273" s="39"/>
    </row>
    <row r="274" ht="14.25" customHeight="1">
      <c r="Q274" s="39"/>
    </row>
    <row r="275" ht="14.25" customHeight="1">
      <c r="Q275" s="39"/>
    </row>
    <row r="276" ht="14.25" customHeight="1">
      <c r="Q276" s="39"/>
    </row>
    <row r="277" ht="14.25" customHeight="1">
      <c r="Q277" s="39"/>
    </row>
    <row r="278" ht="14.25" customHeight="1">
      <c r="Q278" s="39"/>
    </row>
    <row r="279" ht="14.25" customHeight="1">
      <c r="Q279" s="39"/>
    </row>
    <row r="280" ht="14.25" customHeight="1">
      <c r="Q280" s="39"/>
    </row>
    <row r="281" ht="14.25" customHeight="1">
      <c r="Q281" s="39"/>
    </row>
    <row r="282" ht="14.25" customHeight="1">
      <c r="Q282" s="39"/>
    </row>
    <row r="283" ht="14.25" customHeight="1">
      <c r="Q283" s="39"/>
    </row>
    <row r="284" ht="14.25" customHeight="1">
      <c r="Q284" s="39"/>
    </row>
    <row r="285" ht="14.25" customHeight="1">
      <c r="Q285" s="39"/>
    </row>
    <row r="286" ht="14.25" customHeight="1">
      <c r="Q286" s="39"/>
    </row>
    <row r="287" ht="14.25" customHeight="1">
      <c r="Q287" s="39"/>
    </row>
    <row r="288" ht="14.25" customHeight="1">
      <c r="Q288" s="39"/>
    </row>
    <row r="289" ht="14.25" customHeight="1">
      <c r="Q289" s="39"/>
    </row>
    <row r="290" ht="14.25" customHeight="1">
      <c r="Q290" s="39"/>
    </row>
    <row r="291" ht="14.25" customHeight="1">
      <c r="Q291" s="39"/>
    </row>
    <row r="292" ht="14.25" customHeight="1">
      <c r="Q292" s="39"/>
    </row>
    <row r="293" ht="14.25" customHeight="1">
      <c r="Q293" s="39"/>
    </row>
    <row r="294" ht="14.25" customHeight="1">
      <c r="Q294" s="39"/>
    </row>
    <row r="295" ht="14.25" customHeight="1">
      <c r="Q295" s="39"/>
    </row>
    <row r="296" ht="14.25" customHeight="1">
      <c r="Q296" s="39"/>
    </row>
    <row r="297" ht="14.25" customHeight="1">
      <c r="Q297" s="39"/>
    </row>
    <row r="298" ht="14.25" customHeight="1">
      <c r="Q298" s="39"/>
    </row>
    <row r="299" ht="14.25" customHeight="1">
      <c r="Q299" s="39"/>
    </row>
    <row r="300" ht="14.25" customHeight="1">
      <c r="Q300" s="39"/>
    </row>
    <row r="301" ht="14.25" customHeight="1">
      <c r="Q301" s="39"/>
    </row>
    <row r="302" ht="14.25" customHeight="1">
      <c r="Q302" s="39"/>
    </row>
    <row r="303" ht="14.25" customHeight="1">
      <c r="Q303" s="39"/>
    </row>
    <row r="304" ht="14.25" customHeight="1">
      <c r="Q304" s="39"/>
    </row>
    <row r="305" ht="14.25" customHeight="1">
      <c r="Q305" s="39"/>
    </row>
    <row r="306" ht="14.25" customHeight="1">
      <c r="Q306" s="39"/>
    </row>
    <row r="307" ht="14.25" customHeight="1">
      <c r="Q307" s="39"/>
    </row>
    <row r="308" ht="14.25" customHeight="1">
      <c r="Q308" s="39"/>
    </row>
    <row r="309" ht="14.25" customHeight="1">
      <c r="Q309" s="39"/>
    </row>
    <row r="310" ht="14.25" customHeight="1">
      <c r="Q310" s="39"/>
    </row>
    <row r="311" ht="14.25" customHeight="1">
      <c r="Q311" s="39"/>
    </row>
    <row r="312" ht="14.25" customHeight="1">
      <c r="Q312" s="39"/>
    </row>
    <row r="313" ht="14.25" customHeight="1">
      <c r="Q313" s="39"/>
    </row>
    <row r="314" ht="14.25" customHeight="1">
      <c r="Q314" s="39"/>
    </row>
    <row r="315" ht="14.25" customHeight="1">
      <c r="Q315" s="39"/>
    </row>
    <row r="316" ht="14.25" customHeight="1">
      <c r="Q316" s="39"/>
    </row>
    <row r="317" ht="14.25" customHeight="1">
      <c r="Q317" s="39"/>
    </row>
    <row r="318" ht="14.25" customHeight="1">
      <c r="Q318" s="39"/>
    </row>
    <row r="319" ht="14.25" customHeight="1">
      <c r="Q319" s="39"/>
    </row>
    <row r="320" ht="14.25" customHeight="1">
      <c r="Q320" s="39"/>
    </row>
    <row r="321" ht="14.25" customHeight="1">
      <c r="Q321" s="39"/>
    </row>
    <row r="322" ht="14.25" customHeight="1">
      <c r="Q322" s="39"/>
    </row>
    <row r="323" ht="14.25" customHeight="1">
      <c r="Q323" s="39"/>
    </row>
    <row r="324" ht="14.25" customHeight="1">
      <c r="Q324" s="39"/>
    </row>
    <row r="325" ht="14.25" customHeight="1">
      <c r="Q325" s="39"/>
    </row>
    <row r="326" ht="14.25" customHeight="1">
      <c r="Q326" s="39"/>
    </row>
    <row r="327" ht="14.25" customHeight="1">
      <c r="Q327" s="39"/>
    </row>
    <row r="328" ht="14.25" customHeight="1">
      <c r="Q328" s="39"/>
    </row>
    <row r="329" ht="14.25" customHeight="1">
      <c r="Q329" s="39"/>
    </row>
    <row r="330" ht="14.25" customHeight="1">
      <c r="Q330" s="39"/>
    </row>
    <row r="331" ht="14.25" customHeight="1">
      <c r="Q331" s="39"/>
    </row>
    <row r="332" ht="14.25" customHeight="1">
      <c r="Q332" s="39"/>
    </row>
    <row r="333" ht="14.25" customHeight="1">
      <c r="Q333" s="39"/>
    </row>
    <row r="334" ht="14.25" customHeight="1">
      <c r="Q334" s="39"/>
    </row>
    <row r="335" ht="14.25" customHeight="1">
      <c r="Q335" s="39"/>
    </row>
    <row r="336" ht="14.25" customHeight="1">
      <c r="Q336" s="39"/>
    </row>
    <row r="337" ht="14.25" customHeight="1">
      <c r="Q337" s="39"/>
    </row>
    <row r="338" ht="14.25" customHeight="1">
      <c r="Q338" s="39"/>
    </row>
    <row r="339" ht="14.25" customHeight="1">
      <c r="Q339" s="39"/>
    </row>
    <row r="340" ht="14.25" customHeight="1">
      <c r="Q340" s="39"/>
    </row>
    <row r="341" ht="14.25" customHeight="1">
      <c r="Q341" s="39"/>
    </row>
    <row r="342" ht="14.25" customHeight="1">
      <c r="Q342" s="39"/>
    </row>
    <row r="343" ht="14.25" customHeight="1">
      <c r="Q343" s="39"/>
    </row>
    <row r="344" ht="14.25" customHeight="1">
      <c r="Q344" s="39"/>
    </row>
    <row r="345" ht="14.25" customHeight="1">
      <c r="Q345" s="39"/>
    </row>
    <row r="346" ht="14.25" customHeight="1">
      <c r="Q346" s="39"/>
    </row>
    <row r="347" ht="14.25" customHeight="1">
      <c r="Q347" s="39"/>
    </row>
    <row r="348" ht="14.25" customHeight="1">
      <c r="Q348" s="39"/>
    </row>
    <row r="349" ht="14.25" customHeight="1">
      <c r="Q349" s="39"/>
    </row>
    <row r="350" ht="14.25" customHeight="1">
      <c r="Q350" s="39"/>
    </row>
    <row r="351" ht="14.25" customHeight="1">
      <c r="Q351" s="39"/>
    </row>
    <row r="352" ht="14.25" customHeight="1">
      <c r="Q352" s="39"/>
    </row>
    <row r="353" ht="14.25" customHeight="1">
      <c r="Q353" s="39"/>
    </row>
    <row r="354" ht="14.25" customHeight="1">
      <c r="Q354" s="39"/>
    </row>
    <row r="355" ht="14.25" customHeight="1">
      <c r="Q355" s="39"/>
    </row>
    <row r="356" ht="14.25" customHeight="1">
      <c r="Q356" s="39"/>
    </row>
    <row r="357" ht="14.25" customHeight="1">
      <c r="Q357" s="39"/>
    </row>
    <row r="358" ht="14.25" customHeight="1">
      <c r="Q358" s="39"/>
    </row>
    <row r="359" ht="14.25" customHeight="1">
      <c r="Q359" s="39"/>
    </row>
    <row r="360" ht="14.25" customHeight="1">
      <c r="Q360" s="39"/>
    </row>
    <row r="361" ht="14.25" customHeight="1">
      <c r="Q361" s="39"/>
    </row>
    <row r="362" ht="14.25" customHeight="1">
      <c r="Q362" s="39"/>
    </row>
    <row r="363" ht="14.25" customHeight="1">
      <c r="Q363" s="39"/>
    </row>
    <row r="364" ht="14.25" customHeight="1">
      <c r="Q364" s="39"/>
    </row>
    <row r="365" ht="14.25" customHeight="1">
      <c r="Q365" s="39"/>
    </row>
    <row r="366" ht="14.25" customHeight="1">
      <c r="Q366" s="39"/>
    </row>
    <row r="367" ht="14.25" customHeight="1">
      <c r="Q367" s="39"/>
    </row>
    <row r="368" ht="14.25" customHeight="1">
      <c r="Q368" s="39"/>
    </row>
    <row r="369" ht="14.25" customHeight="1">
      <c r="Q369" s="39"/>
    </row>
    <row r="370" ht="14.25" customHeight="1">
      <c r="Q370" s="39"/>
    </row>
    <row r="371" ht="14.25" customHeight="1">
      <c r="Q371" s="39"/>
    </row>
    <row r="372" ht="14.25" customHeight="1">
      <c r="Q372" s="39"/>
    </row>
    <row r="373" ht="14.25" customHeight="1">
      <c r="Q373" s="39"/>
    </row>
    <row r="374" ht="14.25" customHeight="1">
      <c r="Q374" s="39"/>
    </row>
    <row r="375" ht="14.25" customHeight="1">
      <c r="Q375" s="39"/>
    </row>
    <row r="376" ht="14.25" customHeight="1">
      <c r="Q376" s="39"/>
    </row>
    <row r="377" ht="14.25" customHeight="1">
      <c r="Q377" s="39"/>
    </row>
    <row r="378" ht="14.25" customHeight="1">
      <c r="Q378" s="39"/>
    </row>
    <row r="379" ht="14.25" customHeight="1">
      <c r="Q379" s="39"/>
    </row>
    <row r="380" ht="14.25" customHeight="1">
      <c r="Q380" s="39"/>
    </row>
    <row r="381" ht="14.25" customHeight="1">
      <c r="Q381" s="39"/>
    </row>
    <row r="382" ht="14.25" customHeight="1">
      <c r="Q382" s="39"/>
    </row>
    <row r="383" ht="14.25" customHeight="1">
      <c r="Q383" s="39"/>
    </row>
    <row r="384" ht="14.25" customHeight="1">
      <c r="Q384" s="39"/>
    </row>
    <row r="385" ht="14.25" customHeight="1">
      <c r="Q385" s="39"/>
    </row>
    <row r="386" ht="14.25" customHeight="1">
      <c r="Q386" s="39"/>
    </row>
    <row r="387" ht="14.25" customHeight="1">
      <c r="Q387" s="39"/>
    </row>
    <row r="388" ht="14.25" customHeight="1">
      <c r="Q388" s="39"/>
    </row>
    <row r="389" ht="14.25" customHeight="1">
      <c r="Q389" s="39"/>
    </row>
    <row r="390" ht="14.25" customHeight="1">
      <c r="Q390" s="39"/>
    </row>
    <row r="391" ht="14.25" customHeight="1">
      <c r="Q391" s="39"/>
    </row>
    <row r="392" ht="14.25" customHeight="1">
      <c r="Q392" s="39"/>
    </row>
    <row r="393" ht="14.25" customHeight="1">
      <c r="Q393" s="39"/>
    </row>
    <row r="394" ht="14.25" customHeight="1">
      <c r="Q394" s="39"/>
    </row>
    <row r="395" ht="14.25" customHeight="1">
      <c r="Q395" s="39"/>
    </row>
    <row r="396" ht="14.25" customHeight="1">
      <c r="Q396" s="39"/>
    </row>
    <row r="397" ht="14.25" customHeight="1">
      <c r="Q397" s="39"/>
    </row>
    <row r="398" ht="14.25" customHeight="1">
      <c r="Q398" s="39"/>
    </row>
    <row r="399" ht="14.25" customHeight="1">
      <c r="Q399" s="39"/>
    </row>
    <row r="400" ht="14.25" customHeight="1">
      <c r="Q400" s="39"/>
    </row>
    <row r="401" ht="14.25" customHeight="1">
      <c r="Q401" s="39"/>
    </row>
    <row r="402" ht="14.25" customHeight="1">
      <c r="Q402" s="39"/>
    </row>
    <row r="403" ht="14.25" customHeight="1">
      <c r="Q403" s="39"/>
    </row>
    <row r="404" ht="14.25" customHeight="1">
      <c r="Q404" s="39"/>
    </row>
    <row r="405" ht="14.25" customHeight="1">
      <c r="Q405" s="39"/>
    </row>
    <row r="406" ht="14.25" customHeight="1">
      <c r="Q406" s="39"/>
    </row>
    <row r="407" ht="14.25" customHeight="1">
      <c r="Q407" s="39"/>
    </row>
    <row r="408" ht="14.25" customHeight="1">
      <c r="Q408" s="39"/>
    </row>
    <row r="409" ht="14.25" customHeight="1">
      <c r="Q409" s="39"/>
    </row>
    <row r="410" ht="14.25" customHeight="1">
      <c r="Q410" s="39"/>
    </row>
    <row r="411" ht="14.25" customHeight="1">
      <c r="Q411" s="39"/>
    </row>
    <row r="412" ht="14.25" customHeight="1">
      <c r="Q412" s="39"/>
    </row>
    <row r="413" ht="14.25" customHeight="1">
      <c r="Q413" s="39"/>
    </row>
    <row r="414" ht="14.25" customHeight="1">
      <c r="Q414" s="39"/>
    </row>
    <row r="415" ht="14.25" customHeight="1">
      <c r="Q415" s="39"/>
    </row>
    <row r="416" ht="14.25" customHeight="1">
      <c r="Q416" s="39"/>
    </row>
    <row r="417" ht="14.25" customHeight="1">
      <c r="Q417" s="39"/>
    </row>
    <row r="418" ht="14.25" customHeight="1">
      <c r="Q418" s="39"/>
    </row>
    <row r="419" ht="14.25" customHeight="1">
      <c r="Q419" s="39"/>
    </row>
    <row r="420" ht="14.25" customHeight="1">
      <c r="Q420" s="39"/>
    </row>
    <row r="421" ht="14.25" customHeight="1">
      <c r="Q421" s="39"/>
    </row>
    <row r="422" ht="14.25" customHeight="1">
      <c r="Q422" s="39"/>
    </row>
    <row r="423" ht="14.25" customHeight="1">
      <c r="Q423" s="39"/>
    </row>
    <row r="424" ht="14.25" customHeight="1">
      <c r="Q424" s="39"/>
    </row>
    <row r="425" ht="14.25" customHeight="1">
      <c r="Q425" s="39"/>
    </row>
    <row r="426" ht="14.25" customHeight="1">
      <c r="Q426" s="39"/>
    </row>
    <row r="427" ht="14.25" customHeight="1">
      <c r="Q427" s="39"/>
    </row>
    <row r="428" ht="14.25" customHeight="1">
      <c r="Q428" s="39"/>
    </row>
    <row r="429" ht="14.25" customHeight="1">
      <c r="Q429" s="39"/>
    </row>
    <row r="430" ht="14.25" customHeight="1">
      <c r="Q430" s="39"/>
    </row>
    <row r="431" ht="14.25" customHeight="1">
      <c r="Q431" s="39"/>
    </row>
    <row r="432" ht="14.25" customHeight="1">
      <c r="Q432" s="39"/>
    </row>
    <row r="433" ht="14.25" customHeight="1">
      <c r="Q433" s="39"/>
    </row>
    <row r="434" ht="14.25" customHeight="1">
      <c r="Q434" s="39"/>
    </row>
    <row r="435" ht="14.25" customHeight="1">
      <c r="Q435" s="39"/>
    </row>
    <row r="436" ht="14.25" customHeight="1">
      <c r="Q436" s="39"/>
    </row>
    <row r="437" ht="14.25" customHeight="1">
      <c r="Q437" s="39"/>
    </row>
    <row r="438" ht="14.25" customHeight="1">
      <c r="Q438" s="39"/>
    </row>
    <row r="439" ht="14.25" customHeight="1">
      <c r="Q439" s="39"/>
    </row>
    <row r="440" ht="14.25" customHeight="1">
      <c r="Q440" s="39"/>
    </row>
    <row r="441" ht="14.25" customHeight="1">
      <c r="Q441" s="39"/>
    </row>
    <row r="442" ht="14.25" customHeight="1">
      <c r="Q442" s="39"/>
    </row>
    <row r="443" ht="14.25" customHeight="1">
      <c r="Q443" s="39"/>
    </row>
    <row r="444" ht="14.25" customHeight="1">
      <c r="Q444" s="39"/>
    </row>
    <row r="445" ht="14.25" customHeight="1">
      <c r="Q445" s="39"/>
    </row>
    <row r="446" ht="14.25" customHeight="1">
      <c r="Q446" s="39"/>
    </row>
    <row r="447" ht="14.25" customHeight="1">
      <c r="Q447" s="39"/>
    </row>
    <row r="448" ht="14.25" customHeight="1">
      <c r="Q448" s="39"/>
    </row>
    <row r="449" ht="14.25" customHeight="1">
      <c r="Q449" s="39"/>
    </row>
    <row r="450" ht="14.25" customHeight="1">
      <c r="Q450" s="39"/>
    </row>
    <row r="451" ht="14.25" customHeight="1">
      <c r="Q451" s="39"/>
    </row>
    <row r="452" ht="14.25" customHeight="1">
      <c r="Q452" s="39"/>
    </row>
    <row r="453" ht="14.25" customHeight="1">
      <c r="Q453" s="39"/>
    </row>
    <row r="454" ht="14.25" customHeight="1">
      <c r="Q454" s="39"/>
    </row>
    <row r="455" ht="14.25" customHeight="1">
      <c r="Q455" s="39"/>
    </row>
    <row r="456" ht="14.25" customHeight="1">
      <c r="Q456" s="39"/>
    </row>
    <row r="457" ht="14.25" customHeight="1">
      <c r="Q457" s="39"/>
    </row>
    <row r="458" ht="14.25" customHeight="1">
      <c r="Q458" s="39"/>
    </row>
    <row r="459" ht="14.25" customHeight="1">
      <c r="Q459" s="39"/>
    </row>
    <row r="460" ht="14.25" customHeight="1">
      <c r="Q460" s="39"/>
    </row>
    <row r="461" ht="14.25" customHeight="1">
      <c r="Q461" s="39"/>
    </row>
    <row r="462" ht="14.25" customHeight="1">
      <c r="Q462" s="39"/>
    </row>
    <row r="463" ht="14.25" customHeight="1">
      <c r="Q463" s="39"/>
    </row>
    <row r="464" ht="14.25" customHeight="1">
      <c r="Q464" s="39"/>
    </row>
    <row r="465" ht="14.25" customHeight="1">
      <c r="Q465" s="39"/>
    </row>
    <row r="466" ht="14.25" customHeight="1">
      <c r="Q466" s="39"/>
    </row>
    <row r="467" ht="14.25" customHeight="1">
      <c r="Q467" s="39"/>
    </row>
    <row r="468" ht="14.25" customHeight="1">
      <c r="Q468" s="39"/>
    </row>
    <row r="469" ht="14.25" customHeight="1">
      <c r="Q469" s="39"/>
    </row>
    <row r="470" ht="14.25" customHeight="1">
      <c r="Q470" s="39"/>
    </row>
    <row r="471" ht="14.25" customHeight="1">
      <c r="Q471" s="39"/>
    </row>
    <row r="472" ht="14.25" customHeight="1">
      <c r="Q472" s="39"/>
    </row>
    <row r="473" ht="14.25" customHeight="1">
      <c r="Q473" s="39"/>
    </row>
    <row r="474" ht="14.25" customHeight="1">
      <c r="Q474" s="39"/>
    </row>
    <row r="475" ht="14.25" customHeight="1">
      <c r="Q475" s="39"/>
    </row>
    <row r="476" ht="14.25" customHeight="1">
      <c r="Q476" s="39"/>
    </row>
    <row r="477" ht="14.25" customHeight="1">
      <c r="Q477" s="39"/>
    </row>
    <row r="478" ht="14.25" customHeight="1">
      <c r="Q478" s="39"/>
    </row>
    <row r="479" ht="14.25" customHeight="1">
      <c r="Q479" s="39"/>
    </row>
    <row r="480" ht="14.25" customHeight="1">
      <c r="Q480" s="39"/>
    </row>
    <row r="481" ht="14.25" customHeight="1">
      <c r="Q481" s="39"/>
    </row>
    <row r="482" ht="14.25" customHeight="1">
      <c r="Q482" s="39"/>
    </row>
    <row r="483" ht="14.25" customHeight="1">
      <c r="Q483" s="39"/>
    </row>
    <row r="484" ht="14.25" customHeight="1">
      <c r="Q484" s="39"/>
    </row>
    <row r="485" ht="14.25" customHeight="1">
      <c r="Q485" s="39"/>
    </row>
    <row r="486" ht="14.25" customHeight="1">
      <c r="Q486" s="39"/>
    </row>
    <row r="487" ht="14.25" customHeight="1">
      <c r="Q487" s="39"/>
    </row>
    <row r="488" ht="14.25" customHeight="1">
      <c r="Q488" s="39"/>
    </row>
    <row r="489" ht="14.25" customHeight="1">
      <c r="Q489" s="39"/>
    </row>
    <row r="490" ht="14.25" customHeight="1">
      <c r="Q490" s="39"/>
    </row>
    <row r="491" ht="14.25" customHeight="1">
      <c r="Q491" s="39"/>
    </row>
    <row r="492" ht="14.25" customHeight="1">
      <c r="Q492" s="39"/>
    </row>
    <row r="493" ht="14.25" customHeight="1">
      <c r="Q493" s="39"/>
    </row>
    <row r="494" ht="14.25" customHeight="1">
      <c r="Q494" s="39"/>
    </row>
    <row r="495" ht="14.25" customHeight="1">
      <c r="Q495" s="39"/>
    </row>
    <row r="496" ht="14.25" customHeight="1">
      <c r="Q496" s="39"/>
    </row>
    <row r="497" ht="14.25" customHeight="1">
      <c r="Q497" s="39"/>
    </row>
    <row r="498" ht="14.25" customHeight="1">
      <c r="Q498" s="39"/>
    </row>
    <row r="499" ht="14.25" customHeight="1">
      <c r="Q499" s="39"/>
    </row>
    <row r="500" ht="14.25" customHeight="1">
      <c r="Q500" s="39"/>
    </row>
    <row r="501" ht="14.25" customHeight="1">
      <c r="Q501" s="39"/>
    </row>
    <row r="502" ht="14.25" customHeight="1">
      <c r="Q502" s="39"/>
    </row>
    <row r="503" ht="14.25" customHeight="1">
      <c r="Q503" s="39"/>
    </row>
    <row r="504" ht="14.25" customHeight="1">
      <c r="Q504" s="39"/>
    </row>
    <row r="505" ht="14.25" customHeight="1">
      <c r="Q505" s="39"/>
    </row>
    <row r="506" ht="14.25" customHeight="1">
      <c r="Q506" s="39"/>
    </row>
    <row r="507" ht="14.25" customHeight="1">
      <c r="Q507" s="39"/>
    </row>
    <row r="508" ht="14.25" customHeight="1">
      <c r="Q508" s="39"/>
    </row>
    <row r="509" ht="14.25" customHeight="1">
      <c r="Q509" s="39"/>
    </row>
    <row r="510" ht="14.25" customHeight="1">
      <c r="Q510" s="39"/>
    </row>
    <row r="511" ht="14.25" customHeight="1">
      <c r="Q511" s="39"/>
    </row>
    <row r="512" ht="14.25" customHeight="1">
      <c r="Q512" s="39"/>
    </row>
    <row r="513" ht="14.25" customHeight="1">
      <c r="Q513" s="39"/>
    </row>
    <row r="514" ht="14.25" customHeight="1">
      <c r="Q514" s="39"/>
    </row>
    <row r="515" ht="14.25" customHeight="1">
      <c r="Q515" s="39"/>
    </row>
    <row r="516" ht="14.25" customHeight="1">
      <c r="Q516" s="39"/>
    </row>
    <row r="517" ht="14.25" customHeight="1">
      <c r="Q517" s="39"/>
    </row>
    <row r="518" ht="14.25" customHeight="1">
      <c r="Q518" s="39"/>
    </row>
    <row r="519" ht="14.25" customHeight="1">
      <c r="Q519" s="39"/>
    </row>
    <row r="520" ht="14.25" customHeight="1">
      <c r="Q520" s="39"/>
    </row>
    <row r="521" ht="14.25" customHeight="1">
      <c r="Q521" s="39"/>
    </row>
    <row r="522" ht="14.25" customHeight="1">
      <c r="Q522" s="39"/>
    </row>
    <row r="523" ht="14.25" customHeight="1">
      <c r="Q523" s="39"/>
    </row>
    <row r="524" ht="14.25" customHeight="1">
      <c r="Q524" s="39"/>
    </row>
    <row r="525" ht="14.25" customHeight="1">
      <c r="Q525" s="39"/>
    </row>
    <row r="526" ht="14.25" customHeight="1">
      <c r="Q526" s="39"/>
    </row>
    <row r="527" ht="14.25" customHeight="1">
      <c r="Q527" s="39"/>
    </row>
    <row r="528" ht="14.25" customHeight="1">
      <c r="Q528" s="39"/>
    </row>
    <row r="529" ht="14.25" customHeight="1">
      <c r="Q529" s="39"/>
    </row>
    <row r="530" ht="14.25" customHeight="1">
      <c r="Q530" s="39"/>
    </row>
    <row r="531" ht="14.25" customHeight="1">
      <c r="Q531" s="39"/>
    </row>
    <row r="532" ht="14.25" customHeight="1">
      <c r="Q532" s="39"/>
    </row>
    <row r="533" ht="14.25" customHeight="1">
      <c r="Q533" s="39"/>
    </row>
    <row r="534" ht="14.25" customHeight="1">
      <c r="Q534" s="39"/>
    </row>
    <row r="535" ht="14.25" customHeight="1">
      <c r="Q535" s="39"/>
    </row>
    <row r="536" ht="14.25" customHeight="1">
      <c r="Q536" s="39"/>
    </row>
    <row r="537" ht="14.25" customHeight="1">
      <c r="Q537" s="39"/>
    </row>
    <row r="538" ht="14.25" customHeight="1">
      <c r="Q538" s="39"/>
    </row>
    <row r="539" ht="14.25" customHeight="1">
      <c r="Q539" s="39"/>
    </row>
    <row r="540" ht="14.25" customHeight="1">
      <c r="Q540" s="39"/>
    </row>
    <row r="541" ht="14.25" customHeight="1">
      <c r="Q541" s="39"/>
    </row>
    <row r="542" ht="14.25" customHeight="1">
      <c r="Q542" s="39"/>
    </row>
    <row r="543" ht="14.25" customHeight="1">
      <c r="Q543" s="39"/>
    </row>
    <row r="544" ht="14.25" customHeight="1">
      <c r="Q544" s="39"/>
    </row>
    <row r="545" ht="14.25" customHeight="1">
      <c r="Q545" s="39"/>
    </row>
    <row r="546" ht="14.25" customHeight="1">
      <c r="Q546" s="39"/>
    </row>
    <row r="547" ht="14.25" customHeight="1">
      <c r="Q547" s="39"/>
    </row>
    <row r="548" ht="14.25" customHeight="1">
      <c r="Q548" s="39"/>
    </row>
    <row r="549" ht="14.25" customHeight="1">
      <c r="Q549" s="39"/>
    </row>
    <row r="550" ht="14.25" customHeight="1">
      <c r="Q550" s="39"/>
    </row>
    <row r="551" ht="14.25" customHeight="1">
      <c r="Q551" s="39"/>
    </row>
    <row r="552" ht="14.25" customHeight="1">
      <c r="Q552" s="39"/>
    </row>
    <row r="553" ht="14.25" customHeight="1">
      <c r="Q553" s="39"/>
    </row>
    <row r="554" ht="14.25" customHeight="1">
      <c r="Q554" s="39"/>
    </row>
    <row r="555" ht="14.25" customHeight="1">
      <c r="Q555" s="39"/>
    </row>
    <row r="556" ht="14.25" customHeight="1">
      <c r="Q556" s="39"/>
    </row>
    <row r="557" ht="14.25" customHeight="1">
      <c r="Q557" s="39"/>
    </row>
    <row r="558" ht="14.25" customHeight="1">
      <c r="Q558" s="39"/>
    </row>
    <row r="559" ht="14.25" customHeight="1">
      <c r="Q559" s="39"/>
    </row>
    <row r="560" ht="14.25" customHeight="1">
      <c r="Q560" s="39"/>
    </row>
    <row r="561" ht="14.25" customHeight="1">
      <c r="Q561" s="39"/>
    </row>
    <row r="562" ht="14.25" customHeight="1">
      <c r="Q562" s="39"/>
    </row>
    <row r="563" ht="14.25" customHeight="1">
      <c r="Q563" s="39"/>
    </row>
    <row r="564" ht="14.25" customHeight="1">
      <c r="Q564" s="39"/>
    </row>
    <row r="565" ht="14.25" customHeight="1">
      <c r="Q565" s="39"/>
    </row>
    <row r="566" ht="14.25" customHeight="1">
      <c r="Q566" s="39"/>
    </row>
    <row r="567" ht="14.25" customHeight="1">
      <c r="Q567" s="39"/>
    </row>
    <row r="568" ht="14.25" customHeight="1">
      <c r="Q568" s="39"/>
    </row>
    <row r="569" ht="14.25" customHeight="1">
      <c r="Q569" s="39"/>
    </row>
    <row r="570" ht="14.25" customHeight="1">
      <c r="Q570" s="39"/>
    </row>
    <row r="571" ht="14.25" customHeight="1">
      <c r="Q571" s="39"/>
    </row>
    <row r="572" ht="14.25" customHeight="1">
      <c r="Q572" s="39"/>
    </row>
    <row r="573" ht="14.25" customHeight="1">
      <c r="Q573" s="39"/>
    </row>
    <row r="574" ht="14.25" customHeight="1">
      <c r="Q574" s="39"/>
    </row>
    <row r="575" ht="14.25" customHeight="1">
      <c r="Q575" s="39"/>
    </row>
    <row r="576" ht="14.25" customHeight="1">
      <c r="Q576" s="39"/>
    </row>
    <row r="577" ht="14.25" customHeight="1">
      <c r="Q577" s="39"/>
    </row>
    <row r="578" ht="14.25" customHeight="1">
      <c r="Q578" s="39"/>
    </row>
    <row r="579" ht="14.25" customHeight="1">
      <c r="Q579" s="39"/>
    </row>
    <row r="580" ht="14.25" customHeight="1">
      <c r="Q580" s="39"/>
    </row>
    <row r="581" ht="14.25" customHeight="1">
      <c r="Q581" s="39"/>
    </row>
    <row r="582" ht="14.25" customHeight="1">
      <c r="Q582" s="39"/>
    </row>
    <row r="583" ht="14.25" customHeight="1">
      <c r="Q583" s="39"/>
    </row>
    <row r="584" ht="14.25" customHeight="1">
      <c r="Q584" s="39"/>
    </row>
    <row r="585" ht="14.25" customHeight="1">
      <c r="Q585" s="39"/>
    </row>
    <row r="586" ht="14.25" customHeight="1">
      <c r="Q586" s="39"/>
    </row>
    <row r="587" ht="14.25" customHeight="1">
      <c r="Q587" s="39"/>
    </row>
    <row r="588" ht="14.25" customHeight="1">
      <c r="Q588" s="39"/>
    </row>
    <row r="589" ht="14.25" customHeight="1">
      <c r="Q589" s="39"/>
    </row>
    <row r="590" ht="14.25" customHeight="1">
      <c r="Q590" s="39"/>
    </row>
    <row r="591" ht="14.25" customHeight="1">
      <c r="Q591" s="39"/>
    </row>
    <row r="592" ht="14.25" customHeight="1">
      <c r="Q592" s="39"/>
    </row>
    <row r="593" ht="14.25" customHeight="1">
      <c r="Q593" s="39"/>
    </row>
    <row r="594" ht="14.25" customHeight="1">
      <c r="Q594" s="39"/>
    </row>
    <row r="595" ht="14.25" customHeight="1">
      <c r="Q595" s="39"/>
    </row>
    <row r="596" ht="14.25" customHeight="1">
      <c r="Q596" s="39"/>
    </row>
    <row r="597" ht="14.25" customHeight="1">
      <c r="Q597" s="39"/>
    </row>
    <row r="598" ht="14.25" customHeight="1">
      <c r="Q598" s="39"/>
    </row>
    <row r="599" ht="14.25" customHeight="1">
      <c r="Q599" s="39"/>
    </row>
    <row r="600" ht="14.25" customHeight="1">
      <c r="Q600" s="39"/>
    </row>
    <row r="601" ht="14.25" customHeight="1">
      <c r="Q601" s="39"/>
    </row>
    <row r="602" ht="14.25" customHeight="1">
      <c r="Q602" s="39"/>
    </row>
    <row r="603" ht="14.25" customHeight="1">
      <c r="Q603" s="39"/>
    </row>
    <row r="604" ht="14.25" customHeight="1">
      <c r="Q604" s="39"/>
    </row>
    <row r="605" ht="14.25" customHeight="1">
      <c r="Q605" s="39"/>
    </row>
    <row r="606" ht="14.25" customHeight="1">
      <c r="Q606" s="39"/>
    </row>
    <row r="607" ht="14.25" customHeight="1">
      <c r="Q607" s="39"/>
    </row>
    <row r="608" ht="14.25" customHeight="1">
      <c r="Q608" s="39"/>
    </row>
    <row r="609" ht="14.25" customHeight="1">
      <c r="Q609" s="39"/>
    </row>
    <row r="610" ht="14.25" customHeight="1">
      <c r="Q610" s="39"/>
    </row>
    <row r="611" ht="14.25" customHeight="1">
      <c r="Q611" s="39"/>
    </row>
    <row r="612" ht="14.25" customHeight="1">
      <c r="Q612" s="39"/>
    </row>
    <row r="613" ht="14.25" customHeight="1">
      <c r="Q613" s="39"/>
    </row>
    <row r="614" ht="14.25" customHeight="1">
      <c r="Q614" s="39"/>
    </row>
    <row r="615" ht="14.25" customHeight="1">
      <c r="Q615" s="39"/>
    </row>
    <row r="616" ht="14.25" customHeight="1">
      <c r="Q616" s="39"/>
    </row>
    <row r="617" ht="14.25" customHeight="1">
      <c r="Q617" s="39"/>
    </row>
    <row r="618" ht="14.25" customHeight="1">
      <c r="Q618" s="39"/>
    </row>
    <row r="619" ht="14.25" customHeight="1">
      <c r="Q619" s="39"/>
    </row>
    <row r="620" ht="14.25" customHeight="1">
      <c r="Q620" s="39"/>
    </row>
    <row r="621" ht="14.25" customHeight="1">
      <c r="Q621" s="39"/>
    </row>
    <row r="622" ht="14.25" customHeight="1">
      <c r="Q622" s="39"/>
    </row>
    <row r="623" ht="14.25" customHeight="1">
      <c r="Q623" s="39"/>
    </row>
    <row r="624" ht="14.25" customHeight="1">
      <c r="Q624" s="39"/>
    </row>
    <row r="625" ht="14.25" customHeight="1">
      <c r="Q625" s="39"/>
    </row>
    <row r="626" ht="14.25" customHeight="1">
      <c r="Q626" s="39"/>
    </row>
    <row r="627" ht="14.25" customHeight="1">
      <c r="Q627" s="39"/>
    </row>
    <row r="628" ht="14.25" customHeight="1">
      <c r="Q628" s="39"/>
    </row>
    <row r="629" ht="14.25" customHeight="1">
      <c r="Q629" s="39"/>
    </row>
    <row r="630" ht="14.25" customHeight="1">
      <c r="Q630" s="39"/>
    </row>
    <row r="631" ht="14.25" customHeight="1">
      <c r="Q631" s="39"/>
    </row>
    <row r="632" ht="14.25" customHeight="1">
      <c r="Q632" s="39"/>
    </row>
    <row r="633" ht="14.25" customHeight="1">
      <c r="Q633" s="39"/>
    </row>
    <row r="634" ht="14.25" customHeight="1">
      <c r="Q634" s="39"/>
    </row>
    <row r="635" ht="14.25" customHeight="1">
      <c r="Q635" s="39"/>
    </row>
    <row r="636" ht="14.25" customHeight="1">
      <c r="Q636" s="39"/>
    </row>
    <row r="637" ht="14.25" customHeight="1">
      <c r="Q637" s="39"/>
    </row>
    <row r="638" ht="14.25" customHeight="1">
      <c r="Q638" s="39"/>
    </row>
    <row r="639" ht="14.25" customHeight="1">
      <c r="Q639" s="39"/>
    </row>
    <row r="640" ht="14.25" customHeight="1">
      <c r="Q640" s="39"/>
    </row>
    <row r="641" ht="14.25" customHeight="1">
      <c r="Q641" s="39"/>
    </row>
    <row r="642" ht="14.25" customHeight="1">
      <c r="Q642" s="39"/>
    </row>
    <row r="643" ht="14.25" customHeight="1">
      <c r="Q643" s="39"/>
    </row>
    <row r="644" ht="14.25" customHeight="1">
      <c r="Q644" s="39"/>
    </row>
    <row r="645" ht="14.25" customHeight="1">
      <c r="Q645" s="39"/>
    </row>
    <row r="646" ht="14.25" customHeight="1">
      <c r="Q646" s="39"/>
    </row>
    <row r="647" ht="14.25" customHeight="1">
      <c r="Q647" s="39"/>
    </row>
    <row r="648" ht="14.25" customHeight="1">
      <c r="Q648" s="39"/>
    </row>
    <row r="649" ht="14.25" customHeight="1">
      <c r="Q649" s="39"/>
    </row>
    <row r="650" ht="14.25" customHeight="1">
      <c r="Q650" s="39"/>
    </row>
    <row r="651" ht="14.25" customHeight="1">
      <c r="Q651" s="39"/>
    </row>
    <row r="652" ht="14.25" customHeight="1">
      <c r="Q652" s="39"/>
    </row>
    <row r="653" ht="14.25" customHeight="1">
      <c r="Q653" s="39"/>
    </row>
    <row r="654" ht="14.25" customHeight="1">
      <c r="Q654" s="39"/>
    </row>
    <row r="655" ht="14.25" customHeight="1">
      <c r="Q655" s="39"/>
    </row>
    <row r="656" ht="14.25" customHeight="1">
      <c r="Q656" s="39"/>
    </row>
    <row r="657" ht="14.25" customHeight="1">
      <c r="Q657" s="39"/>
    </row>
    <row r="658" ht="14.25" customHeight="1">
      <c r="Q658" s="39"/>
    </row>
    <row r="659" ht="14.25" customHeight="1">
      <c r="Q659" s="39"/>
    </row>
    <row r="660" ht="14.25" customHeight="1">
      <c r="Q660" s="39"/>
    </row>
    <row r="661" ht="14.25" customHeight="1">
      <c r="Q661" s="39"/>
    </row>
    <row r="662" ht="14.25" customHeight="1">
      <c r="Q662" s="39"/>
    </row>
    <row r="663" ht="14.25" customHeight="1">
      <c r="Q663" s="39"/>
    </row>
    <row r="664" ht="14.25" customHeight="1">
      <c r="Q664" s="39"/>
    </row>
    <row r="665" ht="14.25" customHeight="1">
      <c r="Q665" s="39"/>
    </row>
    <row r="666" ht="14.25" customHeight="1">
      <c r="Q666" s="39"/>
    </row>
    <row r="667" ht="14.25" customHeight="1">
      <c r="Q667" s="39"/>
    </row>
    <row r="668" ht="14.25" customHeight="1">
      <c r="Q668" s="39"/>
    </row>
    <row r="669" ht="14.25" customHeight="1">
      <c r="Q669" s="39"/>
    </row>
    <row r="670" ht="14.25" customHeight="1">
      <c r="Q670" s="39"/>
    </row>
    <row r="671" ht="14.25" customHeight="1">
      <c r="Q671" s="39"/>
    </row>
    <row r="672" ht="14.25" customHeight="1">
      <c r="Q672" s="39"/>
    </row>
    <row r="673" ht="14.25" customHeight="1">
      <c r="Q673" s="39"/>
    </row>
    <row r="674" ht="14.25" customHeight="1">
      <c r="Q674" s="39"/>
    </row>
    <row r="675" ht="14.25" customHeight="1">
      <c r="Q675" s="39"/>
    </row>
    <row r="676" ht="14.25" customHeight="1">
      <c r="Q676" s="39"/>
    </row>
    <row r="677" ht="14.25" customHeight="1">
      <c r="Q677" s="39"/>
    </row>
    <row r="678" ht="14.25" customHeight="1">
      <c r="Q678" s="39"/>
    </row>
    <row r="679" ht="14.25" customHeight="1">
      <c r="Q679" s="39"/>
    </row>
    <row r="680" ht="14.25" customHeight="1">
      <c r="Q680" s="39"/>
    </row>
    <row r="681" ht="14.25" customHeight="1">
      <c r="Q681" s="39"/>
    </row>
    <row r="682" ht="14.25" customHeight="1">
      <c r="Q682" s="39"/>
    </row>
    <row r="683" ht="14.25" customHeight="1">
      <c r="Q683" s="39"/>
    </row>
    <row r="684" ht="14.25" customHeight="1">
      <c r="Q684" s="39"/>
    </row>
    <row r="685" ht="14.25" customHeight="1">
      <c r="Q685" s="39"/>
    </row>
    <row r="686" ht="14.25" customHeight="1">
      <c r="Q686" s="39"/>
    </row>
    <row r="687" ht="14.25" customHeight="1">
      <c r="Q687" s="39"/>
    </row>
    <row r="688" ht="14.25" customHeight="1">
      <c r="Q688" s="39"/>
    </row>
    <row r="689" ht="14.25" customHeight="1">
      <c r="Q689" s="39"/>
    </row>
    <row r="690" ht="14.25" customHeight="1">
      <c r="Q690" s="39"/>
    </row>
    <row r="691" ht="14.25" customHeight="1">
      <c r="Q691" s="39"/>
    </row>
    <row r="692" ht="14.25" customHeight="1">
      <c r="Q692" s="39"/>
    </row>
    <row r="693" ht="14.25" customHeight="1">
      <c r="Q693" s="39"/>
    </row>
    <row r="694" ht="14.25" customHeight="1">
      <c r="Q694" s="39"/>
    </row>
    <row r="695" ht="14.25" customHeight="1">
      <c r="Q695" s="39"/>
    </row>
    <row r="696" ht="14.25" customHeight="1">
      <c r="Q696" s="39"/>
    </row>
    <row r="697" ht="14.25" customHeight="1">
      <c r="Q697" s="39"/>
    </row>
    <row r="698" ht="14.25" customHeight="1">
      <c r="Q698" s="39"/>
    </row>
    <row r="699" ht="14.25" customHeight="1">
      <c r="Q699" s="39"/>
    </row>
    <row r="700" ht="14.25" customHeight="1">
      <c r="Q700" s="39"/>
    </row>
    <row r="701" ht="14.25" customHeight="1">
      <c r="Q701" s="39"/>
    </row>
    <row r="702" ht="14.25" customHeight="1">
      <c r="Q702" s="39"/>
    </row>
    <row r="703" ht="14.25" customHeight="1">
      <c r="Q703" s="39"/>
    </row>
    <row r="704" ht="14.25" customHeight="1">
      <c r="Q704" s="39"/>
    </row>
    <row r="705" ht="14.25" customHeight="1">
      <c r="Q705" s="39"/>
    </row>
    <row r="706" ht="14.25" customHeight="1">
      <c r="Q706" s="39"/>
    </row>
    <row r="707" ht="14.25" customHeight="1">
      <c r="Q707" s="39"/>
    </row>
    <row r="708" ht="14.25" customHeight="1">
      <c r="Q708" s="39"/>
    </row>
    <row r="709" ht="14.25" customHeight="1">
      <c r="Q709" s="39"/>
    </row>
    <row r="710" ht="14.25" customHeight="1">
      <c r="Q710" s="39"/>
    </row>
    <row r="711" ht="14.25" customHeight="1">
      <c r="Q711" s="39"/>
    </row>
    <row r="712" ht="14.25" customHeight="1">
      <c r="Q712" s="39"/>
    </row>
    <row r="713" ht="14.25" customHeight="1">
      <c r="Q713" s="39"/>
    </row>
    <row r="714" ht="14.25" customHeight="1">
      <c r="Q714" s="39"/>
    </row>
    <row r="715" ht="14.25" customHeight="1">
      <c r="Q715" s="39"/>
    </row>
    <row r="716" ht="14.25" customHeight="1">
      <c r="Q716" s="39"/>
    </row>
    <row r="717" ht="14.25" customHeight="1">
      <c r="Q717" s="39"/>
    </row>
    <row r="718" ht="14.25" customHeight="1">
      <c r="Q718" s="39"/>
    </row>
    <row r="719" ht="14.25" customHeight="1">
      <c r="Q719" s="39"/>
    </row>
    <row r="720" ht="14.25" customHeight="1">
      <c r="Q720" s="39"/>
    </row>
    <row r="721" ht="14.25" customHeight="1">
      <c r="Q721" s="39"/>
    </row>
    <row r="722" ht="14.25" customHeight="1">
      <c r="Q722" s="39"/>
    </row>
    <row r="723" ht="14.25" customHeight="1">
      <c r="Q723" s="39"/>
    </row>
    <row r="724" ht="14.25" customHeight="1">
      <c r="Q724" s="39"/>
    </row>
    <row r="725" ht="14.25" customHeight="1">
      <c r="Q725" s="39"/>
    </row>
    <row r="726" ht="14.25" customHeight="1">
      <c r="Q726" s="39"/>
    </row>
    <row r="727" ht="14.25" customHeight="1">
      <c r="Q727" s="39"/>
    </row>
    <row r="728" ht="14.25" customHeight="1">
      <c r="Q728" s="39"/>
    </row>
    <row r="729" ht="14.25" customHeight="1">
      <c r="Q729" s="39"/>
    </row>
    <row r="730" ht="14.25" customHeight="1">
      <c r="Q730" s="39"/>
    </row>
    <row r="731" ht="14.25" customHeight="1">
      <c r="Q731" s="39"/>
    </row>
    <row r="732" ht="14.25" customHeight="1">
      <c r="Q732" s="39"/>
    </row>
    <row r="733" ht="14.25" customHeight="1">
      <c r="Q733" s="39"/>
    </row>
    <row r="734" ht="14.25" customHeight="1">
      <c r="Q734" s="39"/>
    </row>
    <row r="735" ht="14.25" customHeight="1">
      <c r="Q735" s="39"/>
    </row>
    <row r="736" ht="14.25" customHeight="1">
      <c r="Q736" s="39"/>
    </row>
    <row r="737" ht="14.25" customHeight="1">
      <c r="Q737" s="39"/>
    </row>
    <row r="738" ht="14.25" customHeight="1">
      <c r="Q738" s="39"/>
    </row>
    <row r="739" ht="14.25" customHeight="1">
      <c r="Q739" s="39"/>
    </row>
    <row r="740" ht="14.25" customHeight="1">
      <c r="Q740" s="39"/>
    </row>
    <row r="741" ht="14.25" customHeight="1">
      <c r="Q741" s="39"/>
    </row>
    <row r="742" ht="14.25" customHeight="1">
      <c r="Q742" s="39"/>
    </row>
    <row r="743" ht="14.25" customHeight="1">
      <c r="Q743" s="39"/>
    </row>
    <row r="744" ht="14.25" customHeight="1">
      <c r="Q744" s="39"/>
    </row>
    <row r="745" ht="14.25" customHeight="1">
      <c r="Q745" s="39"/>
    </row>
    <row r="746" ht="14.25" customHeight="1">
      <c r="Q746" s="39"/>
    </row>
    <row r="747" ht="14.25" customHeight="1">
      <c r="Q747" s="39"/>
    </row>
    <row r="748" ht="14.25" customHeight="1">
      <c r="Q748" s="39"/>
    </row>
    <row r="749" ht="14.25" customHeight="1">
      <c r="Q749" s="39"/>
    </row>
    <row r="750" ht="14.25" customHeight="1">
      <c r="Q750" s="39"/>
    </row>
    <row r="751" ht="14.25" customHeight="1">
      <c r="Q751" s="39"/>
    </row>
    <row r="752" ht="14.25" customHeight="1">
      <c r="Q752" s="39"/>
    </row>
    <row r="753" ht="14.25" customHeight="1">
      <c r="Q753" s="39"/>
    </row>
    <row r="754" ht="14.25" customHeight="1">
      <c r="Q754" s="39"/>
    </row>
    <row r="755" ht="14.25" customHeight="1">
      <c r="Q755" s="39"/>
    </row>
    <row r="756" ht="14.25" customHeight="1">
      <c r="Q756" s="39"/>
    </row>
    <row r="757" ht="14.25" customHeight="1">
      <c r="Q757" s="39"/>
    </row>
    <row r="758" ht="14.25" customHeight="1">
      <c r="Q758" s="39"/>
    </row>
    <row r="759" ht="14.25" customHeight="1">
      <c r="Q759" s="39"/>
    </row>
    <row r="760" ht="14.25" customHeight="1">
      <c r="Q760" s="39"/>
    </row>
    <row r="761" ht="14.25" customHeight="1">
      <c r="Q761" s="39"/>
    </row>
    <row r="762" ht="14.25" customHeight="1">
      <c r="Q762" s="39"/>
    </row>
    <row r="763" ht="14.25" customHeight="1">
      <c r="Q763" s="39"/>
    </row>
    <row r="764" ht="14.25" customHeight="1">
      <c r="Q764" s="39"/>
    </row>
    <row r="765" ht="14.25" customHeight="1">
      <c r="Q765" s="39"/>
    </row>
    <row r="766" ht="14.25" customHeight="1">
      <c r="Q766" s="39"/>
    </row>
    <row r="767" ht="14.25" customHeight="1">
      <c r="Q767" s="39"/>
    </row>
    <row r="768" ht="14.25" customHeight="1">
      <c r="Q768" s="39"/>
    </row>
    <row r="769" ht="14.25" customHeight="1">
      <c r="Q769" s="39"/>
    </row>
    <row r="770" ht="14.25" customHeight="1">
      <c r="Q770" s="39"/>
    </row>
    <row r="771" ht="14.25" customHeight="1">
      <c r="Q771" s="39"/>
    </row>
    <row r="772" ht="14.25" customHeight="1">
      <c r="Q772" s="39"/>
    </row>
    <row r="773" ht="14.25" customHeight="1">
      <c r="Q773" s="39"/>
    </row>
    <row r="774" ht="14.25" customHeight="1">
      <c r="Q774" s="39"/>
    </row>
    <row r="775" ht="14.25" customHeight="1">
      <c r="Q775" s="39"/>
    </row>
    <row r="776" ht="14.25" customHeight="1">
      <c r="Q776" s="39"/>
    </row>
    <row r="777" ht="14.25" customHeight="1">
      <c r="Q777" s="39"/>
    </row>
    <row r="778" ht="14.25" customHeight="1">
      <c r="Q778" s="39"/>
    </row>
    <row r="779" ht="14.25" customHeight="1">
      <c r="Q779" s="39"/>
    </row>
    <row r="780" ht="14.25" customHeight="1">
      <c r="Q780" s="39"/>
    </row>
    <row r="781" ht="14.25" customHeight="1">
      <c r="Q781" s="39"/>
    </row>
    <row r="782" ht="14.25" customHeight="1">
      <c r="Q782" s="39"/>
    </row>
    <row r="783" ht="14.25" customHeight="1">
      <c r="Q783" s="39"/>
    </row>
    <row r="784" ht="14.25" customHeight="1">
      <c r="Q784" s="39"/>
    </row>
    <row r="785" ht="14.25" customHeight="1">
      <c r="Q785" s="39"/>
    </row>
    <row r="786" ht="14.25" customHeight="1">
      <c r="Q786" s="39"/>
    </row>
    <row r="787" ht="14.25" customHeight="1">
      <c r="Q787" s="39"/>
    </row>
    <row r="788" ht="14.25" customHeight="1">
      <c r="Q788" s="39"/>
    </row>
    <row r="789" ht="14.25" customHeight="1">
      <c r="Q789" s="39"/>
    </row>
    <row r="790" ht="14.25" customHeight="1">
      <c r="Q790" s="39"/>
    </row>
    <row r="791" ht="14.25" customHeight="1">
      <c r="Q791" s="39"/>
    </row>
    <row r="792" ht="14.25" customHeight="1">
      <c r="Q792" s="39"/>
    </row>
    <row r="793" ht="14.25" customHeight="1">
      <c r="Q793" s="39"/>
    </row>
    <row r="794" ht="14.25" customHeight="1">
      <c r="Q794" s="39"/>
    </row>
    <row r="795" ht="14.25" customHeight="1">
      <c r="Q795" s="39"/>
    </row>
    <row r="796" ht="14.25" customHeight="1">
      <c r="Q796" s="39"/>
    </row>
    <row r="797" ht="14.25" customHeight="1">
      <c r="Q797" s="39"/>
    </row>
    <row r="798" ht="14.25" customHeight="1">
      <c r="Q798" s="39"/>
    </row>
    <row r="799" ht="14.25" customHeight="1">
      <c r="Q799" s="39"/>
    </row>
    <row r="800" ht="14.25" customHeight="1">
      <c r="Q800" s="39"/>
    </row>
    <row r="801" ht="14.25" customHeight="1">
      <c r="Q801" s="39"/>
    </row>
    <row r="802" ht="14.25" customHeight="1">
      <c r="Q802" s="39"/>
    </row>
    <row r="803" ht="14.25" customHeight="1">
      <c r="Q803" s="39"/>
    </row>
    <row r="804" ht="14.25" customHeight="1">
      <c r="Q804" s="39"/>
    </row>
    <row r="805" ht="14.25" customHeight="1">
      <c r="Q805" s="39"/>
    </row>
    <row r="806" ht="14.25" customHeight="1">
      <c r="Q806" s="39"/>
    </row>
    <row r="807" ht="14.25" customHeight="1">
      <c r="Q807" s="39"/>
    </row>
    <row r="808" ht="14.25" customHeight="1">
      <c r="Q808" s="39"/>
    </row>
    <row r="809" ht="14.25" customHeight="1">
      <c r="Q809" s="39"/>
    </row>
    <row r="810" ht="14.25" customHeight="1">
      <c r="Q810" s="39"/>
    </row>
    <row r="811" ht="14.25" customHeight="1">
      <c r="Q811" s="39"/>
    </row>
    <row r="812" ht="14.25" customHeight="1">
      <c r="Q812" s="39"/>
    </row>
    <row r="813" ht="14.25" customHeight="1">
      <c r="Q813" s="39"/>
    </row>
    <row r="814" ht="14.25" customHeight="1">
      <c r="Q814" s="39"/>
    </row>
    <row r="815" ht="14.25" customHeight="1">
      <c r="Q815" s="39"/>
    </row>
    <row r="816" ht="14.25" customHeight="1">
      <c r="Q816" s="39"/>
    </row>
    <row r="817" ht="14.25" customHeight="1">
      <c r="Q817" s="39"/>
    </row>
    <row r="818" ht="14.25" customHeight="1">
      <c r="Q818" s="39"/>
    </row>
    <row r="819" ht="14.25" customHeight="1">
      <c r="Q819" s="39"/>
    </row>
    <row r="820" ht="14.25" customHeight="1">
      <c r="Q820" s="39"/>
    </row>
    <row r="821" ht="14.25" customHeight="1">
      <c r="Q821" s="39"/>
    </row>
    <row r="822" ht="14.25" customHeight="1">
      <c r="Q822" s="39"/>
    </row>
    <row r="823" ht="14.25" customHeight="1">
      <c r="Q823" s="39"/>
    </row>
    <row r="824" ht="14.25" customHeight="1">
      <c r="Q824" s="39"/>
    </row>
    <row r="825" ht="14.25" customHeight="1">
      <c r="Q825" s="39"/>
    </row>
    <row r="826" ht="14.25" customHeight="1">
      <c r="Q826" s="39"/>
    </row>
    <row r="827" ht="14.25" customHeight="1">
      <c r="Q827" s="39"/>
    </row>
    <row r="828" ht="14.25" customHeight="1">
      <c r="Q828" s="39"/>
    </row>
    <row r="829" ht="14.25" customHeight="1">
      <c r="Q829" s="39"/>
    </row>
    <row r="830" ht="14.25" customHeight="1">
      <c r="Q830" s="39"/>
    </row>
    <row r="831" ht="14.25" customHeight="1">
      <c r="Q831" s="39"/>
    </row>
    <row r="832" ht="14.25" customHeight="1">
      <c r="Q832" s="39"/>
    </row>
    <row r="833" ht="14.25" customHeight="1">
      <c r="Q833" s="39"/>
    </row>
    <row r="834" ht="14.25" customHeight="1">
      <c r="Q834" s="39"/>
    </row>
    <row r="835" ht="14.25" customHeight="1">
      <c r="Q835" s="39"/>
    </row>
    <row r="836" ht="14.25" customHeight="1">
      <c r="Q836" s="39"/>
    </row>
    <row r="837" ht="14.25" customHeight="1">
      <c r="Q837" s="39"/>
    </row>
    <row r="838" ht="14.25" customHeight="1">
      <c r="Q838" s="39"/>
    </row>
    <row r="839" ht="14.25" customHeight="1">
      <c r="Q839" s="39"/>
    </row>
    <row r="840" ht="14.25" customHeight="1">
      <c r="Q840" s="39"/>
    </row>
    <row r="841" ht="14.25" customHeight="1">
      <c r="Q841" s="39"/>
    </row>
    <row r="842" ht="14.25" customHeight="1">
      <c r="Q842" s="39"/>
    </row>
    <row r="843" ht="14.25" customHeight="1">
      <c r="Q843" s="39"/>
    </row>
    <row r="844" ht="14.25" customHeight="1">
      <c r="Q844" s="39"/>
    </row>
    <row r="845" ht="14.25" customHeight="1">
      <c r="Q845" s="39"/>
    </row>
    <row r="846" ht="14.25" customHeight="1">
      <c r="Q846" s="39"/>
    </row>
    <row r="847" ht="14.25" customHeight="1">
      <c r="Q847" s="39"/>
    </row>
    <row r="848" ht="14.25" customHeight="1">
      <c r="Q848" s="39"/>
    </row>
    <row r="849" ht="14.25" customHeight="1">
      <c r="Q849" s="39"/>
    </row>
    <row r="850" ht="14.25" customHeight="1">
      <c r="Q850" s="39"/>
    </row>
    <row r="851" ht="14.25" customHeight="1">
      <c r="Q851" s="39"/>
    </row>
    <row r="852" ht="14.25" customHeight="1">
      <c r="Q852" s="39"/>
    </row>
    <row r="853" ht="14.25" customHeight="1">
      <c r="Q853" s="39"/>
    </row>
    <row r="854" ht="14.25" customHeight="1">
      <c r="Q854" s="39"/>
    </row>
    <row r="855" ht="14.25" customHeight="1">
      <c r="Q855" s="39"/>
    </row>
    <row r="856" ht="14.25" customHeight="1">
      <c r="Q856" s="39"/>
    </row>
    <row r="857" ht="14.25" customHeight="1">
      <c r="Q857" s="39"/>
    </row>
    <row r="858" ht="14.25" customHeight="1">
      <c r="Q858" s="39"/>
    </row>
    <row r="859" ht="14.25" customHeight="1">
      <c r="Q859" s="39"/>
    </row>
    <row r="860" ht="14.25" customHeight="1">
      <c r="Q860" s="39"/>
    </row>
    <row r="861" ht="14.25" customHeight="1">
      <c r="Q861" s="39"/>
    </row>
    <row r="862" ht="14.25" customHeight="1">
      <c r="Q862" s="39"/>
    </row>
    <row r="863" ht="14.25" customHeight="1">
      <c r="Q863" s="39"/>
    </row>
    <row r="864" ht="14.25" customHeight="1">
      <c r="Q864" s="39"/>
    </row>
    <row r="865" ht="14.25" customHeight="1">
      <c r="Q865" s="39"/>
    </row>
    <row r="866" ht="14.25" customHeight="1">
      <c r="Q866" s="39"/>
    </row>
    <row r="867" ht="14.25" customHeight="1">
      <c r="Q867" s="39"/>
    </row>
    <row r="868" ht="14.25" customHeight="1">
      <c r="Q868" s="39"/>
    </row>
    <row r="869" ht="14.25" customHeight="1">
      <c r="Q869" s="39"/>
    </row>
    <row r="870" ht="14.25" customHeight="1">
      <c r="Q870" s="39"/>
    </row>
    <row r="871" ht="14.25" customHeight="1">
      <c r="Q871" s="39"/>
    </row>
    <row r="872" ht="14.25" customHeight="1">
      <c r="Q872" s="39"/>
    </row>
    <row r="873" ht="14.25" customHeight="1">
      <c r="Q873" s="39"/>
    </row>
    <row r="874" ht="14.25" customHeight="1">
      <c r="Q874" s="39"/>
    </row>
    <row r="875" ht="14.25" customHeight="1">
      <c r="Q875" s="39"/>
    </row>
    <row r="876" ht="14.25" customHeight="1">
      <c r="Q876" s="39"/>
    </row>
    <row r="877" ht="14.25" customHeight="1">
      <c r="Q877" s="39"/>
    </row>
    <row r="878" ht="14.25" customHeight="1">
      <c r="Q878" s="39"/>
    </row>
    <row r="879" ht="14.25" customHeight="1">
      <c r="Q879" s="39"/>
    </row>
    <row r="880" ht="14.25" customHeight="1">
      <c r="Q880" s="39"/>
    </row>
    <row r="881" ht="14.25" customHeight="1">
      <c r="Q881" s="39"/>
    </row>
    <row r="882" ht="14.25" customHeight="1">
      <c r="Q882" s="39"/>
    </row>
    <row r="883" ht="14.25" customHeight="1">
      <c r="Q883" s="39"/>
    </row>
    <row r="884" ht="14.25" customHeight="1">
      <c r="Q884" s="39"/>
    </row>
    <row r="885" ht="14.25" customHeight="1">
      <c r="Q885" s="39"/>
    </row>
    <row r="886" ht="14.25" customHeight="1">
      <c r="Q886" s="39"/>
    </row>
    <row r="887" ht="14.25" customHeight="1">
      <c r="Q887" s="39"/>
    </row>
    <row r="888" ht="14.25" customHeight="1">
      <c r="Q888" s="39"/>
    </row>
    <row r="889" ht="14.25" customHeight="1">
      <c r="Q889" s="39"/>
    </row>
    <row r="890" ht="14.25" customHeight="1">
      <c r="Q890" s="39"/>
    </row>
    <row r="891" ht="14.25" customHeight="1">
      <c r="Q891" s="39"/>
    </row>
    <row r="892" ht="14.25" customHeight="1">
      <c r="Q892" s="39"/>
    </row>
    <row r="893" ht="14.25" customHeight="1">
      <c r="Q893" s="39"/>
    </row>
    <row r="894" ht="14.25" customHeight="1">
      <c r="Q894" s="39"/>
    </row>
    <row r="895" ht="14.25" customHeight="1">
      <c r="Q895" s="39"/>
    </row>
    <row r="896" ht="14.25" customHeight="1">
      <c r="Q896" s="39"/>
    </row>
    <row r="897" ht="14.25" customHeight="1">
      <c r="Q897" s="39"/>
    </row>
    <row r="898" ht="14.25" customHeight="1">
      <c r="Q898" s="39"/>
    </row>
    <row r="899" ht="14.25" customHeight="1">
      <c r="Q899" s="39"/>
    </row>
    <row r="900" ht="14.25" customHeight="1">
      <c r="Q900" s="39"/>
    </row>
    <row r="901" ht="14.25" customHeight="1">
      <c r="Q901" s="39"/>
    </row>
    <row r="902" ht="14.25" customHeight="1">
      <c r="Q902" s="39"/>
    </row>
    <row r="903" ht="14.25" customHeight="1">
      <c r="Q903" s="39"/>
    </row>
    <row r="904" ht="14.25" customHeight="1">
      <c r="Q904" s="39"/>
    </row>
    <row r="905" ht="14.25" customHeight="1">
      <c r="Q905" s="39"/>
    </row>
    <row r="906" ht="14.25" customHeight="1">
      <c r="Q906" s="39"/>
    </row>
    <row r="907" ht="14.25" customHeight="1">
      <c r="Q907" s="39"/>
    </row>
    <row r="908" ht="14.25" customHeight="1">
      <c r="Q908" s="39"/>
    </row>
    <row r="909" ht="14.25" customHeight="1">
      <c r="Q909" s="39"/>
    </row>
    <row r="910" ht="14.25" customHeight="1">
      <c r="Q910" s="39"/>
    </row>
    <row r="911" ht="14.25" customHeight="1">
      <c r="Q911" s="39"/>
    </row>
    <row r="912" ht="14.25" customHeight="1">
      <c r="Q912" s="39"/>
    </row>
    <row r="913" ht="14.25" customHeight="1">
      <c r="Q913" s="39"/>
    </row>
    <row r="914" ht="14.25" customHeight="1">
      <c r="Q914" s="39"/>
    </row>
    <row r="915" ht="14.25" customHeight="1">
      <c r="Q915" s="39"/>
    </row>
    <row r="916" ht="14.25" customHeight="1">
      <c r="Q916" s="39"/>
    </row>
    <row r="917" ht="14.25" customHeight="1">
      <c r="Q917" s="39"/>
    </row>
    <row r="918" ht="14.25" customHeight="1">
      <c r="Q918" s="39"/>
    </row>
    <row r="919" ht="14.25" customHeight="1">
      <c r="Q919" s="39"/>
    </row>
    <row r="920" ht="14.25" customHeight="1">
      <c r="Q920" s="39"/>
    </row>
    <row r="921" ht="14.25" customHeight="1">
      <c r="Q921" s="39"/>
    </row>
    <row r="922" ht="14.25" customHeight="1">
      <c r="Q922" s="39"/>
    </row>
    <row r="923" ht="14.25" customHeight="1">
      <c r="Q923" s="39"/>
    </row>
    <row r="924" ht="14.25" customHeight="1">
      <c r="Q924" s="39"/>
    </row>
    <row r="925" ht="14.25" customHeight="1">
      <c r="Q925" s="39"/>
    </row>
    <row r="926" ht="14.25" customHeight="1">
      <c r="Q926" s="39"/>
    </row>
    <row r="927" ht="14.25" customHeight="1">
      <c r="Q927" s="39"/>
    </row>
    <row r="928" ht="14.25" customHeight="1">
      <c r="Q928" s="39"/>
    </row>
    <row r="929" ht="14.25" customHeight="1">
      <c r="Q929" s="39"/>
    </row>
    <row r="930" ht="14.25" customHeight="1">
      <c r="Q930" s="39"/>
    </row>
    <row r="931" ht="14.25" customHeight="1">
      <c r="Q931" s="39"/>
    </row>
    <row r="932" ht="14.25" customHeight="1">
      <c r="Q932" s="39"/>
    </row>
    <row r="933" ht="14.25" customHeight="1">
      <c r="Q933" s="39"/>
    </row>
    <row r="934" ht="14.25" customHeight="1">
      <c r="Q934" s="39"/>
    </row>
    <row r="935" ht="14.25" customHeight="1">
      <c r="Q935" s="39"/>
    </row>
    <row r="936" ht="14.25" customHeight="1">
      <c r="Q936" s="39"/>
    </row>
    <row r="937" ht="14.25" customHeight="1">
      <c r="Q937" s="39"/>
    </row>
    <row r="938" ht="14.25" customHeight="1">
      <c r="Q938" s="39"/>
    </row>
    <row r="939" ht="14.25" customHeight="1">
      <c r="Q939" s="39"/>
    </row>
    <row r="940" ht="14.25" customHeight="1">
      <c r="Q940" s="39"/>
    </row>
    <row r="941" ht="14.25" customHeight="1">
      <c r="Q941" s="39"/>
    </row>
    <row r="942" ht="14.25" customHeight="1">
      <c r="Q942" s="39"/>
    </row>
    <row r="943" ht="14.25" customHeight="1">
      <c r="Q943" s="39"/>
    </row>
    <row r="944" ht="14.25" customHeight="1">
      <c r="Q944" s="39"/>
    </row>
    <row r="945" ht="14.25" customHeight="1">
      <c r="Q945" s="39"/>
    </row>
    <row r="946" ht="14.25" customHeight="1">
      <c r="Q946" s="39"/>
    </row>
    <row r="947" ht="14.25" customHeight="1">
      <c r="Q947" s="39"/>
    </row>
    <row r="948" ht="14.25" customHeight="1">
      <c r="Q948" s="39"/>
    </row>
    <row r="949" ht="14.25" customHeight="1">
      <c r="Q949" s="39"/>
    </row>
    <row r="950" ht="14.25" customHeight="1">
      <c r="Q950" s="39"/>
    </row>
    <row r="951" ht="14.25" customHeight="1">
      <c r="Q951" s="39"/>
    </row>
    <row r="952" ht="14.25" customHeight="1">
      <c r="Q952" s="39"/>
    </row>
    <row r="953" ht="14.25" customHeight="1">
      <c r="Q953" s="39"/>
    </row>
    <row r="954" ht="14.25" customHeight="1">
      <c r="Q954" s="39"/>
    </row>
    <row r="955" ht="14.25" customHeight="1">
      <c r="Q955" s="39"/>
    </row>
    <row r="956" ht="14.25" customHeight="1">
      <c r="Q956" s="39"/>
    </row>
    <row r="957" ht="14.25" customHeight="1">
      <c r="Q957" s="39"/>
    </row>
    <row r="958" ht="14.25" customHeight="1">
      <c r="Q958" s="39"/>
    </row>
    <row r="959" ht="14.25" customHeight="1">
      <c r="Q959" s="39"/>
    </row>
    <row r="960" ht="14.25" customHeight="1">
      <c r="Q960" s="39"/>
    </row>
    <row r="961" ht="14.25" customHeight="1">
      <c r="Q961" s="39"/>
    </row>
    <row r="962" ht="14.25" customHeight="1">
      <c r="Q962" s="39"/>
    </row>
    <row r="963" ht="14.25" customHeight="1">
      <c r="Q963" s="39"/>
    </row>
    <row r="964" ht="14.25" customHeight="1">
      <c r="Q964" s="39"/>
    </row>
    <row r="965" ht="14.25" customHeight="1">
      <c r="Q965" s="39"/>
    </row>
    <row r="966" ht="14.25" customHeight="1">
      <c r="Q966" s="39"/>
    </row>
    <row r="967" ht="14.25" customHeight="1">
      <c r="Q967" s="39"/>
    </row>
    <row r="968" ht="14.25" customHeight="1">
      <c r="Q968" s="39"/>
    </row>
    <row r="969" ht="14.25" customHeight="1">
      <c r="Q969" s="39"/>
    </row>
    <row r="970" ht="14.25" customHeight="1">
      <c r="Q970" s="39"/>
    </row>
    <row r="971" ht="14.25" customHeight="1">
      <c r="Q971" s="39"/>
    </row>
    <row r="972" ht="14.25" customHeight="1">
      <c r="Q972" s="39"/>
    </row>
    <row r="973" ht="14.25" customHeight="1">
      <c r="Q973" s="39"/>
    </row>
    <row r="974" ht="14.25" customHeight="1">
      <c r="Q974" s="39"/>
    </row>
    <row r="975" ht="14.25" customHeight="1">
      <c r="Q975" s="39"/>
    </row>
    <row r="976" ht="14.25" customHeight="1">
      <c r="Q976" s="39"/>
    </row>
    <row r="977" ht="14.25" customHeight="1">
      <c r="Q977" s="39"/>
    </row>
    <row r="978" ht="14.25" customHeight="1">
      <c r="Q978" s="39"/>
    </row>
    <row r="979" ht="14.25" customHeight="1">
      <c r="Q979" s="39"/>
    </row>
    <row r="980" ht="14.25" customHeight="1">
      <c r="Q980" s="39"/>
    </row>
    <row r="981" ht="14.25" customHeight="1">
      <c r="Q981" s="39"/>
    </row>
    <row r="982" ht="14.25" customHeight="1">
      <c r="Q982" s="39"/>
    </row>
    <row r="983" ht="14.25" customHeight="1">
      <c r="Q983" s="39"/>
    </row>
    <row r="984" ht="14.25" customHeight="1">
      <c r="Q984" s="39"/>
    </row>
    <row r="985" ht="14.25" customHeight="1">
      <c r="Q985" s="39"/>
    </row>
    <row r="986" ht="14.25" customHeight="1">
      <c r="Q986" s="39"/>
    </row>
    <row r="987" ht="14.25" customHeight="1">
      <c r="Q987" s="39"/>
    </row>
    <row r="988" ht="14.25" customHeight="1">
      <c r="Q988" s="39"/>
    </row>
    <row r="989" ht="14.25" customHeight="1">
      <c r="Q989" s="39"/>
    </row>
    <row r="990" ht="14.25" customHeight="1">
      <c r="Q990" s="39"/>
    </row>
    <row r="991" ht="14.25" customHeight="1">
      <c r="Q991" s="39"/>
    </row>
    <row r="992" ht="14.25" customHeight="1">
      <c r="Q992" s="39"/>
    </row>
    <row r="993" ht="14.25" customHeight="1">
      <c r="Q993" s="39"/>
    </row>
    <row r="994" ht="14.25" customHeight="1">
      <c r="Q994" s="39"/>
    </row>
    <row r="995" ht="14.25" customHeight="1">
      <c r="Q995" s="39"/>
    </row>
    <row r="996" ht="14.25" customHeight="1">
      <c r="Q996" s="39"/>
    </row>
    <row r="997" ht="14.25" customHeight="1">
      <c r="Q997" s="39"/>
    </row>
    <row r="998" ht="14.25" customHeight="1">
      <c r="Q998" s="39"/>
    </row>
    <row r="999" ht="14.25" customHeight="1">
      <c r="Q999" s="39"/>
    </row>
    <row r="1000" ht="14.25" customHeight="1">
      <c r="Q1000" s="39"/>
    </row>
  </sheetData>
  <conditionalFormatting sqref="F2:F201">
    <cfRule type="cellIs" dxfId="0" priority="1" operator="greaterThan">
      <formula>60000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2024-07-17T03:10:17Z</dcterms:created>
  <dc:creator>openpyxl</dc:creator>
</cp:coreProperties>
</file>