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480f1937e433c/Desktop/Excel Projects/"/>
    </mc:Choice>
  </mc:AlternateContent>
  <xr:revisionPtr revIDLastSave="3" documentId="8_{1DC7B6C6-CAEC-4051-83AE-075397481D81}" xr6:coauthVersionLast="47" xr6:coauthVersionMax="47" xr10:uidLastSave="{55491655-04AC-4BC5-886D-9D29D36B345C}"/>
  <bookViews>
    <workbookView xWindow="-110" yWindow="-110" windowWidth="19420" windowHeight="10300" activeTab="1" xr2:uid="{ADB4FD3C-C9D3-4F81-80E1-333BD75800CB}"/>
  </bookViews>
  <sheets>
    <sheet name="TASK" sheetId="5" r:id="rId1"/>
    <sheet name="Data Dump Uncleaned" sheetId="4" r:id="rId2"/>
    <sheet name="Orders_Cleaned" sheetId="2" r:id="rId3"/>
    <sheet name="Products_Cleaned" sheetId="1" r:id="rId4"/>
    <sheet name="Customers_Cleaned" sheetId="3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I2" i="2" s="1"/>
  <c r="I15" i="2"/>
  <c r="I3" i="2"/>
  <c r="I4" i="2"/>
  <c r="I5" i="2"/>
  <c r="I6" i="2"/>
  <c r="I7" i="2"/>
  <c r="I8" i="2"/>
  <c r="I9" i="2"/>
  <c r="I10" i="2"/>
  <c r="I11" i="2"/>
  <c r="I12" i="2"/>
  <c r="I13" i="2"/>
  <c r="I14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sharedStrings.xml><?xml version="1.0" encoding="utf-8"?>
<sst xmlns="http://schemas.openxmlformats.org/spreadsheetml/2006/main" count="169" uniqueCount="115">
  <si>
    <t>order_id</t>
  </si>
  <si>
    <t>date</t>
  </si>
  <si>
    <t>customer_id</t>
  </si>
  <si>
    <t>product_id</t>
  </si>
  <si>
    <t>qty</t>
  </si>
  <si>
    <t>8Q</t>
  </si>
  <si>
    <t>2Q</t>
  </si>
  <si>
    <t>10Q</t>
  </si>
  <si>
    <t>5Q</t>
  </si>
  <si>
    <t>6Q</t>
  </si>
  <si>
    <t>product_name</t>
  </si>
  <si>
    <t>calories</t>
  </si>
  <si>
    <t>protein</t>
  </si>
  <si>
    <t>carbs</t>
  </si>
  <si>
    <t>fat</t>
  </si>
  <si>
    <t xml:space="preserve">  Apple</t>
  </si>
  <si>
    <t>₹200</t>
  </si>
  <si>
    <t>Banana</t>
  </si>
  <si>
    <t>₹80</t>
  </si>
  <si>
    <t>Avocado</t>
  </si>
  <si>
    <t>₹100</t>
  </si>
  <si>
    <t>Broccoli</t>
  </si>
  <si>
    <t>₹30</t>
  </si>
  <si>
    <t>Chicken</t>
  </si>
  <si>
    <t>₹250</t>
  </si>
  <si>
    <t>Fish</t>
  </si>
  <si>
    <t>₹120</t>
  </si>
  <si>
    <t>Rice</t>
  </si>
  <si>
    <t>Pasta</t>
  </si>
  <si>
    <t>₹60</t>
  </si>
  <si>
    <t>Carrot</t>
  </si>
  <si>
    <t>₹40</t>
  </si>
  <si>
    <t>Celery</t>
  </si>
  <si>
    <t>₹50</t>
  </si>
  <si>
    <t xml:space="preserve">   Cheese</t>
  </si>
  <si>
    <t>Chocolate Cake</t>
  </si>
  <si>
    <t>Yogurt</t>
  </si>
  <si>
    <t xml:space="preserve"> Donut</t>
  </si>
  <si>
    <t>Eggs</t>
  </si>
  <si>
    <t>₹65</t>
  </si>
  <si>
    <t>French Fries</t>
  </si>
  <si>
    <t xml:space="preserve">      Grapefruit</t>
  </si>
  <si>
    <t>₹20</t>
  </si>
  <si>
    <t>Grape Juice</t>
  </si>
  <si>
    <t>Grilled Cheese</t>
  </si>
  <si>
    <t xml:space="preserve">          Hamburger</t>
  </si>
  <si>
    <t>₹70</t>
  </si>
  <si>
    <t>customer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</si>
  <si>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</si>
  <si>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</si>
  <si>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</si>
  <si>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</si>
  <si>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</si>
  <si>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</si>
  <si>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</si>
  <si>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</si>
  <si>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</si>
  <si>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</si>
  <si>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price (in INR)</t>
  </si>
  <si>
    <t>Not Available</t>
  </si>
  <si>
    <t>The 'product_sales.xlsx' file contains 3 tables:</t>
  </si>
  <si>
    <t>1. "orders": This table contains information about the orders placed by customers, including the order ID, date of the order, </t>
  </si>
  <si>
    <t>        customer ID, product ID, and quantity of the product ordered.</t>
  </si>
  <si>
    <t>2. "products": This table contains information about the products offered by the company, including the product ID,</t>
  </si>
  <si>
    <t>          product name, nutritional information (calories, protein, carbs, and fat), and price in Indian Rupees.</t>
  </si>
  <si>
    <t>3. "customer": This table contains information about the customers who have placed orders, including their customer ID and name.</t>
  </si>
  <si>
    <t>--------------- Task1: Cleaning the bad data:---------------</t>
  </si>
  <si>
    <t>For orders table:</t>
  </si>
  <si>
    <t>- Eliminate duplicate 'order_id' to prevent double-counting in data analysis.</t>
  </si>
  <si>
    <t>- Convert the data type of 'product_id' from number to Text.</t>
  </si>
  <si>
    <t>- To address data entry issues, replace the incorrect entries in the 'qty' field that end with "Q" and append the corrected values as necessary.</t>
  </si>
  <si>
    <t>- Substitute any empty values in the 'qty' column with the text 'Not Available'.</t>
  </si>
  <si>
    <t>For the products table:</t>
  </si>
  <si>
    <t>- Remove all the extra leading and trailing spaces in product_name. (Hint: use TRIM() function)</t>
  </si>
  <si>
    <t>- split the 'price (in Rs)' column at the '₹' symbol and extract the numerical values. </t>
  </si>
  <si>
    <t>  Rename the columns appropriately after completing this task.</t>
  </si>
  <si>
    <t>For the customer table:</t>
  </si>
  <si>
    <t>- Convert all customer names to lowercase.</t>
  </si>
  <si>
    <t>- Copy all customer name values, then paste them permanently using 'Paste Special' -&gt; 'Values'.</t>
  </si>
  <si>
    <t>--------------- Task2: Merging Data---------------</t>
  </si>
  <si>
    <t>1. Use the VLOOKUP() function to retrieve all the customer names that correspond to their respective 'customer_id' listed in the orders table.</t>
  </si>
  <si>
    <t>2. Use the INDEX-MATCH() function to retrieve all the product names that correspond to their respective 'product_id' listed in the orders table.</t>
  </si>
  <si>
    <t>3. Use XLOOKUP() to obtain the corresponding 'price (in Rs)' of the products listed in the orders table.</t>
  </si>
  <si>
    <t>4. Create a new column named "total_price" in the orders table that calculates the product of 'qty' and 'price (in INR)'</t>
  </si>
  <si>
    <r>
      <t>Note: </t>
    </r>
    <r>
      <rPr>
        <sz val="12"/>
        <color rgb="FF131022"/>
        <rFont val="Arial Black"/>
        <family val="2"/>
      </rPr>
      <t>Before writing the formula, ensure to change the cell type to 'General'</t>
    </r>
  </si>
  <si>
    <t>orders</t>
  </si>
  <si>
    <t>products</t>
  </si>
  <si>
    <t>Apple</t>
  </si>
  <si>
    <t>Cheese</t>
  </si>
  <si>
    <t>Donut</t>
  </si>
  <si>
    <t>Grapefruit</t>
  </si>
  <si>
    <t>Hamburger</t>
  </si>
  <si>
    <t>Converted the customer name into proper case</t>
  </si>
  <si>
    <t>Jay</t>
  </si>
  <si>
    <t>John</t>
  </si>
  <si>
    <t>Tim</t>
  </si>
  <si>
    <t>Ravi</t>
  </si>
  <si>
    <t>Ahmed</t>
  </si>
  <si>
    <t>Mike</t>
  </si>
  <si>
    <t>Bruce</t>
  </si>
  <si>
    <t>Mahesh</t>
  </si>
  <si>
    <t>Anthony</t>
  </si>
  <si>
    <t>Removed the leading and trailing spaces using Trim function in product_name</t>
  </si>
  <si>
    <t>Converted the price from text option to currency by removing the sign using Text to Column</t>
  </si>
  <si>
    <t>Data Cleaning</t>
  </si>
  <si>
    <t>Removed the Duplicate order_id</t>
  </si>
  <si>
    <t>Converted the number from product_id to text</t>
  </si>
  <si>
    <t>Removed the inconsistency in qty column and converted to number</t>
  </si>
  <si>
    <t>Replaced the empty columns in qty with "Not Available"</t>
  </si>
  <si>
    <t>Data Transformation</t>
  </si>
  <si>
    <r>
      <rPr>
        <b/>
        <sz val="11"/>
        <color theme="1"/>
        <rFont val="Calibri"/>
        <family val="2"/>
        <scheme val="minor"/>
      </rPr>
      <t>For customer :</t>
    </r>
    <r>
      <rPr>
        <sz val="11"/>
        <color theme="1"/>
        <rFont val="Calibri"/>
        <family val="2"/>
        <scheme val="minor"/>
      </rPr>
      <t xml:space="preserve"> VLOOKUP([@[customer_id]], customers67[#All], 2, FALSE)</t>
    </r>
  </si>
  <si>
    <r>
      <rPr>
        <b/>
        <sz val="11"/>
        <color theme="1"/>
        <rFont val="Calibri"/>
        <family val="2"/>
        <scheme val="minor"/>
      </rPr>
      <t>For product_name :</t>
    </r>
    <r>
      <rPr>
        <sz val="11"/>
        <color theme="1"/>
        <rFont val="Calibri"/>
        <family val="2"/>
        <scheme val="minor"/>
      </rPr>
      <t xml:space="preserve"> INDEX(products28[#All], MATCH([@[product_id]], products28[[#All],[product_id]], 0),   MATCH(Table9[[#Headers],[product_name]], products28[#Headers],0))</t>
    </r>
  </si>
  <si>
    <t>total_price(in INR)</t>
  </si>
  <si>
    <r>
      <rPr>
        <b/>
        <sz val="11"/>
        <color theme="1"/>
        <rFont val="Calibri"/>
        <family val="2"/>
        <scheme val="minor"/>
      </rPr>
      <t>For price :</t>
    </r>
    <r>
      <rPr>
        <sz val="11"/>
        <color theme="1"/>
        <rFont val="Calibri"/>
        <family val="2"/>
        <scheme val="minor"/>
      </rPr>
      <t xml:space="preserve"> VLOOKUP([@[product_id]],products28[#All],7,FALSE)</t>
    </r>
  </si>
  <si>
    <t>OR : _xlfn.XLOOKUP([@[product_id]],products[product_id],products[price (in Rs)],"Not Available",0)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</si>
</sst>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.00"/>
    <numFmt numFmtId="165" formatCode="&quot;₹&quot;\ #,##0"/>
  </numFmts>
  <fonts count="7" x14ac:knownFonts="1">
    <font>
      <sz val="11"/>
      <color theme="1"/>
      <name val="Calibri"/>
      <family val="2"/>
      <scheme val="minor"/>
    </font>
    <font>
      <sz val="12"/>
      <color rgb="FF131022"/>
      <name val="Arial Black"/>
      <family val="2"/>
    </font>
    <font>
      <sz val="12"/>
      <color theme="1"/>
      <name val="Arial Black"/>
      <family val="2"/>
    </font>
    <font>
      <b/>
      <sz val="12"/>
      <color rgb="FF131022"/>
      <name val="Arial Black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2" xfId="0" applyFont="1" applyFill="1" applyBorder="1"/>
    <xf numFmtId="0" fontId="0" fillId="3" borderId="2" xfId="0" applyFill="1" applyBorder="1"/>
    <xf numFmtId="0" fontId="0" fillId="0" borderId="2" xfId="0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14" fontId="4" fillId="2" borderId="1" xfId="0" applyNumberFormat="1" applyFont="1" applyFill="1" applyBorder="1"/>
    <xf numFmtId="2" fontId="4" fillId="2" borderId="1" xfId="0" applyNumberFormat="1" applyFont="1" applyFill="1" applyBorder="1"/>
    <xf numFmtId="49" fontId="0" fillId="3" borderId="3" xfId="0" applyNumberFormat="1" applyFill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2" fontId="0" fillId="3" borderId="1" xfId="0" applyNumberFormat="1" applyFill="1" applyBorder="1"/>
    <xf numFmtId="49" fontId="0" fillId="0" borderId="3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0" fontId="6" fillId="5" borderId="0" xfId="0" applyFont="1" applyFill="1" applyAlignment="1">
      <alignment horizontal="center"/>
    </xf>
    <xf numFmtId="1" fontId="0" fillId="3" borderId="2" xfId="0" applyNumberFormat="1" applyFill="1" applyBorder="1"/>
    <xf numFmtId="1" fontId="0" fillId="0" borderId="2" xfId="0" applyNumberFormat="1" applyBorder="1"/>
    <xf numFmtId="49" fontId="4" fillId="2" borderId="4" xfId="0" applyNumberFormat="1" applyFont="1" applyFill="1" applyBorder="1"/>
    <xf numFmtId="14" fontId="4" fillId="2" borderId="4" xfId="0" applyNumberFormat="1" applyFont="1" applyFill="1" applyBorder="1"/>
    <xf numFmtId="2" fontId="4" fillId="2" borderId="4" xfId="0" applyNumberFormat="1" applyFont="1" applyFill="1" applyBorder="1"/>
    <xf numFmtId="0" fontId="4" fillId="2" borderId="5" xfId="0" applyFont="1" applyFill="1" applyBorder="1"/>
    <xf numFmtId="0" fontId="0" fillId="0" borderId="4" xfId="0" applyBorder="1"/>
    <xf numFmtId="164" fontId="0" fillId="0" borderId="4" xfId="0" applyNumberFormat="1" applyBorder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&quot;₹&quot;\ #,##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1" defaultTableStyle="TableStyleMedium2" defaultPivotStyle="PivotStyleLight16">
    <tableStyle name="Invisible" pivot="0" table="0" count="0" xr9:uid="{A8C19EB1-68F0-4C17-AB1A-D43676D9A8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E67B5-0464-4F83-A133-A1D04C95DA64}" name="products2" displayName="products2" ref="G1:M21" totalsRowShown="0">
  <autoFilter ref="G1:M21" xr:uid="{E9BE67B5-0464-4F83-A133-A1D04C95DA64}"/>
  <tableColumns count="7">
    <tableColumn id="1" xr3:uid="{20AA0902-E11E-426F-929B-AF878CBDF257}" name="product_id" dataDxfId="6"/>
    <tableColumn id="2" xr3:uid="{F81DFD50-9B32-4DE2-B65D-F1C1B0779C99}" name="product_name"/>
    <tableColumn id="3" xr3:uid="{CA37D0FF-462B-4371-9190-CB80A80F2347}" name="calories"/>
    <tableColumn id="4" xr3:uid="{6630F70A-EC65-4E51-A4D8-1772D321308B}" name="protein"/>
    <tableColumn id="5" xr3:uid="{525053BF-D007-43EE-A410-A461682795B3}" name="carbs"/>
    <tableColumn id="6" xr3:uid="{D8FFB576-41A2-4C09-8436-B5921172E25A}" name="fat"/>
    <tableColumn id="7" xr3:uid="{E0A72572-E9CB-44E6-B6B9-4CA2F9EDD7E0}" name="price (in INR)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E07B80-F470-46F4-9DE1-9FEDA7E08DB6}" name="customers6" displayName="customers6" ref="O1:P11" totalsRowShown="0">
  <autoFilter ref="O1:P11" xr:uid="{24E07B80-F470-46F4-9DE1-9FEDA7E08DB6}"/>
  <tableColumns count="2">
    <tableColumn id="1" xr3:uid="{99E51563-A8B4-442F-A185-3FA4EB3379DB}" name="customer_id" dataDxfId="4"/>
    <tableColumn id="2" xr3:uid="{FB8B7CF6-29F2-4701-B465-DC265ED501C5}" name="custom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72A946-88B5-4D0F-8FBD-F5DEB5B6D1E0}" name="Table9" displayName="Table9" ref="A1:I101" totalsRowShown="0" headerRowBorderDxfId="20" tableBorderDxfId="19">
  <autoFilter ref="A1:I101" xr:uid="{7972A946-88B5-4D0F-8FBD-F5DEB5B6D1E0}"/>
  <tableColumns count="9">
    <tableColumn id="1" xr3:uid="{5EA2BB9C-E676-4F5C-9435-6D44640A8DFE}" name="order_id" dataDxfId="18"/>
    <tableColumn id="2" xr3:uid="{84C0F89C-CBB1-469E-AEA7-D02079F1CCAF}" name="date" dataDxfId="17"/>
    <tableColumn id="3" xr3:uid="{C193FC51-95E2-453F-A38F-28443F405D87}" name="customer_id" dataDxfId="16"/>
    <tableColumn id="4" xr3:uid="{5A5164FA-8D7C-4D33-91C3-68A58BDE3A7C}" name="product_id" dataDxfId="15"/>
    <tableColumn id="5" xr3:uid="{10B90176-6152-45EA-91D7-4FE62AF5FDD9}" name="qty" dataDxfId="14"/>
    <tableColumn id="6" xr3:uid="{BC01EFF5-6F24-45D4-A6CB-1C4CDE7C0599}" name="customer" dataDxfId="13">
      <calculatedColumnFormula>VLOOKUP(Table9[[#This Row],[customer_id]],customers67[#All],2,FALSE)</calculatedColumnFormula>
    </tableColumn>
    <tableColumn id="7" xr3:uid="{17581A06-D5C4-47F5-B315-B740B80CE100}" name="product_name" dataDxfId="12">
      <calculatedColumnFormula>INDEX(products28[#All], MATCH(Table9[[#This Row],[product_id]], products28[[#All],[product_id]], 0),   MATCH(Table9[[#Headers],[product_name]], products28[#Headers],0))</calculatedColumnFormula>
    </tableColumn>
    <tableColumn id="8" xr3:uid="{6E55AD44-E1B2-47CF-9D27-C46125A0ADD3}" name="price (in INR)" dataDxfId="11">
      <calculatedColumnFormula>VLOOKUP(Table9[[#This Row],[product_id]],products28[#All],7,FALSE)</calculatedColumnFormula>
    </tableColumn>
    <tableColumn id="9" xr3:uid="{9A52E81F-AFA9-4538-BB11-B48F33E279E2}" name="total_price(in INR)" dataDxfId="10">
      <calculatedColumnFormula>Table9[[#This Row],[qty]]*Table9[[#This Row],[price (in INR)]]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5B93CE-E8C0-44C8-B475-9DF5E01CB934}" name="products28" displayName="products28" ref="A1:G21" totalsRowShown="0">
  <autoFilter ref="A1:G21" xr:uid="{BD5B93CE-E8C0-44C8-B475-9DF5E01CB934}"/>
  <tableColumns count="7">
    <tableColumn id="1" xr3:uid="{730B6537-CB84-49CE-8BB0-58E4EDA8C0D4}" name="product_id" dataDxfId="9"/>
    <tableColumn id="2" xr3:uid="{2DF4018D-B950-4DD6-A097-25B63517AE53}" name="product_name"/>
    <tableColumn id="3" xr3:uid="{2BC10C24-B233-4823-994D-A6CD75B23102}" name="calories"/>
    <tableColumn id="4" xr3:uid="{B2A5499F-A289-4A6E-AC97-80A870F1FBD3}" name="protein"/>
    <tableColumn id="5" xr3:uid="{65225767-671A-49D7-8AE3-5422011B1DB7}" name="carbs"/>
    <tableColumn id="6" xr3:uid="{418281CD-F380-4BA7-B81F-529111B2DD15}" name="fat"/>
    <tableColumn id="8" xr3:uid="{128978F8-9526-4B98-A951-30E06220D0F8}" name="price (in INR)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8A5D20-B99E-46CC-A828-C1F416BEBADA}" name="customers67" displayName="customers67" ref="A1:B11" totalsRowShown="0">
  <autoFilter ref="A1:B11" xr:uid="{718A5D20-B99E-46CC-A828-C1F416BEBADA}"/>
  <tableColumns count="2">
    <tableColumn id="1" xr3:uid="{4E53EFCA-4DD7-4E84-A81E-15EE10E90455}" name="customer_id" dataDxfId="7"/>
    <tableColumn id="2" xr3:uid="{AD2B0C32-51CD-4F48-BC3F-E8541733AB4A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5535-857F-4697-B33D-B7EF0D270316}">
  <dimension ref="A1:M62"/>
  <sheetViews>
    <sheetView showGridLines="0" topLeftCell="A7" workbookViewId="0">
      <selection activeCell="F4" sqref="F4"/>
    </sheetView>
  </sheetViews>
  <sheetFormatPr defaultRowHeight="18" x14ac:dyDescent="0.5"/>
  <cols>
    <col min="1" max="16384" width="8.7265625" style="4"/>
  </cols>
  <sheetData>
    <row r="1" spans="1:1" x14ac:dyDescent="0.5">
      <c r="A1" s="3" t="s">
        <v>60</v>
      </c>
    </row>
    <row r="2" spans="1:1" x14ac:dyDescent="0.5">
      <c r="A2" s="3" t="s">
        <v>85</v>
      </c>
    </row>
    <row r="4" spans="1:1" x14ac:dyDescent="0.5">
      <c r="A4" s="3" t="s">
        <v>86</v>
      </c>
    </row>
    <row r="6" spans="1:1" x14ac:dyDescent="0.5">
      <c r="A6" s="3" t="s">
        <v>47</v>
      </c>
    </row>
    <row r="9" spans="1:1" x14ac:dyDescent="0.5">
      <c r="A9" s="3" t="s">
        <v>61</v>
      </c>
    </row>
    <row r="11" spans="1:1" x14ac:dyDescent="0.5">
      <c r="A11" s="3" t="s">
        <v>62</v>
      </c>
    </row>
    <row r="13" spans="1:1" x14ac:dyDescent="0.5">
      <c r="A13" s="3" t="s">
        <v>63</v>
      </c>
    </row>
    <row r="15" spans="1:1" x14ac:dyDescent="0.5">
      <c r="A15" s="3" t="s">
        <v>64</v>
      </c>
    </row>
    <row r="17" spans="1:1" x14ac:dyDescent="0.5">
      <c r="A17" s="3" t="s">
        <v>65</v>
      </c>
    </row>
    <row r="21" spans="1:1" x14ac:dyDescent="0.5">
      <c r="A21" s="3" t="s">
        <v>66</v>
      </c>
    </row>
    <row r="23" spans="1:1" x14ac:dyDescent="0.5">
      <c r="A23" s="3" t="s">
        <v>67</v>
      </c>
    </row>
    <row r="25" spans="1:1" x14ac:dyDescent="0.5">
      <c r="A25" s="3" t="s">
        <v>68</v>
      </c>
    </row>
    <row r="27" spans="1:1" x14ac:dyDescent="0.5">
      <c r="A27" s="3" t="s">
        <v>69</v>
      </c>
    </row>
    <row r="29" spans="1:1" x14ac:dyDescent="0.5">
      <c r="A29" s="3" t="s">
        <v>70</v>
      </c>
    </row>
    <row r="31" spans="1:1" x14ac:dyDescent="0.5">
      <c r="A31" s="3" t="s">
        <v>71</v>
      </c>
    </row>
    <row r="34" spans="1:13" x14ac:dyDescent="0.5">
      <c r="A34" s="3" t="s">
        <v>72</v>
      </c>
    </row>
    <row r="36" spans="1:13" x14ac:dyDescent="0.5">
      <c r="A36" s="3" t="s">
        <v>73</v>
      </c>
    </row>
    <row r="38" spans="1:13" x14ac:dyDescent="0.5">
      <c r="A38" s="3" t="s">
        <v>74</v>
      </c>
    </row>
    <row r="40" spans="1:13" x14ac:dyDescent="0.5">
      <c r="A40" s="3" t="s">
        <v>75</v>
      </c>
    </row>
    <row r="42" spans="1:13" x14ac:dyDescent="0.5">
      <c r="M42" s="3"/>
    </row>
    <row r="43" spans="1:13" x14ac:dyDescent="0.5">
      <c r="A43" s="3" t="s">
        <v>76</v>
      </c>
    </row>
    <row r="45" spans="1:13" x14ac:dyDescent="0.5">
      <c r="A45" s="3" t="s">
        <v>77</v>
      </c>
    </row>
    <row r="47" spans="1:13" x14ac:dyDescent="0.5">
      <c r="A47" s="3" t="s">
        <v>78</v>
      </c>
    </row>
    <row r="51" spans="1:1" x14ac:dyDescent="0.5">
      <c r="A51" s="3" t="s">
        <v>79</v>
      </c>
    </row>
    <row r="54" spans="1:1" x14ac:dyDescent="0.5">
      <c r="A54" s="5" t="s">
        <v>84</v>
      </c>
    </row>
    <row r="56" spans="1:1" x14ac:dyDescent="0.5">
      <c r="A56" s="3" t="s">
        <v>80</v>
      </c>
    </row>
    <row r="58" spans="1:1" x14ac:dyDescent="0.5">
      <c r="A58" s="3" t="s">
        <v>81</v>
      </c>
    </row>
    <row r="60" spans="1:1" x14ac:dyDescent="0.5">
      <c r="A60" s="3" t="s">
        <v>82</v>
      </c>
    </row>
    <row r="62" spans="1:1" x14ac:dyDescent="0.5">
      <c r="A62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1A4F-1220-48EF-BD97-AEA9E58A9A74}">
  <dimension ref="A1:P106"/>
  <sheetViews>
    <sheetView tabSelected="1" workbookViewId="0">
      <selection sqref="A1:E106"/>
    </sheetView>
  </sheetViews>
  <sheetFormatPr defaultRowHeight="14.5" x14ac:dyDescent="0.35"/>
  <cols>
    <col min="1" max="1" width="10.26953125" bestFit="1" customWidth="1"/>
    <col min="2" max="2" width="10.08984375" bestFit="1" customWidth="1"/>
    <col min="3" max="3" width="13.54296875" bestFit="1" customWidth="1"/>
    <col min="4" max="4" width="12.26953125" bestFit="1" customWidth="1"/>
    <col min="5" max="5" width="5.81640625" bestFit="1" customWidth="1"/>
    <col min="6" max="6" width="5.81640625" customWidth="1"/>
    <col min="7" max="7" width="12.26953125" bestFit="1" customWidth="1"/>
    <col min="8" max="8" width="15.54296875" bestFit="1" customWidth="1"/>
    <col min="9" max="9" width="9.453125" bestFit="1" customWidth="1"/>
    <col min="10" max="10" width="9.26953125" bestFit="1" customWidth="1"/>
    <col min="11" max="11" width="7.54296875" bestFit="1" customWidth="1"/>
    <col min="12" max="12" width="5.81640625" bestFit="1" customWidth="1"/>
    <col min="13" max="13" width="13.81640625" bestFit="1" customWidth="1"/>
    <col min="14" max="14" width="8.26953125" customWidth="1"/>
    <col min="15" max="15" width="13.54296875" bestFit="1" customWidth="1"/>
    <col min="16" max="16" width="14.7265625" customWidth="1"/>
  </cols>
  <sheetData>
    <row r="1" spans="1:16" x14ac:dyDescent="0.35">
      <c r="A1" s="10" t="s">
        <v>0</v>
      </c>
      <c r="B1" s="11" t="s">
        <v>1</v>
      </c>
      <c r="C1" s="9" t="s">
        <v>2</v>
      </c>
      <c r="D1" s="12" t="s">
        <v>3</v>
      </c>
      <c r="E1" s="6" t="s">
        <v>4</v>
      </c>
      <c r="G1" s="2" t="s">
        <v>3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s="2" t="s">
        <v>58</v>
      </c>
      <c r="N1" s="2"/>
      <c r="O1" s="2" t="s">
        <v>2</v>
      </c>
      <c r="P1" t="s">
        <v>47</v>
      </c>
    </row>
    <row r="2" spans="1:16" x14ac:dyDescent="0.35">
      <c r="A2" s="13">
        <v>1125</v>
      </c>
      <c r="B2" s="14">
        <v>44958</v>
      </c>
      <c r="C2" s="15">
        <v>11</v>
      </c>
      <c r="D2" s="16">
        <v>704</v>
      </c>
      <c r="E2" s="7">
        <v>6</v>
      </c>
      <c r="G2" s="2">
        <v>646</v>
      </c>
      <c r="H2" t="s">
        <v>15</v>
      </c>
      <c r="I2">
        <v>52</v>
      </c>
      <c r="J2">
        <v>0.26</v>
      </c>
      <c r="K2">
        <v>13.8</v>
      </c>
      <c r="L2">
        <v>0.17</v>
      </c>
      <c r="M2" s="2" t="s">
        <v>16</v>
      </c>
      <c r="N2" s="2"/>
      <c r="O2" s="2">
        <v>34</v>
      </c>
      <c r="P2" t="s">
        <v>48</v>
      </c>
    </row>
    <row r="3" spans="1:16" x14ac:dyDescent="0.35">
      <c r="A3" s="17">
        <v>1127</v>
      </c>
      <c r="B3" s="18">
        <v>44958</v>
      </c>
      <c r="C3" s="19">
        <v>19</v>
      </c>
      <c r="D3" s="20">
        <v>392</v>
      </c>
      <c r="E3" s="8">
        <v>2</v>
      </c>
      <c r="G3" s="2">
        <v>651</v>
      </c>
      <c r="H3" t="s">
        <v>17</v>
      </c>
      <c r="I3">
        <v>89</v>
      </c>
      <c r="J3">
        <v>1.0900000000000001</v>
      </c>
      <c r="K3">
        <v>22.8</v>
      </c>
      <c r="L3">
        <v>0.33</v>
      </c>
      <c r="M3" s="2" t="s">
        <v>18</v>
      </c>
      <c r="N3" s="2"/>
      <c r="O3" s="2">
        <v>29</v>
      </c>
      <c r="P3" t="s">
        <v>49</v>
      </c>
    </row>
    <row r="4" spans="1:16" x14ac:dyDescent="0.35">
      <c r="A4" s="13">
        <v>1152</v>
      </c>
      <c r="B4" s="14">
        <v>44958</v>
      </c>
      <c r="C4" s="15">
        <v>14</v>
      </c>
      <c r="D4" s="16">
        <v>646</v>
      </c>
      <c r="E4" s="7">
        <v>7</v>
      </c>
      <c r="G4" s="2">
        <v>886</v>
      </c>
      <c r="H4" t="s">
        <v>19</v>
      </c>
      <c r="I4">
        <v>322</v>
      </c>
      <c r="J4">
        <v>4.0199999999999996</v>
      </c>
      <c r="K4">
        <v>17.149999999999999</v>
      </c>
      <c r="L4">
        <v>29.47</v>
      </c>
      <c r="M4" s="2" t="s">
        <v>20</v>
      </c>
      <c r="N4" s="2"/>
      <c r="O4" s="2">
        <v>79</v>
      </c>
      <c r="P4" t="s">
        <v>50</v>
      </c>
    </row>
    <row r="5" spans="1:16" x14ac:dyDescent="0.35">
      <c r="A5" s="17">
        <v>1153</v>
      </c>
      <c r="B5" s="18">
        <v>44958</v>
      </c>
      <c r="C5" s="19">
        <v>35</v>
      </c>
      <c r="D5" s="20">
        <v>294</v>
      </c>
      <c r="E5" s="8">
        <v>9</v>
      </c>
      <c r="G5" s="2">
        <v>804</v>
      </c>
      <c r="H5" t="s">
        <v>21</v>
      </c>
      <c r="I5">
        <v>34</v>
      </c>
      <c r="J5">
        <v>2.82</v>
      </c>
      <c r="K5">
        <v>6.64</v>
      </c>
      <c r="L5">
        <v>0.37</v>
      </c>
      <c r="M5" s="2" t="s">
        <v>22</v>
      </c>
      <c r="N5" s="2"/>
      <c r="O5" s="2">
        <v>14</v>
      </c>
      <c r="P5" t="s">
        <v>51</v>
      </c>
    </row>
    <row r="6" spans="1:16" x14ac:dyDescent="0.35">
      <c r="A6" s="13">
        <v>1161</v>
      </c>
      <c r="B6" s="14">
        <v>44958</v>
      </c>
      <c r="C6" s="15">
        <v>35</v>
      </c>
      <c r="D6" s="16">
        <v>651</v>
      </c>
      <c r="E6" s="7">
        <v>6</v>
      </c>
      <c r="G6" s="2">
        <v>594</v>
      </c>
      <c r="H6" t="s">
        <v>23</v>
      </c>
      <c r="I6">
        <v>335</v>
      </c>
      <c r="J6">
        <v>31.02</v>
      </c>
      <c r="K6">
        <v>0</v>
      </c>
      <c r="L6">
        <v>23.11</v>
      </c>
      <c r="M6" s="2" t="s">
        <v>24</v>
      </c>
      <c r="N6" s="2"/>
      <c r="O6" s="2">
        <v>21</v>
      </c>
      <c r="P6" t="s">
        <v>52</v>
      </c>
    </row>
    <row r="7" spans="1:16" x14ac:dyDescent="0.35">
      <c r="A7" s="17">
        <v>1163</v>
      </c>
      <c r="B7" s="18">
        <v>44959</v>
      </c>
      <c r="C7" s="19">
        <v>50</v>
      </c>
      <c r="D7" s="20">
        <v>646</v>
      </c>
      <c r="E7" s="8">
        <v>4</v>
      </c>
      <c r="G7" s="2">
        <v>628</v>
      </c>
      <c r="H7" t="s">
        <v>25</v>
      </c>
      <c r="I7">
        <v>206</v>
      </c>
      <c r="J7">
        <v>20.260000000000002</v>
      </c>
      <c r="K7">
        <v>0</v>
      </c>
      <c r="L7">
        <v>13.92</v>
      </c>
      <c r="M7" s="2" t="s">
        <v>26</v>
      </c>
      <c r="N7" s="2"/>
      <c r="O7" s="2">
        <v>19</v>
      </c>
      <c r="P7" t="s">
        <v>53</v>
      </c>
    </row>
    <row r="8" spans="1:16" x14ac:dyDescent="0.35">
      <c r="A8" s="13">
        <v>1167</v>
      </c>
      <c r="B8" s="14">
        <v>44959</v>
      </c>
      <c r="C8" s="15">
        <v>35</v>
      </c>
      <c r="D8" s="16">
        <v>739</v>
      </c>
      <c r="E8" s="7">
        <v>9</v>
      </c>
      <c r="G8" s="2">
        <v>294</v>
      </c>
      <c r="H8" t="s">
        <v>27</v>
      </c>
      <c r="I8">
        <v>130</v>
      </c>
      <c r="J8">
        <v>2.69</v>
      </c>
      <c r="K8">
        <v>28.73</v>
      </c>
      <c r="L8">
        <v>0.28000000000000003</v>
      </c>
      <c r="M8" s="2" t="s">
        <v>18</v>
      </c>
      <c r="N8" s="2"/>
      <c r="O8" s="2">
        <v>35</v>
      </c>
      <c r="P8" t="s">
        <v>54</v>
      </c>
    </row>
    <row r="9" spans="1:16" x14ac:dyDescent="0.35">
      <c r="A9" s="17">
        <v>1167</v>
      </c>
      <c r="B9" s="18">
        <v>44959</v>
      </c>
      <c r="C9" s="19">
        <v>35</v>
      </c>
      <c r="D9" s="20">
        <v>739</v>
      </c>
      <c r="E9" s="8" t="s">
        <v>5</v>
      </c>
      <c r="G9" s="2">
        <v>328</v>
      </c>
      <c r="H9" t="s">
        <v>28</v>
      </c>
      <c r="I9">
        <v>131</v>
      </c>
      <c r="J9">
        <v>5.47</v>
      </c>
      <c r="K9">
        <v>25.77</v>
      </c>
      <c r="L9">
        <v>1.03</v>
      </c>
      <c r="M9" s="2" t="s">
        <v>29</v>
      </c>
      <c r="N9" s="2"/>
      <c r="O9" s="2">
        <v>50</v>
      </c>
      <c r="P9" t="s">
        <v>55</v>
      </c>
    </row>
    <row r="10" spans="1:16" x14ac:dyDescent="0.35">
      <c r="A10" s="13">
        <v>1176</v>
      </c>
      <c r="B10" s="14">
        <v>44959</v>
      </c>
      <c r="C10" s="15">
        <v>11</v>
      </c>
      <c r="D10" s="16">
        <v>628</v>
      </c>
      <c r="E10" s="7">
        <v>5</v>
      </c>
      <c r="G10" s="2">
        <v>521</v>
      </c>
      <c r="H10" t="s">
        <v>30</v>
      </c>
      <c r="I10">
        <v>41</v>
      </c>
      <c r="J10">
        <v>0.93</v>
      </c>
      <c r="K10">
        <v>9.58</v>
      </c>
      <c r="L10">
        <v>0.24</v>
      </c>
      <c r="M10" s="2" t="s">
        <v>31</v>
      </c>
      <c r="N10" s="2"/>
      <c r="O10" s="2">
        <v>35</v>
      </c>
      <c r="P10" t="s">
        <v>56</v>
      </c>
    </row>
    <row r="11" spans="1:16" x14ac:dyDescent="0.35">
      <c r="A11" s="17">
        <v>1183</v>
      </c>
      <c r="B11" s="18">
        <v>44959</v>
      </c>
      <c r="C11" s="19">
        <v>21</v>
      </c>
      <c r="D11" s="20">
        <v>163</v>
      </c>
      <c r="E11" s="8">
        <v>7</v>
      </c>
      <c r="G11" s="2">
        <v>811</v>
      </c>
      <c r="H11" t="s">
        <v>32</v>
      </c>
      <c r="I11">
        <v>16</v>
      </c>
      <c r="J11">
        <v>0.69</v>
      </c>
      <c r="K11">
        <v>3.06</v>
      </c>
      <c r="L11">
        <v>0.17</v>
      </c>
      <c r="M11" s="2" t="s">
        <v>33</v>
      </c>
      <c r="N11" s="2"/>
      <c r="O11" s="2">
        <v>11</v>
      </c>
      <c r="P11" t="s">
        <v>57</v>
      </c>
    </row>
    <row r="12" spans="1:16" x14ac:dyDescent="0.35">
      <c r="A12" s="13">
        <v>1187</v>
      </c>
      <c r="B12" s="14">
        <v>44959</v>
      </c>
      <c r="C12" s="15">
        <v>19</v>
      </c>
      <c r="D12" s="16">
        <v>594</v>
      </c>
      <c r="E12" s="7">
        <v>6</v>
      </c>
      <c r="G12" s="2">
        <v>797</v>
      </c>
      <c r="H12" t="s">
        <v>34</v>
      </c>
      <c r="I12">
        <v>402</v>
      </c>
      <c r="J12">
        <v>25.09</v>
      </c>
      <c r="K12">
        <v>3.09</v>
      </c>
      <c r="L12">
        <v>33.82</v>
      </c>
      <c r="M12" s="2" t="s">
        <v>18</v>
      </c>
      <c r="N12" s="2"/>
    </row>
    <row r="13" spans="1:16" x14ac:dyDescent="0.35">
      <c r="A13" s="17">
        <v>1193</v>
      </c>
      <c r="B13" s="18">
        <v>44960</v>
      </c>
      <c r="C13" s="19">
        <v>34</v>
      </c>
      <c r="D13" s="20">
        <v>651</v>
      </c>
      <c r="E13" s="8">
        <v>2</v>
      </c>
      <c r="G13" s="2">
        <v>862</v>
      </c>
      <c r="H13" t="s">
        <v>35</v>
      </c>
      <c r="I13">
        <v>452</v>
      </c>
      <c r="J13">
        <v>3.75</v>
      </c>
      <c r="K13">
        <v>44.61</v>
      </c>
      <c r="L13">
        <v>29.11</v>
      </c>
      <c r="M13" s="2" t="s">
        <v>16</v>
      </c>
      <c r="N13" s="2"/>
    </row>
    <row r="14" spans="1:16" x14ac:dyDescent="0.35">
      <c r="A14" s="13">
        <v>1194</v>
      </c>
      <c r="B14" s="14">
        <v>44960</v>
      </c>
      <c r="C14" s="15">
        <v>11</v>
      </c>
      <c r="D14" s="16">
        <v>600</v>
      </c>
      <c r="E14" s="7">
        <v>9</v>
      </c>
      <c r="G14" s="2">
        <v>392</v>
      </c>
      <c r="H14" t="s">
        <v>36</v>
      </c>
      <c r="I14">
        <v>118</v>
      </c>
      <c r="J14">
        <v>6.38</v>
      </c>
      <c r="K14">
        <v>14.02</v>
      </c>
      <c r="L14">
        <v>4.0999999999999996</v>
      </c>
      <c r="M14" s="2" t="s">
        <v>22</v>
      </c>
      <c r="N14" s="2"/>
    </row>
    <row r="15" spans="1:16" x14ac:dyDescent="0.35">
      <c r="A15" s="17">
        <v>1195</v>
      </c>
      <c r="B15" s="18">
        <v>44960</v>
      </c>
      <c r="C15" s="19">
        <v>29</v>
      </c>
      <c r="D15" s="20">
        <v>739</v>
      </c>
      <c r="E15" s="8">
        <v>3</v>
      </c>
      <c r="G15" s="2">
        <v>739</v>
      </c>
      <c r="H15" t="s">
        <v>37</v>
      </c>
      <c r="I15">
        <v>452</v>
      </c>
      <c r="J15">
        <v>4.09</v>
      </c>
      <c r="K15">
        <v>50.44</v>
      </c>
      <c r="L15">
        <v>27.51</v>
      </c>
      <c r="M15" s="2" t="s">
        <v>31</v>
      </c>
      <c r="N15" s="2"/>
    </row>
    <row r="16" spans="1:16" x14ac:dyDescent="0.35">
      <c r="A16" s="13">
        <v>1199</v>
      </c>
      <c r="B16" s="14">
        <v>44960</v>
      </c>
      <c r="C16" s="15">
        <v>35</v>
      </c>
      <c r="D16" s="16">
        <v>797</v>
      </c>
      <c r="E16" s="7"/>
      <c r="G16" s="2">
        <v>704</v>
      </c>
      <c r="H16" t="s">
        <v>38</v>
      </c>
      <c r="I16">
        <v>155</v>
      </c>
      <c r="J16">
        <v>12.58</v>
      </c>
      <c r="K16">
        <v>0.77</v>
      </c>
      <c r="L16">
        <v>10.61</v>
      </c>
      <c r="M16" s="2" t="s">
        <v>39</v>
      </c>
      <c r="N16" s="2"/>
    </row>
    <row r="17" spans="1:14" x14ac:dyDescent="0.35">
      <c r="A17" s="17">
        <v>1200</v>
      </c>
      <c r="B17" s="18">
        <v>44960</v>
      </c>
      <c r="C17" s="19">
        <v>79</v>
      </c>
      <c r="D17" s="20">
        <v>521</v>
      </c>
      <c r="E17" s="8">
        <v>3</v>
      </c>
      <c r="G17" s="2">
        <v>590</v>
      </c>
      <c r="H17" t="s">
        <v>40</v>
      </c>
      <c r="I17">
        <v>365</v>
      </c>
      <c r="J17">
        <v>4.34</v>
      </c>
      <c r="K17">
        <v>49.74</v>
      </c>
      <c r="L17">
        <v>17.53</v>
      </c>
      <c r="M17" s="2" t="s">
        <v>33</v>
      </c>
      <c r="N17" s="2"/>
    </row>
    <row r="18" spans="1:14" x14ac:dyDescent="0.35">
      <c r="A18" s="13">
        <v>1206</v>
      </c>
      <c r="B18" s="14">
        <v>44961</v>
      </c>
      <c r="C18" s="15">
        <v>11</v>
      </c>
      <c r="D18" s="16">
        <v>886</v>
      </c>
      <c r="E18" s="7"/>
      <c r="G18" s="2">
        <v>600</v>
      </c>
      <c r="H18" t="s">
        <v>41</v>
      </c>
      <c r="I18">
        <v>42</v>
      </c>
      <c r="J18">
        <v>0.79</v>
      </c>
      <c r="K18">
        <v>10.66</v>
      </c>
      <c r="L18">
        <v>0.14000000000000001</v>
      </c>
      <c r="M18" s="2" t="s">
        <v>42</v>
      </c>
      <c r="N18" s="2"/>
    </row>
    <row r="19" spans="1:14" x14ac:dyDescent="0.35">
      <c r="A19" s="17">
        <v>1211</v>
      </c>
      <c r="B19" s="18">
        <v>44961</v>
      </c>
      <c r="C19" s="19">
        <v>79</v>
      </c>
      <c r="D19" s="20">
        <v>646</v>
      </c>
      <c r="E19" s="8">
        <v>7</v>
      </c>
      <c r="G19" s="2">
        <v>163</v>
      </c>
      <c r="H19" t="s">
        <v>43</v>
      </c>
      <c r="I19">
        <v>152</v>
      </c>
      <c r="J19">
        <v>1.72</v>
      </c>
      <c r="K19">
        <v>37.130000000000003</v>
      </c>
      <c r="L19">
        <v>0.37</v>
      </c>
      <c r="M19" s="2" t="s">
        <v>31</v>
      </c>
      <c r="N19" s="2"/>
    </row>
    <row r="20" spans="1:14" x14ac:dyDescent="0.35">
      <c r="A20" s="13">
        <v>1213</v>
      </c>
      <c r="B20" s="14">
        <v>44961</v>
      </c>
      <c r="C20" s="15">
        <v>29</v>
      </c>
      <c r="D20" s="16">
        <v>328</v>
      </c>
      <c r="E20" s="7">
        <v>10</v>
      </c>
      <c r="G20" s="2">
        <v>794</v>
      </c>
      <c r="H20" t="s">
        <v>44</v>
      </c>
      <c r="I20">
        <v>440</v>
      </c>
      <c r="J20">
        <v>21.73</v>
      </c>
      <c r="K20">
        <v>33.46</v>
      </c>
      <c r="L20">
        <v>26.27</v>
      </c>
      <c r="M20" s="2" t="s">
        <v>20</v>
      </c>
      <c r="N20" s="2"/>
    </row>
    <row r="21" spans="1:14" x14ac:dyDescent="0.35">
      <c r="A21" s="17">
        <v>1215</v>
      </c>
      <c r="B21" s="18">
        <v>44961</v>
      </c>
      <c r="C21" s="19">
        <v>21</v>
      </c>
      <c r="D21" s="20">
        <v>811</v>
      </c>
      <c r="E21" s="8">
        <v>3</v>
      </c>
      <c r="G21" s="2">
        <v>484</v>
      </c>
      <c r="H21" t="s">
        <v>45</v>
      </c>
      <c r="I21">
        <v>250</v>
      </c>
      <c r="J21">
        <v>13.29</v>
      </c>
      <c r="K21">
        <v>17.32</v>
      </c>
      <c r="L21">
        <v>14.62</v>
      </c>
      <c r="M21" s="2" t="s">
        <v>46</v>
      </c>
      <c r="N21" s="2"/>
    </row>
    <row r="22" spans="1:14" x14ac:dyDescent="0.35">
      <c r="A22" s="13">
        <v>1227</v>
      </c>
      <c r="B22" s="14">
        <v>44961</v>
      </c>
      <c r="C22" s="15">
        <v>50</v>
      </c>
      <c r="D22" s="16">
        <v>704</v>
      </c>
      <c r="E22" s="7">
        <v>5</v>
      </c>
    </row>
    <row r="23" spans="1:14" x14ac:dyDescent="0.35">
      <c r="A23" s="17">
        <v>1233</v>
      </c>
      <c r="B23" s="18">
        <v>44962</v>
      </c>
      <c r="C23" s="19">
        <v>79</v>
      </c>
      <c r="D23" s="20">
        <v>328</v>
      </c>
      <c r="E23" s="8">
        <v>10</v>
      </c>
    </row>
    <row r="24" spans="1:14" x14ac:dyDescent="0.35">
      <c r="A24" s="13">
        <v>1235</v>
      </c>
      <c r="B24" s="14">
        <v>44962</v>
      </c>
      <c r="C24" s="15">
        <v>14</v>
      </c>
      <c r="D24" s="16">
        <v>163</v>
      </c>
      <c r="E24" s="7">
        <v>10</v>
      </c>
    </row>
    <row r="25" spans="1:14" x14ac:dyDescent="0.35">
      <c r="A25" s="17">
        <v>1255</v>
      </c>
      <c r="B25" s="18">
        <v>44962</v>
      </c>
      <c r="C25" s="19">
        <v>50</v>
      </c>
      <c r="D25" s="20">
        <v>521</v>
      </c>
      <c r="E25" s="8">
        <v>2</v>
      </c>
    </row>
    <row r="26" spans="1:14" x14ac:dyDescent="0.35">
      <c r="A26" s="13">
        <v>1257</v>
      </c>
      <c r="B26" s="14">
        <v>44962</v>
      </c>
      <c r="C26" s="15">
        <v>11</v>
      </c>
      <c r="D26" s="16">
        <v>590</v>
      </c>
      <c r="E26" s="7">
        <v>8</v>
      </c>
    </row>
    <row r="27" spans="1:14" x14ac:dyDescent="0.35">
      <c r="A27" s="17">
        <v>1258</v>
      </c>
      <c r="B27" s="18">
        <v>44962</v>
      </c>
      <c r="C27" s="19">
        <v>34</v>
      </c>
      <c r="D27" s="20">
        <v>704</v>
      </c>
      <c r="E27" s="8">
        <v>4</v>
      </c>
    </row>
    <row r="28" spans="1:14" x14ac:dyDescent="0.35">
      <c r="A28" s="13">
        <v>1273</v>
      </c>
      <c r="B28" s="14">
        <v>44963</v>
      </c>
      <c r="C28" s="15">
        <v>50</v>
      </c>
      <c r="D28" s="16">
        <v>886</v>
      </c>
      <c r="E28" s="7">
        <v>3</v>
      </c>
    </row>
    <row r="29" spans="1:14" x14ac:dyDescent="0.35">
      <c r="A29" s="17">
        <v>1277</v>
      </c>
      <c r="B29" s="18">
        <v>44963</v>
      </c>
      <c r="C29" s="19">
        <v>34</v>
      </c>
      <c r="D29" s="20">
        <v>704</v>
      </c>
      <c r="E29" s="8">
        <v>6</v>
      </c>
    </row>
    <row r="30" spans="1:14" x14ac:dyDescent="0.35">
      <c r="A30" s="13">
        <v>1289</v>
      </c>
      <c r="B30" s="14">
        <v>44963</v>
      </c>
      <c r="C30" s="15">
        <v>19</v>
      </c>
      <c r="D30" s="16">
        <v>811</v>
      </c>
      <c r="E30" s="7">
        <v>6</v>
      </c>
    </row>
    <row r="31" spans="1:14" x14ac:dyDescent="0.35">
      <c r="A31" s="17">
        <v>1290</v>
      </c>
      <c r="B31" s="18">
        <v>44963</v>
      </c>
      <c r="C31" s="19">
        <v>35</v>
      </c>
      <c r="D31" s="20">
        <v>600</v>
      </c>
      <c r="E31" s="8">
        <v>5</v>
      </c>
    </row>
    <row r="32" spans="1:14" x14ac:dyDescent="0.35">
      <c r="A32" s="13">
        <v>1292</v>
      </c>
      <c r="B32" s="14">
        <v>44963</v>
      </c>
      <c r="C32" s="15">
        <v>14</v>
      </c>
      <c r="D32" s="16">
        <v>804</v>
      </c>
      <c r="E32" s="7" t="s">
        <v>6</v>
      </c>
    </row>
    <row r="33" spans="1:5" x14ac:dyDescent="0.35">
      <c r="A33" s="17">
        <v>1294</v>
      </c>
      <c r="B33" s="18">
        <v>44964</v>
      </c>
      <c r="C33" s="19">
        <v>19</v>
      </c>
      <c r="D33" s="20">
        <v>651</v>
      </c>
      <c r="E33" s="8">
        <v>3</v>
      </c>
    </row>
    <row r="34" spans="1:5" x14ac:dyDescent="0.35">
      <c r="A34" s="13">
        <v>1295</v>
      </c>
      <c r="B34" s="14">
        <v>44964</v>
      </c>
      <c r="C34" s="15">
        <v>14</v>
      </c>
      <c r="D34" s="16">
        <v>521</v>
      </c>
      <c r="E34" s="7">
        <v>4</v>
      </c>
    </row>
    <row r="35" spans="1:5" x14ac:dyDescent="0.35">
      <c r="A35" s="17">
        <v>1297</v>
      </c>
      <c r="B35" s="18">
        <v>44964</v>
      </c>
      <c r="C35" s="19">
        <v>35</v>
      </c>
      <c r="D35" s="20">
        <v>628</v>
      </c>
      <c r="E35" s="8">
        <v>9</v>
      </c>
    </row>
    <row r="36" spans="1:5" x14ac:dyDescent="0.35">
      <c r="A36" s="13">
        <v>1297</v>
      </c>
      <c r="B36" s="14">
        <v>44964</v>
      </c>
      <c r="C36" s="15">
        <v>35</v>
      </c>
      <c r="D36" s="16">
        <v>628</v>
      </c>
      <c r="E36" s="7">
        <v>3</v>
      </c>
    </row>
    <row r="37" spans="1:5" x14ac:dyDescent="0.35">
      <c r="A37" s="17">
        <v>1300</v>
      </c>
      <c r="B37" s="18">
        <v>44964</v>
      </c>
      <c r="C37" s="19">
        <v>35</v>
      </c>
      <c r="D37" s="20">
        <v>797</v>
      </c>
      <c r="E37" s="8">
        <v>4</v>
      </c>
    </row>
    <row r="38" spans="1:5" x14ac:dyDescent="0.35">
      <c r="A38" s="13">
        <v>1302</v>
      </c>
      <c r="B38" s="14">
        <v>44964</v>
      </c>
      <c r="C38" s="15">
        <v>34</v>
      </c>
      <c r="D38" s="16">
        <v>328</v>
      </c>
      <c r="E38" s="7">
        <v>3</v>
      </c>
    </row>
    <row r="39" spans="1:5" x14ac:dyDescent="0.35">
      <c r="A39" s="17">
        <v>1309</v>
      </c>
      <c r="B39" s="18">
        <v>44965</v>
      </c>
      <c r="C39" s="19">
        <v>34</v>
      </c>
      <c r="D39" s="20">
        <v>163</v>
      </c>
      <c r="E39" s="8"/>
    </row>
    <row r="40" spans="1:5" x14ac:dyDescent="0.35">
      <c r="A40" s="13">
        <v>1310</v>
      </c>
      <c r="B40" s="14">
        <v>44965</v>
      </c>
      <c r="C40" s="15">
        <v>79</v>
      </c>
      <c r="D40" s="16">
        <v>484</v>
      </c>
      <c r="E40" s="7">
        <v>3</v>
      </c>
    </row>
    <row r="41" spans="1:5" x14ac:dyDescent="0.35">
      <c r="A41" s="17">
        <v>1318</v>
      </c>
      <c r="B41" s="18">
        <v>44965</v>
      </c>
      <c r="C41" s="19">
        <v>29</v>
      </c>
      <c r="D41" s="20">
        <v>794</v>
      </c>
      <c r="E41" s="8">
        <v>3</v>
      </c>
    </row>
    <row r="42" spans="1:5" x14ac:dyDescent="0.35">
      <c r="A42" s="13">
        <v>1319</v>
      </c>
      <c r="B42" s="14">
        <v>44965</v>
      </c>
      <c r="C42" s="15">
        <v>14</v>
      </c>
      <c r="D42" s="16">
        <v>521</v>
      </c>
      <c r="E42" s="7">
        <v>6</v>
      </c>
    </row>
    <row r="43" spans="1:5" x14ac:dyDescent="0.35">
      <c r="A43" s="17">
        <v>1321</v>
      </c>
      <c r="B43" s="18">
        <v>44965</v>
      </c>
      <c r="C43" s="19">
        <v>21</v>
      </c>
      <c r="D43" s="20">
        <v>594</v>
      </c>
      <c r="E43" s="8">
        <v>7</v>
      </c>
    </row>
    <row r="44" spans="1:5" x14ac:dyDescent="0.35">
      <c r="A44" s="13">
        <v>1323</v>
      </c>
      <c r="B44" s="14">
        <v>44966</v>
      </c>
      <c r="C44" s="15">
        <v>79</v>
      </c>
      <c r="D44" s="16">
        <v>646</v>
      </c>
      <c r="E44" s="7">
        <v>9</v>
      </c>
    </row>
    <row r="45" spans="1:5" x14ac:dyDescent="0.35">
      <c r="A45" s="17">
        <v>1324</v>
      </c>
      <c r="B45" s="18">
        <v>44966</v>
      </c>
      <c r="C45" s="19">
        <v>19</v>
      </c>
      <c r="D45" s="20">
        <v>594</v>
      </c>
      <c r="E45" s="8">
        <v>8</v>
      </c>
    </row>
    <row r="46" spans="1:5" x14ac:dyDescent="0.35">
      <c r="A46" s="13">
        <v>1327</v>
      </c>
      <c r="B46" s="14">
        <v>44966</v>
      </c>
      <c r="C46" s="15">
        <v>50</v>
      </c>
      <c r="D46" s="16">
        <v>392</v>
      </c>
      <c r="E46" s="7">
        <v>9</v>
      </c>
    </row>
    <row r="47" spans="1:5" x14ac:dyDescent="0.35">
      <c r="A47" s="17">
        <v>1330</v>
      </c>
      <c r="B47" s="18">
        <v>44966</v>
      </c>
      <c r="C47" s="19">
        <v>29</v>
      </c>
      <c r="D47" s="20">
        <v>804</v>
      </c>
      <c r="E47" s="8" t="s">
        <v>7</v>
      </c>
    </row>
    <row r="48" spans="1:5" x14ac:dyDescent="0.35">
      <c r="A48" s="13">
        <v>1335</v>
      </c>
      <c r="B48" s="14">
        <v>44966</v>
      </c>
      <c r="C48" s="15">
        <v>34</v>
      </c>
      <c r="D48" s="16">
        <v>811</v>
      </c>
      <c r="E48" s="7">
        <v>6</v>
      </c>
    </row>
    <row r="49" spans="1:5" x14ac:dyDescent="0.35">
      <c r="A49" s="17">
        <v>1338</v>
      </c>
      <c r="B49" s="18">
        <v>44967</v>
      </c>
      <c r="C49" s="19">
        <v>14</v>
      </c>
      <c r="D49" s="20">
        <v>521</v>
      </c>
      <c r="E49" s="8">
        <v>5</v>
      </c>
    </row>
    <row r="50" spans="1:5" x14ac:dyDescent="0.35">
      <c r="A50" s="13">
        <v>1339</v>
      </c>
      <c r="B50" s="14">
        <v>44967</v>
      </c>
      <c r="C50" s="15">
        <v>35</v>
      </c>
      <c r="D50" s="16">
        <v>886</v>
      </c>
      <c r="E50" s="7"/>
    </row>
    <row r="51" spans="1:5" x14ac:dyDescent="0.35">
      <c r="A51" s="17">
        <v>1341</v>
      </c>
      <c r="B51" s="18">
        <v>44967</v>
      </c>
      <c r="C51" s="19">
        <v>29</v>
      </c>
      <c r="D51" s="20">
        <v>600</v>
      </c>
      <c r="E51" s="8">
        <v>6</v>
      </c>
    </row>
    <row r="52" spans="1:5" x14ac:dyDescent="0.35">
      <c r="A52" s="13">
        <v>1342</v>
      </c>
      <c r="B52" s="14">
        <v>44967</v>
      </c>
      <c r="C52" s="15">
        <v>11</v>
      </c>
      <c r="D52" s="16">
        <v>651</v>
      </c>
      <c r="E52" s="7">
        <v>6</v>
      </c>
    </row>
    <row r="53" spans="1:5" x14ac:dyDescent="0.35">
      <c r="A53" s="17">
        <v>1346</v>
      </c>
      <c r="B53" s="18">
        <v>44967</v>
      </c>
      <c r="C53" s="19">
        <v>21</v>
      </c>
      <c r="D53" s="20">
        <v>328</v>
      </c>
      <c r="E53" s="8">
        <v>2</v>
      </c>
    </row>
    <row r="54" spans="1:5" x14ac:dyDescent="0.35">
      <c r="A54" s="13">
        <v>1347</v>
      </c>
      <c r="B54" s="14">
        <v>44968</v>
      </c>
      <c r="C54" s="15">
        <v>79</v>
      </c>
      <c r="D54" s="16">
        <v>862</v>
      </c>
      <c r="E54" s="7">
        <v>9</v>
      </c>
    </row>
    <row r="55" spans="1:5" x14ac:dyDescent="0.35">
      <c r="A55" s="17">
        <v>1350</v>
      </c>
      <c r="B55" s="18">
        <v>44968</v>
      </c>
      <c r="C55" s="19">
        <v>19</v>
      </c>
      <c r="D55" s="20">
        <v>484</v>
      </c>
      <c r="E55" s="8">
        <v>9</v>
      </c>
    </row>
    <row r="56" spans="1:5" x14ac:dyDescent="0.35">
      <c r="A56" s="13">
        <v>1352</v>
      </c>
      <c r="B56" s="14">
        <v>44968</v>
      </c>
      <c r="C56" s="15">
        <v>35</v>
      </c>
      <c r="D56" s="16">
        <v>704</v>
      </c>
      <c r="E56" s="7">
        <v>4</v>
      </c>
    </row>
    <row r="57" spans="1:5" x14ac:dyDescent="0.35">
      <c r="A57" s="17">
        <v>1352</v>
      </c>
      <c r="B57" s="18">
        <v>44968</v>
      </c>
      <c r="C57" s="19">
        <v>35</v>
      </c>
      <c r="D57" s="20">
        <v>704</v>
      </c>
      <c r="E57" s="8">
        <v>2</v>
      </c>
    </row>
    <row r="58" spans="1:5" x14ac:dyDescent="0.35">
      <c r="A58" s="13">
        <v>1353</v>
      </c>
      <c r="B58" s="14">
        <v>44968</v>
      </c>
      <c r="C58" s="15">
        <v>34</v>
      </c>
      <c r="D58" s="16">
        <v>739</v>
      </c>
      <c r="E58" s="7">
        <v>3</v>
      </c>
    </row>
    <row r="59" spans="1:5" x14ac:dyDescent="0.35">
      <c r="A59" s="17">
        <v>1358</v>
      </c>
      <c r="B59" s="18">
        <v>44968</v>
      </c>
      <c r="C59" s="19">
        <v>50</v>
      </c>
      <c r="D59" s="20">
        <v>594</v>
      </c>
      <c r="E59" s="8">
        <v>9</v>
      </c>
    </row>
    <row r="60" spans="1:5" x14ac:dyDescent="0.35">
      <c r="A60" s="13">
        <v>1359</v>
      </c>
      <c r="B60" s="14">
        <v>44969</v>
      </c>
      <c r="C60" s="15">
        <v>35</v>
      </c>
      <c r="D60" s="16">
        <v>392</v>
      </c>
      <c r="E60" s="7">
        <v>3</v>
      </c>
    </row>
    <row r="61" spans="1:5" x14ac:dyDescent="0.35">
      <c r="A61" s="17">
        <v>1361</v>
      </c>
      <c r="B61" s="18">
        <v>44969</v>
      </c>
      <c r="C61" s="19">
        <v>35</v>
      </c>
      <c r="D61" s="20">
        <v>794</v>
      </c>
      <c r="E61" s="8">
        <v>7</v>
      </c>
    </row>
    <row r="62" spans="1:5" x14ac:dyDescent="0.35">
      <c r="A62" s="13">
        <v>1364</v>
      </c>
      <c r="B62" s="14">
        <v>44969</v>
      </c>
      <c r="C62" s="15">
        <v>21</v>
      </c>
      <c r="D62" s="16">
        <v>739</v>
      </c>
      <c r="E62" s="7">
        <v>7</v>
      </c>
    </row>
    <row r="63" spans="1:5" x14ac:dyDescent="0.35">
      <c r="A63" s="17">
        <v>1370</v>
      </c>
      <c r="B63" s="18">
        <v>44969</v>
      </c>
      <c r="C63" s="19">
        <v>50</v>
      </c>
      <c r="D63" s="20">
        <v>594</v>
      </c>
      <c r="E63" s="8">
        <v>10</v>
      </c>
    </row>
    <row r="64" spans="1:5" x14ac:dyDescent="0.35">
      <c r="A64" s="13">
        <v>1374</v>
      </c>
      <c r="B64" s="14">
        <v>44969</v>
      </c>
      <c r="C64" s="15">
        <v>19</v>
      </c>
      <c r="D64" s="16">
        <v>811</v>
      </c>
      <c r="E64" s="7">
        <v>8</v>
      </c>
    </row>
    <row r="65" spans="1:5" x14ac:dyDescent="0.35">
      <c r="A65" s="17">
        <v>1379</v>
      </c>
      <c r="B65" s="18">
        <v>44970</v>
      </c>
      <c r="C65" s="19">
        <v>14</v>
      </c>
      <c r="D65" s="20">
        <v>794</v>
      </c>
      <c r="E65" s="8">
        <v>10</v>
      </c>
    </row>
    <row r="66" spans="1:5" x14ac:dyDescent="0.35">
      <c r="A66" s="13">
        <v>1382</v>
      </c>
      <c r="B66" s="14">
        <v>44970</v>
      </c>
      <c r="C66" s="15">
        <v>35</v>
      </c>
      <c r="D66" s="16">
        <v>862</v>
      </c>
      <c r="E66" s="7" t="s">
        <v>7</v>
      </c>
    </row>
    <row r="67" spans="1:5" x14ac:dyDescent="0.35">
      <c r="A67" s="17">
        <v>1388</v>
      </c>
      <c r="B67" s="18">
        <v>44970</v>
      </c>
      <c r="C67" s="19">
        <v>11</v>
      </c>
      <c r="D67" s="20">
        <v>804</v>
      </c>
      <c r="E67" s="8">
        <v>3</v>
      </c>
    </row>
    <row r="68" spans="1:5" x14ac:dyDescent="0.35">
      <c r="A68" s="13">
        <v>1395</v>
      </c>
      <c r="B68" s="14">
        <v>44970</v>
      </c>
      <c r="C68" s="15">
        <v>19</v>
      </c>
      <c r="D68" s="16">
        <v>590</v>
      </c>
      <c r="E68" s="7"/>
    </row>
    <row r="69" spans="1:5" x14ac:dyDescent="0.35">
      <c r="A69" s="17">
        <v>1396</v>
      </c>
      <c r="B69" s="18">
        <v>44970</v>
      </c>
      <c r="C69" s="19">
        <v>34</v>
      </c>
      <c r="D69" s="20">
        <v>628</v>
      </c>
      <c r="E69" s="8">
        <v>9</v>
      </c>
    </row>
    <row r="70" spans="1:5" x14ac:dyDescent="0.35">
      <c r="A70" s="13">
        <v>1397</v>
      </c>
      <c r="B70" s="14">
        <v>44971</v>
      </c>
      <c r="C70" s="15">
        <v>79</v>
      </c>
      <c r="D70" s="16">
        <v>797</v>
      </c>
      <c r="E70" s="7">
        <v>6</v>
      </c>
    </row>
    <row r="71" spans="1:5" x14ac:dyDescent="0.35">
      <c r="A71" s="17">
        <v>1406</v>
      </c>
      <c r="B71" s="18">
        <v>44971</v>
      </c>
      <c r="C71" s="19">
        <v>19</v>
      </c>
      <c r="D71" s="20">
        <v>294</v>
      </c>
      <c r="E71" s="8">
        <v>3</v>
      </c>
    </row>
    <row r="72" spans="1:5" x14ac:dyDescent="0.35">
      <c r="A72" s="13">
        <v>1420</v>
      </c>
      <c r="B72" s="14">
        <v>44971</v>
      </c>
      <c r="C72" s="15">
        <v>21</v>
      </c>
      <c r="D72" s="16">
        <v>590</v>
      </c>
      <c r="E72" s="7">
        <v>7</v>
      </c>
    </row>
    <row r="73" spans="1:5" x14ac:dyDescent="0.35">
      <c r="A73" s="17">
        <v>1436</v>
      </c>
      <c r="B73" s="18">
        <v>44971</v>
      </c>
      <c r="C73" s="19">
        <v>35</v>
      </c>
      <c r="D73" s="20">
        <v>392</v>
      </c>
      <c r="E73" s="8">
        <v>3</v>
      </c>
    </row>
    <row r="74" spans="1:5" x14ac:dyDescent="0.35">
      <c r="A74" s="13">
        <v>1438</v>
      </c>
      <c r="B74" s="14">
        <v>44971</v>
      </c>
      <c r="C74" s="15">
        <v>14</v>
      </c>
      <c r="D74" s="16">
        <v>704</v>
      </c>
      <c r="E74" s="7">
        <v>4</v>
      </c>
    </row>
    <row r="75" spans="1:5" x14ac:dyDescent="0.35">
      <c r="A75" s="17">
        <v>1445</v>
      </c>
      <c r="B75" s="18">
        <v>44972</v>
      </c>
      <c r="C75" s="19">
        <v>34</v>
      </c>
      <c r="D75" s="20">
        <v>704</v>
      </c>
      <c r="E75" s="8">
        <v>4</v>
      </c>
    </row>
    <row r="76" spans="1:5" x14ac:dyDescent="0.35">
      <c r="A76" s="13">
        <v>1455</v>
      </c>
      <c r="B76" s="14">
        <v>44972</v>
      </c>
      <c r="C76" s="15">
        <v>29</v>
      </c>
      <c r="D76" s="16">
        <v>294</v>
      </c>
      <c r="E76" s="7">
        <v>10</v>
      </c>
    </row>
    <row r="77" spans="1:5" x14ac:dyDescent="0.35">
      <c r="A77" s="17">
        <v>1457</v>
      </c>
      <c r="B77" s="18">
        <v>44972</v>
      </c>
      <c r="C77" s="19">
        <v>50</v>
      </c>
      <c r="D77" s="20">
        <v>484</v>
      </c>
      <c r="E77" s="8">
        <v>10</v>
      </c>
    </row>
    <row r="78" spans="1:5" x14ac:dyDescent="0.35">
      <c r="A78" s="13">
        <v>1457</v>
      </c>
      <c r="B78" s="14">
        <v>44972</v>
      </c>
      <c r="C78" s="15">
        <v>50</v>
      </c>
      <c r="D78" s="16">
        <v>484</v>
      </c>
      <c r="E78" s="7">
        <v>2</v>
      </c>
    </row>
    <row r="79" spans="1:5" x14ac:dyDescent="0.35">
      <c r="A79" s="17">
        <v>1459</v>
      </c>
      <c r="B79" s="18">
        <v>44972</v>
      </c>
      <c r="C79" s="19">
        <v>14</v>
      </c>
      <c r="D79" s="20">
        <v>594</v>
      </c>
      <c r="E79" s="8">
        <v>5</v>
      </c>
    </row>
    <row r="80" spans="1:5" x14ac:dyDescent="0.35">
      <c r="A80" s="13">
        <v>1466</v>
      </c>
      <c r="B80" s="14">
        <v>44972</v>
      </c>
      <c r="C80" s="15">
        <v>35</v>
      </c>
      <c r="D80" s="16">
        <v>163</v>
      </c>
      <c r="E80" s="7">
        <v>6</v>
      </c>
    </row>
    <row r="81" spans="1:5" x14ac:dyDescent="0.35">
      <c r="A81" s="17">
        <v>1471</v>
      </c>
      <c r="B81" s="18">
        <v>44973</v>
      </c>
      <c r="C81" s="19">
        <v>50</v>
      </c>
      <c r="D81" s="20">
        <v>651</v>
      </c>
      <c r="E81" s="8">
        <v>8</v>
      </c>
    </row>
    <row r="82" spans="1:5" x14ac:dyDescent="0.35">
      <c r="A82" s="13">
        <v>1480</v>
      </c>
      <c r="B82" s="14">
        <v>44973</v>
      </c>
      <c r="C82" s="15">
        <v>19</v>
      </c>
      <c r="D82" s="16">
        <v>704</v>
      </c>
      <c r="E82" s="7">
        <v>2</v>
      </c>
    </row>
    <row r="83" spans="1:5" x14ac:dyDescent="0.35">
      <c r="A83" s="17">
        <v>1484</v>
      </c>
      <c r="B83" s="18">
        <v>44973</v>
      </c>
      <c r="C83" s="19">
        <v>35</v>
      </c>
      <c r="D83" s="20">
        <v>590</v>
      </c>
      <c r="E83" s="8">
        <v>8</v>
      </c>
    </row>
    <row r="84" spans="1:5" x14ac:dyDescent="0.35">
      <c r="A84" s="13">
        <v>1487</v>
      </c>
      <c r="B84" s="14">
        <v>44973</v>
      </c>
      <c r="C84" s="15">
        <v>21</v>
      </c>
      <c r="D84" s="16">
        <v>811</v>
      </c>
      <c r="E84" s="7" t="s">
        <v>8</v>
      </c>
    </row>
    <row r="85" spans="1:5" x14ac:dyDescent="0.35">
      <c r="A85" s="17">
        <v>1489</v>
      </c>
      <c r="B85" s="18">
        <v>44973</v>
      </c>
      <c r="C85" s="19">
        <v>35</v>
      </c>
      <c r="D85" s="20">
        <v>594</v>
      </c>
      <c r="E85" s="8">
        <v>8</v>
      </c>
    </row>
    <row r="86" spans="1:5" x14ac:dyDescent="0.35">
      <c r="A86" s="13">
        <v>1491</v>
      </c>
      <c r="B86" s="14">
        <v>44974</v>
      </c>
      <c r="C86" s="15">
        <v>29</v>
      </c>
      <c r="D86" s="16">
        <v>739</v>
      </c>
      <c r="E86" s="7">
        <v>2</v>
      </c>
    </row>
    <row r="87" spans="1:5" x14ac:dyDescent="0.35">
      <c r="A87" s="17">
        <v>1517</v>
      </c>
      <c r="B87" s="18">
        <v>44974</v>
      </c>
      <c r="C87" s="19">
        <v>21</v>
      </c>
      <c r="D87" s="20">
        <v>628</v>
      </c>
      <c r="E87" s="8">
        <v>10</v>
      </c>
    </row>
    <row r="88" spans="1:5" x14ac:dyDescent="0.35">
      <c r="A88" s="13">
        <v>1522</v>
      </c>
      <c r="B88" s="14">
        <v>44974</v>
      </c>
      <c r="C88" s="15">
        <v>11</v>
      </c>
      <c r="D88" s="16">
        <v>392</v>
      </c>
      <c r="E88" s="7">
        <v>4</v>
      </c>
    </row>
    <row r="89" spans="1:5" x14ac:dyDescent="0.35">
      <c r="A89" s="17">
        <v>1527</v>
      </c>
      <c r="B89" s="18">
        <v>44974</v>
      </c>
      <c r="C89" s="19">
        <v>35</v>
      </c>
      <c r="D89" s="20">
        <v>484</v>
      </c>
      <c r="E89" s="8">
        <v>6</v>
      </c>
    </row>
    <row r="90" spans="1:5" x14ac:dyDescent="0.35">
      <c r="A90" s="13">
        <v>1533</v>
      </c>
      <c r="B90" s="14">
        <v>44974</v>
      </c>
      <c r="C90" s="15">
        <v>50</v>
      </c>
      <c r="D90" s="16">
        <v>294</v>
      </c>
      <c r="E90" s="7">
        <v>8</v>
      </c>
    </row>
    <row r="91" spans="1:5" x14ac:dyDescent="0.35">
      <c r="A91" s="17">
        <v>1536</v>
      </c>
      <c r="B91" s="18">
        <v>44975</v>
      </c>
      <c r="C91" s="19">
        <v>29</v>
      </c>
      <c r="D91" s="20">
        <v>392</v>
      </c>
      <c r="E91" s="8">
        <v>4</v>
      </c>
    </row>
    <row r="92" spans="1:5" x14ac:dyDescent="0.35">
      <c r="A92" s="13">
        <v>1540</v>
      </c>
      <c r="B92" s="14">
        <v>44975</v>
      </c>
      <c r="C92" s="15">
        <v>35</v>
      </c>
      <c r="D92" s="16">
        <v>294</v>
      </c>
      <c r="E92" s="7">
        <v>5</v>
      </c>
    </row>
    <row r="93" spans="1:5" x14ac:dyDescent="0.35">
      <c r="A93" s="17">
        <v>1547</v>
      </c>
      <c r="B93" s="18">
        <v>44975</v>
      </c>
      <c r="C93" s="19">
        <v>34</v>
      </c>
      <c r="D93" s="20">
        <v>862</v>
      </c>
      <c r="E93" s="8">
        <v>3</v>
      </c>
    </row>
    <row r="94" spans="1:5" x14ac:dyDescent="0.35">
      <c r="A94" s="13">
        <v>1552</v>
      </c>
      <c r="B94" s="14">
        <v>44975</v>
      </c>
      <c r="C94" s="15">
        <v>79</v>
      </c>
      <c r="D94" s="16">
        <v>163</v>
      </c>
      <c r="E94" s="7">
        <v>3</v>
      </c>
    </row>
    <row r="95" spans="1:5" x14ac:dyDescent="0.35">
      <c r="A95" s="17">
        <v>1557</v>
      </c>
      <c r="B95" s="18">
        <v>44975</v>
      </c>
      <c r="C95" s="19">
        <v>21</v>
      </c>
      <c r="D95" s="20">
        <v>628</v>
      </c>
      <c r="E95" s="8" t="s">
        <v>9</v>
      </c>
    </row>
    <row r="96" spans="1:5" x14ac:dyDescent="0.35">
      <c r="A96" s="13">
        <v>1569</v>
      </c>
      <c r="B96" s="14">
        <v>44976</v>
      </c>
      <c r="C96" s="15">
        <v>35</v>
      </c>
      <c r="D96" s="16">
        <v>862</v>
      </c>
      <c r="E96" s="7">
        <v>5</v>
      </c>
    </row>
    <row r="97" spans="1:5" x14ac:dyDescent="0.35">
      <c r="A97" s="17">
        <v>1572</v>
      </c>
      <c r="B97" s="18">
        <v>44976</v>
      </c>
      <c r="C97" s="19">
        <v>21</v>
      </c>
      <c r="D97" s="20">
        <v>704</v>
      </c>
      <c r="E97" s="8">
        <v>4</v>
      </c>
    </row>
    <row r="98" spans="1:5" x14ac:dyDescent="0.35">
      <c r="A98" s="13">
        <v>1573</v>
      </c>
      <c r="B98" s="14">
        <v>44976</v>
      </c>
      <c r="C98" s="15">
        <v>19</v>
      </c>
      <c r="D98" s="16">
        <v>646</v>
      </c>
      <c r="E98" s="7"/>
    </row>
    <row r="99" spans="1:5" x14ac:dyDescent="0.35">
      <c r="A99" s="17">
        <v>1574</v>
      </c>
      <c r="B99" s="18">
        <v>44976</v>
      </c>
      <c r="C99" s="19">
        <v>79</v>
      </c>
      <c r="D99" s="20">
        <v>590</v>
      </c>
      <c r="E99" s="8">
        <v>2</v>
      </c>
    </row>
    <row r="100" spans="1:5" x14ac:dyDescent="0.35">
      <c r="A100" s="13">
        <v>1576</v>
      </c>
      <c r="B100" s="14">
        <v>44976</v>
      </c>
      <c r="C100" s="15">
        <v>11</v>
      </c>
      <c r="D100" s="16">
        <v>392</v>
      </c>
      <c r="E100" s="7">
        <v>3</v>
      </c>
    </row>
    <row r="101" spans="1:5" x14ac:dyDescent="0.35">
      <c r="A101" s="17">
        <v>1580</v>
      </c>
      <c r="B101" s="18">
        <v>44977</v>
      </c>
      <c r="C101" s="19">
        <v>14</v>
      </c>
      <c r="D101" s="20">
        <v>392</v>
      </c>
      <c r="E101" s="8">
        <v>2</v>
      </c>
    </row>
    <row r="102" spans="1:5" x14ac:dyDescent="0.35">
      <c r="A102" s="13">
        <v>1582</v>
      </c>
      <c r="B102" s="14">
        <v>44977</v>
      </c>
      <c r="C102" s="15">
        <v>35</v>
      </c>
      <c r="D102" s="16">
        <v>811</v>
      </c>
      <c r="E102" s="7">
        <v>4</v>
      </c>
    </row>
    <row r="103" spans="1:5" x14ac:dyDescent="0.35">
      <c r="A103" s="17">
        <v>1584</v>
      </c>
      <c r="B103" s="18">
        <v>44977</v>
      </c>
      <c r="C103" s="19">
        <v>21</v>
      </c>
      <c r="D103" s="20">
        <v>651</v>
      </c>
      <c r="E103" s="8"/>
    </row>
    <row r="104" spans="1:5" x14ac:dyDescent="0.35">
      <c r="A104" s="13">
        <v>1587</v>
      </c>
      <c r="B104" s="14">
        <v>44977</v>
      </c>
      <c r="C104" s="15">
        <v>11</v>
      </c>
      <c r="D104" s="16">
        <v>804</v>
      </c>
      <c r="E104" s="7" t="s">
        <v>5</v>
      </c>
    </row>
    <row r="105" spans="1:5" x14ac:dyDescent="0.35">
      <c r="A105" s="17">
        <v>1597</v>
      </c>
      <c r="B105" s="18">
        <v>44977</v>
      </c>
      <c r="C105" s="19">
        <v>29</v>
      </c>
      <c r="D105" s="20">
        <v>739</v>
      </c>
      <c r="E105" s="8">
        <v>12</v>
      </c>
    </row>
    <row r="106" spans="1:5" x14ac:dyDescent="0.35">
      <c r="A106" s="13">
        <v>1597</v>
      </c>
      <c r="B106" s="14">
        <v>44977</v>
      </c>
      <c r="C106" s="15">
        <v>29</v>
      </c>
      <c r="D106" s="16">
        <v>739</v>
      </c>
      <c r="E106" s="7">
        <v>12</v>
      </c>
    </row>
  </sheetData>
  <conditionalFormatting sqref="G2:G21">
    <cfRule type="duplicateValues" dxfId="1" priority="1"/>
    <cfRule type="duplicateValues" dxfId="0" priority="2"/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Y106"/>
  <sheetViews>
    <sheetView topLeftCell="B1" workbookViewId="0">
      <selection activeCell="K16" sqref="K16"/>
    </sheetView>
  </sheetViews>
  <sheetFormatPr defaultRowHeight="14.5" x14ac:dyDescent="0.35"/>
  <cols>
    <col min="1" max="1" width="10.26953125" style="2" bestFit="1" customWidth="1"/>
    <col min="2" max="2" width="10.08984375" style="1" bestFit="1" customWidth="1"/>
    <col min="3" max="3" width="13.54296875" style="2" bestFit="1" customWidth="1"/>
    <col min="4" max="4" width="12.26953125" bestFit="1" customWidth="1"/>
    <col min="5" max="5" width="11.81640625" bestFit="1" customWidth="1"/>
    <col min="6" max="6" width="11" bestFit="1" customWidth="1"/>
    <col min="7" max="7" width="15.54296875" bestFit="1" customWidth="1"/>
    <col min="8" max="8" width="13.81640625" bestFit="1" customWidth="1"/>
    <col min="9" max="9" width="18.453125" bestFit="1" customWidth="1"/>
    <col min="11" max="11" width="27.1796875" customWidth="1"/>
  </cols>
  <sheetData>
    <row r="1" spans="1:25" x14ac:dyDescent="0.35">
      <c r="A1" s="27" t="s">
        <v>0</v>
      </c>
      <c r="B1" s="28" t="s">
        <v>1</v>
      </c>
      <c r="C1" s="27" t="s">
        <v>2</v>
      </c>
      <c r="D1" s="29" t="s">
        <v>3</v>
      </c>
      <c r="E1" s="30" t="s">
        <v>4</v>
      </c>
      <c r="F1" s="30" t="s">
        <v>47</v>
      </c>
      <c r="G1" s="31" t="s">
        <v>10</v>
      </c>
      <c r="H1" s="32" t="s">
        <v>58</v>
      </c>
      <c r="I1" s="31" t="s">
        <v>112</v>
      </c>
    </row>
    <row r="2" spans="1:25" x14ac:dyDescent="0.35">
      <c r="A2" s="15">
        <v>1125</v>
      </c>
      <c r="B2" s="14">
        <v>44958</v>
      </c>
      <c r="C2" s="15">
        <v>11</v>
      </c>
      <c r="D2" s="15">
        <v>704</v>
      </c>
      <c r="E2" s="25">
        <v>6</v>
      </c>
      <c r="F2" t="str">
        <f>VLOOKUP(Table9[[#This Row],[customer_id]],customers67[#All],2,FALSE)</f>
        <v>Anthony</v>
      </c>
      <c r="G2" t="str">
        <f>INDEX(products28[#All], MATCH(Table9[[#This Row],[product_id]], products28[[#All],[product_id]], 0),   MATCH(Table9[[#Headers],[product_name]], products28[#Headers],0))</f>
        <v>Eggs</v>
      </c>
      <c r="H2">
        <f>VLOOKUP(Table9[[#This Row],[product_id]],products28[#All],7,FALSE)</f>
        <v>65</v>
      </c>
      <c r="I2">
        <f>Table9[[#This Row],[qty]]*Table9[[#This Row],[price (in INR)]]</f>
        <v>390</v>
      </c>
      <c r="K2" s="24" t="s">
        <v>104</v>
      </c>
    </row>
    <row r="3" spans="1:25" x14ac:dyDescent="0.35">
      <c r="A3" s="19">
        <v>1127</v>
      </c>
      <c r="B3" s="18">
        <v>44958</v>
      </c>
      <c r="C3" s="19">
        <v>19</v>
      </c>
      <c r="D3" s="19">
        <v>392</v>
      </c>
      <c r="E3" s="26">
        <v>2</v>
      </c>
      <c r="F3" t="str">
        <f>VLOOKUP(Table9[[#This Row],[customer_id]],customers67[#All],2,FALSE)</f>
        <v>Ahmed</v>
      </c>
      <c r="G3" t="str">
        <f>INDEX(products28[#All], MATCH(Table9[[#This Row],[product_id]], products28[[#All],[product_id]], 0),   MATCH(Table9[[#Headers],[product_name]], products28[#Headers],0))</f>
        <v>Yogurt</v>
      </c>
      <c r="H3">
        <f>VLOOKUP(Table9[[#This Row],[product_id]],products28[#All],7,FALSE)</f>
        <v>30</v>
      </c>
      <c r="I3">
        <f>Table9[[#This Row],[qty]]*Table9[[#This Row],[price (in INR)]]</f>
        <v>60</v>
      </c>
    </row>
    <row r="4" spans="1:25" x14ac:dyDescent="0.35">
      <c r="A4" s="15">
        <v>1152</v>
      </c>
      <c r="B4" s="14">
        <v>44958</v>
      </c>
      <c r="C4" s="15">
        <v>14</v>
      </c>
      <c r="D4" s="15">
        <v>646</v>
      </c>
      <c r="E4" s="25">
        <v>7</v>
      </c>
      <c r="F4" t="str">
        <f>VLOOKUP(Table9[[#This Row],[customer_id]],customers67[#All],2,FALSE)</f>
        <v>Ravi</v>
      </c>
      <c r="G4" t="str">
        <f>INDEX(products28[#All], MATCH(Table9[[#This Row],[product_id]], products28[[#All],[product_id]], 0),   MATCH(Table9[[#Headers],[product_name]], products28[#Headers],0))</f>
        <v>Apple</v>
      </c>
      <c r="H4">
        <f>VLOOKUP(Table9[[#This Row],[product_id]],products28[#All],7,FALSE)</f>
        <v>200</v>
      </c>
      <c r="I4">
        <f>Table9[[#This Row],[qty]]*Table9[[#This Row],[price (in INR)]]</f>
        <v>1400</v>
      </c>
      <c r="K4" s="21" t="s">
        <v>105</v>
      </c>
      <c r="L4" s="21"/>
      <c r="M4" s="21"/>
      <c r="N4" s="21"/>
      <c r="O4" s="21"/>
    </row>
    <row r="5" spans="1:25" x14ac:dyDescent="0.35">
      <c r="A5" s="19">
        <v>1153</v>
      </c>
      <c r="B5" s="18">
        <v>44958</v>
      </c>
      <c r="C5" s="19">
        <v>35</v>
      </c>
      <c r="D5" s="19">
        <v>294</v>
      </c>
      <c r="E5" s="26">
        <v>9</v>
      </c>
      <c r="F5" t="str">
        <f>VLOOKUP(Table9[[#This Row],[customer_id]],customers67[#All],2,FALSE)</f>
        <v>Mike</v>
      </c>
      <c r="G5" t="str">
        <f>INDEX(products28[#All], MATCH(Table9[[#This Row],[product_id]], products28[[#All],[product_id]], 0),   MATCH(Table9[[#Headers],[product_name]], products28[#Headers],0))</f>
        <v>Rice</v>
      </c>
      <c r="H5">
        <f>VLOOKUP(Table9[[#This Row],[product_id]],products28[#All],7,FALSE)</f>
        <v>80</v>
      </c>
      <c r="I5">
        <f>Table9[[#This Row],[qty]]*Table9[[#This Row],[price (in INR)]]</f>
        <v>720</v>
      </c>
      <c r="K5" s="21" t="s">
        <v>106</v>
      </c>
      <c r="L5" s="21"/>
      <c r="M5" s="21"/>
      <c r="N5" s="21"/>
      <c r="O5" s="21"/>
    </row>
    <row r="6" spans="1:25" x14ac:dyDescent="0.35">
      <c r="A6" s="15">
        <v>1161</v>
      </c>
      <c r="B6" s="14">
        <v>44958</v>
      </c>
      <c r="C6" s="15">
        <v>35</v>
      </c>
      <c r="D6" s="15">
        <v>651</v>
      </c>
      <c r="E6" s="25">
        <v>6</v>
      </c>
      <c r="F6" t="str">
        <f>VLOOKUP(Table9[[#This Row],[customer_id]],customers67[#All],2,FALSE)</f>
        <v>Mike</v>
      </c>
      <c r="G6" t="str">
        <f>INDEX(products28[#All], MATCH(Table9[[#This Row],[product_id]], products28[[#All],[product_id]], 0),   MATCH(Table9[[#Headers],[product_name]], products28[#Headers],0))</f>
        <v>Banana</v>
      </c>
      <c r="H6">
        <f>VLOOKUP(Table9[[#This Row],[product_id]],products28[#All],7,FALSE)</f>
        <v>80</v>
      </c>
      <c r="I6">
        <f>Table9[[#This Row],[qty]]*Table9[[#This Row],[price (in INR)]]</f>
        <v>480</v>
      </c>
      <c r="K6" s="21" t="s">
        <v>107</v>
      </c>
      <c r="L6" s="21"/>
      <c r="M6" s="21"/>
      <c r="N6" s="21"/>
      <c r="O6" s="21"/>
    </row>
    <row r="7" spans="1:25" x14ac:dyDescent="0.35">
      <c r="A7" s="19">
        <v>1163</v>
      </c>
      <c r="B7" s="18">
        <v>44959</v>
      </c>
      <c r="C7" s="19">
        <v>50</v>
      </c>
      <c r="D7" s="19">
        <v>646</v>
      </c>
      <c r="E7" s="26">
        <v>4</v>
      </c>
      <c r="F7" t="str">
        <f>VLOOKUP(Table9[[#This Row],[customer_id]],customers67[#All],2,FALSE)</f>
        <v>Bruce</v>
      </c>
      <c r="G7" t="str">
        <f>INDEX(products28[#All], MATCH(Table9[[#This Row],[product_id]], products28[[#All],[product_id]], 0),   MATCH(Table9[[#Headers],[product_name]], products28[#Headers],0))</f>
        <v>Apple</v>
      </c>
      <c r="H7">
        <f>VLOOKUP(Table9[[#This Row],[product_id]],products28[#All],7,FALSE)</f>
        <v>200</v>
      </c>
      <c r="I7">
        <f>Table9[[#This Row],[qty]]*Table9[[#This Row],[price (in INR)]]</f>
        <v>800</v>
      </c>
      <c r="K7" s="21" t="s">
        <v>108</v>
      </c>
      <c r="L7" s="21"/>
      <c r="M7" s="21"/>
      <c r="N7" s="21"/>
      <c r="O7" s="21"/>
    </row>
    <row r="8" spans="1:25" x14ac:dyDescent="0.35">
      <c r="A8" s="15">
        <v>1167</v>
      </c>
      <c r="B8" s="14">
        <v>44959</v>
      </c>
      <c r="C8" s="15">
        <v>35</v>
      </c>
      <c r="D8" s="15">
        <v>739</v>
      </c>
      <c r="E8" s="25">
        <v>9</v>
      </c>
      <c r="F8" t="str">
        <f>VLOOKUP(Table9[[#This Row],[customer_id]],customers67[#All],2,FALSE)</f>
        <v>Mike</v>
      </c>
      <c r="G8" t="str">
        <f>INDEX(products28[#All], MATCH(Table9[[#This Row],[product_id]], products28[[#All],[product_id]], 0),   MATCH(Table9[[#Headers],[product_name]], products28[#Headers],0))</f>
        <v>Donut</v>
      </c>
      <c r="H8">
        <f>VLOOKUP(Table9[[#This Row],[product_id]],products28[#All],7,FALSE)</f>
        <v>40</v>
      </c>
      <c r="I8">
        <f>Table9[[#This Row],[qty]]*Table9[[#This Row],[price (in INR)]]</f>
        <v>360</v>
      </c>
    </row>
    <row r="9" spans="1:25" x14ac:dyDescent="0.35">
      <c r="A9" s="15">
        <v>1176</v>
      </c>
      <c r="B9" s="14">
        <v>44959</v>
      </c>
      <c r="C9" s="15">
        <v>11</v>
      </c>
      <c r="D9" s="15">
        <v>628</v>
      </c>
      <c r="E9" s="25">
        <v>5</v>
      </c>
      <c r="F9" t="str">
        <f>VLOOKUP(Table9[[#This Row],[customer_id]],customers67[#All],2,FALSE)</f>
        <v>Anthony</v>
      </c>
      <c r="G9" t="str">
        <f>INDEX(products28[#All], MATCH(Table9[[#This Row],[product_id]], products28[[#All],[product_id]], 0),   MATCH(Table9[[#Headers],[product_name]], products28[#Headers],0))</f>
        <v>Fish</v>
      </c>
      <c r="H9">
        <f>VLOOKUP(Table9[[#This Row],[product_id]],products28[#All],7,FALSE)</f>
        <v>120</v>
      </c>
      <c r="I9">
        <f>Table9[[#This Row],[qty]]*Table9[[#This Row],[price (in INR)]]</f>
        <v>600</v>
      </c>
    </row>
    <row r="10" spans="1:25" x14ac:dyDescent="0.35">
      <c r="A10" s="19">
        <v>1183</v>
      </c>
      <c r="B10" s="18">
        <v>44959</v>
      </c>
      <c r="C10" s="19">
        <v>21</v>
      </c>
      <c r="D10" s="19">
        <v>163</v>
      </c>
      <c r="E10" s="26">
        <v>7</v>
      </c>
      <c r="F10" t="str">
        <f>VLOOKUP(Table9[[#This Row],[customer_id]],customers67[#All],2,FALSE)</f>
        <v>Lisa</v>
      </c>
      <c r="G10" t="str">
        <f>INDEX(products28[#All], MATCH(Table9[[#This Row],[product_id]], products28[[#All],[product_id]], 0),   MATCH(Table9[[#Headers],[product_name]], products28[#Headers],0))</f>
        <v>Grape Juice</v>
      </c>
      <c r="H10">
        <f>VLOOKUP(Table9[[#This Row],[product_id]],products28[#All],7,FALSE)</f>
        <v>40</v>
      </c>
      <c r="I10">
        <f>Table9[[#This Row],[qty]]*Table9[[#This Row],[price (in INR)]]</f>
        <v>280</v>
      </c>
      <c r="K10" s="24" t="s">
        <v>109</v>
      </c>
    </row>
    <row r="11" spans="1:25" x14ac:dyDescent="0.35">
      <c r="A11" s="15">
        <v>1187</v>
      </c>
      <c r="B11" s="14">
        <v>44959</v>
      </c>
      <c r="C11" s="15">
        <v>19</v>
      </c>
      <c r="D11" s="15">
        <v>594</v>
      </c>
      <c r="E11" s="25">
        <v>6</v>
      </c>
      <c r="F11" t="str">
        <f>VLOOKUP(Table9[[#This Row],[customer_id]],customers67[#All],2,FALSE)</f>
        <v>Ahmed</v>
      </c>
      <c r="G11" t="str">
        <f>INDEX(products28[#All], MATCH(Table9[[#This Row],[product_id]], products28[[#All],[product_id]], 0),   MATCH(Table9[[#Headers],[product_name]], products28[#Headers],0))</f>
        <v>Chicken</v>
      </c>
      <c r="H11">
        <f>VLOOKUP(Table9[[#This Row],[product_id]],products28[#All],7,FALSE)</f>
        <v>250</v>
      </c>
      <c r="I11">
        <f>Table9[[#This Row],[qty]]*Table9[[#This Row],[price (in INR)]]</f>
        <v>1500</v>
      </c>
    </row>
    <row r="12" spans="1:25" x14ac:dyDescent="0.35">
      <c r="A12" s="19">
        <v>1193</v>
      </c>
      <c r="B12" s="18">
        <v>44960</v>
      </c>
      <c r="C12" s="19">
        <v>34</v>
      </c>
      <c r="D12" s="19">
        <v>651</v>
      </c>
      <c r="E12" s="26">
        <v>2</v>
      </c>
      <c r="F12" t="str">
        <f>VLOOKUP(Table9[[#This Row],[customer_id]],customers67[#All],2,FALSE)</f>
        <v>Jay</v>
      </c>
      <c r="G12" t="str">
        <f>INDEX(products28[#All], MATCH(Table9[[#This Row],[product_id]], products28[[#All],[product_id]], 0),   MATCH(Table9[[#Headers],[product_name]], products28[#Headers],0))</f>
        <v>Banana</v>
      </c>
      <c r="H12">
        <f>VLOOKUP(Table9[[#This Row],[product_id]],products28[#All],7,FALSE)</f>
        <v>80</v>
      </c>
      <c r="I12">
        <f>Table9[[#This Row],[qty]]*Table9[[#This Row],[price (in INR)]]</f>
        <v>160</v>
      </c>
      <c r="K12" s="21" t="s">
        <v>110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x14ac:dyDescent="0.35">
      <c r="A13" s="15">
        <v>1194</v>
      </c>
      <c r="B13" s="14">
        <v>44960</v>
      </c>
      <c r="C13" s="15">
        <v>11</v>
      </c>
      <c r="D13" s="15">
        <v>600</v>
      </c>
      <c r="E13" s="25">
        <v>9</v>
      </c>
      <c r="F13" t="str">
        <f>VLOOKUP(Table9[[#This Row],[customer_id]],customers67[#All],2,FALSE)</f>
        <v>Anthony</v>
      </c>
      <c r="G13" t="str">
        <f>INDEX(products28[#All], MATCH(Table9[[#This Row],[product_id]], products28[[#All],[product_id]], 0),   MATCH(Table9[[#Headers],[product_name]], products28[#Headers],0))</f>
        <v>Grapefruit</v>
      </c>
      <c r="H13">
        <f>VLOOKUP(Table9[[#This Row],[product_id]],products28[#All],7,FALSE)</f>
        <v>20</v>
      </c>
      <c r="I13">
        <f>Table9[[#This Row],[qty]]*Table9[[#This Row],[price (in INR)]]</f>
        <v>180</v>
      </c>
      <c r="K13" s="21" t="s">
        <v>111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x14ac:dyDescent="0.35">
      <c r="A14" s="19">
        <v>1195</v>
      </c>
      <c r="B14" s="18">
        <v>44960</v>
      </c>
      <c r="C14" s="19">
        <v>29</v>
      </c>
      <c r="D14" s="19">
        <v>739</v>
      </c>
      <c r="E14" s="26">
        <v>3</v>
      </c>
      <c r="F14" t="str">
        <f>VLOOKUP(Table9[[#This Row],[customer_id]],customers67[#All],2,FALSE)</f>
        <v>John</v>
      </c>
      <c r="G14" t="str">
        <f>INDEX(products28[#All], MATCH(Table9[[#This Row],[product_id]], products28[[#All],[product_id]], 0),   MATCH(Table9[[#Headers],[product_name]], products28[#Headers],0))</f>
        <v>Donut</v>
      </c>
      <c r="H14">
        <f>VLOOKUP(Table9[[#This Row],[product_id]],products28[#All],7,FALSE)</f>
        <v>40</v>
      </c>
      <c r="I14">
        <f>Table9[[#This Row],[qty]]*Table9[[#This Row],[price (in INR)]]</f>
        <v>120</v>
      </c>
      <c r="K14" s="21" t="s">
        <v>113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x14ac:dyDescent="0.35">
      <c r="A15" s="15">
        <v>1199</v>
      </c>
      <c r="B15" s="14">
        <v>44960</v>
      </c>
      <c r="C15" s="15">
        <v>35</v>
      </c>
      <c r="D15" s="15">
        <v>797</v>
      </c>
      <c r="E15" s="25" t="s">
        <v>59</v>
      </c>
      <c r="F15" t="str">
        <f>VLOOKUP(Table9[[#This Row],[customer_id]],customers67[#All],2,FALSE)</f>
        <v>Mike</v>
      </c>
      <c r="G15" t="str">
        <f>INDEX(products28[#All], MATCH(Table9[[#This Row],[product_id]], products28[[#All],[product_id]], 0),   MATCH(Table9[[#Headers],[product_name]], products28[#Headers],0))</f>
        <v>Cheese</v>
      </c>
      <c r="H15">
        <f>VLOOKUP(Table9[[#This Row],[product_id]],products28[#All],7,FALSE)</f>
        <v>80</v>
      </c>
      <c r="I15" t="e">
        <f>Table9[[#This Row],[qty]]*Table9[[#This Row],[price (in INR)]]</f>
        <v>#VALUE!</v>
      </c>
      <c r="K15" s="21" t="s">
        <v>114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x14ac:dyDescent="0.35">
      <c r="A16" s="19">
        <v>1200</v>
      </c>
      <c r="B16" s="18">
        <v>44960</v>
      </c>
      <c r="C16" s="19">
        <v>79</v>
      </c>
      <c r="D16" s="19">
        <v>521</v>
      </c>
      <c r="E16" s="26">
        <v>3</v>
      </c>
      <c r="F16" t="str">
        <f>VLOOKUP(Table9[[#This Row],[customer_id]],customers67[#All],2,FALSE)</f>
        <v>Tim</v>
      </c>
      <c r="G16" t="str">
        <f>INDEX(products28[#All], MATCH(Table9[[#This Row],[product_id]], products28[[#All],[product_id]], 0),   MATCH(Table9[[#Headers],[product_name]], products28[#Headers],0))</f>
        <v>Carrot</v>
      </c>
      <c r="H16">
        <f>VLOOKUP(Table9[[#This Row],[product_id]],products28[#All],7,FALSE)</f>
        <v>40</v>
      </c>
      <c r="I16">
        <f>Table9[[#This Row],[qty]]*Table9[[#This Row],[price (in INR)]]</f>
        <v>120</v>
      </c>
    </row>
    <row r="17" spans="1:9" x14ac:dyDescent="0.35">
      <c r="A17" s="15">
        <v>1206</v>
      </c>
      <c r="B17" s="14">
        <v>44961</v>
      </c>
      <c r="C17" s="15">
        <v>11</v>
      </c>
      <c r="D17" s="15">
        <v>886</v>
      </c>
      <c r="E17" s="25" t="s">
        <v>59</v>
      </c>
      <c r="F17" t="str">
        <f>VLOOKUP(Table9[[#This Row],[customer_id]],customers67[#All],2,FALSE)</f>
        <v>Anthony</v>
      </c>
      <c r="G17" t="str">
        <f>INDEX(products28[#All], MATCH(Table9[[#This Row],[product_id]], products28[[#All],[product_id]], 0),   MATCH(Table9[[#Headers],[product_name]], products28[#Headers],0))</f>
        <v>Avocado</v>
      </c>
      <c r="H17">
        <f>VLOOKUP(Table9[[#This Row],[product_id]],products28[#All],7,FALSE)</f>
        <v>100</v>
      </c>
      <c r="I17" t="e">
        <f>Table9[[#This Row],[qty]]*Table9[[#This Row],[price (in INR)]]</f>
        <v>#VALUE!</v>
      </c>
    </row>
    <row r="18" spans="1:9" x14ac:dyDescent="0.35">
      <c r="A18" s="19">
        <v>1211</v>
      </c>
      <c r="B18" s="18">
        <v>44961</v>
      </c>
      <c r="C18" s="19">
        <v>79</v>
      </c>
      <c r="D18" s="19">
        <v>646</v>
      </c>
      <c r="E18" s="26">
        <v>7</v>
      </c>
      <c r="F18" t="str">
        <f>VLOOKUP(Table9[[#This Row],[customer_id]],customers67[#All],2,FALSE)</f>
        <v>Tim</v>
      </c>
      <c r="G18" t="str">
        <f>INDEX(products28[#All], MATCH(Table9[[#This Row],[product_id]], products28[[#All],[product_id]], 0),   MATCH(Table9[[#Headers],[product_name]], products28[#Headers],0))</f>
        <v>Apple</v>
      </c>
      <c r="H18">
        <f>VLOOKUP(Table9[[#This Row],[product_id]],products28[#All],7,FALSE)</f>
        <v>200</v>
      </c>
      <c r="I18">
        <f>Table9[[#This Row],[qty]]*Table9[[#This Row],[price (in INR)]]</f>
        <v>1400</v>
      </c>
    </row>
    <row r="19" spans="1:9" x14ac:dyDescent="0.35">
      <c r="A19" s="15">
        <v>1213</v>
      </c>
      <c r="B19" s="14">
        <v>44961</v>
      </c>
      <c r="C19" s="15">
        <v>29</v>
      </c>
      <c r="D19" s="15">
        <v>328</v>
      </c>
      <c r="E19" s="25">
        <v>10</v>
      </c>
      <c r="F19" t="str">
        <f>VLOOKUP(Table9[[#This Row],[customer_id]],customers67[#All],2,FALSE)</f>
        <v>John</v>
      </c>
      <c r="G19" t="str">
        <f>INDEX(products28[#All], MATCH(Table9[[#This Row],[product_id]], products28[[#All],[product_id]], 0),   MATCH(Table9[[#Headers],[product_name]], products28[#Headers],0))</f>
        <v>Pasta</v>
      </c>
      <c r="H19">
        <f>VLOOKUP(Table9[[#This Row],[product_id]],products28[#All],7,FALSE)</f>
        <v>60</v>
      </c>
      <c r="I19">
        <f>Table9[[#This Row],[qty]]*Table9[[#This Row],[price (in INR)]]</f>
        <v>600</v>
      </c>
    </row>
    <row r="20" spans="1:9" x14ac:dyDescent="0.35">
      <c r="A20" s="19">
        <v>1215</v>
      </c>
      <c r="B20" s="18">
        <v>44961</v>
      </c>
      <c r="C20" s="19">
        <v>21</v>
      </c>
      <c r="D20" s="19">
        <v>811</v>
      </c>
      <c r="E20" s="26">
        <v>3</v>
      </c>
      <c r="F20" t="str">
        <f>VLOOKUP(Table9[[#This Row],[customer_id]],customers67[#All],2,FALSE)</f>
        <v>Lisa</v>
      </c>
      <c r="G20" t="str">
        <f>INDEX(products28[#All], MATCH(Table9[[#This Row],[product_id]], products28[[#All],[product_id]], 0),   MATCH(Table9[[#Headers],[product_name]], products28[#Headers],0))</f>
        <v>Celery</v>
      </c>
      <c r="H20">
        <f>VLOOKUP(Table9[[#This Row],[product_id]],products28[#All],7,FALSE)</f>
        <v>50</v>
      </c>
      <c r="I20">
        <f>Table9[[#This Row],[qty]]*Table9[[#This Row],[price (in INR)]]</f>
        <v>150</v>
      </c>
    </row>
    <row r="21" spans="1:9" x14ac:dyDescent="0.35">
      <c r="A21" s="15">
        <v>1227</v>
      </c>
      <c r="B21" s="14">
        <v>44961</v>
      </c>
      <c r="C21" s="15">
        <v>50</v>
      </c>
      <c r="D21" s="15">
        <v>704</v>
      </c>
      <c r="E21" s="25">
        <v>5</v>
      </c>
      <c r="F21" t="str">
        <f>VLOOKUP(Table9[[#This Row],[customer_id]],customers67[#All],2,FALSE)</f>
        <v>Bruce</v>
      </c>
      <c r="G21" t="str">
        <f>INDEX(products28[#All], MATCH(Table9[[#This Row],[product_id]], products28[[#All],[product_id]], 0),   MATCH(Table9[[#Headers],[product_name]], products28[#Headers],0))</f>
        <v>Eggs</v>
      </c>
      <c r="H21">
        <f>VLOOKUP(Table9[[#This Row],[product_id]],products28[#All],7,FALSE)</f>
        <v>65</v>
      </c>
      <c r="I21">
        <f>Table9[[#This Row],[qty]]*Table9[[#This Row],[price (in INR)]]</f>
        <v>325</v>
      </c>
    </row>
    <row r="22" spans="1:9" x14ac:dyDescent="0.35">
      <c r="A22" s="19">
        <v>1233</v>
      </c>
      <c r="B22" s="18">
        <v>44962</v>
      </c>
      <c r="C22" s="19">
        <v>79</v>
      </c>
      <c r="D22" s="19">
        <v>328</v>
      </c>
      <c r="E22" s="26">
        <v>10</v>
      </c>
      <c r="F22" t="str">
        <f>VLOOKUP(Table9[[#This Row],[customer_id]],customers67[#All],2,FALSE)</f>
        <v>Tim</v>
      </c>
      <c r="G22" t="str">
        <f>INDEX(products28[#All], MATCH(Table9[[#This Row],[product_id]], products28[[#All],[product_id]], 0),   MATCH(Table9[[#Headers],[product_name]], products28[#Headers],0))</f>
        <v>Pasta</v>
      </c>
      <c r="H22">
        <f>VLOOKUP(Table9[[#This Row],[product_id]],products28[#All],7,FALSE)</f>
        <v>60</v>
      </c>
      <c r="I22">
        <f>Table9[[#This Row],[qty]]*Table9[[#This Row],[price (in INR)]]</f>
        <v>600</v>
      </c>
    </row>
    <row r="23" spans="1:9" x14ac:dyDescent="0.35">
      <c r="A23" s="15">
        <v>1235</v>
      </c>
      <c r="B23" s="14">
        <v>44962</v>
      </c>
      <c r="C23" s="15">
        <v>14</v>
      </c>
      <c r="D23" s="15">
        <v>163</v>
      </c>
      <c r="E23" s="25">
        <v>10</v>
      </c>
      <c r="F23" t="str">
        <f>VLOOKUP(Table9[[#This Row],[customer_id]],customers67[#All],2,FALSE)</f>
        <v>Ravi</v>
      </c>
      <c r="G23" t="str">
        <f>INDEX(products28[#All], MATCH(Table9[[#This Row],[product_id]], products28[[#All],[product_id]], 0),   MATCH(Table9[[#Headers],[product_name]], products28[#Headers],0))</f>
        <v>Grape Juice</v>
      </c>
      <c r="H23">
        <f>VLOOKUP(Table9[[#This Row],[product_id]],products28[#All],7,FALSE)</f>
        <v>40</v>
      </c>
      <c r="I23">
        <f>Table9[[#This Row],[qty]]*Table9[[#This Row],[price (in INR)]]</f>
        <v>400</v>
      </c>
    </row>
    <row r="24" spans="1:9" x14ac:dyDescent="0.35">
      <c r="A24" s="19">
        <v>1255</v>
      </c>
      <c r="B24" s="18">
        <v>44962</v>
      </c>
      <c r="C24" s="19">
        <v>50</v>
      </c>
      <c r="D24" s="19">
        <v>521</v>
      </c>
      <c r="E24" s="26">
        <v>2</v>
      </c>
      <c r="F24" t="str">
        <f>VLOOKUP(Table9[[#This Row],[customer_id]],customers67[#All],2,FALSE)</f>
        <v>Bruce</v>
      </c>
      <c r="G24" t="str">
        <f>INDEX(products28[#All], MATCH(Table9[[#This Row],[product_id]], products28[[#All],[product_id]], 0),   MATCH(Table9[[#Headers],[product_name]], products28[#Headers],0))</f>
        <v>Carrot</v>
      </c>
      <c r="H24">
        <f>VLOOKUP(Table9[[#This Row],[product_id]],products28[#All],7,FALSE)</f>
        <v>40</v>
      </c>
      <c r="I24">
        <f>Table9[[#This Row],[qty]]*Table9[[#This Row],[price (in INR)]]</f>
        <v>80</v>
      </c>
    </row>
    <row r="25" spans="1:9" x14ac:dyDescent="0.35">
      <c r="A25" s="15">
        <v>1257</v>
      </c>
      <c r="B25" s="14">
        <v>44962</v>
      </c>
      <c r="C25" s="15">
        <v>11</v>
      </c>
      <c r="D25" s="15">
        <v>590</v>
      </c>
      <c r="E25" s="25">
        <v>8</v>
      </c>
      <c r="F25" t="str">
        <f>VLOOKUP(Table9[[#This Row],[customer_id]],customers67[#All],2,FALSE)</f>
        <v>Anthony</v>
      </c>
      <c r="G25" t="str">
        <f>INDEX(products28[#All], MATCH(Table9[[#This Row],[product_id]], products28[[#All],[product_id]], 0),   MATCH(Table9[[#Headers],[product_name]], products28[#Headers],0))</f>
        <v>French Fries</v>
      </c>
      <c r="H25">
        <f>VLOOKUP(Table9[[#This Row],[product_id]],products28[#All],7,FALSE)</f>
        <v>50</v>
      </c>
      <c r="I25">
        <f>Table9[[#This Row],[qty]]*Table9[[#This Row],[price (in INR)]]</f>
        <v>400</v>
      </c>
    </row>
    <row r="26" spans="1:9" x14ac:dyDescent="0.35">
      <c r="A26" s="19">
        <v>1258</v>
      </c>
      <c r="B26" s="18">
        <v>44962</v>
      </c>
      <c r="C26" s="19">
        <v>34</v>
      </c>
      <c r="D26" s="19">
        <v>704</v>
      </c>
      <c r="E26" s="26">
        <v>4</v>
      </c>
      <c r="F26" t="str">
        <f>VLOOKUP(Table9[[#This Row],[customer_id]],customers67[#All],2,FALSE)</f>
        <v>Jay</v>
      </c>
      <c r="G26" t="str">
        <f>INDEX(products28[#All], MATCH(Table9[[#This Row],[product_id]], products28[[#All],[product_id]], 0),   MATCH(Table9[[#Headers],[product_name]], products28[#Headers],0))</f>
        <v>Eggs</v>
      </c>
      <c r="H26">
        <f>VLOOKUP(Table9[[#This Row],[product_id]],products28[#All],7,FALSE)</f>
        <v>65</v>
      </c>
      <c r="I26">
        <f>Table9[[#This Row],[qty]]*Table9[[#This Row],[price (in INR)]]</f>
        <v>260</v>
      </c>
    </row>
    <row r="27" spans="1:9" x14ac:dyDescent="0.35">
      <c r="A27" s="15">
        <v>1273</v>
      </c>
      <c r="B27" s="14">
        <v>44963</v>
      </c>
      <c r="C27" s="15">
        <v>50</v>
      </c>
      <c r="D27" s="15">
        <v>886</v>
      </c>
      <c r="E27" s="25">
        <v>3</v>
      </c>
      <c r="F27" t="str">
        <f>VLOOKUP(Table9[[#This Row],[customer_id]],customers67[#All],2,FALSE)</f>
        <v>Bruce</v>
      </c>
      <c r="G27" t="str">
        <f>INDEX(products28[#All], MATCH(Table9[[#This Row],[product_id]], products28[[#All],[product_id]], 0),   MATCH(Table9[[#Headers],[product_name]], products28[#Headers],0))</f>
        <v>Avocado</v>
      </c>
      <c r="H27">
        <f>VLOOKUP(Table9[[#This Row],[product_id]],products28[#All],7,FALSE)</f>
        <v>100</v>
      </c>
      <c r="I27">
        <f>Table9[[#This Row],[qty]]*Table9[[#This Row],[price (in INR)]]</f>
        <v>300</v>
      </c>
    </row>
    <row r="28" spans="1:9" x14ac:dyDescent="0.35">
      <c r="A28" s="19">
        <v>1277</v>
      </c>
      <c r="B28" s="18">
        <v>44963</v>
      </c>
      <c r="C28" s="19">
        <v>34</v>
      </c>
      <c r="D28" s="19">
        <v>704</v>
      </c>
      <c r="E28" s="26">
        <v>6</v>
      </c>
      <c r="F28" t="str">
        <f>VLOOKUP(Table9[[#This Row],[customer_id]],customers67[#All],2,FALSE)</f>
        <v>Jay</v>
      </c>
      <c r="G28" t="str">
        <f>INDEX(products28[#All], MATCH(Table9[[#This Row],[product_id]], products28[[#All],[product_id]], 0),   MATCH(Table9[[#Headers],[product_name]], products28[#Headers],0))</f>
        <v>Eggs</v>
      </c>
      <c r="H28">
        <f>VLOOKUP(Table9[[#This Row],[product_id]],products28[#All],7,FALSE)</f>
        <v>65</v>
      </c>
      <c r="I28">
        <f>Table9[[#This Row],[qty]]*Table9[[#This Row],[price (in INR)]]</f>
        <v>390</v>
      </c>
    </row>
    <row r="29" spans="1:9" x14ac:dyDescent="0.35">
      <c r="A29" s="15">
        <v>1289</v>
      </c>
      <c r="B29" s="14">
        <v>44963</v>
      </c>
      <c r="C29" s="15">
        <v>19</v>
      </c>
      <c r="D29" s="15">
        <v>811</v>
      </c>
      <c r="E29" s="25">
        <v>6</v>
      </c>
      <c r="F29" t="str">
        <f>VLOOKUP(Table9[[#This Row],[customer_id]],customers67[#All],2,FALSE)</f>
        <v>Ahmed</v>
      </c>
      <c r="G29" t="str">
        <f>INDEX(products28[#All], MATCH(Table9[[#This Row],[product_id]], products28[[#All],[product_id]], 0),   MATCH(Table9[[#Headers],[product_name]], products28[#Headers],0))</f>
        <v>Celery</v>
      </c>
      <c r="H29">
        <f>VLOOKUP(Table9[[#This Row],[product_id]],products28[#All],7,FALSE)</f>
        <v>50</v>
      </c>
      <c r="I29">
        <f>Table9[[#This Row],[qty]]*Table9[[#This Row],[price (in INR)]]</f>
        <v>300</v>
      </c>
    </row>
    <row r="30" spans="1:9" x14ac:dyDescent="0.35">
      <c r="A30" s="19">
        <v>1290</v>
      </c>
      <c r="B30" s="18">
        <v>44963</v>
      </c>
      <c r="C30" s="19">
        <v>35</v>
      </c>
      <c r="D30" s="19">
        <v>600</v>
      </c>
      <c r="E30" s="26">
        <v>5</v>
      </c>
      <c r="F30" t="str">
        <f>VLOOKUP(Table9[[#This Row],[customer_id]],customers67[#All],2,FALSE)</f>
        <v>Mike</v>
      </c>
      <c r="G30" t="str">
        <f>INDEX(products28[#All], MATCH(Table9[[#This Row],[product_id]], products28[[#All],[product_id]], 0),   MATCH(Table9[[#Headers],[product_name]], products28[#Headers],0))</f>
        <v>Grapefruit</v>
      </c>
      <c r="H30">
        <f>VLOOKUP(Table9[[#This Row],[product_id]],products28[#All],7,FALSE)</f>
        <v>20</v>
      </c>
      <c r="I30">
        <f>Table9[[#This Row],[qty]]*Table9[[#This Row],[price (in INR)]]</f>
        <v>100</v>
      </c>
    </row>
    <row r="31" spans="1:9" x14ac:dyDescent="0.35">
      <c r="A31" s="15">
        <v>1292</v>
      </c>
      <c r="B31" s="14">
        <v>44963</v>
      </c>
      <c r="C31" s="15">
        <v>14</v>
      </c>
      <c r="D31" s="15">
        <v>804</v>
      </c>
      <c r="E31" s="25">
        <v>2</v>
      </c>
      <c r="F31" t="str">
        <f>VLOOKUP(Table9[[#This Row],[customer_id]],customers67[#All],2,FALSE)</f>
        <v>Ravi</v>
      </c>
      <c r="G31" t="str">
        <f>INDEX(products28[#All], MATCH(Table9[[#This Row],[product_id]], products28[[#All],[product_id]], 0),   MATCH(Table9[[#Headers],[product_name]], products28[#Headers],0))</f>
        <v>Broccoli</v>
      </c>
      <c r="H31">
        <f>VLOOKUP(Table9[[#This Row],[product_id]],products28[#All],7,FALSE)</f>
        <v>30</v>
      </c>
      <c r="I31">
        <f>Table9[[#This Row],[qty]]*Table9[[#This Row],[price (in INR)]]</f>
        <v>60</v>
      </c>
    </row>
    <row r="32" spans="1:9" x14ac:dyDescent="0.35">
      <c r="A32" s="19">
        <v>1294</v>
      </c>
      <c r="B32" s="18">
        <v>44964</v>
      </c>
      <c r="C32" s="19">
        <v>19</v>
      </c>
      <c r="D32" s="19">
        <v>651</v>
      </c>
      <c r="E32" s="26">
        <v>3</v>
      </c>
      <c r="F32" t="str">
        <f>VLOOKUP(Table9[[#This Row],[customer_id]],customers67[#All],2,FALSE)</f>
        <v>Ahmed</v>
      </c>
      <c r="G32" t="str">
        <f>INDEX(products28[#All], MATCH(Table9[[#This Row],[product_id]], products28[[#All],[product_id]], 0),   MATCH(Table9[[#Headers],[product_name]], products28[#Headers],0))</f>
        <v>Banana</v>
      </c>
      <c r="H32">
        <f>VLOOKUP(Table9[[#This Row],[product_id]],products28[#All],7,FALSE)</f>
        <v>80</v>
      </c>
      <c r="I32">
        <f>Table9[[#This Row],[qty]]*Table9[[#This Row],[price (in INR)]]</f>
        <v>240</v>
      </c>
    </row>
    <row r="33" spans="1:9" x14ac:dyDescent="0.35">
      <c r="A33" s="15">
        <v>1295</v>
      </c>
      <c r="B33" s="14">
        <v>44964</v>
      </c>
      <c r="C33" s="15">
        <v>14</v>
      </c>
      <c r="D33" s="15">
        <v>521</v>
      </c>
      <c r="E33" s="25">
        <v>4</v>
      </c>
      <c r="F33" t="str">
        <f>VLOOKUP(Table9[[#This Row],[customer_id]],customers67[#All],2,FALSE)</f>
        <v>Ravi</v>
      </c>
      <c r="G33" t="str">
        <f>INDEX(products28[#All], MATCH(Table9[[#This Row],[product_id]], products28[[#All],[product_id]], 0),   MATCH(Table9[[#Headers],[product_name]], products28[#Headers],0))</f>
        <v>Carrot</v>
      </c>
      <c r="H33">
        <f>VLOOKUP(Table9[[#This Row],[product_id]],products28[#All],7,FALSE)</f>
        <v>40</v>
      </c>
      <c r="I33">
        <f>Table9[[#This Row],[qty]]*Table9[[#This Row],[price (in INR)]]</f>
        <v>160</v>
      </c>
    </row>
    <row r="34" spans="1:9" x14ac:dyDescent="0.35">
      <c r="A34" s="19">
        <v>1297</v>
      </c>
      <c r="B34" s="18">
        <v>44964</v>
      </c>
      <c r="C34" s="19">
        <v>35</v>
      </c>
      <c r="D34" s="19">
        <v>628</v>
      </c>
      <c r="E34" s="26">
        <v>9</v>
      </c>
      <c r="F34" t="str">
        <f>VLOOKUP(Table9[[#This Row],[customer_id]],customers67[#All],2,FALSE)</f>
        <v>Mike</v>
      </c>
      <c r="G34" t="str">
        <f>INDEX(products28[#All], MATCH(Table9[[#This Row],[product_id]], products28[[#All],[product_id]], 0),   MATCH(Table9[[#Headers],[product_name]], products28[#Headers],0))</f>
        <v>Fish</v>
      </c>
      <c r="H34">
        <f>VLOOKUP(Table9[[#This Row],[product_id]],products28[#All],7,FALSE)</f>
        <v>120</v>
      </c>
      <c r="I34">
        <f>Table9[[#This Row],[qty]]*Table9[[#This Row],[price (in INR)]]</f>
        <v>1080</v>
      </c>
    </row>
    <row r="35" spans="1:9" x14ac:dyDescent="0.35">
      <c r="A35" s="19">
        <v>1300</v>
      </c>
      <c r="B35" s="18">
        <v>44964</v>
      </c>
      <c r="C35" s="19">
        <v>35</v>
      </c>
      <c r="D35" s="19">
        <v>797</v>
      </c>
      <c r="E35" s="26">
        <v>4</v>
      </c>
      <c r="F35" t="str">
        <f>VLOOKUP(Table9[[#This Row],[customer_id]],customers67[#All],2,FALSE)</f>
        <v>Mike</v>
      </c>
      <c r="G35" t="str">
        <f>INDEX(products28[#All], MATCH(Table9[[#This Row],[product_id]], products28[[#All],[product_id]], 0),   MATCH(Table9[[#Headers],[product_name]], products28[#Headers],0))</f>
        <v>Cheese</v>
      </c>
      <c r="H35">
        <f>VLOOKUP(Table9[[#This Row],[product_id]],products28[#All],7,FALSE)</f>
        <v>80</v>
      </c>
      <c r="I35">
        <f>Table9[[#This Row],[qty]]*Table9[[#This Row],[price (in INR)]]</f>
        <v>320</v>
      </c>
    </row>
    <row r="36" spans="1:9" x14ac:dyDescent="0.35">
      <c r="A36" s="15">
        <v>1302</v>
      </c>
      <c r="B36" s="14">
        <v>44964</v>
      </c>
      <c r="C36" s="15">
        <v>34</v>
      </c>
      <c r="D36" s="15">
        <v>328</v>
      </c>
      <c r="E36" s="25">
        <v>3</v>
      </c>
      <c r="F36" t="str">
        <f>VLOOKUP(Table9[[#This Row],[customer_id]],customers67[#All],2,FALSE)</f>
        <v>Jay</v>
      </c>
      <c r="G36" t="str">
        <f>INDEX(products28[#All], MATCH(Table9[[#This Row],[product_id]], products28[[#All],[product_id]], 0),   MATCH(Table9[[#Headers],[product_name]], products28[#Headers],0))</f>
        <v>Pasta</v>
      </c>
      <c r="H36">
        <f>VLOOKUP(Table9[[#This Row],[product_id]],products28[#All],7,FALSE)</f>
        <v>60</v>
      </c>
      <c r="I36">
        <f>Table9[[#This Row],[qty]]*Table9[[#This Row],[price (in INR)]]</f>
        <v>180</v>
      </c>
    </row>
    <row r="37" spans="1:9" x14ac:dyDescent="0.35">
      <c r="A37" s="19">
        <v>1309</v>
      </c>
      <c r="B37" s="18">
        <v>44965</v>
      </c>
      <c r="C37" s="19">
        <v>34</v>
      </c>
      <c r="D37" s="19">
        <v>163</v>
      </c>
      <c r="E37" s="26" t="s">
        <v>59</v>
      </c>
      <c r="F37" t="str">
        <f>VLOOKUP(Table9[[#This Row],[customer_id]],customers67[#All],2,FALSE)</f>
        <v>Jay</v>
      </c>
      <c r="G37" t="str">
        <f>INDEX(products28[#All], MATCH(Table9[[#This Row],[product_id]], products28[[#All],[product_id]], 0),   MATCH(Table9[[#Headers],[product_name]], products28[#Headers],0))</f>
        <v>Grape Juice</v>
      </c>
      <c r="H37">
        <f>VLOOKUP(Table9[[#This Row],[product_id]],products28[#All],7,FALSE)</f>
        <v>40</v>
      </c>
      <c r="I37" t="e">
        <f>Table9[[#This Row],[qty]]*Table9[[#This Row],[price (in INR)]]</f>
        <v>#VALUE!</v>
      </c>
    </row>
    <row r="38" spans="1:9" x14ac:dyDescent="0.35">
      <c r="A38" s="15">
        <v>1310</v>
      </c>
      <c r="B38" s="14">
        <v>44965</v>
      </c>
      <c r="C38" s="15">
        <v>79</v>
      </c>
      <c r="D38" s="15">
        <v>484</v>
      </c>
      <c r="E38" s="25">
        <v>3</v>
      </c>
      <c r="F38" t="str">
        <f>VLOOKUP(Table9[[#This Row],[customer_id]],customers67[#All],2,FALSE)</f>
        <v>Tim</v>
      </c>
      <c r="G38" t="str">
        <f>INDEX(products28[#All], MATCH(Table9[[#This Row],[product_id]], products28[[#All],[product_id]], 0),   MATCH(Table9[[#Headers],[product_name]], products28[#Headers],0))</f>
        <v>Hamburger</v>
      </c>
      <c r="H38">
        <f>VLOOKUP(Table9[[#This Row],[product_id]],products28[#All],7,FALSE)</f>
        <v>70</v>
      </c>
      <c r="I38">
        <f>Table9[[#This Row],[qty]]*Table9[[#This Row],[price (in INR)]]</f>
        <v>210</v>
      </c>
    </row>
    <row r="39" spans="1:9" x14ac:dyDescent="0.35">
      <c r="A39" s="19">
        <v>1318</v>
      </c>
      <c r="B39" s="18">
        <v>44965</v>
      </c>
      <c r="C39" s="19">
        <v>29</v>
      </c>
      <c r="D39" s="19">
        <v>794</v>
      </c>
      <c r="E39" s="26">
        <v>3</v>
      </c>
      <c r="F39" t="str">
        <f>VLOOKUP(Table9[[#This Row],[customer_id]],customers67[#All],2,FALSE)</f>
        <v>John</v>
      </c>
      <c r="G39" t="str">
        <f>INDEX(products28[#All], MATCH(Table9[[#This Row],[product_id]], products28[[#All],[product_id]], 0),   MATCH(Table9[[#Headers],[product_name]], products28[#Headers],0))</f>
        <v>Grilled Cheese</v>
      </c>
      <c r="H39">
        <f>VLOOKUP(Table9[[#This Row],[product_id]],products28[#All],7,FALSE)</f>
        <v>100</v>
      </c>
      <c r="I39">
        <f>Table9[[#This Row],[qty]]*Table9[[#This Row],[price (in INR)]]</f>
        <v>300</v>
      </c>
    </row>
    <row r="40" spans="1:9" x14ac:dyDescent="0.35">
      <c r="A40" s="15">
        <v>1319</v>
      </c>
      <c r="B40" s="14">
        <v>44965</v>
      </c>
      <c r="C40" s="15">
        <v>14</v>
      </c>
      <c r="D40" s="15">
        <v>521</v>
      </c>
      <c r="E40" s="25">
        <v>6</v>
      </c>
      <c r="F40" t="str">
        <f>VLOOKUP(Table9[[#This Row],[customer_id]],customers67[#All],2,FALSE)</f>
        <v>Ravi</v>
      </c>
      <c r="G40" t="str">
        <f>INDEX(products28[#All], MATCH(Table9[[#This Row],[product_id]], products28[[#All],[product_id]], 0),   MATCH(Table9[[#Headers],[product_name]], products28[#Headers],0))</f>
        <v>Carrot</v>
      </c>
      <c r="H40">
        <f>VLOOKUP(Table9[[#This Row],[product_id]],products28[#All],7,FALSE)</f>
        <v>40</v>
      </c>
      <c r="I40">
        <f>Table9[[#This Row],[qty]]*Table9[[#This Row],[price (in INR)]]</f>
        <v>240</v>
      </c>
    </row>
    <row r="41" spans="1:9" x14ac:dyDescent="0.35">
      <c r="A41" s="19">
        <v>1321</v>
      </c>
      <c r="B41" s="18">
        <v>44965</v>
      </c>
      <c r="C41" s="19">
        <v>21</v>
      </c>
      <c r="D41" s="19">
        <v>594</v>
      </c>
      <c r="E41" s="26">
        <v>7</v>
      </c>
      <c r="F41" t="str">
        <f>VLOOKUP(Table9[[#This Row],[customer_id]],customers67[#All],2,FALSE)</f>
        <v>Lisa</v>
      </c>
      <c r="G41" t="str">
        <f>INDEX(products28[#All], MATCH(Table9[[#This Row],[product_id]], products28[[#All],[product_id]], 0),   MATCH(Table9[[#Headers],[product_name]], products28[#Headers],0))</f>
        <v>Chicken</v>
      </c>
      <c r="H41">
        <f>VLOOKUP(Table9[[#This Row],[product_id]],products28[#All],7,FALSE)</f>
        <v>250</v>
      </c>
      <c r="I41">
        <f>Table9[[#This Row],[qty]]*Table9[[#This Row],[price (in INR)]]</f>
        <v>1750</v>
      </c>
    </row>
    <row r="42" spans="1:9" x14ac:dyDescent="0.35">
      <c r="A42" s="15">
        <v>1323</v>
      </c>
      <c r="B42" s="14">
        <v>44966</v>
      </c>
      <c r="C42" s="15">
        <v>79</v>
      </c>
      <c r="D42" s="15">
        <v>646</v>
      </c>
      <c r="E42" s="25">
        <v>9</v>
      </c>
      <c r="F42" t="str">
        <f>VLOOKUP(Table9[[#This Row],[customer_id]],customers67[#All],2,FALSE)</f>
        <v>Tim</v>
      </c>
      <c r="G42" t="str">
        <f>INDEX(products28[#All], MATCH(Table9[[#This Row],[product_id]], products28[[#All],[product_id]], 0),   MATCH(Table9[[#Headers],[product_name]], products28[#Headers],0))</f>
        <v>Apple</v>
      </c>
      <c r="H42">
        <f>VLOOKUP(Table9[[#This Row],[product_id]],products28[#All],7,FALSE)</f>
        <v>200</v>
      </c>
      <c r="I42">
        <f>Table9[[#This Row],[qty]]*Table9[[#This Row],[price (in INR)]]</f>
        <v>1800</v>
      </c>
    </row>
    <row r="43" spans="1:9" x14ac:dyDescent="0.35">
      <c r="A43" s="19">
        <v>1324</v>
      </c>
      <c r="B43" s="18">
        <v>44966</v>
      </c>
      <c r="C43" s="19">
        <v>19</v>
      </c>
      <c r="D43" s="19">
        <v>594</v>
      </c>
      <c r="E43" s="26">
        <v>8</v>
      </c>
      <c r="F43" t="str">
        <f>VLOOKUP(Table9[[#This Row],[customer_id]],customers67[#All],2,FALSE)</f>
        <v>Ahmed</v>
      </c>
      <c r="G43" t="str">
        <f>INDEX(products28[#All], MATCH(Table9[[#This Row],[product_id]], products28[[#All],[product_id]], 0),   MATCH(Table9[[#Headers],[product_name]], products28[#Headers],0))</f>
        <v>Chicken</v>
      </c>
      <c r="H43">
        <f>VLOOKUP(Table9[[#This Row],[product_id]],products28[#All],7,FALSE)</f>
        <v>250</v>
      </c>
      <c r="I43">
        <f>Table9[[#This Row],[qty]]*Table9[[#This Row],[price (in INR)]]</f>
        <v>2000</v>
      </c>
    </row>
    <row r="44" spans="1:9" x14ac:dyDescent="0.35">
      <c r="A44" s="15">
        <v>1327</v>
      </c>
      <c r="B44" s="14">
        <v>44966</v>
      </c>
      <c r="C44" s="15">
        <v>50</v>
      </c>
      <c r="D44" s="15">
        <v>392</v>
      </c>
      <c r="E44" s="25">
        <v>9</v>
      </c>
      <c r="F44" t="str">
        <f>VLOOKUP(Table9[[#This Row],[customer_id]],customers67[#All],2,FALSE)</f>
        <v>Bruce</v>
      </c>
      <c r="G44" t="str">
        <f>INDEX(products28[#All], MATCH(Table9[[#This Row],[product_id]], products28[[#All],[product_id]], 0),   MATCH(Table9[[#Headers],[product_name]], products28[#Headers],0))</f>
        <v>Yogurt</v>
      </c>
      <c r="H44">
        <f>VLOOKUP(Table9[[#This Row],[product_id]],products28[#All],7,FALSE)</f>
        <v>30</v>
      </c>
      <c r="I44">
        <f>Table9[[#This Row],[qty]]*Table9[[#This Row],[price (in INR)]]</f>
        <v>270</v>
      </c>
    </row>
    <row r="45" spans="1:9" x14ac:dyDescent="0.35">
      <c r="A45" s="19">
        <v>1330</v>
      </c>
      <c r="B45" s="18">
        <v>44966</v>
      </c>
      <c r="C45" s="19">
        <v>29</v>
      </c>
      <c r="D45" s="19">
        <v>804</v>
      </c>
      <c r="E45" s="26">
        <v>10</v>
      </c>
      <c r="F45" t="str">
        <f>VLOOKUP(Table9[[#This Row],[customer_id]],customers67[#All],2,FALSE)</f>
        <v>John</v>
      </c>
      <c r="G45" t="str">
        <f>INDEX(products28[#All], MATCH(Table9[[#This Row],[product_id]], products28[[#All],[product_id]], 0),   MATCH(Table9[[#Headers],[product_name]], products28[#Headers],0))</f>
        <v>Broccoli</v>
      </c>
      <c r="H45">
        <f>VLOOKUP(Table9[[#This Row],[product_id]],products28[#All],7,FALSE)</f>
        <v>30</v>
      </c>
      <c r="I45">
        <f>Table9[[#This Row],[qty]]*Table9[[#This Row],[price (in INR)]]</f>
        <v>300</v>
      </c>
    </row>
    <row r="46" spans="1:9" x14ac:dyDescent="0.35">
      <c r="A46" s="15">
        <v>1335</v>
      </c>
      <c r="B46" s="14">
        <v>44966</v>
      </c>
      <c r="C46" s="15">
        <v>34</v>
      </c>
      <c r="D46" s="15">
        <v>811</v>
      </c>
      <c r="E46" s="25">
        <v>6</v>
      </c>
      <c r="F46" t="str">
        <f>VLOOKUP(Table9[[#This Row],[customer_id]],customers67[#All],2,FALSE)</f>
        <v>Jay</v>
      </c>
      <c r="G46" t="str">
        <f>INDEX(products28[#All], MATCH(Table9[[#This Row],[product_id]], products28[[#All],[product_id]], 0),   MATCH(Table9[[#Headers],[product_name]], products28[#Headers],0))</f>
        <v>Celery</v>
      </c>
      <c r="H46">
        <f>VLOOKUP(Table9[[#This Row],[product_id]],products28[#All],7,FALSE)</f>
        <v>50</v>
      </c>
      <c r="I46">
        <f>Table9[[#This Row],[qty]]*Table9[[#This Row],[price (in INR)]]</f>
        <v>300</v>
      </c>
    </row>
    <row r="47" spans="1:9" x14ac:dyDescent="0.35">
      <c r="A47" s="19">
        <v>1338</v>
      </c>
      <c r="B47" s="18">
        <v>44967</v>
      </c>
      <c r="C47" s="19">
        <v>14</v>
      </c>
      <c r="D47" s="19">
        <v>521</v>
      </c>
      <c r="E47" s="26">
        <v>5</v>
      </c>
      <c r="F47" t="str">
        <f>VLOOKUP(Table9[[#This Row],[customer_id]],customers67[#All],2,FALSE)</f>
        <v>Ravi</v>
      </c>
      <c r="G47" t="str">
        <f>INDEX(products28[#All], MATCH(Table9[[#This Row],[product_id]], products28[[#All],[product_id]], 0),   MATCH(Table9[[#Headers],[product_name]], products28[#Headers],0))</f>
        <v>Carrot</v>
      </c>
      <c r="H47">
        <f>VLOOKUP(Table9[[#This Row],[product_id]],products28[#All],7,FALSE)</f>
        <v>40</v>
      </c>
      <c r="I47">
        <f>Table9[[#This Row],[qty]]*Table9[[#This Row],[price (in INR)]]</f>
        <v>200</v>
      </c>
    </row>
    <row r="48" spans="1:9" x14ac:dyDescent="0.35">
      <c r="A48" s="15">
        <v>1339</v>
      </c>
      <c r="B48" s="14">
        <v>44967</v>
      </c>
      <c r="C48" s="15">
        <v>35</v>
      </c>
      <c r="D48" s="15">
        <v>886</v>
      </c>
      <c r="E48" s="25" t="s">
        <v>59</v>
      </c>
      <c r="F48" t="str">
        <f>VLOOKUP(Table9[[#This Row],[customer_id]],customers67[#All],2,FALSE)</f>
        <v>Mike</v>
      </c>
      <c r="G48" t="str">
        <f>INDEX(products28[#All], MATCH(Table9[[#This Row],[product_id]], products28[[#All],[product_id]], 0),   MATCH(Table9[[#Headers],[product_name]], products28[#Headers],0))</f>
        <v>Avocado</v>
      </c>
      <c r="H48">
        <f>VLOOKUP(Table9[[#This Row],[product_id]],products28[#All],7,FALSE)</f>
        <v>100</v>
      </c>
      <c r="I48" t="e">
        <f>Table9[[#This Row],[qty]]*Table9[[#This Row],[price (in INR)]]</f>
        <v>#VALUE!</v>
      </c>
    </row>
    <row r="49" spans="1:9" x14ac:dyDescent="0.35">
      <c r="A49" s="19">
        <v>1341</v>
      </c>
      <c r="B49" s="18">
        <v>44967</v>
      </c>
      <c r="C49" s="19">
        <v>29</v>
      </c>
      <c r="D49" s="19">
        <v>600</v>
      </c>
      <c r="E49" s="26">
        <v>6</v>
      </c>
      <c r="F49" t="str">
        <f>VLOOKUP(Table9[[#This Row],[customer_id]],customers67[#All],2,FALSE)</f>
        <v>John</v>
      </c>
      <c r="G49" t="str">
        <f>INDEX(products28[#All], MATCH(Table9[[#This Row],[product_id]], products28[[#All],[product_id]], 0),   MATCH(Table9[[#Headers],[product_name]], products28[#Headers],0))</f>
        <v>Grapefruit</v>
      </c>
      <c r="H49">
        <f>VLOOKUP(Table9[[#This Row],[product_id]],products28[#All],7,FALSE)</f>
        <v>20</v>
      </c>
      <c r="I49">
        <f>Table9[[#This Row],[qty]]*Table9[[#This Row],[price (in INR)]]</f>
        <v>120</v>
      </c>
    </row>
    <row r="50" spans="1:9" x14ac:dyDescent="0.35">
      <c r="A50" s="15">
        <v>1342</v>
      </c>
      <c r="B50" s="14">
        <v>44967</v>
      </c>
      <c r="C50" s="15">
        <v>11</v>
      </c>
      <c r="D50" s="15">
        <v>651</v>
      </c>
      <c r="E50" s="25">
        <v>6</v>
      </c>
      <c r="F50" t="str">
        <f>VLOOKUP(Table9[[#This Row],[customer_id]],customers67[#All],2,FALSE)</f>
        <v>Anthony</v>
      </c>
      <c r="G50" t="str">
        <f>INDEX(products28[#All], MATCH(Table9[[#This Row],[product_id]], products28[[#All],[product_id]], 0),   MATCH(Table9[[#Headers],[product_name]], products28[#Headers],0))</f>
        <v>Banana</v>
      </c>
      <c r="H50">
        <f>VLOOKUP(Table9[[#This Row],[product_id]],products28[#All],7,FALSE)</f>
        <v>80</v>
      </c>
      <c r="I50">
        <f>Table9[[#This Row],[qty]]*Table9[[#This Row],[price (in INR)]]</f>
        <v>480</v>
      </c>
    </row>
    <row r="51" spans="1:9" x14ac:dyDescent="0.35">
      <c r="A51" s="19">
        <v>1346</v>
      </c>
      <c r="B51" s="18">
        <v>44967</v>
      </c>
      <c r="C51" s="19">
        <v>21</v>
      </c>
      <c r="D51" s="19">
        <v>328</v>
      </c>
      <c r="E51" s="26">
        <v>2</v>
      </c>
      <c r="F51" t="str">
        <f>VLOOKUP(Table9[[#This Row],[customer_id]],customers67[#All],2,FALSE)</f>
        <v>Lisa</v>
      </c>
      <c r="G51" t="str">
        <f>INDEX(products28[#All], MATCH(Table9[[#This Row],[product_id]], products28[[#All],[product_id]], 0),   MATCH(Table9[[#Headers],[product_name]], products28[#Headers],0))</f>
        <v>Pasta</v>
      </c>
      <c r="H51">
        <f>VLOOKUP(Table9[[#This Row],[product_id]],products28[#All],7,FALSE)</f>
        <v>60</v>
      </c>
      <c r="I51">
        <f>Table9[[#This Row],[qty]]*Table9[[#This Row],[price (in INR)]]</f>
        <v>120</v>
      </c>
    </row>
    <row r="52" spans="1:9" x14ac:dyDescent="0.35">
      <c r="A52" s="15">
        <v>1347</v>
      </c>
      <c r="B52" s="14">
        <v>44968</v>
      </c>
      <c r="C52" s="15">
        <v>79</v>
      </c>
      <c r="D52" s="15">
        <v>862</v>
      </c>
      <c r="E52" s="25">
        <v>9</v>
      </c>
      <c r="F52" t="str">
        <f>VLOOKUP(Table9[[#This Row],[customer_id]],customers67[#All],2,FALSE)</f>
        <v>Tim</v>
      </c>
      <c r="G52" t="str">
        <f>INDEX(products28[#All], MATCH(Table9[[#This Row],[product_id]], products28[[#All],[product_id]], 0),   MATCH(Table9[[#Headers],[product_name]], products28[#Headers],0))</f>
        <v>Chocolate Cake</v>
      </c>
      <c r="H52">
        <f>VLOOKUP(Table9[[#This Row],[product_id]],products28[#All],7,FALSE)</f>
        <v>200</v>
      </c>
      <c r="I52">
        <f>Table9[[#This Row],[qty]]*Table9[[#This Row],[price (in INR)]]</f>
        <v>1800</v>
      </c>
    </row>
    <row r="53" spans="1:9" x14ac:dyDescent="0.35">
      <c r="A53" s="19">
        <v>1350</v>
      </c>
      <c r="B53" s="18">
        <v>44968</v>
      </c>
      <c r="C53" s="19">
        <v>19</v>
      </c>
      <c r="D53" s="19">
        <v>484</v>
      </c>
      <c r="E53" s="26">
        <v>9</v>
      </c>
      <c r="F53" t="str">
        <f>VLOOKUP(Table9[[#This Row],[customer_id]],customers67[#All],2,FALSE)</f>
        <v>Ahmed</v>
      </c>
      <c r="G53" t="str">
        <f>INDEX(products28[#All], MATCH(Table9[[#This Row],[product_id]], products28[[#All],[product_id]], 0),   MATCH(Table9[[#Headers],[product_name]], products28[#Headers],0))</f>
        <v>Hamburger</v>
      </c>
      <c r="H53">
        <f>VLOOKUP(Table9[[#This Row],[product_id]],products28[#All],7,FALSE)</f>
        <v>70</v>
      </c>
      <c r="I53">
        <f>Table9[[#This Row],[qty]]*Table9[[#This Row],[price (in INR)]]</f>
        <v>630</v>
      </c>
    </row>
    <row r="54" spans="1:9" x14ac:dyDescent="0.35">
      <c r="A54" s="15">
        <v>1352</v>
      </c>
      <c r="B54" s="14">
        <v>44968</v>
      </c>
      <c r="C54" s="15">
        <v>35</v>
      </c>
      <c r="D54" s="15">
        <v>704</v>
      </c>
      <c r="E54" s="25">
        <v>4</v>
      </c>
      <c r="F54" t="str">
        <f>VLOOKUP(Table9[[#This Row],[customer_id]],customers67[#All],2,FALSE)</f>
        <v>Mike</v>
      </c>
      <c r="G54" t="str">
        <f>INDEX(products28[#All], MATCH(Table9[[#This Row],[product_id]], products28[[#All],[product_id]], 0),   MATCH(Table9[[#Headers],[product_name]], products28[#Headers],0))</f>
        <v>Eggs</v>
      </c>
      <c r="H54">
        <f>VLOOKUP(Table9[[#This Row],[product_id]],products28[#All],7,FALSE)</f>
        <v>65</v>
      </c>
      <c r="I54">
        <f>Table9[[#This Row],[qty]]*Table9[[#This Row],[price (in INR)]]</f>
        <v>260</v>
      </c>
    </row>
    <row r="55" spans="1:9" x14ac:dyDescent="0.35">
      <c r="A55" s="15">
        <v>1353</v>
      </c>
      <c r="B55" s="14">
        <v>44968</v>
      </c>
      <c r="C55" s="15">
        <v>34</v>
      </c>
      <c r="D55" s="15">
        <v>739</v>
      </c>
      <c r="E55" s="25">
        <v>3</v>
      </c>
      <c r="F55" t="str">
        <f>VLOOKUP(Table9[[#This Row],[customer_id]],customers67[#All],2,FALSE)</f>
        <v>Jay</v>
      </c>
      <c r="G55" t="str">
        <f>INDEX(products28[#All], MATCH(Table9[[#This Row],[product_id]], products28[[#All],[product_id]], 0),   MATCH(Table9[[#Headers],[product_name]], products28[#Headers],0))</f>
        <v>Donut</v>
      </c>
      <c r="H55">
        <f>VLOOKUP(Table9[[#This Row],[product_id]],products28[#All],7,FALSE)</f>
        <v>40</v>
      </c>
      <c r="I55">
        <f>Table9[[#This Row],[qty]]*Table9[[#This Row],[price (in INR)]]</f>
        <v>120</v>
      </c>
    </row>
    <row r="56" spans="1:9" x14ac:dyDescent="0.35">
      <c r="A56" s="19">
        <v>1358</v>
      </c>
      <c r="B56" s="18">
        <v>44968</v>
      </c>
      <c r="C56" s="19">
        <v>50</v>
      </c>
      <c r="D56" s="19">
        <v>594</v>
      </c>
      <c r="E56" s="26">
        <v>9</v>
      </c>
      <c r="F56" t="str">
        <f>VLOOKUP(Table9[[#This Row],[customer_id]],customers67[#All],2,FALSE)</f>
        <v>Bruce</v>
      </c>
      <c r="G56" t="str">
        <f>INDEX(products28[#All], MATCH(Table9[[#This Row],[product_id]], products28[[#All],[product_id]], 0),   MATCH(Table9[[#Headers],[product_name]], products28[#Headers],0))</f>
        <v>Chicken</v>
      </c>
      <c r="H56">
        <f>VLOOKUP(Table9[[#This Row],[product_id]],products28[#All],7,FALSE)</f>
        <v>250</v>
      </c>
      <c r="I56">
        <f>Table9[[#This Row],[qty]]*Table9[[#This Row],[price (in INR)]]</f>
        <v>2250</v>
      </c>
    </row>
    <row r="57" spans="1:9" x14ac:dyDescent="0.35">
      <c r="A57" s="15">
        <v>1359</v>
      </c>
      <c r="B57" s="14">
        <v>44969</v>
      </c>
      <c r="C57" s="15">
        <v>35</v>
      </c>
      <c r="D57" s="15">
        <v>392</v>
      </c>
      <c r="E57" s="25">
        <v>3</v>
      </c>
      <c r="F57" t="str">
        <f>VLOOKUP(Table9[[#This Row],[customer_id]],customers67[#All],2,FALSE)</f>
        <v>Mike</v>
      </c>
      <c r="G57" t="str">
        <f>INDEX(products28[#All], MATCH(Table9[[#This Row],[product_id]], products28[[#All],[product_id]], 0),   MATCH(Table9[[#Headers],[product_name]], products28[#Headers],0))</f>
        <v>Yogurt</v>
      </c>
      <c r="H57">
        <f>VLOOKUP(Table9[[#This Row],[product_id]],products28[#All],7,FALSE)</f>
        <v>30</v>
      </c>
      <c r="I57">
        <f>Table9[[#This Row],[qty]]*Table9[[#This Row],[price (in INR)]]</f>
        <v>90</v>
      </c>
    </row>
    <row r="58" spans="1:9" x14ac:dyDescent="0.35">
      <c r="A58" s="19">
        <v>1361</v>
      </c>
      <c r="B58" s="18">
        <v>44969</v>
      </c>
      <c r="C58" s="19">
        <v>35</v>
      </c>
      <c r="D58" s="19">
        <v>794</v>
      </c>
      <c r="E58" s="26">
        <v>7</v>
      </c>
      <c r="F58" t="str">
        <f>VLOOKUP(Table9[[#This Row],[customer_id]],customers67[#All],2,FALSE)</f>
        <v>Mike</v>
      </c>
      <c r="G58" t="str">
        <f>INDEX(products28[#All], MATCH(Table9[[#This Row],[product_id]], products28[[#All],[product_id]], 0),   MATCH(Table9[[#Headers],[product_name]], products28[#Headers],0))</f>
        <v>Grilled Cheese</v>
      </c>
      <c r="H58">
        <f>VLOOKUP(Table9[[#This Row],[product_id]],products28[#All],7,FALSE)</f>
        <v>100</v>
      </c>
      <c r="I58">
        <f>Table9[[#This Row],[qty]]*Table9[[#This Row],[price (in INR)]]</f>
        <v>700</v>
      </c>
    </row>
    <row r="59" spans="1:9" x14ac:dyDescent="0.35">
      <c r="A59" s="15">
        <v>1364</v>
      </c>
      <c r="B59" s="14">
        <v>44969</v>
      </c>
      <c r="C59" s="15">
        <v>21</v>
      </c>
      <c r="D59" s="15">
        <v>739</v>
      </c>
      <c r="E59" s="25">
        <v>7</v>
      </c>
      <c r="F59" t="str">
        <f>VLOOKUP(Table9[[#This Row],[customer_id]],customers67[#All],2,FALSE)</f>
        <v>Lisa</v>
      </c>
      <c r="G59" t="str">
        <f>INDEX(products28[#All], MATCH(Table9[[#This Row],[product_id]], products28[[#All],[product_id]], 0),   MATCH(Table9[[#Headers],[product_name]], products28[#Headers],0))</f>
        <v>Donut</v>
      </c>
      <c r="H59">
        <f>VLOOKUP(Table9[[#This Row],[product_id]],products28[#All],7,FALSE)</f>
        <v>40</v>
      </c>
      <c r="I59">
        <f>Table9[[#This Row],[qty]]*Table9[[#This Row],[price (in INR)]]</f>
        <v>280</v>
      </c>
    </row>
    <row r="60" spans="1:9" x14ac:dyDescent="0.35">
      <c r="A60" s="19">
        <v>1370</v>
      </c>
      <c r="B60" s="18">
        <v>44969</v>
      </c>
      <c r="C60" s="19">
        <v>50</v>
      </c>
      <c r="D60" s="19">
        <v>594</v>
      </c>
      <c r="E60" s="26">
        <v>10</v>
      </c>
      <c r="F60" t="str">
        <f>VLOOKUP(Table9[[#This Row],[customer_id]],customers67[#All],2,FALSE)</f>
        <v>Bruce</v>
      </c>
      <c r="G60" t="str">
        <f>INDEX(products28[#All], MATCH(Table9[[#This Row],[product_id]], products28[[#All],[product_id]], 0),   MATCH(Table9[[#Headers],[product_name]], products28[#Headers],0))</f>
        <v>Chicken</v>
      </c>
      <c r="H60">
        <f>VLOOKUP(Table9[[#This Row],[product_id]],products28[#All],7,FALSE)</f>
        <v>250</v>
      </c>
      <c r="I60">
        <f>Table9[[#This Row],[qty]]*Table9[[#This Row],[price (in INR)]]</f>
        <v>2500</v>
      </c>
    </row>
    <row r="61" spans="1:9" x14ac:dyDescent="0.35">
      <c r="A61" s="15">
        <v>1374</v>
      </c>
      <c r="B61" s="14">
        <v>44969</v>
      </c>
      <c r="C61" s="15">
        <v>19</v>
      </c>
      <c r="D61" s="15">
        <v>811</v>
      </c>
      <c r="E61" s="25">
        <v>8</v>
      </c>
      <c r="F61" t="str">
        <f>VLOOKUP(Table9[[#This Row],[customer_id]],customers67[#All],2,FALSE)</f>
        <v>Ahmed</v>
      </c>
      <c r="G61" t="str">
        <f>INDEX(products28[#All], MATCH(Table9[[#This Row],[product_id]], products28[[#All],[product_id]], 0),   MATCH(Table9[[#Headers],[product_name]], products28[#Headers],0))</f>
        <v>Celery</v>
      </c>
      <c r="H61">
        <f>VLOOKUP(Table9[[#This Row],[product_id]],products28[#All],7,FALSE)</f>
        <v>50</v>
      </c>
      <c r="I61">
        <f>Table9[[#This Row],[qty]]*Table9[[#This Row],[price (in INR)]]</f>
        <v>400</v>
      </c>
    </row>
    <row r="62" spans="1:9" x14ac:dyDescent="0.35">
      <c r="A62" s="19">
        <v>1379</v>
      </c>
      <c r="B62" s="18">
        <v>44970</v>
      </c>
      <c r="C62" s="19">
        <v>14</v>
      </c>
      <c r="D62" s="19">
        <v>794</v>
      </c>
      <c r="E62" s="26">
        <v>10</v>
      </c>
      <c r="F62" t="str">
        <f>VLOOKUP(Table9[[#This Row],[customer_id]],customers67[#All],2,FALSE)</f>
        <v>Ravi</v>
      </c>
      <c r="G62" t="str">
        <f>INDEX(products28[#All], MATCH(Table9[[#This Row],[product_id]], products28[[#All],[product_id]], 0),   MATCH(Table9[[#Headers],[product_name]], products28[#Headers],0))</f>
        <v>Grilled Cheese</v>
      </c>
      <c r="H62">
        <f>VLOOKUP(Table9[[#This Row],[product_id]],products28[#All],7,FALSE)</f>
        <v>100</v>
      </c>
      <c r="I62">
        <f>Table9[[#This Row],[qty]]*Table9[[#This Row],[price (in INR)]]</f>
        <v>1000</v>
      </c>
    </row>
    <row r="63" spans="1:9" x14ac:dyDescent="0.35">
      <c r="A63" s="15">
        <v>1382</v>
      </c>
      <c r="B63" s="14">
        <v>44970</v>
      </c>
      <c r="C63" s="15">
        <v>35</v>
      </c>
      <c r="D63" s="15">
        <v>862</v>
      </c>
      <c r="E63" s="25">
        <v>10</v>
      </c>
      <c r="F63" t="str">
        <f>VLOOKUP(Table9[[#This Row],[customer_id]],customers67[#All],2,FALSE)</f>
        <v>Mike</v>
      </c>
      <c r="G63" t="str">
        <f>INDEX(products28[#All], MATCH(Table9[[#This Row],[product_id]], products28[[#All],[product_id]], 0),   MATCH(Table9[[#Headers],[product_name]], products28[#Headers],0))</f>
        <v>Chocolate Cake</v>
      </c>
      <c r="H63">
        <f>VLOOKUP(Table9[[#This Row],[product_id]],products28[#All],7,FALSE)</f>
        <v>200</v>
      </c>
      <c r="I63">
        <f>Table9[[#This Row],[qty]]*Table9[[#This Row],[price (in INR)]]</f>
        <v>2000</v>
      </c>
    </row>
    <row r="64" spans="1:9" x14ac:dyDescent="0.35">
      <c r="A64" s="19">
        <v>1388</v>
      </c>
      <c r="B64" s="18">
        <v>44970</v>
      </c>
      <c r="C64" s="19">
        <v>11</v>
      </c>
      <c r="D64" s="19">
        <v>804</v>
      </c>
      <c r="E64" s="26">
        <v>3</v>
      </c>
      <c r="F64" t="str">
        <f>VLOOKUP(Table9[[#This Row],[customer_id]],customers67[#All],2,FALSE)</f>
        <v>Anthony</v>
      </c>
      <c r="G64" t="str">
        <f>INDEX(products28[#All], MATCH(Table9[[#This Row],[product_id]], products28[[#All],[product_id]], 0),   MATCH(Table9[[#Headers],[product_name]], products28[#Headers],0))</f>
        <v>Broccoli</v>
      </c>
      <c r="H64">
        <f>VLOOKUP(Table9[[#This Row],[product_id]],products28[#All],7,FALSE)</f>
        <v>30</v>
      </c>
      <c r="I64">
        <f>Table9[[#This Row],[qty]]*Table9[[#This Row],[price (in INR)]]</f>
        <v>90</v>
      </c>
    </row>
    <row r="65" spans="1:9" x14ac:dyDescent="0.35">
      <c r="A65" s="15">
        <v>1395</v>
      </c>
      <c r="B65" s="14">
        <v>44970</v>
      </c>
      <c r="C65" s="15">
        <v>19</v>
      </c>
      <c r="D65" s="15">
        <v>590</v>
      </c>
      <c r="E65" s="25" t="s">
        <v>59</v>
      </c>
      <c r="F65" t="str">
        <f>VLOOKUP(Table9[[#This Row],[customer_id]],customers67[#All],2,FALSE)</f>
        <v>Ahmed</v>
      </c>
      <c r="G65" t="str">
        <f>INDEX(products28[#All], MATCH(Table9[[#This Row],[product_id]], products28[[#All],[product_id]], 0),   MATCH(Table9[[#Headers],[product_name]], products28[#Headers],0))</f>
        <v>French Fries</v>
      </c>
      <c r="H65">
        <f>VLOOKUP(Table9[[#This Row],[product_id]],products28[#All],7,FALSE)</f>
        <v>50</v>
      </c>
      <c r="I65" t="e">
        <f>Table9[[#This Row],[qty]]*Table9[[#This Row],[price (in INR)]]</f>
        <v>#VALUE!</v>
      </c>
    </row>
    <row r="66" spans="1:9" x14ac:dyDescent="0.35">
      <c r="A66" s="19">
        <v>1396</v>
      </c>
      <c r="B66" s="18">
        <v>44970</v>
      </c>
      <c r="C66" s="19">
        <v>34</v>
      </c>
      <c r="D66" s="19">
        <v>628</v>
      </c>
      <c r="E66" s="26">
        <v>9</v>
      </c>
      <c r="F66" t="str">
        <f>VLOOKUP(Table9[[#This Row],[customer_id]],customers67[#All],2,FALSE)</f>
        <v>Jay</v>
      </c>
      <c r="G66" t="str">
        <f>INDEX(products28[#All], MATCH(Table9[[#This Row],[product_id]], products28[[#All],[product_id]], 0),   MATCH(Table9[[#Headers],[product_name]], products28[#Headers],0))</f>
        <v>Fish</v>
      </c>
      <c r="H66">
        <f>VLOOKUP(Table9[[#This Row],[product_id]],products28[#All],7,FALSE)</f>
        <v>120</v>
      </c>
      <c r="I66">
        <f>Table9[[#This Row],[qty]]*Table9[[#This Row],[price (in INR)]]</f>
        <v>1080</v>
      </c>
    </row>
    <row r="67" spans="1:9" x14ac:dyDescent="0.35">
      <c r="A67" s="15">
        <v>1397</v>
      </c>
      <c r="B67" s="14">
        <v>44971</v>
      </c>
      <c r="C67" s="15">
        <v>79</v>
      </c>
      <c r="D67" s="15">
        <v>797</v>
      </c>
      <c r="E67" s="25">
        <v>6</v>
      </c>
      <c r="F67" t="str">
        <f>VLOOKUP(Table9[[#This Row],[customer_id]],customers67[#All],2,FALSE)</f>
        <v>Tim</v>
      </c>
      <c r="G67" t="str">
        <f>INDEX(products28[#All], MATCH(Table9[[#This Row],[product_id]], products28[[#All],[product_id]], 0),   MATCH(Table9[[#Headers],[product_name]], products28[#Headers],0))</f>
        <v>Cheese</v>
      </c>
      <c r="H67">
        <f>VLOOKUP(Table9[[#This Row],[product_id]],products28[#All],7,FALSE)</f>
        <v>80</v>
      </c>
      <c r="I67">
        <f>Table9[[#This Row],[qty]]*Table9[[#This Row],[price (in INR)]]</f>
        <v>480</v>
      </c>
    </row>
    <row r="68" spans="1:9" x14ac:dyDescent="0.35">
      <c r="A68" s="19">
        <v>1406</v>
      </c>
      <c r="B68" s="18">
        <v>44971</v>
      </c>
      <c r="C68" s="19">
        <v>19</v>
      </c>
      <c r="D68" s="19">
        <v>294</v>
      </c>
      <c r="E68" s="26">
        <v>3</v>
      </c>
      <c r="F68" t="str">
        <f>VLOOKUP(Table9[[#This Row],[customer_id]],customers67[#All],2,FALSE)</f>
        <v>Ahmed</v>
      </c>
      <c r="G68" t="str">
        <f>INDEX(products28[#All], MATCH(Table9[[#This Row],[product_id]], products28[[#All],[product_id]], 0),   MATCH(Table9[[#Headers],[product_name]], products28[#Headers],0))</f>
        <v>Rice</v>
      </c>
      <c r="H68">
        <f>VLOOKUP(Table9[[#This Row],[product_id]],products28[#All],7,FALSE)</f>
        <v>80</v>
      </c>
      <c r="I68">
        <f>Table9[[#This Row],[qty]]*Table9[[#This Row],[price (in INR)]]</f>
        <v>240</v>
      </c>
    </row>
    <row r="69" spans="1:9" x14ac:dyDescent="0.35">
      <c r="A69" s="15">
        <v>1420</v>
      </c>
      <c r="B69" s="14">
        <v>44971</v>
      </c>
      <c r="C69" s="15">
        <v>21</v>
      </c>
      <c r="D69" s="15">
        <v>590</v>
      </c>
      <c r="E69" s="25">
        <v>7</v>
      </c>
      <c r="F69" t="str">
        <f>VLOOKUP(Table9[[#This Row],[customer_id]],customers67[#All],2,FALSE)</f>
        <v>Lisa</v>
      </c>
      <c r="G69" t="str">
        <f>INDEX(products28[#All], MATCH(Table9[[#This Row],[product_id]], products28[[#All],[product_id]], 0),   MATCH(Table9[[#Headers],[product_name]], products28[#Headers],0))</f>
        <v>French Fries</v>
      </c>
      <c r="H69">
        <f>VLOOKUP(Table9[[#This Row],[product_id]],products28[#All],7,FALSE)</f>
        <v>50</v>
      </c>
      <c r="I69">
        <f>Table9[[#This Row],[qty]]*Table9[[#This Row],[price (in INR)]]</f>
        <v>350</v>
      </c>
    </row>
    <row r="70" spans="1:9" x14ac:dyDescent="0.35">
      <c r="A70" s="19">
        <v>1436</v>
      </c>
      <c r="B70" s="18">
        <v>44971</v>
      </c>
      <c r="C70" s="19">
        <v>35</v>
      </c>
      <c r="D70" s="19">
        <v>392</v>
      </c>
      <c r="E70" s="26">
        <v>3</v>
      </c>
      <c r="F70" t="str">
        <f>VLOOKUP(Table9[[#This Row],[customer_id]],customers67[#All],2,FALSE)</f>
        <v>Mike</v>
      </c>
      <c r="G70" t="str">
        <f>INDEX(products28[#All], MATCH(Table9[[#This Row],[product_id]], products28[[#All],[product_id]], 0),   MATCH(Table9[[#Headers],[product_name]], products28[#Headers],0))</f>
        <v>Yogurt</v>
      </c>
      <c r="H70">
        <f>VLOOKUP(Table9[[#This Row],[product_id]],products28[#All],7,FALSE)</f>
        <v>30</v>
      </c>
      <c r="I70">
        <f>Table9[[#This Row],[qty]]*Table9[[#This Row],[price (in INR)]]</f>
        <v>90</v>
      </c>
    </row>
    <row r="71" spans="1:9" x14ac:dyDescent="0.35">
      <c r="A71" s="15">
        <v>1438</v>
      </c>
      <c r="B71" s="14">
        <v>44971</v>
      </c>
      <c r="C71" s="15">
        <v>14</v>
      </c>
      <c r="D71" s="15">
        <v>704</v>
      </c>
      <c r="E71" s="25">
        <v>4</v>
      </c>
      <c r="F71" t="str">
        <f>VLOOKUP(Table9[[#This Row],[customer_id]],customers67[#All],2,FALSE)</f>
        <v>Ravi</v>
      </c>
      <c r="G71" t="str">
        <f>INDEX(products28[#All], MATCH(Table9[[#This Row],[product_id]], products28[[#All],[product_id]], 0),   MATCH(Table9[[#Headers],[product_name]], products28[#Headers],0))</f>
        <v>Eggs</v>
      </c>
      <c r="H71">
        <f>VLOOKUP(Table9[[#This Row],[product_id]],products28[#All],7,FALSE)</f>
        <v>65</v>
      </c>
      <c r="I71">
        <f>Table9[[#This Row],[qty]]*Table9[[#This Row],[price (in INR)]]</f>
        <v>260</v>
      </c>
    </row>
    <row r="72" spans="1:9" x14ac:dyDescent="0.35">
      <c r="A72" s="19">
        <v>1445</v>
      </c>
      <c r="B72" s="18">
        <v>44972</v>
      </c>
      <c r="C72" s="19">
        <v>34</v>
      </c>
      <c r="D72" s="19">
        <v>704</v>
      </c>
      <c r="E72" s="26">
        <v>4</v>
      </c>
      <c r="F72" t="str">
        <f>VLOOKUP(Table9[[#This Row],[customer_id]],customers67[#All],2,FALSE)</f>
        <v>Jay</v>
      </c>
      <c r="G72" t="str">
        <f>INDEX(products28[#All], MATCH(Table9[[#This Row],[product_id]], products28[[#All],[product_id]], 0),   MATCH(Table9[[#Headers],[product_name]], products28[#Headers],0))</f>
        <v>Eggs</v>
      </c>
      <c r="H72">
        <f>VLOOKUP(Table9[[#This Row],[product_id]],products28[#All],7,FALSE)</f>
        <v>65</v>
      </c>
      <c r="I72">
        <f>Table9[[#This Row],[qty]]*Table9[[#This Row],[price (in INR)]]</f>
        <v>260</v>
      </c>
    </row>
    <row r="73" spans="1:9" x14ac:dyDescent="0.35">
      <c r="A73" s="15">
        <v>1455</v>
      </c>
      <c r="B73" s="14">
        <v>44972</v>
      </c>
      <c r="C73" s="15">
        <v>29</v>
      </c>
      <c r="D73" s="15">
        <v>294</v>
      </c>
      <c r="E73" s="25">
        <v>10</v>
      </c>
      <c r="F73" t="str">
        <f>VLOOKUP(Table9[[#This Row],[customer_id]],customers67[#All],2,FALSE)</f>
        <v>John</v>
      </c>
      <c r="G73" t="str">
        <f>INDEX(products28[#All], MATCH(Table9[[#This Row],[product_id]], products28[[#All],[product_id]], 0),   MATCH(Table9[[#Headers],[product_name]], products28[#Headers],0))</f>
        <v>Rice</v>
      </c>
      <c r="H73">
        <f>VLOOKUP(Table9[[#This Row],[product_id]],products28[#All],7,FALSE)</f>
        <v>80</v>
      </c>
      <c r="I73">
        <f>Table9[[#This Row],[qty]]*Table9[[#This Row],[price (in INR)]]</f>
        <v>800</v>
      </c>
    </row>
    <row r="74" spans="1:9" x14ac:dyDescent="0.35">
      <c r="A74" s="19">
        <v>1457</v>
      </c>
      <c r="B74" s="18">
        <v>44972</v>
      </c>
      <c r="C74" s="19">
        <v>50</v>
      </c>
      <c r="D74" s="19">
        <v>484</v>
      </c>
      <c r="E74" s="26">
        <v>10</v>
      </c>
      <c r="F74" t="str">
        <f>VLOOKUP(Table9[[#This Row],[customer_id]],customers67[#All],2,FALSE)</f>
        <v>Bruce</v>
      </c>
      <c r="G74" t="str">
        <f>INDEX(products28[#All], MATCH(Table9[[#This Row],[product_id]], products28[[#All],[product_id]], 0),   MATCH(Table9[[#Headers],[product_name]], products28[#Headers],0))</f>
        <v>Hamburger</v>
      </c>
      <c r="H74">
        <f>VLOOKUP(Table9[[#This Row],[product_id]],products28[#All],7,FALSE)</f>
        <v>70</v>
      </c>
      <c r="I74">
        <f>Table9[[#This Row],[qty]]*Table9[[#This Row],[price (in INR)]]</f>
        <v>700</v>
      </c>
    </row>
    <row r="75" spans="1:9" x14ac:dyDescent="0.35">
      <c r="A75" s="19">
        <v>1459</v>
      </c>
      <c r="B75" s="18">
        <v>44972</v>
      </c>
      <c r="C75" s="19">
        <v>14</v>
      </c>
      <c r="D75" s="19">
        <v>594</v>
      </c>
      <c r="E75" s="26">
        <v>5</v>
      </c>
      <c r="F75" t="str">
        <f>VLOOKUP(Table9[[#This Row],[customer_id]],customers67[#All],2,FALSE)</f>
        <v>Ravi</v>
      </c>
      <c r="G75" t="str">
        <f>INDEX(products28[#All], MATCH(Table9[[#This Row],[product_id]], products28[[#All],[product_id]], 0),   MATCH(Table9[[#Headers],[product_name]], products28[#Headers],0))</f>
        <v>Chicken</v>
      </c>
      <c r="H75">
        <f>VLOOKUP(Table9[[#This Row],[product_id]],products28[#All],7,FALSE)</f>
        <v>250</v>
      </c>
      <c r="I75">
        <f>Table9[[#This Row],[qty]]*Table9[[#This Row],[price (in INR)]]</f>
        <v>1250</v>
      </c>
    </row>
    <row r="76" spans="1:9" x14ac:dyDescent="0.35">
      <c r="A76" s="15">
        <v>1466</v>
      </c>
      <c r="B76" s="14">
        <v>44972</v>
      </c>
      <c r="C76" s="15">
        <v>35</v>
      </c>
      <c r="D76" s="15">
        <v>163</v>
      </c>
      <c r="E76" s="25">
        <v>6</v>
      </c>
      <c r="F76" t="str">
        <f>VLOOKUP(Table9[[#This Row],[customer_id]],customers67[#All],2,FALSE)</f>
        <v>Mike</v>
      </c>
      <c r="G76" t="str">
        <f>INDEX(products28[#All], MATCH(Table9[[#This Row],[product_id]], products28[[#All],[product_id]], 0),   MATCH(Table9[[#Headers],[product_name]], products28[#Headers],0))</f>
        <v>Grape Juice</v>
      </c>
      <c r="H76">
        <f>VLOOKUP(Table9[[#This Row],[product_id]],products28[#All],7,FALSE)</f>
        <v>40</v>
      </c>
      <c r="I76">
        <f>Table9[[#This Row],[qty]]*Table9[[#This Row],[price (in INR)]]</f>
        <v>240</v>
      </c>
    </row>
    <row r="77" spans="1:9" x14ac:dyDescent="0.35">
      <c r="A77" s="19">
        <v>1471</v>
      </c>
      <c r="B77" s="18">
        <v>44973</v>
      </c>
      <c r="C77" s="19">
        <v>50</v>
      </c>
      <c r="D77" s="19">
        <v>651</v>
      </c>
      <c r="E77" s="26">
        <v>8</v>
      </c>
      <c r="F77" t="str">
        <f>VLOOKUP(Table9[[#This Row],[customer_id]],customers67[#All],2,FALSE)</f>
        <v>Bruce</v>
      </c>
      <c r="G77" t="str">
        <f>INDEX(products28[#All], MATCH(Table9[[#This Row],[product_id]], products28[[#All],[product_id]], 0),   MATCH(Table9[[#Headers],[product_name]], products28[#Headers],0))</f>
        <v>Banana</v>
      </c>
      <c r="H77">
        <f>VLOOKUP(Table9[[#This Row],[product_id]],products28[#All],7,FALSE)</f>
        <v>80</v>
      </c>
      <c r="I77">
        <f>Table9[[#This Row],[qty]]*Table9[[#This Row],[price (in INR)]]</f>
        <v>640</v>
      </c>
    </row>
    <row r="78" spans="1:9" x14ac:dyDescent="0.35">
      <c r="A78" s="15">
        <v>1480</v>
      </c>
      <c r="B78" s="14">
        <v>44973</v>
      </c>
      <c r="C78" s="15">
        <v>19</v>
      </c>
      <c r="D78" s="15">
        <v>704</v>
      </c>
      <c r="E78" s="25">
        <v>2</v>
      </c>
      <c r="F78" t="str">
        <f>VLOOKUP(Table9[[#This Row],[customer_id]],customers67[#All],2,FALSE)</f>
        <v>Ahmed</v>
      </c>
      <c r="G78" t="str">
        <f>INDEX(products28[#All], MATCH(Table9[[#This Row],[product_id]], products28[[#All],[product_id]], 0),   MATCH(Table9[[#Headers],[product_name]], products28[#Headers],0))</f>
        <v>Eggs</v>
      </c>
      <c r="H78">
        <f>VLOOKUP(Table9[[#This Row],[product_id]],products28[#All],7,FALSE)</f>
        <v>65</v>
      </c>
      <c r="I78">
        <f>Table9[[#This Row],[qty]]*Table9[[#This Row],[price (in INR)]]</f>
        <v>130</v>
      </c>
    </row>
    <row r="79" spans="1:9" x14ac:dyDescent="0.35">
      <c r="A79" s="19">
        <v>1484</v>
      </c>
      <c r="B79" s="18">
        <v>44973</v>
      </c>
      <c r="C79" s="19">
        <v>35</v>
      </c>
      <c r="D79" s="19">
        <v>590</v>
      </c>
      <c r="E79" s="26">
        <v>8</v>
      </c>
      <c r="F79" t="str">
        <f>VLOOKUP(Table9[[#This Row],[customer_id]],customers67[#All],2,FALSE)</f>
        <v>Mike</v>
      </c>
      <c r="G79" t="str">
        <f>INDEX(products28[#All], MATCH(Table9[[#This Row],[product_id]], products28[[#All],[product_id]], 0),   MATCH(Table9[[#Headers],[product_name]], products28[#Headers],0))</f>
        <v>French Fries</v>
      </c>
      <c r="H79">
        <f>VLOOKUP(Table9[[#This Row],[product_id]],products28[#All],7,FALSE)</f>
        <v>50</v>
      </c>
      <c r="I79">
        <f>Table9[[#This Row],[qty]]*Table9[[#This Row],[price (in INR)]]</f>
        <v>400</v>
      </c>
    </row>
    <row r="80" spans="1:9" x14ac:dyDescent="0.35">
      <c r="A80" s="15">
        <v>1487</v>
      </c>
      <c r="B80" s="14">
        <v>44973</v>
      </c>
      <c r="C80" s="15">
        <v>21</v>
      </c>
      <c r="D80" s="15">
        <v>811</v>
      </c>
      <c r="E80" s="25">
        <v>5</v>
      </c>
      <c r="F80" t="str">
        <f>VLOOKUP(Table9[[#This Row],[customer_id]],customers67[#All],2,FALSE)</f>
        <v>Lisa</v>
      </c>
      <c r="G80" t="str">
        <f>INDEX(products28[#All], MATCH(Table9[[#This Row],[product_id]], products28[[#All],[product_id]], 0),   MATCH(Table9[[#Headers],[product_name]], products28[#Headers],0))</f>
        <v>Celery</v>
      </c>
      <c r="H80">
        <f>VLOOKUP(Table9[[#This Row],[product_id]],products28[#All],7,FALSE)</f>
        <v>50</v>
      </c>
      <c r="I80">
        <f>Table9[[#This Row],[qty]]*Table9[[#This Row],[price (in INR)]]</f>
        <v>250</v>
      </c>
    </row>
    <row r="81" spans="1:9" x14ac:dyDescent="0.35">
      <c r="A81" s="19">
        <v>1489</v>
      </c>
      <c r="B81" s="18">
        <v>44973</v>
      </c>
      <c r="C81" s="19">
        <v>35</v>
      </c>
      <c r="D81" s="19">
        <v>594</v>
      </c>
      <c r="E81" s="26">
        <v>8</v>
      </c>
      <c r="F81" t="str">
        <f>VLOOKUP(Table9[[#This Row],[customer_id]],customers67[#All],2,FALSE)</f>
        <v>Mike</v>
      </c>
      <c r="G81" t="str">
        <f>INDEX(products28[#All], MATCH(Table9[[#This Row],[product_id]], products28[[#All],[product_id]], 0),   MATCH(Table9[[#Headers],[product_name]], products28[#Headers],0))</f>
        <v>Chicken</v>
      </c>
      <c r="H81">
        <f>VLOOKUP(Table9[[#This Row],[product_id]],products28[#All],7,FALSE)</f>
        <v>250</v>
      </c>
      <c r="I81">
        <f>Table9[[#This Row],[qty]]*Table9[[#This Row],[price (in INR)]]</f>
        <v>2000</v>
      </c>
    </row>
    <row r="82" spans="1:9" x14ac:dyDescent="0.35">
      <c r="A82" s="15">
        <v>1491</v>
      </c>
      <c r="B82" s="14">
        <v>44974</v>
      </c>
      <c r="C82" s="15">
        <v>29</v>
      </c>
      <c r="D82" s="15">
        <v>739</v>
      </c>
      <c r="E82" s="25">
        <v>2</v>
      </c>
      <c r="F82" t="str">
        <f>VLOOKUP(Table9[[#This Row],[customer_id]],customers67[#All],2,FALSE)</f>
        <v>John</v>
      </c>
      <c r="G82" t="str">
        <f>INDEX(products28[#All], MATCH(Table9[[#This Row],[product_id]], products28[[#All],[product_id]], 0),   MATCH(Table9[[#Headers],[product_name]], products28[#Headers],0))</f>
        <v>Donut</v>
      </c>
      <c r="H82">
        <f>VLOOKUP(Table9[[#This Row],[product_id]],products28[#All],7,FALSE)</f>
        <v>40</v>
      </c>
      <c r="I82">
        <f>Table9[[#This Row],[qty]]*Table9[[#This Row],[price (in INR)]]</f>
        <v>80</v>
      </c>
    </row>
    <row r="83" spans="1:9" x14ac:dyDescent="0.35">
      <c r="A83" s="19">
        <v>1517</v>
      </c>
      <c r="B83" s="18">
        <v>44974</v>
      </c>
      <c r="C83" s="19">
        <v>21</v>
      </c>
      <c r="D83" s="19">
        <v>628</v>
      </c>
      <c r="E83" s="26">
        <v>10</v>
      </c>
      <c r="F83" t="str">
        <f>VLOOKUP(Table9[[#This Row],[customer_id]],customers67[#All],2,FALSE)</f>
        <v>Lisa</v>
      </c>
      <c r="G83" t="str">
        <f>INDEX(products28[#All], MATCH(Table9[[#This Row],[product_id]], products28[[#All],[product_id]], 0),   MATCH(Table9[[#Headers],[product_name]], products28[#Headers],0))</f>
        <v>Fish</v>
      </c>
      <c r="H83">
        <f>VLOOKUP(Table9[[#This Row],[product_id]],products28[#All],7,FALSE)</f>
        <v>120</v>
      </c>
      <c r="I83">
        <f>Table9[[#This Row],[qty]]*Table9[[#This Row],[price (in INR)]]</f>
        <v>1200</v>
      </c>
    </row>
    <row r="84" spans="1:9" x14ac:dyDescent="0.35">
      <c r="A84" s="15">
        <v>1522</v>
      </c>
      <c r="B84" s="14">
        <v>44974</v>
      </c>
      <c r="C84" s="15">
        <v>11</v>
      </c>
      <c r="D84" s="15">
        <v>392</v>
      </c>
      <c r="E84" s="25">
        <v>4</v>
      </c>
      <c r="F84" t="str">
        <f>VLOOKUP(Table9[[#This Row],[customer_id]],customers67[#All],2,FALSE)</f>
        <v>Anthony</v>
      </c>
      <c r="G84" t="str">
        <f>INDEX(products28[#All], MATCH(Table9[[#This Row],[product_id]], products28[[#All],[product_id]], 0),   MATCH(Table9[[#Headers],[product_name]], products28[#Headers],0))</f>
        <v>Yogurt</v>
      </c>
      <c r="H84">
        <f>VLOOKUP(Table9[[#This Row],[product_id]],products28[#All],7,FALSE)</f>
        <v>30</v>
      </c>
      <c r="I84">
        <f>Table9[[#This Row],[qty]]*Table9[[#This Row],[price (in INR)]]</f>
        <v>120</v>
      </c>
    </row>
    <row r="85" spans="1:9" x14ac:dyDescent="0.35">
      <c r="A85" s="19">
        <v>1527</v>
      </c>
      <c r="B85" s="18">
        <v>44974</v>
      </c>
      <c r="C85" s="19">
        <v>35</v>
      </c>
      <c r="D85" s="19">
        <v>484</v>
      </c>
      <c r="E85" s="26">
        <v>6</v>
      </c>
      <c r="F85" t="str">
        <f>VLOOKUP(Table9[[#This Row],[customer_id]],customers67[#All],2,FALSE)</f>
        <v>Mike</v>
      </c>
      <c r="G85" t="str">
        <f>INDEX(products28[#All], MATCH(Table9[[#This Row],[product_id]], products28[[#All],[product_id]], 0),   MATCH(Table9[[#Headers],[product_name]], products28[#Headers],0))</f>
        <v>Hamburger</v>
      </c>
      <c r="H85">
        <f>VLOOKUP(Table9[[#This Row],[product_id]],products28[#All],7,FALSE)</f>
        <v>70</v>
      </c>
      <c r="I85">
        <f>Table9[[#This Row],[qty]]*Table9[[#This Row],[price (in INR)]]</f>
        <v>420</v>
      </c>
    </row>
    <row r="86" spans="1:9" x14ac:dyDescent="0.35">
      <c r="A86" s="15">
        <v>1533</v>
      </c>
      <c r="B86" s="14">
        <v>44974</v>
      </c>
      <c r="C86" s="15">
        <v>50</v>
      </c>
      <c r="D86" s="15">
        <v>294</v>
      </c>
      <c r="E86" s="25">
        <v>8</v>
      </c>
      <c r="F86" t="str">
        <f>VLOOKUP(Table9[[#This Row],[customer_id]],customers67[#All],2,FALSE)</f>
        <v>Bruce</v>
      </c>
      <c r="G86" t="str">
        <f>INDEX(products28[#All], MATCH(Table9[[#This Row],[product_id]], products28[[#All],[product_id]], 0),   MATCH(Table9[[#Headers],[product_name]], products28[#Headers],0))</f>
        <v>Rice</v>
      </c>
      <c r="H86">
        <f>VLOOKUP(Table9[[#This Row],[product_id]],products28[#All],7,FALSE)</f>
        <v>80</v>
      </c>
      <c r="I86">
        <f>Table9[[#This Row],[qty]]*Table9[[#This Row],[price (in INR)]]</f>
        <v>640</v>
      </c>
    </row>
    <row r="87" spans="1:9" x14ac:dyDescent="0.35">
      <c r="A87" s="19">
        <v>1536</v>
      </c>
      <c r="B87" s="18">
        <v>44975</v>
      </c>
      <c r="C87" s="19">
        <v>29</v>
      </c>
      <c r="D87" s="19">
        <v>392</v>
      </c>
      <c r="E87" s="26">
        <v>4</v>
      </c>
      <c r="F87" t="str">
        <f>VLOOKUP(Table9[[#This Row],[customer_id]],customers67[#All],2,FALSE)</f>
        <v>John</v>
      </c>
      <c r="G87" t="str">
        <f>INDEX(products28[#All], MATCH(Table9[[#This Row],[product_id]], products28[[#All],[product_id]], 0),   MATCH(Table9[[#Headers],[product_name]], products28[#Headers],0))</f>
        <v>Yogurt</v>
      </c>
      <c r="H87">
        <f>VLOOKUP(Table9[[#This Row],[product_id]],products28[#All],7,FALSE)</f>
        <v>30</v>
      </c>
      <c r="I87">
        <f>Table9[[#This Row],[qty]]*Table9[[#This Row],[price (in INR)]]</f>
        <v>120</v>
      </c>
    </row>
    <row r="88" spans="1:9" x14ac:dyDescent="0.35">
      <c r="A88" s="15">
        <v>1540</v>
      </c>
      <c r="B88" s="14">
        <v>44975</v>
      </c>
      <c r="C88" s="15">
        <v>35</v>
      </c>
      <c r="D88" s="15">
        <v>294</v>
      </c>
      <c r="E88" s="25">
        <v>5</v>
      </c>
      <c r="F88" t="str">
        <f>VLOOKUP(Table9[[#This Row],[customer_id]],customers67[#All],2,FALSE)</f>
        <v>Mike</v>
      </c>
      <c r="G88" t="str">
        <f>INDEX(products28[#All], MATCH(Table9[[#This Row],[product_id]], products28[[#All],[product_id]], 0),   MATCH(Table9[[#Headers],[product_name]], products28[#Headers],0))</f>
        <v>Rice</v>
      </c>
      <c r="H88">
        <f>VLOOKUP(Table9[[#This Row],[product_id]],products28[#All],7,FALSE)</f>
        <v>80</v>
      </c>
      <c r="I88">
        <f>Table9[[#This Row],[qty]]*Table9[[#This Row],[price (in INR)]]</f>
        <v>400</v>
      </c>
    </row>
    <row r="89" spans="1:9" x14ac:dyDescent="0.35">
      <c r="A89" s="19">
        <v>1547</v>
      </c>
      <c r="B89" s="18">
        <v>44975</v>
      </c>
      <c r="C89" s="19">
        <v>34</v>
      </c>
      <c r="D89" s="19">
        <v>862</v>
      </c>
      <c r="E89" s="26">
        <v>3</v>
      </c>
      <c r="F89" t="str">
        <f>VLOOKUP(Table9[[#This Row],[customer_id]],customers67[#All],2,FALSE)</f>
        <v>Jay</v>
      </c>
      <c r="G89" t="str">
        <f>INDEX(products28[#All], MATCH(Table9[[#This Row],[product_id]], products28[[#All],[product_id]], 0),   MATCH(Table9[[#Headers],[product_name]], products28[#Headers],0))</f>
        <v>Chocolate Cake</v>
      </c>
      <c r="H89">
        <f>VLOOKUP(Table9[[#This Row],[product_id]],products28[#All],7,FALSE)</f>
        <v>200</v>
      </c>
      <c r="I89">
        <f>Table9[[#This Row],[qty]]*Table9[[#This Row],[price (in INR)]]</f>
        <v>600</v>
      </c>
    </row>
    <row r="90" spans="1:9" x14ac:dyDescent="0.35">
      <c r="A90" s="15">
        <v>1552</v>
      </c>
      <c r="B90" s="14">
        <v>44975</v>
      </c>
      <c r="C90" s="15">
        <v>79</v>
      </c>
      <c r="D90" s="15">
        <v>163</v>
      </c>
      <c r="E90" s="25">
        <v>3</v>
      </c>
      <c r="F90" t="str">
        <f>VLOOKUP(Table9[[#This Row],[customer_id]],customers67[#All],2,FALSE)</f>
        <v>Tim</v>
      </c>
      <c r="G90" t="str">
        <f>INDEX(products28[#All], MATCH(Table9[[#This Row],[product_id]], products28[[#All],[product_id]], 0),   MATCH(Table9[[#Headers],[product_name]], products28[#Headers],0))</f>
        <v>Grape Juice</v>
      </c>
      <c r="H90">
        <f>VLOOKUP(Table9[[#This Row],[product_id]],products28[#All],7,FALSE)</f>
        <v>40</v>
      </c>
      <c r="I90">
        <f>Table9[[#This Row],[qty]]*Table9[[#This Row],[price (in INR)]]</f>
        <v>120</v>
      </c>
    </row>
    <row r="91" spans="1:9" x14ac:dyDescent="0.35">
      <c r="A91" s="19">
        <v>1557</v>
      </c>
      <c r="B91" s="18">
        <v>44975</v>
      </c>
      <c r="C91" s="19">
        <v>21</v>
      </c>
      <c r="D91" s="19">
        <v>628</v>
      </c>
      <c r="E91" s="26">
        <v>6</v>
      </c>
      <c r="F91" t="str">
        <f>VLOOKUP(Table9[[#This Row],[customer_id]],customers67[#All],2,FALSE)</f>
        <v>Lisa</v>
      </c>
      <c r="G91" t="str">
        <f>INDEX(products28[#All], MATCH(Table9[[#This Row],[product_id]], products28[[#All],[product_id]], 0),   MATCH(Table9[[#Headers],[product_name]], products28[#Headers],0))</f>
        <v>Fish</v>
      </c>
      <c r="H91">
        <f>VLOOKUP(Table9[[#This Row],[product_id]],products28[#All],7,FALSE)</f>
        <v>120</v>
      </c>
      <c r="I91">
        <f>Table9[[#This Row],[qty]]*Table9[[#This Row],[price (in INR)]]</f>
        <v>720</v>
      </c>
    </row>
    <row r="92" spans="1:9" x14ac:dyDescent="0.35">
      <c r="A92" s="15">
        <v>1569</v>
      </c>
      <c r="B92" s="14">
        <v>44976</v>
      </c>
      <c r="C92" s="15">
        <v>35</v>
      </c>
      <c r="D92" s="15">
        <v>862</v>
      </c>
      <c r="E92" s="25">
        <v>5</v>
      </c>
      <c r="F92" t="str">
        <f>VLOOKUP(Table9[[#This Row],[customer_id]],customers67[#All],2,FALSE)</f>
        <v>Mike</v>
      </c>
      <c r="G92" t="str">
        <f>INDEX(products28[#All], MATCH(Table9[[#This Row],[product_id]], products28[[#All],[product_id]], 0),   MATCH(Table9[[#Headers],[product_name]], products28[#Headers],0))</f>
        <v>Chocolate Cake</v>
      </c>
      <c r="H92">
        <f>VLOOKUP(Table9[[#This Row],[product_id]],products28[#All],7,FALSE)</f>
        <v>200</v>
      </c>
      <c r="I92">
        <f>Table9[[#This Row],[qty]]*Table9[[#This Row],[price (in INR)]]</f>
        <v>1000</v>
      </c>
    </row>
    <row r="93" spans="1:9" x14ac:dyDescent="0.35">
      <c r="A93" s="19">
        <v>1572</v>
      </c>
      <c r="B93" s="18">
        <v>44976</v>
      </c>
      <c r="C93" s="19">
        <v>21</v>
      </c>
      <c r="D93" s="19">
        <v>704</v>
      </c>
      <c r="E93" s="26">
        <v>4</v>
      </c>
      <c r="F93" t="str">
        <f>VLOOKUP(Table9[[#This Row],[customer_id]],customers67[#All],2,FALSE)</f>
        <v>Lisa</v>
      </c>
      <c r="G93" t="str">
        <f>INDEX(products28[#All], MATCH(Table9[[#This Row],[product_id]], products28[[#All],[product_id]], 0),   MATCH(Table9[[#Headers],[product_name]], products28[#Headers],0))</f>
        <v>Eggs</v>
      </c>
      <c r="H93">
        <f>VLOOKUP(Table9[[#This Row],[product_id]],products28[#All],7,FALSE)</f>
        <v>65</v>
      </c>
      <c r="I93">
        <f>Table9[[#This Row],[qty]]*Table9[[#This Row],[price (in INR)]]</f>
        <v>260</v>
      </c>
    </row>
    <row r="94" spans="1:9" x14ac:dyDescent="0.35">
      <c r="A94" s="15">
        <v>1573</v>
      </c>
      <c r="B94" s="14">
        <v>44976</v>
      </c>
      <c r="C94" s="15">
        <v>19</v>
      </c>
      <c r="D94" s="15">
        <v>646</v>
      </c>
      <c r="E94" s="25" t="s">
        <v>59</v>
      </c>
      <c r="F94" t="str">
        <f>VLOOKUP(Table9[[#This Row],[customer_id]],customers67[#All],2,FALSE)</f>
        <v>Ahmed</v>
      </c>
      <c r="G94" t="str">
        <f>INDEX(products28[#All], MATCH(Table9[[#This Row],[product_id]], products28[[#All],[product_id]], 0),   MATCH(Table9[[#Headers],[product_name]], products28[#Headers],0))</f>
        <v>Apple</v>
      </c>
      <c r="H94">
        <f>VLOOKUP(Table9[[#This Row],[product_id]],products28[#All],7,FALSE)</f>
        <v>200</v>
      </c>
      <c r="I94" t="e">
        <f>Table9[[#This Row],[qty]]*Table9[[#This Row],[price (in INR)]]</f>
        <v>#VALUE!</v>
      </c>
    </row>
    <row r="95" spans="1:9" x14ac:dyDescent="0.35">
      <c r="A95" s="19">
        <v>1574</v>
      </c>
      <c r="B95" s="18">
        <v>44976</v>
      </c>
      <c r="C95" s="19">
        <v>79</v>
      </c>
      <c r="D95" s="19">
        <v>590</v>
      </c>
      <c r="E95" s="26">
        <v>2</v>
      </c>
      <c r="F95" t="str">
        <f>VLOOKUP(Table9[[#This Row],[customer_id]],customers67[#All],2,FALSE)</f>
        <v>Tim</v>
      </c>
      <c r="G95" t="str">
        <f>INDEX(products28[#All], MATCH(Table9[[#This Row],[product_id]], products28[[#All],[product_id]], 0),   MATCH(Table9[[#Headers],[product_name]], products28[#Headers],0))</f>
        <v>French Fries</v>
      </c>
      <c r="H95">
        <f>VLOOKUP(Table9[[#This Row],[product_id]],products28[#All],7,FALSE)</f>
        <v>50</v>
      </c>
      <c r="I95">
        <f>Table9[[#This Row],[qty]]*Table9[[#This Row],[price (in INR)]]</f>
        <v>100</v>
      </c>
    </row>
    <row r="96" spans="1:9" x14ac:dyDescent="0.35">
      <c r="A96" s="15">
        <v>1576</v>
      </c>
      <c r="B96" s="14">
        <v>44976</v>
      </c>
      <c r="C96" s="15">
        <v>11</v>
      </c>
      <c r="D96" s="15">
        <v>392</v>
      </c>
      <c r="E96" s="25">
        <v>3</v>
      </c>
      <c r="F96" t="str">
        <f>VLOOKUP(Table9[[#This Row],[customer_id]],customers67[#All],2,FALSE)</f>
        <v>Anthony</v>
      </c>
      <c r="G96" t="str">
        <f>INDEX(products28[#All], MATCH(Table9[[#This Row],[product_id]], products28[[#All],[product_id]], 0),   MATCH(Table9[[#Headers],[product_name]], products28[#Headers],0))</f>
        <v>Yogurt</v>
      </c>
      <c r="H96">
        <f>VLOOKUP(Table9[[#This Row],[product_id]],products28[#All],7,FALSE)</f>
        <v>30</v>
      </c>
      <c r="I96">
        <f>Table9[[#This Row],[qty]]*Table9[[#This Row],[price (in INR)]]</f>
        <v>90</v>
      </c>
    </row>
    <row r="97" spans="1:9" x14ac:dyDescent="0.35">
      <c r="A97" s="19">
        <v>1580</v>
      </c>
      <c r="B97" s="18">
        <v>44977</v>
      </c>
      <c r="C97" s="19">
        <v>14</v>
      </c>
      <c r="D97" s="19">
        <v>392</v>
      </c>
      <c r="E97" s="26">
        <v>2</v>
      </c>
      <c r="F97" t="str">
        <f>VLOOKUP(Table9[[#This Row],[customer_id]],customers67[#All],2,FALSE)</f>
        <v>Ravi</v>
      </c>
      <c r="G97" t="str">
        <f>INDEX(products28[#All], MATCH(Table9[[#This Row],[product_id]], products28[[#All],[product_id]], 0),   MATCH(Table9[[#Headers],[product_name]], products28[#Headers],0))</f>
        <v>Yogurt</v>
      </c>
      <c r="H97">
        <f>VLOOKUP(Table9[[#This Row],[product_id]],products28[#All],7,FALSE)</f>
        <v>30</v>
      </c>
      <c r="I97">
        <f>Table9[[#This Row],[qty]]*Table9[[#This Row],[price (in INR)]]</f>
        <v>60</v>
      </c>
    </row>
    <row r="98" spans="1:9" x14ac:dyDescent="0.35">
      <c r="A98" s="15">
        <v>1582</v>
      </c>
      <c r="B98" s="14">
        <v>44977</v>
      </c>
      <c r="C98" s="15">
        <v>35</v>
      </c>
      <c r="D98" s="15">
        <v>811</v>
      </c>
      <c r="E98" s="25">
        <v>4</v>
      </c>
      <c r="F98" t="str">
        <f>VLOOKUP(Table9[[#This Row],[customer_id]],customers67[#All],2,FALSE)</f>
        <v>Mike</v>
      </c>
      <c r="G98" t="str">
        <f>INDEX(products28[#All], MATCH(Table9[[#This Row],[product_id]], products28[[#All],[product_id]], 0),   MATCH(Table9[[#Headers],[product_name]], products28[#Headers],0))</f>
        <v>Celery</v>
      </c>
      <c r="H98">
        <f>VLOOKUP(Table9[[#This Row],[product_id]],products28[#All],7,FALSE)</f>
        <v>50</v>
      </c>
      <c r="I98">
        <f>Table9[[#This Row],[qty]]*Table9[[#This Row],[price (in INR)]]</f>
        <v>200</v>
      </c>
    </row>
    <row r="99" spans="1:9" x14ac:dyDescent="0.35">
      <c r="A99" s="19">
        <v>1584</v>
      </c>
      <c r="B99" s="18">
        <v>44977</v>
      </c>
      <c r="C99" s="19">
        <v>21</v>
      </c>
      <c r="D99" s="19">
        <v>651</v>
      </c>
      <c r="E99" s="26" t="s">
        <v>59</v>
      </c>
      <c r="F99" t="str">
        <f>VLOOKUP(Table9[[#This Row],[customer_id]],customers67[#All],2,FALSE)</f>
        <v>Lisa</v>
      </c>
      <c r="G99" t="str">
        <f>INDEX(products28[#All], MATCH(Table9[[#This Row],[product_id]], products28[[#All],[product_id]], 0),   MATCH(Table9[[#Headers],[product_name]], products28[#Headers],0))</f>
        <v>Banana</v>
      </c>
      <c r="H99">
        <f>VLOOKUP(Table9[[#This Row],[product_id]],products28[#All],7,FALSE)</f>
        <v>80</v>
      </c>
      <c r="I99" t="e">
        <f>Table9[[#This Row],[qty]]*Table9[[#This Row],[price (in INR)]]</f>
        <v>#VALUE!</v>
      </c>
    </row>
    <row r="100" spans="1:9" x14ac:dyDescent="0.35">
      <c r="A100" s="15">
        <v>1587</v>
      </c>
      <c r="B100" s="14">
        <v>44977</v>
      </c>
      <c r="C100" s="15">
        <v>11</v>
      </c>
      <c r="D100" s="15">
        <v>804</v>
      </c>
      <c r="E100" s="25">
        <v>8</v>
      </c>
      <c r="F100" t="str">
        <f>VLOOKUP(Table9[[#This Row],[customer_id]],customers67[#All],2,FALSE)</f>
        <v>Anthony</v>
      </c>
      <c r="G100" t="str">
        <f>INDEX(products28[#All], MATCH(Table9[[#This Row],[product_id]], products28[[#All],[product_id]], 0),   MATCH(Table9[[#Headers],[product_name]], products28[#Headers],0))</f>
        <v>Broccoli</v>
      </c>
      <c r="H100">
        <f>VLOOKUP(Table9[[#This Row],[product_id]],products28[#All],7,FALSE)</f>
        <v>30</v>
      </c>
      <c r="I100">
        <f>Table9[[#This Row],[qty]]*Table9[[#This Row],[price (in INR)]]</f>
        <v>240</v>
      </c>
    </row>
    <row r="101" spans="1:9" x14ac:dyDescent="0.35">
      <c r="A101" s="19">
        <v>1597</v>
      </c>
      <c r="B101" s="18">
        <v>44977</v>
      </c>
      <c r="C101" s="19">
        <v>29</v>
      </c>
      <c r="D101" s="19">
        <v>739</v>
      </c>
      <c r="E101" s="26">
        <v>12</v>
      </c>
      <c r="F101" t="str">
        <f>VLOOKUP(Table9[[#This Row],[customer_id]],customers67[#All],2,FALSE)</f>
        <v>John</v>
      </c>
      <c r="G101" t="str">
        <f>INDEX(products28[#All], MATCH(Table9[[#This Row],[product_id]], products28[[#All],[product_id]], 0),   MATCH(Table9[[#Headers],[product_name]], products28[#Headers],0))</f>
        <v>Donut</v>
      </c>
      <c r="H101">
        <f>VLOOKUP(Table9[[#This Row],[product_id]],products28[#All],7,FALSE)</f>
        <v>40</v>
      </c>
      <c r="I101">
        <f>Table9[[#This Row],[qty]]*Table9[[#This Row],[price (in INR)]]</f>
        <v>480</v>
      </c>
    </row>
    <row r="102" spans="1:9" x14ac:dyDescent="0.35">
      <c r="A102"/>
      <c r="B102"/>
      <c r="C102"/>
    </row>
    <row r="103" spans="1:9" x14ac:dyDescent="0.35">
      <c r="A103"/>
      <c r="B103"/>
      <c r="C103"/>
    </row>
    <row r="104" spans="1:9" x14ac:dyDescent="0.35">
      <c r="A104"/>
      <c r="B104"/>
      <c r="C104"/>
    </row>
    <row r="105" spans="1:9" x14ac:dyDescent="0.35">
      <c r="A105"/>
      <c r="B105"/>
      <c r="C105"/>
    </row>
    <row r="106" spans="1:9" x14ac:dyDescent="0.35">
      <c r="A106"/>
      <c r="B106"/>
      <c r="C10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I21"/>
  <sheetViews>
    <sheetView workbookViewId="0">
      <selection activeCell="G1" sqref="G1"/>
    </sheetView>
  </sheetViews>
  <sheetFormatPr defaultRowHeight="14.5" x14ac:dyDescent="0.35"/>
  <cols>
    <col min="1" max="1" width="12.26953125" style="2" bestFit="1" customWidth="1"/>
    <col min="2" max="2" width="15.54296875" bestFit="1" customWidth="1"/>
    <col min="3" max="3" width="9.453125" bestFit="1" customWidth="1"/>
    <col min="4" max="4" width="9.26953125" bestFit="1" customWidth="1"/>
    <col min="5" max="5" width="7.54296875" bestFit="1" customWidth="1"/>
    <col min="6" max="6" width="5.81640625" bestFit="1" customWidth="1"/>
    <col min="7" max="7" width="13.81640625" bestFit="1" customWidth="1"/>
    <col min="9" max="9" width="78.08984375" bestFit="1" customWidth="1"/>
  </cols>
  <sheetData>
    <row r="1" spans="1:9" x14ac:dyDescent="0.35">
      <c r="A1" s="2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s="22" t="s">
        <v>58</v>
      </c>
    </row>
    <row r="2" spans="1:9" x14ac:dyDescent="0.35">
      <c r="A2" s="2">
        <v>646</v>
      </c>
      <c r="B2" t="s">
        <v>87</v>
      </c>
      <c r="C2">
        <v>52</v>
      </c>
      <c r="D2">
        <v>0.26</v>
      </c>
      <c r="E2">
        <v>13.8</v>
      </c>
      <c r="F2">
        <v>0.17</v>
      </c>
      <c r="G2" s="23">
        <v>200</v>
      </c>
      <c r="I2" s="24" t="s">
        <v>104</v>
      </c>
    </row>
    <row r="3" spans="1:9" x14ac:dyDescent="0.35">
      <c r="A3" s="2">
        <v>651</v>
      </c>
      <c r="B3" t="s">
        <v>17</v>
      </c>
      <c r="C3">
        <v>89</v>
      </c>
      <c r="D3">
        <v>1.0900000000000001</v>
      </c>
      <c r="E3">
        <v>22.8</v>
      </c>
      <c r="F3">
        <v>0.33</v>
      </c>
      <c r="G3" s="23">
        <v>80</v>
      </c>
    </row>
    <row r="4" spans="1:9" x14ac:dyDescent="0.35">
      <c r="A4" s="2">
        <v>886</v>
      </c>
      <c r="B4" t="s">
        <v>19</v>
      </c>
      <c r="C4">
        <v>322</v>
      </c>
      <c r="D4">
        <v>4.0199999999999996</v>
      </c>
      <c r="E4">
        <v>17.149999999999999</v>
      </c>
      <c r="F4">
        <v>29.47</v>
      </c>
      <c r="G4" s="23">
        <v>100</v>
      </c>
      <c r="I4" s="21" t="s">
        <v>102</v>
      </c>
    </row>
    <row r="5" spans="1:9" x14ac:dyDescent="0.35">
      <c r="A5" s="2">
        <v>804</v>
      </c>
      <c r="B5" t="s">
        <v>21</v>
      </c>
      <c r="C5">
        <v>34</v>
      </c>
      <c r="D5">
        <v>2.82</v>
      </c>
      <c r="E5">
        <v>6.64</v>
      </c>
      <c r="F5">
        <v>0.37</v>
      </c>
      <c r="G5" s="23">
        <v>30</v>
      </c>
      <c r="I5" s="21" t="s">
        <v>103</v>
      </c>
    </row>
    <row r="6" spans="1:9" x14ac:dyDescent="0.35">
      <c r="A6" s="2">
        <v>594</v>
      </c>
      <c r="B6" t="s">
        <v>23</v>
      </c>
      <c r="C6">
        <v>335</v>
      </c>
      <c r="D6">
        <v>31.02</v>
      </c>
      <c r="E6">
        <v>0</v>
      </c>
      <c r="F6">
        <v>23.11</v>
      </c>
      <c r="G6" s="23">
        <v>250</v>
      </c>
    </row>
    <row r="7" spans="1:9" x14ac:dyDescent="0.35">
      <c r="A7" s="2">
        <v>628</v>
      </c>
      <c r="B7" t="s">
        <v>25</v>
      </c>
      <c r="C7">
        <v>206</v>
      </c>
      <c r="D7">
        <v>20.260000000000002</v>
      </c>
      <c r="E7">
        <v>0</v>
      </c>
      <c r="F7">
        <v>13.92</v>
      </c>
      <c r="G7" s="23">
        <v>120</v>
      </c>
    </row>
    <row r="8" spans="1:9" x14ac:dyDescent="0.35">
      <c r="A8" s="2">
        <v>294</v>
      </c>
      <c r="B8" t="s">
        <v>27</v>
      </c>
      <c r="C8">
        <v>130</v>
      </c>
      <c r="D8">
        <v>2.69</v>
      </c>
      <c r="E8">
        <v>28.73</v>
      </c>
      <c r="F8">
        <v>0.28000000000000003</v>
      </c>
      <c r="G8" s="23">
        <v>80</v>
      </c>
    </row>
    <row r="9" spans="1:9" x14ac:dyDescent="0.35">
      <c r="A9" s="2">
        <v>328</v>
      </c>
      <c r="B9" t="s">
        <v>28</v>
      </c>
      <c r="C9">
        <v>131</v>
      </c>
      <c r="D9">
        <v>5.47</v>
      </c>
      <c r="E9">
        <v>25.77</v>
      </c>
      <c r="F9">
        <v>1.03</v>
      </c>
      <c r="G9" s="23">
        <v>60</v>
      </c>
    </row>
    <row r="10" spans="1:9" x14ac:dyDescent="0.35">
      <c r="A10" s="2">
        <v>521</v>
      </c>
      <c r="B10" t="s">
        <v>30</v>
      </c>
      <c r="C10">
        <v>41</v>
      </c>
      <c r="D10">
        <v>0.93</v>
      </c>
      <c r="E10">
        <v>9.58</v>
      </c>
      <c r="F10">
        <v>0.24</v>
      </c>
      <c r="G10" s="23">
        <v>40</v>
      </c>
    </row>
    <row r="11" spans="1:9" x14ac:dyDescent="0.35">
      <c r="A11" s="2">
        <v>811</v>
      </c>
      <c r="B11" t="s">
        <v>32</v>
      </c>
      <c r="C11">
        <v>16</v>
      </c>
      <c r="D11">
        <v>0.69</v>
      </c>
      <c r="E11">
        <v>3.06</v>
      </c>
      <c r="F11">
        <v>0.17</v>
      </c>
      <c r="G11" s="23">
        <v>50</v>
      </c>
    </row>
    <row r="12" spans="1:9" x14ac:dyDescent="0.35">
      <c r="A12" s="2">
        <v>797</v>
      </c>
      <c r="B12" t="s">
        <v>88</v>
      </c>
      <c r="C12">
        <v>402</v>
      </c>
      <c r="D12">
        <v>25.09</v>
      </c>
      <c r="E12">
        <v>3.09</v>
      </c>
      <c r="F12">
        <v>33.82</v>
      </c>
      <c r="G12" s="23">
        <v>80</v>
      </c>
    </row>
    <row r="13" spans="1:9" x14ac:dyDescent="0.35">
      <c r="A13" s="2">
        <v>862</v>
      </c>
      <c r="B13" t="s">
        <v>35</v>
      </c>
      <c r="C13">
        <v>452</v>
      </c>
      <c r="D13">
        <v>3.75</v>
      </c>
      <c r="E13">
        <v>44.61</v>
      </c>
      <c r="F13">
        <v>29.11</v>
      </c>
      <c r="G13" s="23">
        <v>200</v>
      </c>
    </row>
    <row r="14" spans="1:9" x14ac:dyDescent="0.35">
      <c r="A14" s="2">
        <v>392</v>
      </c>
      <c r="B14" t="s">
        <v>36</v>
      </c>
      <c r="C14">
        <v>118</v>
      </c>
      <c r="D14">
        <v>6.38</v>
      </c>
      <c r="E14">
        <v>14.02</v>
      </c>
      <c r="F14">
        <v>4.0999999999999996</v>
      </c>
      <c r="G14" s="23">
        <v>30</v>
      </c>
    </row>
    <row r="15" spans="1:9" x14ac:dyDescent="0.35">
      <c r="A15" s="2">
        <v>739</v>
      </c>
      <c r="B15" t="s">
        <v>89</v>
      </c>
      <c r="C15">
        <v>452</v>
      </c>
      <c r="D15">
        <v>4.09</v>
      </c>
      <c r="E15">
        <v>50.44</v>
      </c>
      <c r="F15">
        <v>27.51</v>
      </c>
      <c r="G15" s="23">
        <v>40</v>
      </c>
    </row>
    <row r="16" spans="1:9" x14ac:dyDescent="0.35">
      <c r="A16" s="2">
        <v>704</v>
      </c>
      <c r="B16" t="s">
        <v>38</v>
      </c>
      <c r="C16">
        <v>155</v>
      </c>
      <c r="D16">
        <v>12.58</v>
      </c>
      <c r="E16">
        <v>0.77</v>
      </c>
      <c r="F16">
        <v>10.61</v>
      </c>
      <c r="G16" s="23">
        <v>65</v>
      </c>
    </row>
    <row r="17" spans="1:7" x14ac:dyDescent="0.35">
      <c r="A17" s="2">
        <v>590</v>
      </c>
      <c r="B17" t="s">
        <v>40</v>
      </c>
      <c r="C17">
        <v>365</v>
      </c>
      <c r="D17">
        <v>4.34</v>
      </c>
      <c r="E17">
        <v>49.74</v>
      </c>
      <c r="F17">
        <v>17.53</v>
      </c>
      <c r="G17" s="23">
        <v>50</v>
      </c>
    </row>
    <row r="18" spans="1:7" x14ac:dyDescent="0.35">
      <c r="A18" s="2">
        <v>600</v>
      </c>
      <c r="B18" t="s">
        <v>90</v>
      </c>
      <c r="C18">
        <v>42</v>
      </c>
      <c r="D18">
        <v>0.79</v>
      </c>
      <c r="E18">
        <v>10.66</v>
      </c>
      <c r="F18">
        <v>0.14000000000000001</v>
      </c>
      <c r="G18" s="23">
        <v>20</v>
      </c>
    </row>
    <row r="19" spans="1:7" x14ac:dyDescent="0.35">
      <c r="A19" s="2">
        <v>163</v>
      </c>
      <c r="B19" t="s">
        <v>43</v>
      </c>
      <c r="C19">
        <v>152</v>
      </c>
      <c r="D19">
        <v>1.72</v>
      </c>
      <c r="E19">
        <v>37.130000000000003</v>
      </c>
      <c r="F19">
        <v>0.37</v>
      </c>
      <c r="G19" s="23">
        <v>40</v>
      </c>
    </row>
    <row r="20" spans="1:7" x14ac:dyDescent="0.35">
      <c r="A20" s="2">
        <v>794</v>
      </c>
      <c r="B20" t="s">
        <v>44</v>
      </c>
      <c r="C20">
        <v>440</v>
      </c>
      <c r="D20">
        <v>21.73</v>
      </c>
      <c r="E20">
        <v>33.46</v>
      </c>
      <c r="F20">
        <v>26.27</v>
      </c>
      <c r="G20" s="23">
        <v>100</v>
      </c>
    </row>
    <row r="21" spans="1:7" x14ac:dyDescent="0.35">
      <c r="A21" s="2">
        <v>484</v>
      </c>
      <c r="B21" t="s">
        <v>91</v>
      </c>
      <c r="C21">
        <v>250</v>
      </c>
      <c r="D21">
        <v>13.29</v>
      </c>
      <c r="E21">
        <v>17.32</v>
      </c>
      <c r="F21">
        <v>14.62</v>
      </c>
      <c r="G21" s="23">
        <v>70</v>
      </c>
    </row>
  </sheetData>
  <conditionalFormatting sqref="A2:A21">
    <cfRule type="duplicateValues" dxfId="3" priority="1"/>
    <cfRule type="duplicateValues" dxfId="2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G11"/>
  <sheetViews>
    <sheetView workbookViewId="0">
      <selection activeCell="B1" sqref="B1"/>
    </sheetView>
  </sheetViews>
  <sheetFormatPr defaultRowHeight="14.5" x14ac:dyDescent="0.35"/>
  <cols>
    <col min="1" max="1" width="17.26953125" style="2" customWidth="1"/>
    <col min="2" max="2" width="16.08984375" customWidth="1"/>
    <col min="3" max="3" width="10" customWidth="1"/>
    <col min="4" max="4" width="16.26953125" customWidth="1"/>
  </cols>
  <sheetData>
    <row r="1" spans="1:7" x14ac:dyDescent="0.35">
      <c r="A1" s="2" t="s">
        <v>2</v>
      </c>
      <c r="B1" t="s">
        <v>47</v>
      </c>
    </row>
    <row r="2" spans="1:7" x14ac:dyDescent="0.35">
      <c r="A2" s="2">
        <v>34</v>
      </c>
      <c r="B2" t="s">
        <v>93</v>
      </c>
      <c r="D2" s="24" t="s">
        <v>104</v>
      </c>
    </row>
    <row r="3" spans="1:7" x14ac:dyDescent="0.35">
      <c r="A3" s="2">
        <v>29</v>
      </c>
      <c r="B3" t="s">
        <v>94</v>
      </c>
    </row>
    <row r="4" spans="1:7" x14ac:dyDescent="0.35">
      <c r="A4" s="2">
        <v>79</v>
      </c>
      <c r="B4" t="s">
        <v>95</v>
      </c>
      <c r="D4" s="21" t="s">
        <v>92</v>
      </c>
      <c r="E4" s="21"/>
      <c r="F4" s="21"/>
      <c r="G4" s="21"/>
    </row>
    <row r="5" spans="1:7" x14ac:dyDescent="0.35">
      <c r="A5" s="2">
        <v>14</v>
      </c>
      <c r="B5" t="s">
        <v>96</v>
      </c>
    </row>
    <row r="6" spans="1:7" x14ac:dyDescent="0.35">
      <c r="A6" s="2">
        <v>21</v>
      </c>
      <c r="B6" t="s">
        <v>52</v>
      </c>
    </row>
    <row r="7" spans="1:7" x14ac:dyDescent="0.35">
      <c r="A7" s="2">
        <v>19</v>
      </c>
      <c r="B7" t="s">
        <v>97</v>
      </c>
    </row>
    <row r="8" spans="1:7" x14ac:dyDescent="0.35">
      <c r="A8" s="2">
        <v>35</v>
      </c>
      <c r="B8" t="s">
        <v>98</v>
      </c>
    </row>
    <row r="9" spans="1:7" x14ac:dyDescent="0.35">
      <c r="A9" s="2">
        <v>50</v>
      </c>
      <c r="B9" t="s">
        <v>99</v>
      </c>
    </row>
    <row r="10" spans="1:7" x14ac:dyDescent="0.35">
      <c r="A10" s="2">
        <v>35</v>
      </c>
      <c r="B10" t="s">
        <v>100</v>
      </c>
    </row>
    <row r="11" spans="1:7" x14ac:dyDescent="0.35">
      <c r="A11" s="2">
        <v>11</v>
      </c>
      <c r="B11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Data Dump Uncleaned</vt:lpstr>
      <vt:lpstr>Orders_Cleaned</vt:lpstr>
      <vt:lpstr>Products_Cleaned</vt:lpstr>
      <vt:lpstr>Customers_Cleaned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Tanushree Mishra</cp:lastModifiedBy>
  <cp:revision/>
  <dcterms:created xsi:type="dcterms:W3CDTF">2023-03-21T06:16:01Z</dcterms:created>
  <dcterms:modified xsi:type="dcterms:W3CDTF">2025-05-22T16:55:43Z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