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H\Downloads\Package_Permissible_Deviation\Package_Permissible_Deviation\Permissible_Deviation_installer\"/>
    </mc:Choice>
  </mc:AlternateContent>
  <xr:revisionPtr revIDLastSave="0" documentId="13_ncr:1_{3850F297-0FEE-43AD-BD5B-06B72703B640}" xr6:coauthVersionLast="47" xr6:coauthVersionMax="47" xr10:uidLastSave="{00000000-0000-0000-0000-000000000000}"/>
  <bookViews>
    <workbookView xWindow="13575" yWindow="3540" windowWidth="10425" windowHeight="9360" firstSheet="2" activeTab="2" xr2:uid="{00000000-000D-0000-FFFF-FFFF00000000}"/>
  </bookViews>
  <sheets>
    <sheet name="Sheet1" sheetId="1" state="hidden" r:id="rId1"/>
    <sheet name="Sheet2" sheetId="2" state="hidden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2" l="1"/>
  <c r="S4" i="1"/>
  <c r="R17" i="1" s="1"/>
  <c r="AN12" i="2"/>
  <c r="AO11" i="2"/>
  <c r="AK6" i="2"/>
  <c r="AI28" i="2" s="1"/>
  <c r="S5" i="1"/>
  <c r="AI32" i="2" l="1"/>
  <c r="AI33" i="2" s="1"/>
  <c r="AJ33" i="2" s="1"/>
  <c r="AI29" i="2"/>
  <c r="AK28" i="2"/>
  <c r="AJ28" i="2"/>
  <c r="AI24" i="2"/>
  <c r="AI10" i="2"/>
  <c r="AI12" i="2"/>
  <c r="AI14" i="2"/>
  <c r="AI30" i="2"/>
  <c r="AI16" i="2"/>
  <c r="AI18" i="2"/>
  <c r="AI34" i="2"/>
  <c r="AI26" i="2"/>
  <c r="AI20" i="2"/>
  <c r="AI36" i="2"/>
  <c r="AI22" i="2"/>
  <c r="AI38" i="2"/>
  <c r="AI40" i="2"/>
  <c r="R15" i="1"/>
  <c r="R16" i="1" s="1"/>
  <c r="S16" i="1" s="1"/>
  <c r="T17" i="1"/>
  <c r="R18" i="1"/>
  <c r="S17" i="1"/>
  <c r="R13" i="1"/>
  <c r="R11" i="1"/>
  <c r="R9" i="1"/>
  <c r="R7" i="1"/>
  <c r="R21" i="1"/>
  <c r="R19" i="1"/>
  <c r="AI15" i="2" l="1"/>
  <c r="AK14" i="2"/>
  <c r="AJ14" i="2"/>
  <c r="AI11" i="2"/>
  <c r="AK10" i="2"/>
  <c r="AJ10" i="2"/>
  <c r="AK38" i="2"/>
  <c r="AJ38" i="2"/>
  <c r="AI39" i="2"/>
  <c r="AK29" i="2"/>
  <c r="AJ29" i="2"/>
  <c r="AI23" i="2"/>
  <c r="AK22" i="2"/>
  <c r="AJ22" i="2"/>
  <c r="AI37" i="2"/>
  <c r="AK36" i="2"/>
  <c r="AJ36" i="2"/>
  <c r="AI31" i="2"/>
  <c r="AK30" i="2"/>
  <c r="AJ30" i="2"/>
  <c r="AI13" i="2"/>
  <c r="AK12" i="2"/>
  <c r="AJ12" i="2"/>
  <c r="AI21" i="2"/>
  <c r="AK20" i="2"/>
  <c r="AJ20" i="2"/>
  <c r="AI27" i="2"/>
  <c r="AK26" i="2"/>
  <c r="AJ26" i="2"/>
  <c r="AI35" i="2"/>
  <c r="AK34" i="2"/>
  <c r="AJ34" i="2"/>
  <c r="AI19" i="2"/>
  <c r="AK18" i="2"/>
  <c r="AJ18" i="2"/>
  <c r="AI25" i="2"/>
  <c r="AK24" i="2"/>
  <c r="AJ24" i="2"/>
  <c r="AI41" i="2"/>
  <c r="AK40" i="2"/>
  <c r="AJ40" i="2"/>
  <c r="AK32" i="2"/>
  <c r="AJ32" i="2"/>
  <c r="AI17" i="2"/>
  <c r="AK16" i="2"/>
  <c r="AJ16" i="2"/>
  <c r="T16" i="1"/>
  <c r="T15" i="1"/>
  <c r="S15" i="1"/>
  <c r="S13" i="1"/>
  <c r="T13" i="1"/>
  <c r="R14" i="1"/>
  <c r="T18" i="1"/>
  <c r="S18" i="1"/>
  <c r="T11" i="1"/>
  <c r="S11" i="1"/>
  <c r="R12" i="1"/>
  <c r="T9" i="1"/>
  <c r="S9" i="1"/>
  <c r="R10" i="1"/>
  <c r="T7" i="1"/>
  <c r="S7" i="1"/>
  <c r="R8" i="1"/>
  <c r="T21" i="1"/>
  <c r="S21" i="1"/>
  <c r="R22" i="1"/>
  <c r="T19" i="1"/>
  <c r="S19" i="1"/>
  <c r="R20" i="1"/>
  <c r="AL28" i="2" l="1"/>
  <c r="AN20" i="2" s="1"/>
  <c r="U17" i="1"/>
  <c r="W12" i="1" s="1"/>
  <c r="AK15" i="2"/>
  <c r="AJ15" i="2"/>
  <c r="AK35" i="2"/>
  <c r="AJ35" i="2"/>
  <c r="AK17" i="2"/>
  <c r="AJ17" i="2"/>
  <c r="AK19" i="2"/>
  <c r="AJ19" i="2"/>
  <c r="AK37" i="2"/>
  <c r="AJ37" i="2"/>
  <c r="AK23" i="2"/>
  <c r="AJ23" i="2"/>
  <c r="AK27" i="2"/>
  <c r="AJ27" i="2"/>
  <c r="AK39" i="2"/>
  <c r="AJ39" i="2"/>
  <c r="AK21" i="2"/>
  <c r="AJ21" i="2"/>
  <c r="AJ41" i="2"/>
  <c r="AK41" i="2"/>
  <c r="AK33" i="2"/>
  <c r="AK13" i="2"/>
  <c r="AJ13" i="2"/>
  <c r="AK25" i="2"/>
  <c r="AJ25" i="2"/>
  <c r="AK11" i="2"/>
  <c r="AJ11" i="2"/>
  <c r="AK31" i="2"/>
  <c r="AJ31" i="2"/>
  <c r="U15" i="1"/>
  <c r="W11" i="1" s="1"/>
  <c r="T22" i="1"/>
  <c r="S22" i="1"/>
  <c r="S14" i="1"/>
  <c r="T14" i="1"/>
  <c r="T20" i="1"/>
  <c r="S20" i="1"/>
  <c r="S12" i="1"/>
  <c r="T12" i="1"/>
  <c r="T10" i="1"/>
  <c r="S10" i="1"/>
  <c r="T8" i="1"/>
  <c r="S8" i="1"/>
  <c r="AL26" i="2" l="1"/>
  <c r="AN19" i="2" s="1"/>
  <c r="AL40" i="2"/>
  <c r="AN26" i="2" s="1"/>
  <c r="AL38" i="2"/>
  <c r="AN25" i="2" s="1"/>
  <c r="AL14" i="2"/>
  <c r="AN13" i="2" s="1"/>
  <c r="AL16" i="2"/>
  <c r="AN14" i="2" s="1"/>
  <c r="AL12" i="2"/>
  <c r="AL20" i="2"/>
  <c r="AN16" i="2" s="1"/>
  <c r="AL30" i="2"/>
  <c r="AN21" i="2" s="1"/>
  <c r="AL10" i="2"/>
  <c r="AN11" i="2" s="1"/>
  <c r="AL22" i="2"/>
  <c r="AN17" i="2" s="1"/>
  <c r="AL18" i="2"/>
  <c r="AN15" i="2" s="1"/>
  <c r="AL32" i="2"/>
  <c r="AN22" i="2" s="1"/>
  <c r="U19" i="1"/>
  <c r="W13" i="1" s="1"/>
  <c r="AL24" i="2"/>
  <c r="AN18" i="2" s="1"/>
  <c r="AL36" i="2"/>
  <c r="AN24" i="2" s="1"/>
  <c r="AL34" i="2"/>
  <c r="AN23" i="2" s="1"/>
  <c r="U7" i="1"/>
  <c r="W7" i="1" s="1"/>
  <c r="U21" i="1"/>
  <c r="W14" i="1" s="1"/>
  <c r="U9" i="1"/>
  <c r="W8" i="1" s="1"/>
  <c r="U13" i="1"/>
  <c r="W10" i="1" s="1"/>
  <c r="Z7" i="1" s="1"/>
  <c r="AA7" i="1" s="1"/>
  <c r="U11" i="1"/>
  <c r="W9" i="1" s="1"/>
  <c r="AR10" i="2" l="1"/>
  <c r="Z8" i="1"/>
  <c r="AT10" i="2" l="1"/>
  <c r="AR11" i="2"/>
  <c r="AS10" i="2"/>
  <c r="AB7" i="1"/>
  <c r="AA8" i="1"/>
  <c r="AB8" i="1"/>
  <c r="AS11" i="2" l="1"/>
  <c r="AT11" i="2"/>
  <c r="AC7" i="1"/>
  <c r="AU10" i="2" l="1"/>
  <c r="AK8" i="2" s="1"/>
  <c r="B6" i="3" s="1"/>
  <c r="U4" i="1"/>
  <c r="B5" i="3" s="1"/>
  <c r="AD7" i="1"/>
</calcChain>
</file>

<file path=xl/sharedStrings.xml><?xml version="1.0" encoding="utf-8"?>
<sst xmlns="http://schemas.openxmlformats.org/spreadsheetml/2006/main" count="107" uniqueCount="49">
  <si>
    <t>e=0.2t</t>
  </si>
  <si>
    <t>e=0.25t</t>
  </si>
  <si>
    <t>e=0.3t</t>
  </si>
  <si>
    <t>e=0.4t</t>
  </si>
  <si>
    <t>e=0.5t</t>
  </si>
  <si>
    <t>e=0.6t</t>
  </si>
  <si>
    <t>e=0.8t</t>
  </si>
  <si>
    <t>e=1.0 t</t>
  </si>
  <si>
    <t>L/Do</t>
  </si>
  <si>
    <t>Do/t</t>
  </si>
  <si>
    <t>t</t>
  </si>
  <si>
    <t>mm</t>
  </si>
  <si>
    <t>CA</t>
  </si>
  <si>
    <t>e</t>
  </si>
  <si>
    <t>0.2t</t>
  </si>
  <si>
    <t>0.25t</t>
  </si>
  <si>
    <t>0.3t</t>
  </si>
  <si>
    <t>0.4t</t>
  </si>
  <si>
    <t>0.5t</t>
  </si>
  <si>
    <t>0.6t</t>
  </si>
  <si>
    <t>0.8t</t>
  </si>
  <si>
    <t>1.0 t</t>
  </si>
  <si>
    <t>FIGURE UG-80.1 &amp; UG-29.2 RESULT:</t>
  </si>
  <si>
    <t>Do/ts</t>
  </si>
  <si>
    <t>Fig. UG-80.1 Output</t>
  </si>
  <si>
    <t>Fig. UG-29.2 Output</t>
  </si>
  <si>
    <t>Arc=0.390Do</t>
  </si>
  <si>
    <t>Arc=0.300Do</t>
  </si>
  <si>
    <t>Arc=0.250Do</t>
  </si>
  <si>
    <t>Arc=0.200Do</t>
  </si>
  <si>
    <t>Arc=0.175Do</t>
  </si>
  <si>
    <t>Arc=0.150Do</t>
  </si>
  <si>
    <t>Arc=0.125Do</t>
  </si>
  <si>
    <t>Arc=0.100Do</t>
  </si>
  <si>
    <t>Arc=0.085Do</t>
  </si>
  <si>
    <t>Arc=0.075Do</t>
  </si>
  <si>
    <t>Arc=0.065Do</t>
  </si>
  <si>
    <t>Arc=0.055Do</t>
  </si>
  <si>
    <t>Arc=0.045Do</t>
  </si>
  <si>
    <t>Arc=0.040Do</t>
  </si>
  <si>
    <t>Arc=0.035Do</t>
  </si>
  <si>
    <t>Arc=0.030Do</t>
  </si>
  <si>
    <t>INPUT</t>
  </si>
  <si>
    <t>Arc =</t>
  </si>
  <si>
    <t>Do</t>
  </si>
  <si>
    <t>FIRST INTERPOLATION</t>
  </si>
  <si>
    <t>SECOND INTERPOLATION TABLE</t>
  </si>
  <si>
    <t>Arc</t>
  </si>
  <si>
    <t>SECOND INTERPOLATIO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</si>
</sst>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0" fillId="0" borderId="0" xfId="0" applyBorder="1"/>
    <xf numFmtId="164" fontId="1" fillId="0" borderId="1" xfId="1" applyNumberFormat="1" applyBorder="1" applyAlignment="1" applyProtection="1">
      <alignment vertical="center"/>
      <protection hidden="1"/>
    </xf>
    <xf numFmtId="0" fontId="1" fillId="0" borderId="0" xfId="2"/>
    <xf numFmtId="0" fontId="1" fillId="0" borderId="0" xfId="2" applyProtection="1">
      <protection locked="0"/>
    </xf>
    <xf numFmtId="0" fontId="3" fillId="0" borderId="0" xfId="2" applyFont="1" applyProtection="1">
      <protection locked="0"/>
    </xf>
    <xf numFmtId="0" fontId="3" fillId="2" borderId="0" xfId="2" applyFont="1" applyFill="1" applyProtection="1">
      <protection locked="0"/>
    </xf>
    <xf numFmtId="0" fontId="1" fillId="3" borderId="0" xfId="2" applyFill="1" applyProtection="1"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0" fontId="1" fillId="0" borderId="1" xfId="3" applyBorder="1" applyAlignment="1" applyProtection="1">
      <alignment horizontal="center"/>
      <protection locked="0"/>
    </xf>
    <xf numFmtId="0" fontId="4" fillId="0" borderId="0" xfId="4" applyBorder="1" applyAlignment="1" applyProtection="1"/>
    <xf numFmtId="0" fontId="4" fillId="0" borderId="1" xfId="4" applyBorder="1" applyAlignment="1" applyProtection="1">
      <alignment horizontal="center" vertical="center"/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1" xfId="6" applyBorder="1" applyAlignment="1" applyProtection="1">
      <alignment horizontal="center"/>
      <protection locked="0"/>
    </xf>
    <xf numFmtId="0" fontId="1" fillId="0" borderId="1" xfId="7" applyBorder="1" applyAlignment="1" applyProtection="1">
      <alignment horizontal="center"/>
      <protection locked="0"/>
    </xf>
    <xf numFmtId="0" fontId="0" fillId="0" borderId="0" xfId="0" applyBorder="1" applyAlignment="1">
      <alignment wrapText="1"/>
    </xf>
    <xf numFmtId="0" fontId="2" fillId="0" borderId="1" xfId="9" applyFont="1" applyBorder="1" applyAlignment="1">
      <alignment horizontal="center" vertical="center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165" fontId="0" fillId="0" borderId="8" xfId="0" applyNumberFormat="1" applyBorder="1" applyProtection="1">
      <protection locked="0"/>
    </xf>
    <xf numFmtId="165" fontId="0" fillId="0" borderId="9" xfId="0" applyNumberFormat="1" applyBorder="1" applyProtection="1">
      <protection locked="0"/>
    </xf>
    <xf numFmtId="165" fontId="0" fillId="0" borderId="2" xfId="0" applyNumberFormat="1" applyBorder="1" applyProtection="1">
      <protection locked="0"/>
    </xf>
    <xf numFmtId="165" fontId="0" fillId="0" borderId="3" xfId="0" applyNumberFormat="1" applyBorder="1" applyProtection="1">
      <protection locked="0"/>
    </xf>
    <xf numFmtId="165" fontId="0" fillId="0" borderId="10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11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5" fontId="0" fillId="0" borderId="0" xfId="0" applyNumberFormat="1"/>
    <xf numFmtId="165" fontId="0" fillId="0" borderId="13" xfId="0" applyNumberFormat="1" applyBorder="1" applyProtection="1">
      <protection locked="0"/>
    </xf>
    <xf numFmtId="0" fontId="5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2" fillId="4" borderId="1" xfId="1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4" xfId="8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1" fillId="0" borderId="1" xfId="1" applyNumberForma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1">
    <cellStyle name="Hyperlink" xfId="4" builtinId="8"/>
    <cellStyle name="Normal" xfId="0" builtinId="0"/>
    <cellStyle name="Normal 10" xfId="6" xr:uid="{00000000-0005-0000-0000-000002000000}"/>
    <cellStyle name="Normal 11" xfId="7" xr:uid="{00000000-0005-0000-0000-000003000000}"/>
    <cellStyle name="Normal 12" xfId="8" xr:uid="{00000000-0005-0000-0000-000004000000}"/>
    <cellStyle name="Normal 13" xfId="9" xr:uid="{00000000-0005-0000-0000-000005000000}"/>
    <cellStyle name="Normal 14" xfId="10" xr:uid="{00000000-0005-0000-0000-000006000000}"/>
    <cellStyle name="Normal 4" xfId="1" xr:uid="{00000000-0005-0000-0000-000007000000}"/>
    <cellStyle name="Normal 5" xfId="2" xr:uid="{00000000-0005-0000-0000-000008000000}"/>
    <cellStyle name="Normal 6" xfId="3" xr:uid="{00000000-0005-0000-0000-000009000000}"/>
    <cellStyle name="Normal 9" xfId="5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11</xdr:col>
      <xdr:colOff>501964</xdr:colOff>
      <xdr:row>22</xdr:row>
      <xdr:rowOff>38100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E6ECDE05-CF1D-4956-A534-8B5D92F9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0"/>
          <a:ext cx="5378764" cy="423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447675</xdr:colOff>
      <xdr:row>0</xdr:row>
      <xdr:rowOff>0</xdr:rowOff>
    </xdr:from>
    <xdr:to>
      <xdr:col>19</xdr:col>
      <xdr:colOff>552450</xdr:colOff>
      <xdr:row>22</xdr:row>
      <xdr:rowOff>913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D61FAAA1-2A9B-409B-B758-C0B7F0CDF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981575" cy="4201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INDEX($G$3:$H$90,$R$14,1)" TargetMode="External"/><Relationship Id="rId13" Type="http://schemas.openxmlformats.org/officeDocument/2006/relationships/hyperlink" Target="mailto:=@INDEX($M$3:$N$93,$R$19,1)" TargetMode="External"/><Relationship Id="rId18" Type="http://schemas.openxmlformats.org/officeDocument/2006/relationships/hyperlink" Target="mailto:=@INDEX($A$3:$B$52,$R$8,2)" TargetMode="External"/><Relationship Id="rId26" Type="http://schemas.openxmlformats.org/officeDocument/2006/relationships/hyperlink" Target="mailto:=@INDEX($I$3:$J$90,$R$16,2)" TargetMode="External"/><Relationship Id="rId3" Type="http://schemas.openxmlformats.org/officeDocument/2006/relationships/hyperlink" Target="mailto:=@INDEX($C$3:$D$83,$R$9,1)" TargetMode="External"/><Relationship Id="rId21" Type="http://schemas.openxmlformats.org/officeDocument/2006/relationships/hyperlink" Target="mailto:=@INDEX($E$3:$F$89,$R$11,2)" TargetMode="External"/><Relationship Id="rId34" Type="http://schemas.openxmlformats.org/officeDocument/2006/relationships/hyperlink" Target="mailto:=@INDEX($W$7:$X$14,$Z$8,1)" TargetMode="External"/><Relationship Id="rId7" Type="http://schemas.openxmlformats.org/officeDocument/2006/relationships/hyperlink" Target="mailto:=@INDEX($G$3:$H$90,$R$13,1)" TargetMode="External"/><Relationship Id="rId12" Type="http://schemas.openxmlformats.org/officeDocument/2006/relationships/hyperlink" Target="mailto:=@INDEX($K$3:$L$92,$R$18,1)" TargetMode="External"/><Relationship Id="rId17" Type="http://schemas.openxmlformats.org/officeDocument/2006/relationships/hyperlink" Target="mailto:=@INDEX($A$3:$B$52,$R$7,2)" TargetMode="External"/><Relationship Id="rId25" Type="http://schemas.openxmlformats.org/officeDocument/2006/relationships/hyperlink" Target="mailto:=@INDEX($I$3:$J$90,$R$15,2)" TargetMode="External"/><Relationship Id="rId33" Type="http://schemas.openxmlformats.org/officeDocument/2006/relationships/hyperlink" Target="mailto:=@INDEX($W$7:$X$14,$Z$7,1)" TargetMode="External"/><Relationship Id="rId2" Type="http://schemas.openxmlformats.org/officeDocument/2006/relationships/hyperlink" Target="mailto:=@INDEX($A$3:$B$52,$R$8,1)" TargetMode="External"/><Relationship Id="rId16" Type="http://schemas.openxmlformats.org/officeDocument/2006/relationships/hyperlink" Target="mailto:=@INDEX($O$3:$P$94,$R$22,1)" TargetMode="External"/><Relationship Id="rId20" Type="http://schemas.openxmlformats.org/officeDocument/2006/relationships/hyperlink" Target="mailto:=@INDEX($C$3:$D$83,$R$10,2)" TargetMode="External"/><Relationship Id="rId29" Type="http://schemas.openxmlformats.org/officeDocument/2006/relationships/hyperlink" Target="mailto:=@INDEX($M$3:$N$93,$R$19,2)" TargetMode="External"/><Relationship Id="rId1" Type="http://schemas.openxmlformats.org/officeDocument/2006/relationships/hyperlink" Target="mailto:=@INDEX($A$3:$B$52,$R$7,1)" TargetMode="External"/><Relationship Id="rId6" Type="http://schemas.openxmlformats.org/officeDocument/2006/relationships/hyperlink" Target="mailto:=@INDEX($E$3:$F$89,$R$12,1)" TargetMode="External"/><Relationship Id="rId11" Type="http://schemas.openxmlformats.org/officeDocument/2006/relationships/hyperlink" Target="mailto:=@INDEX($K$3:$L$92,$R$17,1)" TargetMode="External"/><Relationship Id="rId24" Type="http://schemas.openxmlformats.org/officeDocument/2006/relationships/hyperlink" Target="mailto:=@INDEX($G$3:$H$90,$R$14,2)" TargetMode="External"/><Relationship Id="rId32" Type="http://schemas.openxmlformats.org/officeDocument/2006/relationships/hyperlink" Target="mailto:=@INDEX($O$3:$P$94,$R$22,2)" TargetMode="External"/><Relationship Id="rId5" Type="http://schemas.openxmlformats.org/officeDocument/2006/relationships/hyperlink" Target="mailto:=@INDEX($E$3:$F$89,$R$11,1)" TargetMode="External"/><Relationship Id="rId15" Type="http://schemas.openxmlformats.org/officeDocument/2006/relationships/hyperlink" Target="mailto:=@INDEX($O$3:$P$94,$R$21,1)" TargetMode="External"/><Relationship Id="rId23" Type="http://schemas.openxmlformats.org/officeDocument/2006/relationships/hyperlink" Target="mailto:=@INDEX($G$3:$H$90,$R$13,2)" TargetMode="External"/><Relationship Id="rId28" Type="http://schemas.openxmlformats.org/officeDocument/2006/relationships/hyperlink" Target="mailto:=@INDEX($K$3:$L$92,$R$18,2)" TargetMode="External"/><Relationship Id="rId10" Type="http://schemas.openxmlformats.org/officeDocument/2006/relationships/hyperlink" Target="mailto:=@INDEX($I$3:$J$90,$R$16,1)" TargetMode="External"/><Relationship Id="rId19" Type="http://schemas.openxmlformats.org/officeDocument/2006/relationships/hyperlink" Target="mailto:=@INDEX($C$3:$D$83,$R$9,2)" TargetMode="External"/><Relationship Id="rId31" Type="http://schemas.openxmlformats.org/officeDocument/2006/relationships/hyperlink" Target="mailto:=@INDEX($O$3:$P$94,$R$21,2)" TargetMode="External"/><Relationship Id="rId4" Type="http://schemas.openxmlformats.org/officeDocument/2006/relationships/hyperlink" Target="mailto:=@INDEX($C$3:$D$83,$R$10,1)" TargetMode="External"/><Relationship Id="rId9" Type="http://schemas.openxmlformats.org/officeDocument/2006/relationships/hyperlink" Target="mailto:=@INDEX($I$3:$J$90,$R$15,1)" TargetMode="External"/><Relationship Id="rId14" Type="http://schemas.openxmlformats.org/officeDocument/2006/relationships/hyperlink" Target="mailto:=@INDEX($M$3:$N$93,$R$20,1)" TargetMode="External"/><Relationship Id="rId22" Type="http://schemas.openxmlformats.org/officeDocument/2006/relationships/hyperlink" Target="mailto:=@INDEX($E$3:$F$89,$R$12,2)" TargetMode="External"/><Relationship Id="rId27" Type="http://schemas.openxmlformats.org/officeDocument/2006/relationships/hyperlink" Target="mailto:=@INDEX($K$3:$L$92,$R$17,2)" TargetMode="External"/><Relationship Id="rId30" Type="http://schemas.openxmlformats.org/officeDocument/2006/relationships/hyperlink" Target="mailto:=@INDEX($M$3:$N$93,$R$20,2)" TargetMode="External"/><Relationship Id="rId35" Type="http://schemas.openxmlformats.org/officeDocument/2006/relationships/hyperlink" Target="mailto:=@INDEX($W$7:$X$14,$Z$8,2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H1" workbookViewId="0">
      <selection activeCell="AA8" sqref="AA8"/>
    </sheetView>
  </sheetViews>
  <sheetFormatPr defaultRowHeight="15" x14ac:dyDescent="0.25"/>
  <cols>
    <col min="1" max="7" width="9.140625" style="1"/>
    <col min="8" max="8" width="11.140625" style="1" customWidth="1"/>
    <col min="9" max="9" width="9.140625" style="1"/>
    <col min="10" max="10" width="11.7109375" style="1" customWidth="1"/>
    <col min="11" max="11" width="9.140625" style="1"/>
    <col min="12" max="12" width="11.85546875" style="1" customWidth="1"/>
    <col min="13" max="13" width="9.140625" style="1"/>
    <col min="14" max="14" width="11.42578125" style="1" customWidth="1"/>
    <col min="15" max="15" width="9.140625" style="1"/>
    <col min="16" max="16" width="10.42578125" style="1" customWidth="1"/>
    <col min="17" max="16384" width="9.140625" style="1"/>
  </cols>
  <sheetData>
    <row r="1" spans="1:30" x14ac:dyDescent="0.25">
      <c r="A1" s="39" t="s">
        <v>0</v>
      </c>
      <c r="B1" s="39"/>
      <c r="C1" s="39" t="s">
        <v>1</v>
      </c>
      <c r="D1" s="39"/>
      <c r="E1" s="39" t="s">
        <v>2</v>
      </c>
      <c r="F1" s="39"/>
      <c r="G1" s="39" t="s">
        <v>3</v>
      </c>
      <c r="H1" s="39"/>
      <c r="I1" s="39" t="s">
        <v>4</v>
      </c>
      <c r="J1" s="39"/>
      <c r="K1" s="39" t="s">
        <v>5</v>
      </c>
      <c r="L1" s="39"/>
      <c r="M1" s="39" t="s">
        <v>6</v>
      </c>
      <c r="N1" s="39"/>
      <c r="O1" s="39" t="s">
        <v>7</v>
      </c>
      <c r="P1" s="39"/>
    </row>
    <row r="2" spans="1:30" x14ac:dyDescent="0.25">
      <c r="A2" s="2" t="s">
        <v>8</v>
      </c>
      <c r="B2" s="2" t="s">
        <v>9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2" t="s">
        <v>8</v>
      </c>
      <c r="L2" s="2" t="s">
        <v>9</v>
      </c>
      <c r="M2" s="2" t="s">
        <v>8</v>
      </c>
      <c r="N2" s="2" t="s">
        <v>9</v>
      </c>
      <c r="O2" s="2" t="s">
        <v>8</v>
      </c>
      <c r="P2" s="2" t="s">
        <v>9</v>
      </c>
      <c r="R2" s="4" t="s">
        <v>10</v>
      </c>
      <c r="S2" s="5"/>
      <c r="T2" s="4" t="s">
        <v>11</v>
      </c>
    </row>
    <row r="3" spans="1:30" x14ac:dyDescent="0.25">
      <c r="A3" s="2">
        <v>0.13285854816411755</v>
      </c>
      <c r="B3" s="2">
        <v>37.015446223866228</v>
      </c>
      <c r="C3" s="2">
        <v>7.479426706274378E-2</v>
      </c>
      <c r="D3" s="2">
        <v>58.765947147246536</v>
      </c>
      <c r="E3" s="2">
        <v>5.2082277837781736E-2</v>
      </c>
      <c r="F3" s="2">
        <v>82.481925264059882</v>
      </c>
      <c r="G3" s="2">
        <v>5.1389920406209523E-2</v>
      </c>
      <c r="H3" s="2">
        <v>147.27990601850905</v>
      </c>
      <c r="I3" s="2">
        <v>5.3477011243599562E-2</v>
      </c>
      <c r="J3" s="2">
        <v>237.722153238338</v>
      </c>
      <c r="K3" s="2">
        <v>5.1499628738485417E-2</v>
      </c>
      <c r="L3" s="2">
        <v>333.08930190864123</v>
      </c>
      <c r="M3" s="2">
        <v>5.1938926503592588E-2</v>
      </c>
      <c r="N3" s="2">
        <v>587.58526781693706</v>
      </c>
      <c r="O3" s="2">
        <v>5.2824134650945098E-2</v>
      </c>
      <c r="P3" s="2">
        <v>903.94826915062424</v>
      </c>
      <c r="R3" s="4" t="s">
        <v>12</v>
      </c>
      <c r="S3" s="5"/>
      <c r="T3" s="4" t="s">
        <v>11</v>
      </c>
    </row>
    <row r="4" spans="1:30" x14ac:dyDescent="0.25">
      <c r="A4" s="2">
        <v>0.14151286917192954</v>
      </c>
      <c r="B4" s="2">
        <v>37.151320052549963</v>
      </c>
      <c r="C4" s="2">
        <v>7.9665228824376419E-2</v>
      </c>
      <c r="D4" s="2">
        <v>58.673918812781402</v>
      </c>
      <c r="E4" s="2">
        <v>5.5474378600660415E-2</v>
      </c>
      <c r="F4" s="2">
        <v>82.496485385812164</v>
      </c>
      <c r="G4" s="2">
        <v>5.4737801149340959E-2</v>
      </c>
      <c r="H4" s="2">
        <v>148.20768078570879</v>
      </c>
      <c r="I4" s="2">
        <v>5.6959950511365112E-2</v>
      </c>
      <c r="J4" s="2">
        <v>237.76411714113596</v>
      </c>
      <c r="K4" s="2">
        <v>5.480685603723439E-2</v>
      </c>
      <c r="L4" s="2">
        <v>335.77173461877192</v>
      </c>
      <c r="M4" s="2">
        <v>5.5321438758536096E-2</v>
      </c>
      <c r="N4" s="2">
        <v>586.66510067629781</v>
      </c>
      <c r="O4" s="2">
        <v>5.6264424100926448E-2</v>
      </c>
      <c r="P4" s="2">
        <v>903.31991242840922</v>
      </c>
      <c r="R4" s="7" t="s">
        <v>8</v>
      </c>
      <c r="S4" s="6">
        <f>Sheet3!B2</f>
        <v>0.5</v>
      </c>
      <c r="T4" s="3"/>
      <c r="U4" s="1">
        <f>AC7</f>
        <v>0.56978431271382779</v>
      </c>
    </row>
    <row r="5" spans="1:30" x14ac:dyDescent="0.25">
      <c r="A5" s="2">
        <v>0.15072989686992844</v>
      </c>
      <c r="B5" s="2">
        <v>37.190289370474964</v>
      </c>
      <c r="C5" s="2">
        <v>8.4853604328601534E-2</v>
      </c>
      <c r="D5" s="2">
        <v>58.633133125632142</v>
      </c>
      <c r="E5" s="2">
        <v>5.9087674959938274E-2</v>
      </c>
      <c r="F5" s="2">
        <v>82.655052363783128</v>
      </c>
      <c r="G5" s="2">
        <v>5.8302855228106437E-2</v>
      </c>
      <c r="H5" s="2">
        <v>148.23384314637093</v>
      </c>
      <c r="I5" s="2">
        <v>6.0669870638149159E-2</v>
      </c>
      <c r="J5" s="2">
        <v>238.01351623271404</v>
      </c>
      <c r="K5" s="2">
        <v>5.8376540639711733E-2</v>
      </c>
      <c r="L5" s="2">
        <v>336.1239373253805</v>
      </c>
      <c r="M5" s="2">
        <v>5.8924236451108947E-2</v>
      </c>
      <c r="N5" s="2">
        <v>585.74637453088633</v>
      </c>
      <c r="O5" s="2">
        <v>5.992863352630913E-2</v>
      </c>
      <c r="P5" s="2">
        <v>901.90530020712276</v>
      </c>
      <c r="R5" s="7" t="s">
        <v>9</v>
      </c>
      <c r="S5" s="6">
        <f>Sheet3!B3</f>
        <v>202</v>
      </c>
      <c r="T5" s="3"/>
    </row>
    <row r="6" spans="1:30" x14ac:dyDescent="0.25">
      <c r="A6" s="2">
        <v>0.16054688298089698</v>
      </c>
      <c r="B6" s="2">
        <v>37.196854386258778</v>
      </c>
      <c r="C6" s="2">
        <v>9.037988434612676E-2</v>
      </c>
      <c r="D6" s="2">
        <v>58.59237578961929</v>
      </c>
      <c r="E6" s="2">
        <v>6.2936321599999928E-2</v>
      </c>
      <c r="F6" s="2">
        <v>82.81392412427158</v>
      </c>
      <c r="G6" s="2">
        <v>6.2099817075086966E-2</v>
      </c>
      <c r="H6" s="2">
        <v>148.0017067755924</v>
      </c>
      <c r="I6" s="2">
        <v>6.4621278353387865E-2</v>
      </c>
      <c r="J6" s="2">
        <v>238.05553156836413</v>
      </c>
      <c r="K6" s="2">
        <v>6.2178301234462829E-2</v>
      </c>
      <c r="L6" s="2">
        <v>335.59756231353208</v>
      </c>
      <c r="M6" s="2">
        <v>6.2761379639717826E-2</v>
      </c>
      <c r="N6" s="2">
        <v>583.81017911167601</v>
      </c>
      <c r="O6" s="2">
        <v>6.3831328430484433E-2</v>
      </c>
      <c r="P6" s="2">
        <v>899.7081275010064</v>
      </c>
      <c r="Q6" s="9" t="s">
        <v>13</v>
      </c>
      <c r="U6" s="12" t="s">
        <v>9</v>
      </c>
      <c r="W6" s="1" t="s">
        <v>9</v>
      </c>
      <c r="X6" s="13" t="s">
        <v>13</v>
      </c>
      <c r="AD6" s="1" t="s">
        <v>13</v>
      </c>
    </row>
    <row r="7" spans="1:30" ht="18" customHeight="1" x14ac:dyDescent="0.25">
      <c r="A7" s="2">
        <v>0.17100363561351087</v>
      </c>
      <c r="B7" s="2">
        <v>37.235871466737684</v>
      </c>
      <c r="C7" s="2">
        <v>9.6266075661159536E-2</v>
      </c>
      <c r="D7" s="2">
        <v>58.551646785035274</v>
      </c>
      <c r="E7" s="2">
        <v>6.703534248340047E-2</v>
      </c>
      <c r="F7" s="2">
        <v>82.828542852122254</v>
      </c>
      <c r="G7" s="2">
        <v>6.6144356707764446E-2</v>
      </c>
      <c r="H7" s="2">
        <v>148.02783277669266</v>
      </c>
      <c r="I7" s="2">
        <v>6.8830039888040012E-2</v>
      </c>
      <c r="J7" s="2">
        <v>238.09755432077142</v>
      </c>
      <c r="K7" s="2">
        <v>6.6227499841193707E-2</v>
      </c>
      <c r="L7" s="2">
        <v>334.77999775993084</v>
      </c>
      <c r="M7" s="2">
        <v>6.6848549696605725E-2</v>
      </c>
      <c r="N7" s="2">
        <v>582.38793246249622</v>
      </c>
      <c r="O7" s="2">
        <v>6.7988330994842458E-2</v>
      </c>
      <c r="P7" s="2">
        <v>898.29917138784822</v>
      </c>
      <c r="Q7" s="8" t="s">
        <v>14</v>
      </c>
      <c r="R7" s="1">
        <f>MATCH(S4,$A$3:$A$52,1)</f>
        <v>22</v>
      </c>
      <c r="S7" s="10">
        <f>INDEX($A$3:$B$52,$R$7,1)</f>
        <v>0.49625936808293925</v>
      </c>
      <c r="T7" s="10">
        <f>INDEX($A$3:$B$52,$R$7,2)</f>
        <v>34.37829590880402</v>
      </c>
      <c r="U7" s="1">
        <f>(T8-T7)/(S8-S7)*($S$4-S7)+T7</f>
        <v>34.336960432001668</v>
      </c>
      <c r="W7" s="1">
        <f>U7</f>
        <v>34.336960432001668</v>
      </c>
      <c r="X7" s="14">
        <v>0.2</v>
      </c>
      <c r="Z7" s="1">
        <f>MATCH(S5,W7:W14,1)</f>
        <v>5</v>
      </c>
      <c r="AA7" s="10">
        <f>INDEX($W$7:$X$14,$Z$7,1)</f>
        <v>162.99228735484925</v>
      </c>
      <c r="AB7" s="1">
        <f>INDEX($W$7:$X$14,$Z$7,2)</f>
        <v>0.5</v>
      </c>
      <c r="AC7" s="1">
        <f>IFERROR((AB8-AB7)/(AA8-AA7)*(S5-AA7)+AB7,1)</f>
        <v>0.56978431271382779</v>
      </c>
      <c r="AD7" s="15">
        <f>AC7*(S2-S3)</f>
        <v>0</v>
      </c>
    </row>
    <row r="8" spans="1:30" x14ac:dyDescent="0.25">
      <c r="A8" s="2">
        <v>0.18214062834225198</v>
      </c>
      <c r="B8" s="2">
        <v>37.209987894699168</v>
      </c>
      <c r="C8" s="2">
        <v>0.10253561829875518</v>
      </c>
      <c r="D8" s="2">
        <v>58.510946092186231</v>
      </c>
      <c r="E8" s="2">
        <v>7.1401331180861435E-2</v>
      </c>
      <c r="F8" s="2">
        <v>82.843164160543822</v>
      </c>
      <c r="G8" s="2">
        <v>7.0452476325501057E-2</v>
      </c>
      <c r="H8" s="2">
        <v>148.18310434359969</v>
      </c>
      <c r="I8" s="2">
        <v>7.3312582541543658E-2</v>
      </c>
      <c r="J8" s="2">
        <v>237.72469006131419</v>
      </c>
      <c r="K8" s="2">
        <v>7.0540391875233324E-2</v>
      </c>
      <c r="L8" s="2">
        <v>333.96442491268965</v>
      </c>
      <c r="M8" s="2">
        <v>7.1201885971792458E-2</v>
      </c>
      <c r="N8" s="2">
        <v>580.96915061335505</v>
      </c>
      <c r="O8" s="2">
        <v>7.2415892534360468E-2</v>
      </c>
      <c r="P8" s="2">
        <v>896.11078373689747</v>
      </c>
      <c r="Q8" s="8"/>
      <c r="R8" s="1">
        <f>R7+1</f>
        <v>23</v>
      </c>
      <c r="S8" s="10">
        <f>INDEX($A$3:$B$52,$R$8,1)</f>
        <v>0.52810311679171862</v>
      </c>
      <c r="T8" s="10">
        <f>INDEX($A$3:$B$52,$R$8,2)</f>
        <v>34.026409766238594</v>
      </c>
      <c r="W8" s="1">
        <f>U9</f>
        <v>51.91338446621252</v>
      </c>
      <c r="X8" s="14">
        <v>0.25</v>
      </c>
      <c r="Z8" s="1">
        <f>Z7+1</f>
        <v>6</v>
      </c>
      <c r="AA8" s="10">
        <f>INDEX($W$7:$X$14,$Z$8,1)</f>
        <v>218.88982525153088</v>
      </c>
      <c r="AB8" s="10">
        <f>INDEX($W$7:$X$14,$Z$8,2)</f>
        <v>0.6</v>
      </c>
    </row>
    <row r="9" spans="1:30" x14ac:dyDescent="0.25">
      <c r="A9" s="2">
        <v>0.19400294253328274</v>
      </c>
      <c r="B9" s="2">
        <v>37.184122314969557</v>
      </c>
      <c r="C9" s="2">
        <v>0.10921372769590475</v>
      </c>
      <c r="D9" s="2">
        <v>58.521274736870723</v>
      </c>
      <c r="E9" s="2">
        <v>7.6051501940861702E-2</v>
      </c>
      <c r="F9" s="2">
        <v>82.785577835234818</v>
      </c>
      <c r="G9" s="2">
        <v>7.5041021769591848E-2</v>
      </c>
      <c r="H9" s="2">
        <v>148.2092623659054</v>
      </c>
      <c r="I9" s="2">
        <v>7.8086871983187742E-2</v>
      </c>
      <c r="J9" s="2">
        <v>237.14555808320884</v>
      </c>
      <c r="K9" s="2">
        <v>7.5134149678657045E-2</v>
      </c>
      <c r="L9" s="2">
        <v>333.15083891972182</v>
      </c>
      <c r="M9" s="2">
        <v>7.5772117756007701E-2</v>
      </c>
      <c r="N9" s="2">
        <v>579.04732684802707</v>
      </c>
      <c r="O9" s="2">
        <v>7.7131084460499516E-2</v>
      </c>
      <c r="P9" s="2">
        <v>890.81558154605568</v>
      </c>
      <c r="Q9" s="8" t="s">
        <v>15</v>
      </c>
      <c r="R9" s="1">
        <f>MATCH(S4,$C$3:$C$83,1)</f>
        <v>31</v>
      </c>
      <c r="S9" s="10">
        <f>INDEX($C$3:$D$83,$R$9,1)</f>
        <v>0.49160197699036567</v>
      </c>
      <c r="T9" s="10">
        <f>INDEX($C$3:$D$83,$R$9,2)</f>
        <v>52.106034151872969</v>
      </c>
      <c r="U9" s="1">
        <f>(T10-T9)/(S10-S9)*($S$4-S9)+T9</f>
        <v>51.91338446621252</v>
      </c>
      <c r="W9" s="1">
        <f>U11</f>
        <v>69.545339662554767</v>
      </c>
      <c r="X9" s="14">
        <v>0.3</v>
      </c>
    </row>
    <row r="10" spans="1:30" x14ac:dyDescent="0.25">
      <c r="A10" s="2">
        <v>0.20663828715890642</v>
      </c>
      <c r="B10" s="2">
        <v>37.190686242113891</v>
      </c>
      <c r="C10" s="2">
        <v>0.11632678005102577</v>
      </c>
      <c r="D10" s="2">
        <v>58.531605204819179</v>
      </c>
      <c r="E10" s="2">
        <v>8.1004709989003665E-2</v>
      </c>
      <c r="F10" s="2">
        <v>82.800191559256859</v>
      </c>
      <c r="G10" s="2">
        <v>7.9928235487632934E-2</v>
      </c>
      <c r="H10" s="2">
        <v>148.1062384546039</v>
      </c>
      <c r="I10" s="2">
        <v>8.3172074488897962E-2</v>
      </c>
      <c r="J10" s="2">
        <v>236.56783695497344</v>
      </c>
      <c r="K10" s="2">
        <v>8.0027063897228579E-2</v>
      </c>
      <c r="L10" s="2">
        <v>332.33923494076078</v>
      </c>
      <c r="M10" s="2">
        <v>8.0706026336078485E-2</v>
      </c>
      <c r="N10" s="2">
        <v>576.12777513231913</v>
      </c>
      <c r="O10" s="2">
        <v>8.2080771336686953E-2</v>
      </c>
      <c r="P10" s="2">
        <v>883.23625738509884</v>
      </c>
      <c r="Q10" s="8"/>
      <c r="R10" s="1">
        <f>R9+1</f>
        <v>32</v>
      </c>
      <c r="S10" s="10">
        <f>INDEX($C$3:$D$83,$R$10,1)</f>
        <v>0.52268385474866574</v>
      </c>
      <c r="T10" s="10">
        <f>INDEX($C$3:$D$83,$R$10,2)</f>
        <v>51.393019437218854</v>
      </c>
      <c r="W10" s="1">
        <f>U13</f>
        <v>113.88651005807466</v>
      </c>
      <c r="X10" s="14">
        <v>0.4</v>
      </c>
    </row>
    <row r="11" spans="1:30" x14ac:dyDescent="0.25">
      <c r="A11" s="2">
        <v>0.22009556449803638</v>
      </c>
      <c r="B11" s="2">
        <v>37.132445082418108</v>
      </c>
      <c r="C11" s="2">
        <v>0.12390310304871269</v>
      </c>
      <c r="D11" s="2">
        <v>58.541937496353491</v>
      </c>
      <c r="E11" s="2">
        <v>8.6280911923497114E-2</v>
      </c>
      <c r="F11" s="2">
        <v>82.959342292643427</v>
      </c>
      <c r="G11" s="2">
        <v>8.505897260767184E-2</v>
      </c>
      <c r="H11" s="2">
        <v>147.87393939831952</v>
      </c>
      <c r="I11" s="2">
        <v>8.8588437455609237E-2</v>
      </c>
      <c r="J11" s="2">
        <v>235.99152323957222</v>
      </c>
      <c r="K11" s="2">
        <v>8.5238810511606478E-2</v>
      </c>
      <c r="L11" s="2">
        <v>331.81878682831262</v>
      </c>
      <c r="M11" s="2">
        <v>8.5885517171252451E-2</v>
      </c>
      <c r="N11" s="2">
        <v>572.22285353746884</v>
      </c>
      <c r="O11" s="2">
        <v>8.7347892493257903E-2</v>
      </c>
      <c r="P11" s="2">
        <v>874.95823282561071</v>
      </c>
      <c r="Q11" s="8" t="s">
        <v>16</v>
      </c>
      <c r="R11" s="1">
        <f>MATCH(S4,$E$3:$E$89,1)</f>
        <v>37</v>
      </c>
      <c r="S11" s="10">
        <f>INDEX($E$3:$F$89,$R$11,1)</f>
        <v>0.49717604690627032</v>
      </c>
      <c r="T11" s="10">
        <f>INDEX($E$3:$F$89,$R$11,2)</f>
        <v>69.661292093761844</v>
      </c>
      <c r="U11" s="1">
        <f>(T12-T11)/(S12-S11)*($S$4-S11)+T11</f>
        <v>69.545339662554767</v>
      </c>
      <c r="W11" s="1">
        <f>U15</f>
        <v>162.99228735484925</v>
      </c>
      <c r="X11" s="14">
        <v>0.5</v>
      </c>
    </row>
    <row r="12" spans="1:30" x14ac:dyDescent="0.25">
      <c r="A12" s="2">
        <v>0.23442871023247039</v>
      </c>
      <c r="B12" s="2">
        <v>37.04198503652669</v>
      </c>
      <c r="C12" s="2">
        <v>0.13197286934587113</v>
      </c>
      <c r="D12" s="2">
        <v>58.552271611795561</v>
      </c>
      <c r="E12" s="2">
        <v>9.1900357909886932E-2</v>
      </c>
      <c r="F12" s="2">
        <v>82.973986690436078</v>
      </c>
      <c r="G12" s="2">
        <v>9.059842127568489E-2</v>
      </c>
      <c r="H12" s="2">
        <v>147.64236664208491</v>
      </c>
      <c r="I12" s="2">
        <v>9.4357741819633134E-2</v>
      </c>
      <c r="J12" s="2">
        <v>235.62195705565264</v>
      </c>
      <c r="K12" s="2">
        <v>9.0789764235181231E-2</v>
      </c>
      <c r="L12" s="2">
        <v>331.01042792230737</v>
      </c>
      <c r="M12" s="2">
        <v>9.1477543867411679E-2</v>
      </c>
      <c r="N12" s="2">
        <v>568.3457923192409</v>
      </c>
      <c r="O12" s="2">
        <v>9.2952581129793599E-2</v>
      </c>
      <c r="P12" s="2">
        <v>865.24769979038911</v>
      </c>
      <c r="Q12" s="8"/>
      <c r="R12" s="1">
        <f>R11+1</f>
        <v>38</v>
      </c>
      <c r="S12" s="11">
        <f>INDEX($E$3:$F$89,$R$12,1)</f>
        <v>0.5276786637496248</v>
      </c>
      <c r="T12" s="10">
        <f>INDEX($E$3:$F$89,$R$12,2)</f>
        <v>68.408844739371204</v>
      </c>
      <c r="W12" s="1">
        <f>U17</f>
        <v>218.88982525153088</v>
      </c>
      <c r="X12" s="14">
        <v>0.6</v>
      </c>
    </row>
    <row r="13" spans="1:30" x14ac:dyDescent="0.25">
      <c r="A13" s="2">
        <v>0.24969526444841131</v>
      </c>
      <c r="B13" s="2">
        <v>36.951745364485802</v>
      </c>
      <c r="C13" s="2">
        <v>0.14056757620512031</v>
      </c>
      <c r="D13" s="2">
        <v>58.460577896350429</v>
      </c>
      <c r="E13" s="2">
        <v>9.7885127416592776E-2</v>
      </c>
      <c r="F13" s="2">
        <v>82.771849970725015</v>
      </c>
      <c r="G13" s="2">
        <v>9.6498625436091251E-2</v>
      </c>
      <c r="H13" s="2">
        <v>147.41115653218034</v>
      </c>
      <c r="I13" s="2">
        <v>0.10050231302024826</v>
      </c>
      <c r="J13" s="2">
        <v>234.84310434097412</v>
      </c>
      <c r="K13" s="2">
        <v>9.6701768600695737E-2</v>
      </c>
      <c r="L13" s="2">
        <v>329.62874621914557</v>
      </c>
      <c r="M13" s="2">
        <v>9.7348542871873944E-2</v>
      </c>
      <c r="N13" s="2">
        <v>564.9859989534649</v>
      </c>
      <c r="O13" s="2">
        <v>9.8916669957665682E-2</v>
      </c>
      <c r="P13" s="2">
        <v>854.89924601349344</v>
      </c>
      <c r="Q13" s="8" t="s">
        <v>17</v>
      </c>
      <c r="R13" s="1">
        <f>MATCH(S4,$G$3:$G$90,1)</f>
        <v>37</v>
      </c>
      <c r="S13" s="10">
        <f>INDEX($G$3:$H$90,$R$13,1)</f>
        <v>0.48321463495572481</v>
      </c>
      <c r="T13" s="10">
        <f>INDEX($G$3:$H$90,$R$13,2)</f>
        <v>115.0954645313598</v>
      </c>
      <c r="U13" s="1">
        <f>(T14-T13)/(S14-S13)*($S$4-S13)+T13</f>
        <v>113.88651005807466</v>
      </c>
      <c r="W13" s="1">
        <f>U19</f>
        <v>347.07952030093804</v>
      </c>
      <c r="X13" s="14">
        <v>0.8</v>
      </c>
    </row>
    <row r="14" spans="1:30" x14ac:dyDescent="0.25">
      <c r="A14" s="2">
        <v>0.26595540697908437</v>
      </c>
      <c r="B14" s="2">
        <v>36.829600690242046</v>
      </c>
      <c r="C14" s="2">
        <v>0.14972167051810281</v>
      </c>
      <c r="D14" s="2">
        <v>58.318159411717787</v>
      </c>
      <c r="E14" s="2">
        <v>0.10425987686468596</v>
      </c>
      <c r="F14" s="2">
        <v>82.642228040624659</v>
      </c>
      <c r="G14" s="2">
        <v>0.10278284504179983</v>
      </c>
      <c r="H14" s="2">
        <v>147.05204147915302</v>
      </c>
      <c r="I14" s="2">
        <v>0.10695251877285628</v>
      </c>
      <c r="J14" s="2">
        <v>233.45482221655942</v>
      </c>
      <c r="K14" s="2">
        <v>0.10299851336561505</v>
      </c>
      <c r="L14" s="2">
        <v>327.96676087364835</v>
      </c>
      <c r="M14" s="2">
        <v>0.1035961046527345</v>
      </c>
      <c r="N14" s="2">
        <v>561.15659491614917</v>
      </c>
      <c r="O14" s="2">
        <v>0.105263191015964</v>
      </c>
      <c r="P14" s="2">
        <v>843.93843049860743</v>
      </c>
      <c r="Q14" s="8"/>
      <c r="R14" s="1">
        <f>R13+1</f>
        <v>38</v>
      </c>
      <c r="S14" s="10">
        <f>INDEX($G$3:$H$90,$R$14,1)</f>
        <v>0.51330916305057306</v>
      </c>
      <c r="T14" s="10">
        <f>INDEX($G$3:$H$90,$R$14,2)</f>
        <v>112.92792666335968</v>
      </c>
      <c r="W14" s="1">
        <f>U21</f>
        <v>484.27349628446279</v>
      </c>
      <c r="X14" s="14">
        <v>1</v>
      </c>
    </row>
    <row r="15" spans="1:30" x14ac:dyDescent="0.25">
      <c r="A15" s="2">
        <v>0.28302627297610644</v>
      </c>
      <c r="B15" s="2">
        <v>36.707769777534672</v>
      </c>
      <c r="C15" s="2">
        <v>0.15947190118737203</v>
      </c>
      <c r="D15" s="2">
        <v>58.176087879262063</v>
      </c>
      <c r="E15" s="2">
        <v>0.11105028662656057</v>
      </c>
      <c r="F15" s="2">
        <v>82.65681645982437</v>
      </c>
      <c r="G15" s="2">
        <v>0.10947680680327368</v>
      </c>
      <c r="H15" s="2">
        <v>146.94982198061282</v>
      </c>
      <c r="I15" s="2">
        <v>0.11391648255689335</v>
      </c>
      <c r="J15" s="2">
        <v>232.07531590048927</v>
      </c>
      <c r="K15" s="2">
        <v>0.10970502131061391</v>
      </c>
      <c r="L15" s="2">
        <v>326.02877469803371</v>
      </c>
      <c r="M15" s="2">
        <v>0.1102443665915764</v>
      </c>
      <c r="N15" s="2">
        <v>556.86741516860741</v>
      </c>
      <c r="O15" s="2">
        <v>0.11191852966133911</v>
      </c>
      <c r="P15" s="2">
        <v>832.39004595923325</v>
      </c>
      <c r="Q15" s="8" t="s">
        <v>18</v>
      </c>
      <c r="R15" s="1">
        <f>MATCH(S4,$I$3:$I$90,1)</f>
        <v>37</v>
      </c>
      <c r="S15" s="10">
        <f>INDEX($I$3:$J$90,$R$15,1)</f>
        <v>0.49393976153437535</v>
      </c>
      <c r="T15" s="10">
        <f>INDEX($I$3:$J$90,$R$15,2)</f>
        <v>163.70377777460857</v>
      </c>
      <c r="U15" s="1">
        <f>(T16-T15)/(S16-S15)*($S$4-S15)+T15</f>
        <v>162.99228735484925</v>
      </c>
    </row>
    <row r="16" spans="1:30" x14ac:dyDescent="0.25">
      <c r="A16" s="2">
        <v>0.30145624220761208</v>
      </c>
      <c r="B16" s="2">
        <v>36.554546647424097</v>
      </c>
      <c r="C16" s="2">
        <v>0.16985709002785981</v>
      </c>
      <c r="D16" s="2">
        <v>58.034362453757218</v>
      </c>
      <c r="E16" s="2">
        <v>0.11828322292201628</v>
      </c>
      <c r="F16" s="2">
        <v>82.743518083205046</v>
      </c>
      <c r="G16" s="2">
        <v>0.11660725908297634</v>
      </c>
      <c r="H16" s="2">
        <v>147.10396278432276</v>
      </c>
      <c r="I16" s="2">
        <v>0.12133388859868946</v>
      </c>
      <c r="J16" s="2">
        <v>230.70396121589107</v>
      </c>
      <c r="K16" s="2">
        <v>0.11684794165477888</v>
      </c>
      <c r="L16" s="2">
        <v>323.81978652044887</v>
      </c>
      <c r="M16" s="2">
        <v>0.11731901228479719</v>
      </c>
      <c r="N16" s="2">
        <v>552.12942142257089</v>
      </c>
      <c r="O16" s="2">
        <v>0.11889042254668354</v>
      </c>
      <c r="P16" s="2">
        <v>820.99767587601582</v>
      </c>
      <c r="Q16" s="8"/>
      <c r="R16" s="1">
        <f>R15+1</f>
        <v>38</v>
      </c>
      <c r="S16" s="10">
        <f>INDEX($I$3:$J$90,$R$16,1)</f>
        <v>0.52377983819152285</v>
      </c>
      <c r="T16" s="10">
        <f>INDEX($I$3:$J$90,$R$16,2)</f>
        <v>160.20046205743475</v>
      </c>
    </row>
    <row r="17" spans="1:21" x14ac:dyDescent="0.25">
      <c r="A17" s="2">
        <v>0.32080360575789557</v>
      </c>
      <c r="B17" s="2">
        <v>36.338453337726492</v>
      </c>
      <c r="C17" s="2">
        <v>0.18091858702326113</v>
      </c>
      <c r="D17" s="2">
        <v>57.89298229203628</v>
      </c>
      <c r="E17" s="2">
        <v>0.12598668132445554</v>
      </c>
      <c r="F17" s="2">
        <v>82.686001024340456</v>
      </c>
      <c r="G17" s="2">
        <v>0.12420128363094723</v>
      </c>
      <c r="H17" s="2">
        <v>146.87359582274993</v>
      </c>
      <c r="I17" s="2">
        <v>0.12923426173316588</v>
      </c>
      <c r="J17" s="2">
        <v>229.34070999401445</v>
      </c>
      <c r="K17" s="2">
        <v>0.12445593926189454</v>
      </c>
      <c r="L17" s="2">
        <v>321.62576520820681</v>
      </c>
      <c r="M17" s="2">
        <v>0.12484765497788308</v>
      </c>
      <c r="N17" s="2">
        <v>547.43173993781227</v>
      </c>
      <c r="O17" s="2">
        <v>0.12651846512682136</v>
      </c>
      <c r="P17" s="2">
        <v>810.47151843069139</v>
      </c>
      <c r="Q17" s="8" t="s">
        <v>19</v>
      </c>
      <c r="R17" s="1">
        <f>MATCH(S4,$K$3:$K$92,1)</f>
        <v>38</v>
      </c>
      <c r="S17" s="10">
        <f>INDEX($K$3:$L$92,$R$17,1)</f>
        <v>0.49910389996472954</v>
      </c>
      <c r="T17" s="10">
        <f>INDEX($K$3:$L$92,$R$17,2)</f>
        <v>219.04825290148406</v>
      </c>
      <c r="U17" s="1">
        <f>(T18-T17)/(S18-S17)*($S$4-S17)+T17</f>
        <v>218.88982525153088</v>
      </c>
    </row>
    <row r="18" spans="1:21" x14ac:dyDescent="0.25">
      <c r="A18" s="2">
        <v>0.34139189899134637</v>
      </c>
      <c r="B18" s="2">
        <v>36.092155871631654</v>
      </c>
      <c r="C18" s="2">
        <v>0.19270043496638681</v>
      </c>
      <c r="D18" s="2">
        <v>57.751946552986375</v>
      </c>
      <c r="E18" s="2">
        <v>0.1341915388798029</v>
      </c>
      <c r="F18" s="2">
        <v>82.556513534948266</v>
      </c>
      <c r="G18" s="2">
        <v>0.13228866190557584</v>
      </c>
      <c r="H18" s="2">
        <v>146.13306039706956</v>
      </c>
      <c r="I18" s="2">
        <v>0.13764873562204394</v>
      </c>
      <c r="J18" s="2">
        <v>227.78682593121999</v>
      </c>
      <c r="K18" s="2">
        <v>0.13244317919990872</v>
      </c>
      <c r="L18" s="2">
        <v>319.44582622551604</v>
      </c>
      <c r="M18" s="2">
        <v>0.13285912604684907</v>
      </c>
      <c r="N18" s="2">
        <v>542.30100243699349</v>
      </c>
      <c r="O18" s="2">
        <v>0.13463531154339481</v>
      </c>
      <c r="P18" s="2">
        <v>798.686393105913</v>
      </c>
      <c r="Q18" s="8"/>
      <c r="R18" s="1">
        <f>R17+1</f>
        <v>39</v>
      </c>
      <c r="S18" s="10">
        <f>INDEX($K$3:$L$92,$R$18,1)</f>
        <v>0.52878873480206712</v>
      </c>
      <c r="T18" s="10">
        <f>INDEX($K$3:$L$92,$R$18,2)</f>
        <v>213.80006805891983</v>
      </c>
    </row>
    <row r="19" spans="1:21" x14ac:dyDescent="0.25">
      <c r="A19" s="2">
        <v>0.363301492268371</v>
      </c>
      <c r="B19" s="2">
        <v>35.847527778782862</v>
      </c>
      <c r="C19" s="2">
        <v>0.20524907718912916</v>
      </c>
      <c r="D19" s="2">
        <v>57.561046430973803</v>
      </c>
      <c r="E19" s="2">
        <v>0.14293106179930778</v>
      </c>
      <c r="F19" s="2">
        <v>82.499126467554419</v>
      </c>
      <c r="G19" s="2">
        <v>0.14077858444350475</v>
      </c>
      <c r="H19" s="2">
        <v>145.1425888942245</v>
      </c>
      <c r="I19" s="2">
        <v>0.14648231921124685</v>
      </c>
      <c r="J19" s="2">
        <v>226.04574572403297</v>
      </c>
      <c r="K19" s="2">
        <v>0.140942697114077</v>
      </c>
      <c r="L19" s="2">
        <v>317.00415382837014</v>
      </c>
      <c r="M19" s="2">
        <v>0.14125988060617944</v>
      </c>
      <c r="N19" s="2">
        <v>535.8137116732363</v>
      </c>
      <c r="O19" s="2">
        <v>0.14302135419161893</v>
      </c>
      <c r="P19" s="2">
        <v>785.69752061382042</v>
      </c>
      <c r="Q19" s="8" t="s">
        <v>20</v>
      </c>
      <c r="R19" s="1">
        <f>MATCH(S4,$M$3:$M$93,1)</f>
        <v>38</v>
      </c>
      <c r="S19" s="10">
        <f>INDEX($M$3:$N$93,$R$19,1)</f>
        <v>0.4927548369003798</v>
      </c>
      <c r="T19" s="10">
        <f>INDEX($M$3:$N$93,$R$19,2)</f>
        <v>349.22148760032269</v>
      </c>
      <c r="U19" s="1">
        <f>(T20-T19)/(S20-S19)*($S$4-S19)+T19</f>
        <v>347.07952030093804</v>
      </c>
    </row>
    <row r="20" spans="1:21" x14ac:dyDescent="0.25">
      <c r="A20" s="2">
        <v>0.38695613987872768</v>
      </c>
      <c r="B20" s="2">
        <v>35.604645029760739</v>
      </c>
      <c r="C20" s="2">
        <v>0.2184233891255043</v>
      </c>
      <c r="D20" s="2">
        <v>57.37063668740754</v>
      </c>
      <c r="E20" s="2">
        <v>0.15223907190582292</v>
      </c>
      <c r="F20" s="2">
        <v>82.298146576526705</v>
      </c>
      <c r="G20" s="2">
        <v>0.14994471196283796</v>
      </c>
      <c r="H20" s="2">
        <v>144.15918409129463</v>
      </c>
      <c r="I20" s="2">
        <v>0.15588244132887011</v>
      </c>
      <c r="J20" s="2">
        <v>224.12248122626309</v>
      </c>
      <c r="K20" s="2">
        <v>0.14998664493228361</v>
      </c>
      <c r="L20" s="2">
        <v>313.75939239040378</v>
      </c>
      <c r="M20" s="2">
        <v>0.15032349632840949</v>
      </c>
      <c r="N20" s="2">
        <v>529.4053231509431</v>
      </c>
      <c r="O20" s="2">
        <v>0.15206293966350368</v>
      </c>
      <c r="P20" s="2">
        <v>772.92177831344191</v>
      </c>
      <c r="Q20" s="8"/>
      <c r="R20" s="1">
        <f>R19+1</f>
        <v>39</v>
      </c>
      <c r="S20" s="10">
        <f>INDEX($M$3:$N$93,$R$20,1)</f>
        <v>0.52206086374805827</v>
      </c>
      <c r="T20" s="10">
        <f>INDEX($M$3:$N$93,$R$20,2)</f>
        <v>340.55742437365677</v>
      </c>
    </row>
    <row r="21" spans="1:21" x14ac:dyDescent="0.25">
      <c r="A21" s="2">
        <v>0.41178898263261798</v>
      </c>
      <c r="B21" s="2">
        <v>35.332502237956113</v>
      </c>
      <c r="C21" s="2">
        <v>0.2326465787209242</v>
      </c>
      <c r="D21" s="2">
        <v>57.131163993126307</v>
      </c>
      <c r="E21" s="2">
        <v>0.16215287228723746</v>
      </c>
      <c r="F21" s="2">
        <v>82.026108538666747</v>
      </c>
      <c r="G21" s="2">
        <v>0.15970837599651255</v>
      </c>
      <c r="H21" s="2">
        <v>143.43233470656506</v>
      </c>
      <c r="I21" s="2">
        <v>0.16588541390442441</v>
      </c>
      <c r="J21" s="2">
        <v>222.02192048907469</v>
      </c>
      <c r="K21" s="2">
        <v>0.15947038179511111</v>
      </c>
      <c r="L21" s="2">
        <v>310.00603696758617</v>
      </c>
      <c r="M21" s="2">
        <v>0.15996792920032846</v>
      </c>
      <c r="N21" s="2">
        <v>522.16226404699023</v>
      </c>
      <c r="O21" s="2">
        <v>0.16153376260062902</v>
      </c>
      <c r="P21" s="2">
        <v>759.02720094036465</v>
      </c>
      <c r="Q21" s="8" t="s">
        <v>21</v>
      </c>
      <c r="R21" s="1">
        <f>MATCH(S4,$O$3:$O$94,1)</f>
        <v>38</v>
      </c>
      <c r="S21" s="10">
        <f>INDEX($O$3:$P$94,$R$21,1)</f>
        <v>0.49060086105419326</v>
      </c>
      <c r="T21" s="10">
        <f>INDEX($O$3:$P$94,$R$21,2)</f>
        <v>488.51189520181811</v>
      </c>
      <c r="U21" s="1">
        <f>(T22-T21)/(S22-S21)*($S$4-S21)+T21</f>
        <v>484.27349628446279</v>
      </c>
    </row>
    <row r="22" spans="1:21" x14ac:dyDescent="0.25">
      <c r="A22" s="2">
        <v>0.43821447032479555</v>
      </c>
      <c r="B22" s="2">
        <v>35.031882790534191</v>
      </c>
      <c r="C22" s="2">
        <v>0.24757776045490029</v>
      </c>
      <c r="D22" s="2">
        <v>56.793431386749674</v>
      </c>
      <c r="E22" s="2">
        <v>0.17271225882976138</v>
      </c>
      <c r="F22" s="2">
        <v>81.754969727546666</v>
      </c>
      <c r="G22" s="2">
        <v>0.17010818950032089</v>
      </c>
      <c r="H22" s="2">
        <v>142.83362899886345</v>
      </c>
      <c r="I22" s="2">
        <v>0.17652987479436272</v>
      </c>
      <c r="J22" s="2">
        <v>219.74936930232843</v>
      </c>
      <c r="K22" s="2">
        <v>0.16970281913502813</v>
      </c>
      <c r="L22" s="2">
        <v>306.56550260816846</v>
      </c>
      <c r="M22" s="2">
        <v>0.17008123804467346</v>
      </c>
      <c r="N22" s="2">
        <v>514.1197590630976</v>
      </c>
      <c r="O22" s="2">
        <v>0.1715944497565105</v>
      </c>
      <c r="P22" s="2">
        <v>745.38240211641562</v>
      </c>
      <c r="Q22" s="8"/>
      <c r="R22" s="1">
        <f>R21+1</f>
        <v>39</v>
      </c>
      <c r="S22" s="10">
        <f>INDEX($O$3:$P$94,$R$22,1)</f>
        <v>0.51932111246733059</v>
      </c>
      <c r="T22" s="10">
        <f>INDEX($O$3:$P$94,$R$22,2)</f>
        <v>475.56093414065413</v>
      </c>
    </row>
    <row r="23" spans="1:21" x14ac:dyDescent="0.25">
      <c r="A23" s="2">
        <v>0.46633574500793407</v>
      </c>
      <c r="B23" s="2">
        <v>34.733821102864454</v>
      </c>
      <c r="C23" s="2">
        <v>0.26369820883071265</v>
      </c>
      <c r="D23" s="2">
        <v>56.457833704228285</v>
      </c>
      <c r="E23" s="2">
        <v>0.18395885294508954</v>
      </c>
      <c r="F23" s="2">
        <v>81.413713572796112</v>
      </c>
      <c r="G23" s="2">
        <v>0.1811848002718259</v>
      </c>
      <c r="H23" s="2">
        <v>142.11346305167851</v>
      </c>
      <c r="I23" s="2">
        <v>0.18785608066320844</v>
      </c>
      <c r="J23" s="2">
        <v>216.93192349492222</v>
      </c>
      <c r="K23" s="2">
        <v>0.18059223357285115</v>
      </c>
      <c r="L23" s="2">
        <v>303.42758813903407</v>
      </c>
      <c r="M23" s="2">
        <v>0.18083433090050627</v>
      </c>
      <c r="N23" s="2">
        <v>506.64266418979525</v>
      </c>
      <c r="O23" s="2">
        <v>0.18228132390217971</v>
      </c>
      <c r="P23" s="2">
        <v>731.34497162941329</v>
      </c>
    </row>
    <row r="24" spans="1:21" x14ac:dyDescent="0.25">
      <c r="A24" s="2">
        <v>0.49625936808293925</v>
      </c>
      <c r="B24" s="2">
        <v>34.37829590880402</v>
      </c>
      <c r="C24" s="2">
        <v>0.28086894252049383</v>
      </c>
      <c r="D24" s="2">
        <v>56.173173785058005</v>
      </c>
      <c r="E24" s="2">
        <v>0.19593824380488006</v>
      </c>
      <c r="F24" s="2">
        <v>81.144599044504261</v>
      </c>
      <c r="G24" s="2">
        <v>0.19281274250965641</v>
      </c>
      <c r="H24" s="2">
        <v>141.15023587405807</v>
      </c>
      <c r="I24" s="2">
        <v>0.19973295727892149</v>
      </c>
      <c r="J24" s="2">
        <v>213.77697653086193</v>
      </c>
      <c r="K24" s="2">
        <v>0.19201074092548939</v>
      </c>
      <c r="L24" s="2">
        <v>299.53655466179254</v>
      </c>
      <c r="M24" s="2">
        <v>0.19226683144733178</v>
      </c>
      <c r="N24" s="2">
        <v>498.8391968916826</v>
      </c>
      <c r="O24" s="2">
        <v>0.19329381293318834</v>
      </c>
      <c r="P24" s="2">
        <v>716.3182124105557</v>
      </c>
    </row>
    <row r="25" spans="1:21" x14ac:dyDescent="0.25">
      <c r="A25" s="2">
        <v>0.52810311679171862</v>
      </c>
      <c r="B25" s="2">
        <v>34.026409766238594</v>
      </c>
      <c r="C25" s="2">
        <v>0.29915775015075696</v>
      </c>
      <c r="D25" s="2">
        <v>55.889949118788266</v>
      </c>
      <c r="E25" s="2">
        <v>0.20869678099379541</v>
      </c>
      <c r="F25" s="2">
        <v>80.735468663658921</v>
      </c>
      <c r="G25" s="2">
        <v>0.20518646661489798</v>
      </c>
      <c r="H25" s="2">
        <v>140.07135924932163</v>
      </c>
      <c r="I25" s="2">
        <v>0.21236072892899727</v>
      </c>
      <c r="J25" s="2">
        <v>210.66791350211957</v>
      </c>
      <c r="K25" s="2">
        <v>0.20414935851452254</v>
      </c>
      <c r="L25" s="2">
        <v>294.66597567751273</v>
      </c>
      <c r="M25" s="2">
        <v>0.20424210880182569</v>
      </c>
      <c r="N25" s="2">
        <v>490.29901142075335</v>
      </c>
      <c r="O25" s="2">
        <v>0.20497115224549886</v>
      </c>
      <c r="P25" s="2">
        <v>700.9887625582079</v>
      </c>
    </row>
    <row r="26" spans="1:21" x14ac:dyDescent="0.25">
      <c r="A26" s="2">
        <v>0.5619876400673437</v>
      </c>
      <c r="B26" s="2">
        <v>33.619450315499883</v>
      </c>
      <c r="C26" s="2">
        <v>0.318356871895702</v>
      </c>
      <c r="D26" s="2">
        <v>55.511134073464476</v>
      </c>
      <c r="E26" s="2">
        <v>0.22228558508519339</v>
      </c>
      <c r="F26" s="2">
        <v>80.258395250075338</v>
      </c>
      <c r="G26" s="2">
        <v>0.21835427230541118</v>
      </c>
      <c r="H26" s="2">
        <v>139.00072897829614</v>
      </c>
      <c r="I26" s="2">
        <v>0.22578584081061726</v>
      </c>
      <c r="J26" s="2">
        <v>207.24237262506699</v>
      </c>
      <c r="K26" s="2">
        <v>0.21686473522068692</v>
      </c>
      <c r="L26" s="2">
        <v>289.62125966494023</v>
      </c>
      <c r="M26" s="2">
        <v>0.2165818476277159</v>
      </c>
      <c r="N26" s="2">
        <v>480.64384136246065</v>
      </c>
      <c r="O26" s="2">
        <v>0.21754450702372072</v>
      </c>
      <c r="P26" s="2">
        <v>685.98904978468886</v>
      </c>
    </row>
    <row r="27" spans="1:21" x14ac:dyDescent="0.25">
      <c r="A27" s="2">
        <v>0.59804356081067545</v>
      </c>
      <c r="B27" s="2">
        <v>33.159485794878414</v>
      </c>
      <c r="C27" s="2">
        <v>0.33878736859717318</v>
      </c>
      <c r="D27" s="2">
        <v>55.086836766459555</v>
      </c>
      <c r="E27" s="2">
        <v>0.23675919245796001</v>
      </c>
      <c r="F27" s="2">
        <v>79.784140907783666</v>
      </c>
      <c r="G27" s="2">
        <v>0.23236711962836565</v>
      </c>
      <c r="H27" s="2">
        <v>137.93828203028099</v>
      </c>
      <c r="I27" s="2">
        <v>0.24006021413164913</v>
      </c>
      <c r="J27" s="2">
        <v>204.05036138742446</v>
      </c>
      <c r="K27" s="2">
        <v>0.23037260992018826</v>
      </c>
      <c r="L27" s="2">
        <v>284.91120870469018</v>
      </c>
      <c r="M27" s="2">
        <v>0.22986795021706757</v>
      </c>
      <c r="N27" s="2">
        <v>470.76932863602644</v>
      </c>
      <c r="O27" s="2">
        <v>0.23088966346100112</v>
      </c>
      <c r="P27" s="2">
        <v>671.89585432608931</v>
      </c>
    </row>
    <row r="28" spans="1:21" x14ac:dyDescent="0.25">
      <c r="A28" s="2">
        <v>0.63529540525094963</v>
      </c>
      <c r="B28" s="2">
        <v>32.648673081167409</v>
      </c>
      <c r="C28" s="2">
        <v>0.36052981027574871</v>
      </c>
      <c r="D28" s="2">
        <v>54.71346511564488</v>
      </c>
      <c r="E28" s="2">
        <v>0.25195489444731078</v>
      </c>
      <c r="F28" s="2">
        <v>79.381675339355283</v>
      </c>
      <c r="G28" s="2">
        <v>0.24727867559217437</v>
      </c>
      <c r="H28" s="2">
        <v>136.76466206294887</v>
      </c>
      <c r="I28" s="2">
        <v>0.2552381885489845</v>
      </c>
      <c r="J28" s="2">
        <v>201.2581529116141</v>
      </c>
      <c r="K28" s="2">
        <v>0.24472073578797457</v>
      </c>
      <c r="L28" s="2">
        <v>279.78944742835193</v>
      </c>
      <c r="M28" s="2">
        <v>0.24396908196951977</v>
      </c>
      <c r="N28" s="2">
        <v>461.09768130220442</v>
      </c>
      <c r="O28" s="2">
        <v>0.24483769975892453</v>
      </c>
      <c r="P28" s="2">
        <v>656.9440344688436</v>
      </c>
    </row>
    <row r="29" spans="1:21" x14ac:dyDescent="0.25">
      <c r="A29" s="2">
        <v>0.67545778337230511</v>
      </c>
      <c r="B29" s="2">
        <v>32.117793165180856</v>
      </c>
      <c r="C29" s="2">
        <v>0.38366762207129074</v>
      </c>
      <c r="D29" s="2">
        <v>54.34262413091696</v>
      </c>
      <c r="E29" s="2">
        <v>0.2683603496930011</v>
      </c>
      <c r="F29" s="2">
        <v>78.912601616777437</v>
      </c>
      <c r="G29" s="2">
        <v>0.26314594281780973</v>
      </c>
      <c r="H29" s="2">
        <v>135.36477913971558</v>
      </c>
      <c r="I29" s="2">
        <v>0.27113685198774051</v>
      </c>
      <c r="J29" s="2">
        <v>198.15782669180516</v>
      </c>
      <c r="K29" s="2">
        <v>0.25996190301635935</v>
      </c>
      <c r="L29" s="2">
        <v>274.52030650401491</v>
      </c>
      <c r="M29" s="2">
        <v>0.25893465048447761</v>
      </c>
      <c r="N29" s="2">
        <v>451.23114256508109</v>
      </c>
      <c r="O29" s="2">
        <v>0.25962774490333967</v>
      </c>
      <c r="P29" s="2">
        <v>641.76515666939906</v>
      </c>
    </row>
    <row r="30" spans="1:21" x14ac:dyDescent="0.25">
      <c r="A30" s="2">
        <v>0.71752681795744699</v>
      </c>
      <c r="B30" s="2">
        <v>31.540421463791024</v>
      </c>
      <c r="C30" s="2">
        <v>0.40864645120231791</v>
      </c>
      <c r="D30" s="2">
        <v>53.880392995856866</v>
      </c>
      <c r="E30" s="2">
        <v>0.28558232830637542</v>
      </c>
      <c r="F30" s="2">
        <v>78.309436055244504</v>
      </c>
      <c r="G30" s="2">
        <v>0.27978544087826657</v>
      </c>
      <c r="H30" s="2">
        <v>133.86213450832992</v>
      </c>
      <c r="I30" s="2">
        <v>0.28827769809202514</v>
      </c>
      <c r="J30" s="2">
        <v>194.93570461276414</v>
      </c>
      <c r="K30" s="2">
        <v>0.27615228763629718</v>
      </c>
      <c r="L30" s="2">
        <v>269.35039679206159</v>
      </c>
      <c r="M30" s="2">
        <v>0.27481886408758688</v>
      </c>
      <c r="N30" s="2">
        <v>441.96089445955693</v>
      </c>
      <c r="O30" s="2">
        <v>0.27531122041239725</v>
      </c>
      <c r="P30" s="2">
        <v>626.93699113639093</v>
      </c>
    </row>
    <row r="31" spans="1:21" x14ac:dyDescent="0.25">
      <c r="A31" s="2">
        <v>0.76154660350159153</v>
      </c>
      <c r="B31" s="2">
        <v>30.946359916949255</v>
      </c>
      <c r="C31" s="2">
        <v>0.43448736766237572</v>
      </c>
      <c r="D31" s="2">
        <v>53.328758377165407</v>
      </c>
      <c r="E31" s="2">
        <v>0.30390813956362162</v>
      </c>
      <c r="F31" s="2">
        <v>77.575490375948959</v>
      </c>
      <c r="G31" s="2">
        <v>0.29773655258774029</v>
      </c>
      <c r="H31" s="2">
        <v>132.14586423716452</v>
      </c>
      <c r="I31" s="2">
        <v>0.30623298119405479</v>
      </c>
      <c r="J31" s="2">
        <v>191.59838252044912</v>
      </c>
      <c r="K31" s="2">
        <v>0.2933510067510206</v>
      </c>
      <c r="L31" s="2">
        <v>264.27784951850185</v>
      </c>
      <c r="M31" s="2">
        <v>0.29167748664414089</v>
      </c>
      <c r="N31" s="2">
        <v>432.88109752601815</v>
      </c>
      <c r="O31" s="2">
        <v>0.29194276137432656</v>
      </c>
      <c r="P31" s="2">
        <v>612.98564898572852</v>
      </c>
    </row>
    <row r="32" spans="1:21" x14ac:dyDescent="0.25">
      <c r="A32" s="2">
        <v>0.80897375774330893</v>
      </c>
      <c r="B32" s="2">
        <v>30.337100196109034</v>
      </c>
      <c r="C32" s="2">
        <v>0.46196129195736879</v>
      </c>
      <c r="D32" s="2">
        <v>52.736771503008143</v>
      </c>
      <c r="E32" s="2">
        <v>0.32340918085217457</v>
      </c>
      <c r="F32" s="2">
        <v>76.781450434631708</v>
      </c>
      <c r="G32" s="2">
        <v>0.31628241858811545</v>
      </c>
      <c r="H32" s="2">
        <v>130.1101937224216</v>
      </c>
      <c r="I32" s="2">
        <v>0.32530586212621937</v>
      </c>
      <c r="J32" s="2">
        <v>188.1540772554379</v>
      </c>
      <c r="K32" s="2">
        <v>0.31134789283689329</v>
      </c>
      <c r="L32" s="2">
        <v>259.30019542275005</v>
      </c>
      <c r="M32" s="2">
        <v>0.30929771316279892</v>
      </c>
      <c r="N32" s="2">
        <v>423.24811624157849</v>
      </c>
      <c r="O32" s="2">
        <v>0.30957830779778595</v>
      </c>
      <c r="P32" s="2">
        <v>598.82244212094508</v>
      </c>
    </row>
    <row r="33" spans="1:16" x14ac:dyDescent="0.25">
      <c r="A33" s="2">
        <v>0.85859788265526404</v>
      </c>
      <c r="B33" s="2">
        <v>29.687948863550673</v>
      </c>
      <c r="C33" s="2">
        <v>0.49160197699036567</v>
      </c>
      <c r="D33" s="2">
        <v>52.106034151872969</v>
      </c>
      <c r="E33" s="2">
        <v>0.34416155621780731</v>
      </c>
      <c r="F33" s="2">
        <v>75.995538053003088</v>
      </c>
      <c r="G33" s="2">
        <v>0.33598273212962293</v>
      </c>
      <c r="H33" s="2">
        <v>127.99423841033718</v>
      </c>
      <c r="I33" s="2">
        <v>0.34526394363693985</v>
      </c>
      <c r="J33" s="2">
        <v>184.77123623722653</v>
      </c>
      <c r="K33" s="2">
        <v>0.33044812284484343</v>
      </c>
      <c r="L33" s="2">
        <v>254.19457234619239</v>
      </c>
      <c r="M33" s="2">
        <v>0.32798237693419419</v>
      </c>
      <c r="N33" s="2">
        <v>413.82949943033179</v>
      </c>
      <c r="O33" s="2">
        <v>0.32799086866306698</v>
      </c>
      <c r="P33" s="2">
        <v>584.4752340400853</v>
      </c>
    </row>
    <row r="34" spans="1:16" x14ac:dyDescent="0.25">
      <c r="A34" s="2">
        <v>0.90886517895097707</v>
      </c>
      <c r="B34" s="2">
        <v>28.951330238700002</v>
      </c>
      <c r="C34" s="2">
        <v>0.52268385474866574</v>
      </c>
      <c r="D34" s="2">
        <v>51.393019437218854</v>
      </c>
      <c r="E34" s="2">
        <v>0.36624472626584564</v>
      </c>
      <c r="F34" s="2">
        <v>75.152118155792749</v>
      </c>
      <c r="G34" s="2">
        <v>0.35722303296999458</v>
      </c>
      <c r="H34" s="2">
        <v>125.91300312199594</v>
      </c>
      <c r="I34" s="2">
        <v>0.3667669253354805</v>
      </c>
      <c r="J34" s="2">
        <v>181.29152786564032</v>
      </c>
      <c r="K34" s="2">
        <v>0.35072009287336203</v>
      </c>
      <c r="L34" s="2">
        <v>249.18947903189505</v>
      </c>
      <c r="M34" s="2">
        <v>0.34779498817096721</v>
      </c>
      <c r="N34" s="2">
        <v>404.26785175247886</v>
      </c>
      <c r="O34" s="2">
        <v>0.34780320044198704</v>
      </c>
      <c r="P34" s="2">
        <v>570.4731697498413</v>
      </c>
    </row>
    <row r="35" spans="1:16" x14ac:dyDescent="0.25">
      <c r="A35" s="2">
        <v>0.96122829748695071</v>
      </c>
      <c r="B35" s="2">
        <v>28.1837311135737</v>
      </c>
      <c r="C35" s="2">
        <v>0.55622066352498967</v>
      </c>
      <c r="D35" s="2">
        <v>50.778353502562233</v>
      </c>
      <c r="E35" s="2">
        <v>0.38974220179986657</v>
      </c>
      <c r="F35" s="2">
        <v>74.123924426364624</v>
      </c>
      <c r="G35" s="2">
        <v>0.37980611228272965</v>
      </c>
      <c r="H35" s="2">
        <v>123.86560951574315</v>
      </c>
      <c r="I35" s="2">
        <v>0.38926605464739011</v>
      </c>
      <c r="J35" s="2">
        <v>177.56701223670922</v>
      </c>
      <c r="K35" s="2">
        <v>0.3722356855476962</v>
      </c>
      <c r="L35" s="2">
        <v>244.28293604797497</v>
      </c>
      <c r="M35" s="2">
        <v>0.3688052709464188</v>
      </c>
      <c r="N35" s="2">
        <v>395.27160619662351</v>
      </c>
      <c r="O35" s="2">
        <v>0.36848923507675418</v>
      </c>
      <c r="P35" s="2">
        <v>556.80518288889539</v>
      </c>
    </row>
    <row r="36" spans="1:16" x14ac:dyDescent="0.25">
      <c r="A36" s="2">
        <v>1.0183939239974789</v>
      </c>
      <c r="B36" s="2">
        <v>27.460549952240015</v>
      </c>
      <c r="C36" s="2">
        <v>0.59191063317715364</v>
      </c>
      <c r="D36" s="2">
        <v>50.214801025813237</v>
      </c>
      <c r="E36" s="2">
        <v>0.41438109191170791</v>
      </c>
      <c r="F36" s="2">
        <v>72.918641054687257</v>
      </c>
      <c r="G36" s="2">
        <v>0.4034622130322949</v>
      </c>
      <c r="H36" s="2">
        <v>121.74501577466262</v>
      </c>
      <c r="I36" s="2">
        <v>0.4131463228268426</v>
      </c>
      <c r="J36" s="2">
        <v>174.070716239581</v>
      </c>
      <c r="K36" s="2">
        <v>0.3947233292975425</v>
      </c>
      <c r="L36" s="2">
        <v>239.05519933396619</v>
      </c>
      <c r="M36" s="2">
        <v>0.39108389312007352</v>
      </c>
      <c r="N36" s="2">
        <v>386.13874389291186</v>
      </c>
      <c r="O36" s="2">
        <v>0.39040381878243618</v>
      </c>
      <c r="P36" s="2">
        <v>542.51782621580116</v>
      </c>
    </row>
    <row r="37" spans="1:16" x14ac:dyDescent="0.25">
      <c r="A37" s="2">
        <v>1.0799126040273579</v>
      </c>
      <c r="B37" s="2">
        <v>26.826066175600499</v>
      </c>
      <c r="C37" s="2">
        <v>0.62988634893206485</v>
      </c>
      <c r="D37" s="2">
        <v>49.527787208954614</v>
      </c>
      <c r="E37" s="2">
        <v>0.44019268990627713</v>
      </c>
      <c r="F37" s="2">
        <v>71.795349543242395</v>
      </c>
      <c r="G37" s="2">
        <v>0.42859172635889897</v>
      </c>
      <c r="H37" s="2">
        <v>119.66072684677668</v>
      </c>
      <c r="I37" s="2">
        <v>0.43849057253943213</v>
      </c>
      <c r="J37" s="2">
        <v>170.49454745328205</v>
      </c>
      <c r="K37" s="2">
        <v>0.41856950513083468</v>
      </c>
      <c r="L37" s="2">
        <v>233.93933793795202</v>
      </c>
      <c r="M37" s="2">
        <v>0.4143441016170073</v>
      </c>
      <c r="N37" s="2">
        <v>376.88723206397725</v>
      </c>
      <c r="O37" s="2">
        <v>0.41325937947350327</v>
      </c>
      <c r="P37" s="2">
        <v>528.59578046804779</v>
      </c>
    </row>
    <row r="38" spans="1:16" x14ac:dyDescent="0.25">
      <c r="A38" s="2">
        <v>1.145147476685098</v>
      </c>
      <c r="B38" s="2">
        <v>26.206242326148129</v>
      </c>
      <c r="C38" s="2">
        <v>0.66970677500502973</v>
      </c>
      <c r="D38" s="2">
        <v>48.722446439143781</v>
      </c>
      <c r="E38" s="2">
        <v>0.46761314525892345</v>
      </c>
      <c r="F38" s="2">
        <v>70.751021245330421</v>
      </c>
      <c r="G38" s="2">
        <v>0.45528434867839718</v>
      </c>
      <c r="H38" s="2">
        <v>117.40721357578123</v>
      </c>
      <c r="I38" s="2">
        <v>0.4653906126055728</v>
      </c>
      <c r="J38" s="2">
        <v>167.13750834852732</v>
      </c>
      <c r="K38" s="2">
        <v>0.44385628520427717</v>
      </c>
      <c r="L38" s="2">
        <v>228.93295769062712</v>
      </c>
      <c r="M38" s="2">
        <v>0.43898674022112127</v>
      </c>
      <c r="N38" s="2">
        <v>367.53679137270291</v>
      </c>
      <c r="O38" s="2">
        <v>0.43745298203140498</v>
      </c>
      <c r="P38" s="2">
        <v>515.03100105964131</v>
      </c>
    </row>
    <row r="39" spans="1:16" x14ac:dyDescent="0.25">
      <c r="A39" s="2">
        <v>1.2153987316347106</v>
      </c>
      <c r="B39" s="2">
        <v>25.690241189503769</v>
      </c>
      <c r="C39" s="2">
        <v>0.71141924468322182</v>
      </c>
      <c r="D39" s="2">
        <v>47.888312450113929</v>
      </c>
      <c r="E39" s="2">
        <v>0.49717604690627032</v>
      </c>
      <c r="F39" s="2">
        <v>69.661292093761844</v>
      </c>
      <c r="G39" s="2">
        <v>0.48321463495572481</v>
      </c>
      <c r="H39" s="2">
        <v>115.0954645313598</v>
      </c>
      <c r="I39" s="2">
        <v>0.49393976153437535</v>
      </c>
      <c r="J39" s="2">
        <v>163.70377777460857</v>
      </c>
      <c r="K39" s="2">
        <v>0.47067069984890697</v>
      </c>
      <c r="L39" s="2">
        <v>224.03371565871186</v>
      </c>
      <c r="M39" s="2">
        <v>0.46509391174339493</v>
      </c>
      <c r="N39" s="2">
        <v>358.10597177870818</v>
      </c>
      <c r="O39" s="2">
        <v>0.46306190493131966</v>
      </c>
      <c r="P39" s="2">
        <v>501.37699077753706</v>
      </c>
    </row>
    <row r="40" spans="1:16" x14ac:dyDescent="0.25">
      <c r="A40" s="2">
        <v>1.2911141562167616</v>
      </c>
      <c r="B40" s="2">
        <v>25.360737686052161</v>
      </c>
      <c r="C40" s="2">
        <v>0.75506433473306855</v>
      </c>
      <c r="D40" s="2">
        <v>46.986339564227919</v>
      </c>
      <c r="E40" s="2">
        <v>0.5276786637496248</v>
      </c>
      <c r="F40" s="2">
        <v>68.408844739371204</v>
      </c>
      <c r="G40" s="2">
        <v>0.51330916305057306</v>
      </c>
      <c r="H40" s="2">
        <v>112.92792666335968</v>
      </c>
      <c r="I40" s="2">
        <v>0.52377983819152285</v>
      </c>
      <c r="J40" s="2">
        <v>160.20046205743475</v>
      </c>
      <c r="K40" s="2">
        <v>0.49910389996472954</v>
      </c>
      <c r="L40" s="2">
        <v>219.04825290148406</v>
      </c>
      <c r="M40" s="2">
        <v>0.4927548369003798</v>
      </c>
      <c r="N40" s="2">
        <v>349.22148760032269</v>
      </c>
      <c r="O40" s="2">
        <v>0.49060086105419326</v>
      </c>
      <c r="P40" s="2">
        <v>488.51189520181811</v>
      </c>
    </row>
    <row r="41" spans="1:16" x14ac:dyDescent="0.25">
      <c r="A41" s="2">
        <v>1.3751820428651029</v>
      </c>
      <c r="B41" s="2">
        <v>25.21087872196679</v>
      </c>
      <c r="C41" s="2">
        <v>0.80209144492980478</v>
      </c>
      <c r="D41" s="2">
        <v>46.141680571726241</v>
      </c>
      <c r="E41" s="2">
        <v>0.56005139328829523</v>
      </c>
      <c r="F41" s="2">
        <v>67.120369118644845</v>
      </c>
      <c r="G41" s="2">
        <v>0.54479909217815048</v>
      </c>
      <c r="H41" s="2">
        <v>110.7043748167433</v>
      </c>
      <c r="I41" s="2">
        <v>0.55590831115234385</v>
      </c>
      <c r="J41" s="2">
        <v>156.63587622267212</v>
      </c>
      <c r="K41" s="2">
        <v>0.52878873480206712</v>
      </c>
      <c r="L41" s="2">
        <v>213.80006805891983</v>
      </c>
      <c r="M41" s="2">
        <v>0.52206086374805827</v>
      </c>
      <c r="N41" s="2">
        <v>340.55742437365677</v>
      </c>
      <c r="O41" s="2">
        <v>0.51932111246733059</v>
      </c>
      <c r="P41" s="2">
        <v>475.56093414065413</v>
      </c>
    </row>
    <row r="42" spans="1:16" x14ac:dyDescent="0.25">
      <c r="A42" s="2">
        <v>1.4647338254029276</v>
      </c>
      <c r="B42" s="2">
        <v>25.127543698451145</v>
      </c>
      <c r="C42" s="2">
        <v>0.85204750964302967</v>
      </c>
      <c r="D42" s="2">
        <v>45.312205754459981</v>
      </c>
      <c r="E42" s="2">
        <v>0.59545560643991358</v>
      </c>
      <c r="F42" s="2">
        <v>65.971422268765764</v>
      </c>
      <c r="G42" s="2">
        <v>0.57771170205357336</v>
      </c>
      <c r="H42" s="2">
        <v>108.33526408803806</v>
      </c>
      <c r="I42" s="2">
        <v>0.58949071231332029</v>
      </c>
      <c r="J42" s="2">
        <v>153.15022976513853</v>
      </c>
      <c r="K42" s="2">
        <v>0.56073028822871473</v>
      </c>
      <c r="L42" s="2">
        <v>208.67813624065192</v>
      </c>
      <c r="M42" s="2">
        <v>0.55262407338324382</v>
      </c>
      <c r="N42" s="2">
        <v>331.81806907000049</v>
      </c>
      <c r="O42" s="2">
        <v>0.54923863923821958</v>
      </c>
      <c r="P42" s="2">
        <v>462.1456115044669</v>
      </c>
    </row>
    <row r="43" spans="1:16" x14ac:dyDescent="0.25">
      <c r="A43" s="2">
        <v>1.5601172153248872</v>
      </c>
      <c r="B43" s="2">
        <v>25.044484140389155</v>
      </c>
      <c r="C43" s="2">
        <v>0.90431798837855981</v>
      </c>
      <c r="D43" s="2">
        <v>44.420008033696526</v>
      </c>
      <c r="E43" s="2">
        <v>0.63254192496032635</v>
      </c>
      <c r="F43" s="2">
        <v>64.785474276556926</v>
      </c>
      <c r="G43" s="2">
        <v>0.61315113072511329</v>
      </c>
      <c r="H43" s="2">
        <v>106.10958708586003</v>
      </c>
      <c r="I43" s="2">
        <v>0.62510040091892349</v>
      </c>
      <c r="J43" s="2">
        <v>149.61165037238794</v>
      </c>
      <c r="K43" s="2">
        <v>0.59460127541247387</v>
      </c>
      <c r="L43" s="2">
        <v>203.6789087123739</v>
      </c>
      <c r="M43" s="2">
        <v>0.58446147927248948</v>
      </c>
      <c r="N43" s="2">
        <v>322.73892231194139</v>
      </c>
      <c r="O43" s="2">
        <v>0.58139027858044123</v>
      </c>
      <c r="P43" s="2">
        <v>449.50156776158121</v>
      </c>
    </row>
    <row r="44" spans="1:16" x14ac:dyDescent="0.25">
      <c r="A44" s="2">
        <v>1.6602525959364021</v>
      </c>
      <c r="B44" s="2">
        <v>24.939883980430498</v>
      </c>
      <c r="C44" s="2">
        <v>0.96063438680139468</v>
      </c>
      <c r="D44" s="2">
        <v>43.507534739153378</v>
      </c>
      <c r="E44" s="2">
        <v>0.67134641516043547</v>
      </c>
      <c r="F44" s="2">
        <v>63.509847731220745</v>
      </c>
      <c r="G44" s="2">
        <v>0.65133659845180725</v>
      </c>
      <c r="H44" s="2">
        <v>104.02054341222933</v>
      </c>
      <c r="I44" s="2">
        <v>0.66286269374385232</v>
      </c>
      <c r="J44" s="2">
        <v>146.28231528197148</v>
      </c>
      <c r="K44" s="2">
        <v>0.62996450198273823</v>
      </c>
      <c r="L44" s="2">
        <v>198.62570607255827</v>
      </c>
      <c r="M44" s="2">
        <v>0.6186750129689782</v>
      </c>
      <c r="N44" s="2">
        <v>313.90896709942808</v>
      </c>
      <c r="O44" s="2">
        <v>0.61434353162140065</v>
      </c>
      <c r="P44" s="2">
        <v>436.43960814955358</v>
      </c>
    </row>
    <row r="45" spans="1:16" x14ac:dyDescent="0.25">
      <c r="A45" s="2">
        <v>1.7683721869322531</v>
      </c>
      <c r="B45" s="2">
        <v>24.87912678966676</v>
      </c>
      <c r="C45" s="2">
        <v>1.0186685965855979</v>
      </c>
      <c r="D45" s="2">
        <v>42.576458912198312</v>
      </c>
      <c r="E45" s="2">
        <v>0.7125314407847928</v>
      </c>
      <c r="F45" s="2">
        <v>62.259338283526255</v>
      </c>
      <c r="G45" s="2">
        <v>0.69068539265908413</v>
      </c>
      <c r="H45" s="2">
        <v>101.79446891597202</v>
      </c>
      <c r="I45" s="2">
        <v>0.70290460385276665</v>
      </c>
      <c r="J45" s="2">
        <v>142.90242099663848</v>
      </c>
      <c r="K45" s="2">
        <v>0.66625911052836617</v>
      </c>
      <c r="L45" s="2">
        <v>193.35945692435547</v>
      </c>
      <c r="M45" s="2">
        <v>0.65431770110024212</v>
      </c>
      <c r="N45" s="2">
        <v>305.31984599172483</v>
      </c>
      <c r="O45" s="2">
        <v>0.64859298236214746</v>
      </c>
      <c r="P45" s="2">
        <v>423.01789246900989</v>
      </c>
    </row>
    <row r="46" spans="1:16" x14ac:dyDescent="0.25">
      <c r="A46" s="2">
        <v>1.8835456565533322</v>
      </c>
      <c r="B46" s="2">
        <v>24.883518577491657</v>
      </c>
      <c r="C46" s="2">
        <v>1.0802063300109428</v>
      </c>
      <c r="D46" s="2">
        <v>41.628997278500449</v>
      </c>
      <c r="E46" s="2">
        <v>0.75624304031700895</v>
      </c>
      <c r="F46" s="2">
        <v>61.033451377604976</v>
      </c>
      <c r="G46" s="2">
        <v>0.73240967248541611</v>
      </c>
      <c r="H46" s="2">
        <v>99.529218205023369</v>
      </c>
      <c r="I46" s="2">
        <v>0.74405840847548133</v>
      </c>
      <c r="J46" s="2">
        <v>139.47827490103748</v>
      </c>
      <c r="K46" s="2">
        <v>0.70526417350174719</v>
      </c>
      <c r="L46" s="2">
        <v>188.39748318823194</v>
      </c>
      <c r="M46" s="2">
        <v>0.69262209551015996</v>
      </c>
      <c r="N46" s="2">
        <v>297.22549767497429</v>
      </c>
      <c r="O46" s="2">
        <v>0.68475494899951572</v>
      </c>
      <c r="P46" s="2">
        <v>410.7245088052955</v>
      </c>
    </row>
    <row r="47" spans="1:16" x14ac:dyDescent="0.25">
      <c r="A47" s="2">
        <v>2.0062203344622254</v>
      </c>
      <c r="B47" s="2">
        <v>24.887911140576886</v>
      </c>
      <c r="C47" s="2">
        <v>1.1454641654865323</v>
      </c>
      <c r="D47" s="2">
        <v>40.738122782880971</v>
      </c>
      <c r="E47" s="2">
        <v>0.80192765528971555</v>
      </c>
      <c r="F47" s="2">
        <v>59.675262955413835</v>
      </c>
      <c r="G47" s="2">
        <v>0.77665451456126</v>
      </c>
      <c r="H47" s="2">
        <v>97.314376527474067</v>
      </c>
      <c r="I47" s="2">
        <v>0.78831042603493895</v>
      </c>
      <c r="J47" s="2">
        <v>136.01786757961884</v>
      </c>
      <c r="K47" s="2">
        <v>0.74721065099585271</v>
      </c>
      <c r="L47" s="2">
        <v>183.8836612218436</v>
      </c>
      <c r="M47" s="2">
        <v>0.73316719598994939</v>
      </c>
      <c r="N47" s="2">
        <v>289.09357539647613</v>
      </c>
      <c r="O47" s="2">
        <v>0.72420623989828425</v>
      </c>
      <c r="P47" s="2">
        <v>399.83479247697829</v>
      </c>
    </row>
    <row r="48" spans="1:16" x14ac:dyDescent="0.25">
      <c r="A48" s="2">
        <v>2.1368847717633015</v>
      </c>
      <c r="B48" s="2">
        <v>24.892304479059312</v>
      </c>
      <c r="C48" s="2">
        <v>1.2146616146866582</v>
      </c>
      <c r="D48" s="2">
        <v>39.831569975254361</v>
      </c>
      <c r="E48" s="2">
        <v>0.84887908207857399</v>
      </c>
      <c r="F48" s="2">
        <v>58.245358428760994</v>
      </c>
      <c r="G48" s="2">
        <v>0.82356843317980122</v>
      </c>
      <c r="H48" s="2">
        <v>94.983050789197804</v>
      </c>
      <c r="I48" s="2">
        <v>0.83519618428898612</v>
      </c>
      <c r="J48" s="2">
        <v>132.7590106771157</v>
      </c>
      <c r="K48" s="2">
        <v>0.79164834088824521</v>
      </c>
      <c r="L48" s="2">
        <v>179.165293765923</v>
      </c>
      <c r="M48" s="2">
        <v>0.77540416399872969</v>
      </c>
      <c r="N48" s="2">
        <v>280.93839840953376</v>
      </c>
      <c r="O48" s="2">
        <v>0.76525780147294187</v>
      </c>
      <c r="P48" s="2">
        <v>388.89363089622071</v>
      </c>
    </row>
    <row r="49" spans="1:16" x14ac:dyDescent="0.25">
      <c r="A49" s="2">
        <v>2.2760593387255752</v>
      </c>
      <c r="B49" s="2">
        <v>24.896698593075811</v>
      </c>
      <c r="C49" s="2">
        <v>1.2869051483833001</v>
      </c>
      <c r="D49" s="2">
        <v>38.877243980727116</v>
      </c>
      <c r="E49" s="2">
        <v>0.89936723765129889</v>
      </c>
      <c r="F49" s="2">
        <v>56.84985582508115</v>
      </c>
      <c r="G49" s="2">
        <v>0.8725512059409738</v>
      </c>
      <c r="H49" s="2">
        <v>92.70734851424487</v>
      </c>
      <c r="I49" s="2">
        <v>0.88486650013268986</v>
      </c>
      <c r="J49" s="2">
        <v>129.35247748489584</v>
      </c>
      <c r="K49" s="2">
        <v>0.83799029522963908</v>
      </c>
      <c r="L49" s="2">
        <v>174.26343219850784</v>
      </c>
      <c r="M49" s="2">
        <v>0.81935414143497687</v>
      </c>
      <c r="N49" s="2">
        <v>272.77467601860451</v>
      </c>
      <c r="O49" s="2">
        <v>0.80934163052866104</v>
      </c>
      <c r="P49" s="2">
        <v>377.59378864660624</v>
      </c>
    </row>
    <row r="50" spans="1:16" x14ac:dyDescent="0.25">
      <c r="A50" s="2">
        <v>2.4242982971539142</v>
      </c>
      <c r="B50" s="2">
        <v>24.901093482763276</v>
      </c>
      <c r="C50" s="2">
        <v>1.3634423510745459</v>
      </c>
      <c r="D50" s="2">
        <v>37.912713125990493</v>
      </c>
      <c r="E50" s="2">
        <v>0.95369798025746277</v>
      </c>
      <c r="F50" s="2">
        <v>55.584765710691961</v>
      </c>
      <c r="G50" s="2">
        <v>0.9252598849531829</v>
      </c>
      <c r="H50" s="2">
        <v>90.565318995176341</v>
      </c>
      <c r="I50" s="2">
        <v>0.93749078095183658</v>
      </c>
      <c r="J50" s="2">
        <v>126.03335431728004</v>
      </c>
      <c r="K50" s="2">
        <v>0.88626802768009039</v>
      </c>
      <c r="L50" s="2">
        <v>169.49526728233033</v>
      </c>
      <c r="M50" s="2">
        <v>0.86579323493474247</v>
      </c>
      <c r="N50" s="2">
        <v>264.61736722423939</v>
      </c>
      <c r="O50" s="2">
        <v>0.85521323811893812</v>
      </c>
      <c r="P50" s="2">
        <v>366.30187116444756</v>
      </c>
    </row>
    <row r="51" spans="1:16" x14ac:dyDescent="0.25">
      <c r="A51" s="2">
        <v>2.5821920077330587</v>
      </c>
      <c r="B51" s="2">
        <v>24.905489148258642</v>
      </c>
      <c r="C51" s="2">
        <v>1.4432595919697977</v>
      </c>
      <c r="D51" s="2">
        <v>36.90760746481731</v>
      </c>
      <c r="E51" s="2">
        <v>1.0113085369488299</v>
      </c>
      <c r="F51" s="2">
        <v>54.300463971175439</v>
      </c>
      <c r="G51" s="2">
        <v>0.98029088524869301</v>
      </c>
      <c r="H51" s="2">
        <v>88.395461312603359</v>
      </c>
      <c r="I51" s="2">
        <v>0.99324470328336645</v>
      </c>
      <c r="J51" s="2">
        <v>122.79939827453119</v>
      </c>
      <c r="K51" s="2">
        <v>0.9373292399069918</v>
      </c>
      <c r="L51" s="2">
        <v>165.00136604165257</v>
      </c>
      <c r="M51" s="2">
        <v>0.91566855916273193</v>
      </c>
      <c r="N51" s="2">
        <v>256.92854367819319</v>
      </c>
      <c r="O51" s="2">
        <v>0.90368474209850813</v>
      </c>
      <c r="P51" s="2">
        <v>355.34763773392797</v>
      </c>
    </row>
    <row r="52" spans="1:16" x14ac:dyDescent="0.25">
      <c r="A52" s="2">
        <v>2.7503692811351921</v>
      </c>
      <c r="B52" s="2">
        <v>24.909885589698849</v>
      </c>
      <c r="C52" s="2">
        <v>1.5290923114267514</v>
      </c>
      <c r="D52" s="2">
        <v>35.960575777603978</v>
      </c>
      <c r="E52" s="2">
        <v>1.0723967628087612</v>
      </c>
      <c r="F52" s="2">
        <v>52.999607162822926</v>
      </c>
      <c r="G52" s="2">
        <v>1.0385925575008532</v>
      </c>
      <c r="H52" s="2">
        <v>86.202400768060912</v>
      </c>
      <c r="I52" s="2">
        <v>1.0504692414632588</v>
      </c>
      <c r="J52" s="2">
        <v>119.54356478071936</v>
      </c>
      <c r="K52" s="2">
        <v>0.99133002072726839</v>
      </c>
      <c r="L52" s="2">
        <v>160.486628125869</v>
      </c>
      <c r="M52" s="2">
        <v>0.96841923302203048</v>
      </c>
      <c r="N52" s="2">
        <v>249.68072523802411</v>
      </c>
      <c r="O52" s="2">
        <v>0.95490349856824042</v>
      </c>
      <c r="P52" s="2">
        <v>344.72098993563247</v>
      </c>
    </row>
    <row r="53" spans="1:16" x14ac:dyDescent="0.25">
      <c r="A53" s="2"/>
      <c r="B53" s="2"/>
      <c r="C53" s="2">
        <v>1.6186105498370524</v>
      </c>
      <c r="D53" s="2">
        <v>35.037758578059623</v>
      </c>
      <c r="E53" s="2">
        <v>1.1371776219259773</v>
      </c>
      <c r="F53" s="2">
        <v>51.775036243028374</v>
      </c>
      <c r="G53" s="2">
        <v>1.1003616546149064</v>
      </c>
      <c r="H53" s="2">
        <v>84.06374929023535</v>
      </c>
      <c r="I53" s="2">
        <v>1.1109906990821141</v>
      </c>
      <c r="J53" s="2">
        <v>116.37405460679651</v>
      </c>
      <c r="K53" s="2">
        <v>1.0484394694323018</v>
      </c>
      <c r="L53" s="2">
        <v>155.95938515753565</v>
      </c>
      <c r="M53" s="2">
        <v>1.0233069903848226</v>
      </c>
      <c r="N53" s="2">
        <v>242.21403952696235</v>
      </c>
      <c r="O53" s="2">
        <v>1.0072536747450611</v>
      </c>
      <c r="P53" s="2">
        <v>333.82787101545415</v>
      </c>
    </row>
    <row r="54" spans="1:16" x14ac:dyDescent="0.25">
      <c r="A54" s="2"/>
      <c r="B54" s="2"/>
      <c r="C54" s="2">
        <v>1.7148677353477393</v>
      </c>
      <c r="D54" s="2">
        <v>34.108954586272802</v>
      </c>
      <c r="E54" s="2">
        <v>1.2069289516098349</v>
      </c>
      <c r="F54" s="2">
        <v>50.578883375807536</v>
      </c>
      <c r="G54" s="2">
        <v>1.1658017415731003</v>
      </c>
      <c r="H54" s="2">
        <v>81.906713389176218</v>
      </c>
      <c r="I54" s="2">
        <v>1.1749963469166491</v>
      </c>
      <c r="J54" s="2">
        <v>113.18984850383531</v>
      </c>
      <c r="K54" s="2">
        <v>1.1088414579563755</v>
      </c>
      <c r="L54" s="2">
        <v>151.6920523082108</v>
      </c>
      <c r="M54" s="2">
        <v>1.0813056586068661</v>
      </c>
      <c r="N54" s="2">
        <v>234.97064456233142</v>
      </c>
      <c r="O54" s="2">
        <v>1.0624713966141675</v>
      </c>
      <c r="P54" s="2">
        <v>322.99723635061684</v>
      </c>
    </row>
    <row r="55" spans="1:16" x14ac:dyDescent="0.25">
      <c r="A55" s="2"/>
      <c r="B55" s="2"/>
      <c r="C55" s="2">
        <v>1.8136676724332088</v>
      </c>
      <c r="D55" s="2">
        <v>33.204609138808777</v>
      </c>
      <c r="E55" s="2">
        <v>1.2787125754033395</v>
      </c>
      <c r="F55" s="2">
        <v>49.367062119209251</v>
      </c>
      <c r="G55" s="2">
        <v>1.235136458513725</v>
      </c>
      <c r="H55" s="2">
        <v>79.874636415996378</v>
      </c>
      <c r="I55" s="2">
        <v>1.2426866137297228</v>
      </c>
      <c r="J55" s="2">
        <v>109.99682269408495</v>
      </c>
      <c r="K55" s="2">
        <v>1.1727232851588218</v>
      </c>
      <c r="L55" s="2">
        <v>147.54148145835484</v>
      </c>
      <c r="M55" s="2">
        <v>1.1425889536708611</v>
      </c>
      <c r="N55" s="2">
        <v>227.74521072859218</v>
      </c>
      <c r="O55" s="2">
        <v>1.1226846968242894</v>
      </c>
      <c r="P55" s="2">
        <v>312.79211761608133</v>
      </c>
    </row>
    <row r="56" spans="1:16" x14ac:dyDescent="0.25">
      <c r="A56" s="2"/>
      <c r="B56" s="2"/>
      <c r="C56" s="2">
        <v>1.9164665184817335</v>
      </c>
      <c r="D56" s="2">
        <v>32.239724264960394</v>
      </c>
      <c r="E56" s="2">
        <v>1.3535696528487611</v>
      </c>
      <c r="F56" s="2">
        <v>48.05828969116876</v>
      </c>
      <c r="G56" s="2">
        <v>1.3074455265380873</v>
      </c>
      <c r="H56" s="2">
        <v>77.824900373173065</v>
      </c>
      <c r="I56" s="2">
        <v>1.3142794378935878</v>
      </c>
      <c r="J56" s="2">
        <v>106.98710927203156</v>
      </c>
      <c r="K56" s="2">
        <v>1.240282603346162</v>
      </c>
      <c r="L56" s="2">
        <v>143.37941423649289</v>
      </c>
      <c r="M56" s="2">
        <v>1.2073454963073689</v>
      </c>
      <c r="N56" s="2">
        <v>220.74196164556091</v>
      </c>
      <c r="O56" s="2">
        <v>1.1852713006052917</v>
      </c>
      <c r="P56" s="2">
        <v>302.90868768557181</v>
      </c>
    </row>
    <row r="57" spans="1:16" x14ac:dyDescent="0.25">
      <c r="A57" s="2"/>
      <c r="B57" s="2"/>
      <c r="C57" s="2">
        <v>2.0250920123277174</v>
      </c>
      <c r="D57" s="2">
        <v>31.30287775216874</v>
      </c>
      <c r="E57" s="2">
        <v>1.4328089363907344</v>
      </c>
      <c r="F57" s="2">
        <v>46.784214188464077</v>
      </c>
      <c r="G57" s="2">
        <v>1.38398465887974</v>
      </c>
      <c r="H57" s="2">
        <v>75.761680901504846</v>
      </c>
      <c r="I57" s="2">
        <v>1.3899968196209842</v>
      </c>
      <c r="J57" s="2">
        <v>104.0597470912325</v>
      </c>
      <c r="K57" s="2">
        <v>1.3117309520744667</v>
      </c>
      <c r="L57" s="2">
        <v>139.21332707538207</v>
      </c>
      <c r="M57" s="2">
        <v>1.2757721337761094</v>
      </c>
      <c r="N57" s="2">
        <v>213.95406505034725</v>
      </c>
      <c r="O57" s="2">
        <v>1.2513440854931226</v>
      </c>
      <c r="P57" s="2">
        <v>293.08190638828705</v>
      </c>
    </row>
    <row r="58" spans="1:16" x14ac:dyDescent="0.25">
      <c r="A58" s="2"/>
      <c r="B58" s="2"/>
      <c r="C58" s="2">
        <v>2.1436379837209176</v>
      </c>
      <c r="D58" s="2">
        <v>30.446448640382616</v>
      </c>
      <c r="E58" s="2">
        <v>1.516686964634933</v>
      </c>
      <c r="F58" s="2">
        <v>45.543915759330353</v>
      </c>
      <c r="G58" s="2">
        <v>1.4650011286408369</v>
      </c>
      <c r="H58" s="2">
        <v>73.688883965849172</v>
      </c>
      <c r="I58" s="2">
        <v>1.4700730307822965</v>
      </c>
      <c r="J58" s="2">
        <v>101.12427661741926</v>
      </c>
      <c r="K58" s="2">
        <v>1.3860799798753975</v>
      </c>
      <c r="L58" s="2">
        <v>135.16795997072467</v>
      </c>
      <c r="M58" s="2">
        <v>1.3480768697092895</v>
      </c>
      <c r="N58" s="2">
        <v>207.37489877466078</v>
      </c>
      <c r="O58" s="2">
        <v>1.3199428619560616</v>
      </c>
      <c r="P58" s="2">
        <v>283.57322442800017</v>
      </c>
    </row>
    <row r="59" spans="1:16" x14ac:dyDescent="0.25">
      <c r="A59" s="2"/>
      <c r="B59" s="2"/>
      <c r="C59" s="2">
        <v>2.2711232113942486</v>
      </c>
      <c r="D59" s="2">
        <v>29.665207221440966</v>
      </c>
      <c r="E59" s="2">
        <v>1.6068865153352019</v>
      </c>
      <c r="F59" s="2">
        <v>44.375280501003836</v>
      </c>
      <c r="G59" s="2">
        <v>1.5507601859229996</v>
      </c>
      <c r="H59" s="2">
        <v>71.672797587368834</v>
      </c>
      <c r="I59" s="2">
        <v>1.5533933625846357</v>
      </c>
      <c r="J59" s="2">
        <v>98.100161758168824</v>
      </c>
      <c r="K59" s="2">
        <v>1.4659305461416101</v>
      </c>
      <c r="L59" s="2">
        <v>131.35494325109184</v>
      </c>
      <c r="M59" s="2">
        <v>1.4244794964020786</v>
      </c>
      <c r="N59" s="2">
        <v>200.99804428432378</v>
      </c>
      <c r="O59" s="2">
        <v>1.3923022284811319</v>
      </c>
      <c r="P59" s="2">
        <v>274.37303995817979</v>
      </c>
    </row>
    <row r="60" spans="1:16" x14ac:dyDescent="0.25">
      <c r="A60" s="2"/>
      <c r="B60" s="2"/>
      <c r="C60" s="2">
        <v>2.406195650715552</v>
      </c>
      <c r="D60" s="2">
        <v>28.929223783638118</v>
      </c>
      <c r="E60" s="2">
        <v>1.7009513389182509</v>
      </c>
      <c r="F60" s="2">
        <v>43.161197809769426</v>
      </c>
      <c r="G60" s="2">
        <v>1.6415394549730185</v>
      </c>
      <c r="H60" s="2">
        <v>69.711870197147533</v>
      </c>
      <c r="I60" s="2">
        <v>1.6414360976596603</v>
      </c>
      <c r="J60" s="2">
        <v>95.166482855425031</v>
      </c>
      <c r="K60" s="2">
        <v>1.5503776847127915</v>
      </c>
      <c r="L60" s="2">
        <v>127.53824372319313</v>
      </c>
      <c r="M60" s="2">
        <v>1.5052122629383151</v>
      </c>
      <c r="N60" s="2">
        <v>194.81728041744805</v>
      </c>
      <c r="O60" s="2">
        <v>1.4699226218541086</v>
      </c>
      <c r="P60" s="2">
        <v>265.93531601204512</v>
      </c>
    </row>
    <row r="61" spans="1:16" x14ac:dyDescent="0.25">
      <c r="A61" s="2"/>
      <c r="B61" s="2"/>
      <c r="C61" s="2">
        <v>2.549301367920096</v>
      </c>
      <c r="D61" s="2">
        <v>28.211499838063887</v>
      </c>
      <c r="E61" s="2">
        <v>1.7989454017600275</v>
      </c>
      <c r="F61" s="2">
        <v>41.980228821953844</v>
      </c>
      <c r="G61" s="2">
        <v>1.7361067648909552</v>
      </c>
      <c r="H61" s="2">
        <v>67.745335178965945</v>
      </c>
      <c r="I61" s="2">
        <v>1.7359974532747289</v>
      </c>
      <c r="J61" s="2">
        <v>92.481886665950995</v>
      </c>
      <c r="K61" s="2">
        <v>1.6382457656357188</v>
      </c>
      <c r="L61" s="2">
        <v>123.61639577061293</v>
      </c>
      <c r="M61" s="2">
        <v>1.5891273537634989</v>
      </c>
      <c r="N61" s="2">
        <v>188.82611440365275</v>
      </c>
      <c r="O61" s="2">
        <v>1.5545997299635934</v>
      </c>
      <c r="P61" s="2">
        <v>258.20819764136797</v>
      </c>
    </row>
    <row r="62" spans="1:16" x14ac:dyDescent="0.25">
      <c r="A62" s="2"/>
      <c r="B62" s="2"/>
      <c r="C62" s="2">
        <v>2.7033045722259548</v>
      </c>
      <c r="D62" s="2">
        <v>27.583704234376871</v>
      </c>
      <c r="E62" s="2">
        <v>1.902593702118454</v>
      </c>
      <c r="F62" s="2">
        <v>40.902835530022301</v>
      </c>
      <c r="G62" s="2">
        <v>1.836121995099826</v>
      </c>
      <c r="H62" s="2">
        <v>65.834275074408083</v>
      </c>
      <c r="I62" s="2">
        <v>1.8343981237652125</v>
      </c>
      <c r="J62" s="2">
        <v>89.872801191060049</v>
      </c>
      <c r="K62" s="2">
        <v>1.7310937941683204</v>
      </c>
      <c r="L62" s="2">
        <v>119.81514608655317</v>
      </c>
      <c r="M62" s="2">
        <v>1.6791915828182367</v>
      </c>
      <c r="N62" s="2">
        <v>183.01964186217015</v>
      </c>
      <c r="O62" s="2">
        <v>1.6427108391453356</v>
      </c>
      <c r="P62" s="2">
        <v>250.48649842742248</v>
      </c>
    </row>
    <row r="63" spans="1:16" x14ac:dyDescent="0.25">
      <c r="A63" s="2"/>
      <c r="B63" s="2"/>
      <c r="C63" s="2">
        <v>2.8691374075732377</v>
      </c>
      <c r="D63" s="2">
        <v>27.017015108115611</v>
      </c>
      <c r="E63" s="2">
        <v>2.0139733873160668</v>
      </c>
      <c r="F63" s="2">
        <v>39.818458597866595</v>
      </c>
      <c r="G63" s="2">
        <v>1.9401891337098585</v>
      </c>
      <c r="H63" s="2">
        <v>63.86550539654219</v>
      </c>
      <c r="I63" s="2">
        <v>1.9366652185501101</v>
      </c>
      <c r="J63" s="2">
        <v>87.108965914709302</v>
      </c>
      <c r="K63" s="2">
        <v>1.830816061297968</v>
      </c>
      <c r="L63" s="2">
        <v>116.33375132374235</v>
      </c>
      <c r="M63" s="2">
        <v>1.7728019246742535</v>
      </c>
      <c r="N63" s="2">
        <v>177.23668984906377</v>
      </c>
      <c r="O63" s="2">
        <v>1.7342914305745485</v>
      </c>
      <c r="P63" s="2">
        <v>242.78335118567225</v>
      </c>
    </row>
    <row r="64" spans="1:16" x14ac:dyDescent="0.25">
      <c r="A64" s="2"/>
      <c r="B64" s="2"/>
      <c r="C64" s="2">
        <v>3.045136235396964</v>
      </c>
      <c r="D64" s="2">
        <v>26.438906744237372</v>
      </c>
      <c r="E64" s="2">
        <v>2.1300010655704189</v>
      </c>
      <c r="F64" s="2">
        <v>38.728953043503701</v>
      </c>
      <c r="G64" s="2">
        <v>2.0501545565119983</v>
      </c>
      <c r="H64" s="2">
        <v>61.955611646756346</v>
      </c>
      <c r="I64" s="2">
        <v>2.0446290119755548</v>
      </c>
      <c r="J64" s="2">
        <v>84.356545657131448</v>
      </c>
      <c r="K64" s="2">
        <v>1.9328878610856965</v>
      </c>
      <c r="L64" s="2">
        <v>112.85452145560244</v>
      </c>
      <c r="M64" s="2">
        <v>1.8699913194376572</v>
      </c>
      <c r="N64" s="2">
        <v>171.63604354114642</v>
      </c>
      <c r="O64" s="2">
        <v>1.8325828735360059</v>
      </c>
      <c r="P64" s="2">
        <v>235.31767374671793</v>
      </c>
    </row>
    <row r="65" spans="1:16" x14ac:dyDescent="0.25">
      <c r="A65" s="2"/>
      <c r="B65" s="2"/>
      <c r="C65" s="2">
        <v>3.2319385591613248</v>
      </c>
      <c r="D65" s="2">
        <v>25.895736732157477</v>
      </c>
      <c r="E65" s="2">
        <v>2.252713252272541</v>
      </c>
      <c r="F65" s="2">
        <v>37.669258345582428</v>
      </c>
      <c r="G65" s="2">
        <v>2.1682617398258031</v>
      </c>
      <c r="H65" s="2">
        <v>60.207876583392782</v>
      </c>
      <c r="I65" s="2">
        <v>2.1605138449894881</v>
      </c>
      <c r="J65" s="2">
        <v>81.833868692411144</v>
      </c>
      <c r="K65" s="2">
        <v>2.0406410771552426</v>
      </c>
      <c r="L65" s="2">
        <v>109.28860757117185</v>
      </c>
      <c r="M65" s="2">
        <v>1.9725088776709936</v>
      </c>
      <c r="N65" s="2">
        <v>166.21237661087994</v>
      </c>
      <c r="O65" s="2">
        <v>1.9347443606626098</v>
      </c>
      <c r="P65" s="2">
        <v>227.88223784887097</v>
      </c>
    </row>
    <row r="66" spans="1:16" x14ac:dyDescent="0.25">
      <c r="A66" s="2"/>
      <c r="B66" s="2"/>
      <c r="C66" s="2">
        <v>3.4332622726079229</v>
      </c>
      <c r="D66" s="2">
        <v>25.51905981872617</v>
      </c>
      <c r="E66" s="2">
        <v>2.382489622641538</v>
      </c>
      <c r="F66" s="2">
        <v>36.606628474428184</v>
      </c>
      <c r="G66" s="2">
        <v>2.2911590093604266</v>
      </c>
      <c r="H66" s="2">
        <v>58.458310155461326</v>
      </c>
      <c r="I66" s="2">
        <v>2.2849735013715704</v>
      </c>
      <c r="J66" s="2">
        <v>79.456072468881089</v>
      </c>
      <c r="K66" s="2">
        <v>2.156299883267466</v>
      </c>
      <c r="L66" s="2">
        <v>106.02033893026825</v>
      </c>
      <c r="M66" s="2">
        <v>2.0824708571390604</v>
      </c>
      <c r="N66" s="2">
        <v>160.96049114030876</v>
      </c>
      <c r="O66" s="2">
        <v>2.0408118410830496</v>
      </c>
      <c r="P66" s="2">
        <v>220.68120168003301</v>
      </c>
    </row>
    <row r="67" spans="1:16" x14ac:dyDescent="0.25">
      <c r="A67" s="2"/>
      <c r="B67" s="2"/>
      <c r="C67" s="2">
        <v>3.6535996040690302</v>
      </c>
      <c r="D67" s="2">
        <v>25.346094841046462</v>
      </c>
      <c r="E67" s="2">
        <v>2.521957135688325</v>
      </c>
      <c r="F67" s="2">
        <v>35.605091728891516</v>
      </c>
      <c r="G67" s="2">
        <v>2.4210276231052745</v>
      </c>
      <c r="H67" s="2">
        <v>56.809092850193707</v>
      </c>
      <c r="I67" s="2">
        <v>2.4166028438460021</v>
      </c>
      <c r="J67" s="2">
        <v>77.147366402897973</v>
      </c>
      <c r="K67" s="2">
        <v>2.2785243449979933</v>
      </c>
      <c r="L67" s="2">
        <v>103.0293086180826</v>
      </c>
      <c r="M67" s="2">
        <v>2.1985629164589415</v>
      </c>
      <c r="N67" s="2">
        <v>155.87455180177903</v>
      </c>
      <c r="O67" s="2">
        <v>2.1564754124624157</v>
      </c>
      <c r="P67" s="2">
        <v>213.89517347613048</v>
      </c>
    </row>
    <row r="68" spans="1:16" x14ac:dyDescent="0.25">
      <c r="A68" s="2"/>
      <c r="B68" s="2"/>
      <c r="C68" s="2">
        <v>3.8914952199557895</v>
      </c>
      <c r="D68" s="2">
        <v>25.196322402897799</v>
      </c>
      <c r="E68" s="2">
        <v>2.6719476339898538</v>
      </c>
      <c r="F68" s="2">
        <v>34.721741829519324</v>
      </c>
      <c r="G68" s="2">
        <v>2.5604945683238927</v>
      </c>
      <c r="H68" s="2">
        <v>55.158426095709878</v>
      </c>
      <c r="I68" s="2">
        <v>2.5535761093901055</v>
      </c>
      <c r="J68" s="2">
        <v>74.905559351707808</v>
      </c>
      <c r="K68" s="2">
        <v>2.4097821740993099</v>
      </c>
      <c r="L68" s="2">
        <v>100.03564957617898</v>
      </c>
      <c r="M68" s="2">
        <v>2.3211320792023971</v>
      </c>
      <c r="N68" s="2">
        <v>151.08098156422454</v>
      </c>
      <c r="O68" s="2">
        <v>2.2786942485040687</v>
      </c>
      <c r="P68" s="2">
        <v>207.31781813803437</v>
      </c>
    </row>
    <row r="69" spans="1:16" x14ac:dyDescent="0.25">
      <c r="A69" s="2"/>
      <c r="B69" s="2"/>
      <c r="C69" s="2">
        <v>4.141259552404807</v>
      </c>
      <c r="D69" s="2">
        <v>25.069221301064694</v>
      </c>
      <c r="E69" s="2">
        <v>2.8333534394239606</v>
      </c>
      <c r="F69" s="2">
        <v>33.919486159992992</v>
      </c>
      <c r="G69" s="2">
        <v>2.7080018869279758</v>
      </c>
      <c r="H69" s="2">
        <v>53.602436044686506</v>
      </c>
      <c r="I69" s="2">
        <v>2.7006787099391598</v>
      </c>
      <c r="J69" s="2">
        <v>72.729074737282957</v>
      </c>
      <c r="K69" s="2">
        <v>2.546363041929034</v>
      </c>
      <c r="L69" s="2">
        <v>97.044090037191069</v>
      </c>
      <c r="M69" s="2">
        <v>2.4548443910512332</v>
      </c>
      <c r="N69" s="2">
        <v>146.69111471385114</v>
      </c>
      <c r="O69" s="2">
        <v>2.4078398706324315</v>
      </c>
      <c r="P69" s="2">
        <v>200.94271889829</v>
      </c>
    </row>
    <row r="70" spans="1:16" x14ac:dyDescent="0.25">
      <c r="A70" s="2"/>
      <c r="B70" s="2"/>
      <c r="C70" s="2">
        <v>4.4109582568233945</v>
      </c>
      <c r="D70" s="2">
        <v>25.02996253311029</v>
      </c>
      <c r="E70" s="2">
        <v>3.0045093738263255</v>
      </c>
      <c r="F70" s="2">
        <v>33.135766834710189</v>
      </c>
      <c r="G70" s="2">
        <v>2.8640134676308304</v>
      </c>
      <c r="H70" s="2">
        <v>52.135775760624256</v>
      </c>
      <c r="I70" s="2">
        <v>2.8537469191313942</v>
      </c>
      <c r="J70" s="2">
        <v>70.554116527745876</v>
      </c>
      <c r="K70" s="2">
        <v>2.6906849967572501</v>
      </c>
      <c r="L70" s="2">
        <v>94.141992889992736</v>
      </c>
      <c r="M70" s="2">
        <v>2.5939792808850104</v>
      </c>
      <c r="N70" s="2">
        <v>142.30432655016943</v>
      </c>
      <c r="O70" s="2">
        <v>2.5443048563506521</v>
      </c>
      <c r="P70" s="2">
        <v>194.76365630740503</v>
      </c>
    </row>
    <row r="71" spans="1:16" x14ac:dyDescent="0.25">
      <c r="A71" s="2"/>
      <c r="B71" s="2"/>
      <c r="C71" s="2">
        <v>4.6982424442508206</v>
      </c>
      <c r="D71" s="2">
        <v>25.034380947214601</v>
      </c>
      <c r="E71" s="2">
        <v>3.186011677460888</v>
      </c>
      <c r="F71" s="2">
        <v>32.398390627736553</v>
      </c>
      <c r="G71" s="2">
        <v>3.0290061812583202</v>
      </c>
      <c r="H71" s="2">
        <v>50.665053078197573</v>
      </c>
      <c r="I71" s="2">
        <v>3.0181413115951221</v>
      </c>
      <c r="J71" s="2">
        <v>68.504069102214231</v>
      </c>
      <c r="K71" s="2">
        <v>2.8456924449236847</v>
      </c>
      <c r="L71" s="2">
        <v>91.486297021039448</v>
      </c>
      <c r="M71" s="2">
        <v>2.7410000137643276</v>
      </c>
      <c r="N71" s="2">
        <v>138.04872499878226</v>
      </c>
      <c r="O71" s="2">
        <v>2.6908672416189776</v>
      </c>
      <c r="P71" s="2">
        <v>188.93972512946073</v>
      </c>
    </row>
    <row r="72" spans="1:16" x14ac:dyDescent="0.25">
      <c r="A72" s="2"/>
      <c r="B72" s="2"/>
      <c r="C72" s="2">
        <v>5.004225950108812</v>
      </c>
      <c r="D72" s="2">
        <v>25.016978931975999</v>
      </c>
      <c r="E72" s="2">
        <v>3.3814636373024705</v>
      </c>
      <c r="F72" s="2">
        <v>31.760466037812442</v>
      </c>
      <c r="G72" s="2">
        <v>3.2063198430215403</v>
      </c>
      <c r="H72" s="2">
        <v>49.278885750391709</v>
      </c>
      <c r="I72" s="2">
        <v>3.1920131633651634</v>
      </c>
      <c r="J72" s="2">
        <v>66.571605514643636</v>
      </c>
      <c r="K72" s="2">
        <v>3.0096297042779852</v>
      </c>
      <c r="L72" s="2">
        <v>88.905516929114782</v>
      </c>
      <c r="M72" s="2">
        <v>2.8963469420605801</v>
      </c>
      <c r="N72" s="2">
        <v>133.80367587714122</v>
      </c>
      <c r="O72" s="2">
        <v>2.8408822093007964</v>
      </c>
      <c r="P72" s="2">
        <v>183.12931007066362</v>
      </c>
    </row>
    <row r="73" spans="1:16" x14ac:dyDescent="0.25">
      <c r="A73" s="2"/>
      <c r="B73" s="2"/>
      <c r="C73" s="2">
        <v>5.3301251694848304</v>
      </c>
      <c r="D73" s="2">
        <v>24.977801976337211</v>
      </c>
      <c r="E73" s="2">
        <v>3.5952262684006442</v>
      </c>
      <c r="F73" s="2">
        <v>31.216799668214069</v>
      </c>
      <c r="G73" s="2">
        <v>3.3970042861436003</v>
      </c>
      <c r="H73" s="2">
        <v>48.014412935114436</v>
      </c>
      <c r="I73" s="2">
        <v>3.372944440019447</v>
      </c>
      <c r="J73" s="2">
        <v>64.693497106066204</v>
      </c>
      <c r="K73" s="2">
        <v>3.1774228141944842</v>
      </c>
      <c r="L73" s="2">
        <v>86.246591841404097</v>
      </c>
      <c r="M73" s="2">
        <v>3.0605051730967348</v>
      </c>
      <c r="N73" s="2">
        <v>129.80228572655207</v>
      </c>
      <c r="O73" s="2">
        <v>2.9992604623132717</v>
      </c>
      <c r="P73" s="2">
        <v>177.49758122056272</v>
      </c>
    </row>
    <row r="74" spans="1:16" x14ac:dyDescent="0.25">
      <c r="A74" s="2"/>
      <c r="B74" s="2"/>
      <c r="C74" s="2">
        <v>5.6772614455228272</v>
      </c>
      <c r="D74" s="2">
        <v>24.96043929053581</v>
      </c>
      <c r="E74" s="2">
        <v>3.8225108286695795</v>
      </c>
      <c r="F74" s="2">
        <v>30.709202561770262</v>
      </c>
      <c r="G74" s="2">
        <v>3.5958764126302452</v>
      </c>
      <c r="H74" s="2">
        <v>46.782271204220798</v>
      </c>
      <c r="I74" s="2">
        <v>3.5641232328545223</v>
      </c>
      <c r="J74" s="2">
        <v>62.8135840935971</v>
      </c>
      <c r="K74" s="2">
        <v>3.3545630957403207</v>
      </c>
      <c r="L74" s="2">
        <v>83.59427245403414</v>
      </c>
      <c r="M74" s="2">
        <v>3.2339601440153318</v>
      </c>
      <c r="N74" s="2">
        <v>125.81081764877473</v>
      </c>
      <c r="O74" s="2">
        <v>3.1692515931270897</v>
      </c>
      <c r="P74" s="2">
        <v>172.18952769667081</v>
      </c>
    </row>
    <row r="75" spans="1:16" x14ac:dyDescent="0.25">
      <c r="A75" s="2"/>
      <c r="B75" s="2"/>
      <c r="C75" s="2">
        <v>6.0470195221645815</v>
      </c>
      <c r="D75" s="2">
        <v>24.964845432049813</v>
      </c>
      <c r="E75" s="2">
        <v>4.06420100071729</v>
      </c>
      <c r="F75" s="2">
        <v>30.315400086655529</v>
      </c>
      <c r="G75" s="2">
        <v>3.8097283440807228</v>
      </c>
      <c r="H75" s="2">
        <v>45.58186033303555</v>
      </c>
      <c r="I75" s="2">
        <v>3.7694570998881947</v>
      </c>
      <c r="J75" s="2">
        <v>61.09489002131874</v>
      </c>
      <c r="K75" s="2">
        <v>3.5478158420895491</v>
      </c>
      <c r="L75" s="2">
        <v>81.236122204508959</v>
      </c>
      <c r="M75" s="2">
        <v>3.4172457230311966</v>
      </c>
      <c r="N75" s="2">
        <v>121.94208868400098</v>
      </c>
      <c r="O75" s="2">
        <v>3.3459439550355086</v>
      </c>
      <c r="P75" s="2">
        <v>167.0398016633722</v>
      </c>
    </row>
    <row r="76" spans="1:16" x14ac:dyDescent="0.25">
      <c r="A76" s="2"/>
      <c r="B76" s="2"/>
      <c r="C76" s="2">
        <v>6.4408598145988849</v>
      </c>
      <c r="D76" s="2">
        <v>24.969252351357945</v>
      </c>
      <c r="E76" s="2">
        <v>4.3250302447177438</v>
      </c>
      <c r="F76" s="2">
        <v>30.109926117920523</v>
      </c>
      <c r="G76" s="2">
        <v>4.0398646925776749</v>
      </c>
      <c r="H76" s="2">
        <v>44.528678552602919</v>
      </c>
      <c r="I76" s="2">
        <v>3.9936321239517079</v>
      </c>
      <c r="J76" s="2">
        <v>59.527224145600378</v>
      </c>
      <c r="K76" s="2">
        <v>3.7522102187105038</v>
      </c>
      <c r="L76" s="2">
        <v>79.013353933879387</v>
      </c>
      <c r="M76" s="2">
        <v>3.6109355165536097</v>
      </c>
      <c r="N76" s="2">
        <v>118.39860240579172</v>
      </c>
      <c r="O76" s="2">
        <v>3.5355843026155434</v>
      </c>
      <c r="P76" s="2">
        <v>162.04448735118615</v>
      </c>
    </row>
    <row r="77" spans="1:16" x14ac:dyDescent="0.25">
      <c r="A77" s="2"/>
      <c r="B77" s="2"/>
      <c r="C77" s="2">
        <v>6.8603507892207078</v>
      </c>
      <c r="D77" s="2">
        <v>24.973660048597502</v>
      </c>
      <c r="E77" s="2">
        <v>4.6066864832010381</v>
      </c>
      <c r="F77" s="2">
        <v>30.036573951308043</v>
      </c>
      <c r="G77" s="2">
        <v>4.2914570245631056</v>
      </c>
      <c r="H77" s="2">
        <v>43.652015502824199</v>
      </c>
      <c r="I77" s="2">
        <v>4.2274424947039968</v>
      </c>
      <c r="J77" s="2">
        <v>58.050232178494653</v>
      </c>
      <c r="K77" s="2">
        <v>3.9683800264850841</v>
      </c>
      <c r="L77" s="2">
        <v>76.85140465178398</v>
      </c>
      <c r="M77" s="2">
        <v>3.818940198474976</v>
      </c>
      <c r="N77" s="2">
        <v>114.85818154365832</v>
      </c>
      <c r="O77" s="2">
        <v>3.7359645136281943</v>
      </c>
      <c r="P77" s="2">
        <v>157.06155970224921</v>
      </c>
    </row>
    <row r="78" spans="1:16" x14ac:dyDescent="0.25">
      <c r="A78" s="2"/>
      <c r="B78" s="2"/>
      <c r="C78" s="2">
        <v>7.3071630660994558</v>
      </c>
      <c r="D78" s="2">
        <v>24.978068523905804</v>
      </c>
      <c r="E78" s="2">
        <v>4.9066960238878741</v>
      </c>
      <c r="F78" s="2">
        <v>29.989536236305312</v>
      </c>
      <c r="G78" s="2">
        <v>4.5587594225629626</v>
      </c>
      <c r="H78" s="2">
        <v>42.942111755517153</v>
      </c>
      <c r="I78" s="2">
        <v>4.4788851810034336</v>
      </c>
      <c r="J78" s="2">
        <v>56.708826115657004</v>
      </c>
      <c r="K78" s="2">
        <v>4.196994101340163</v>
      </c>
      <c r="L78" s="2">
        <v>74.683467139610343</v>
      </c>
      <c r="M78" s="2">
        <v>4.035388876742954</v>
      </c>
      <c r="N78" s="2">
        <v>111.42335515842976</v>
      </c>
      <c r="O78" s="2">
        <v>3.9477103224140482</v>
      </c>
      <c r="P78" s="2">
        <v>152.3646440614128</v>
      </c>
    </row>
    <row r="79" spans="1:16" x14ac:dyDescent="0.25">
      <c r="A79" s="2"/>
      <c r="B79" s="2"/>
      <c r="C79" s="2">
        <v>7.7830760722125296</v>
      </c>
      <c r="D79" s="2">
        <v>24.982477777420208</v>
      </c>
      <c r="E79" s="2">
        <v>5.2262674408232863</v>
      </c>
      <c r="F79" s="2">
        <v>29.994830139151276</v>
      </c>
      <c r="G79" s="2">
        <v>4.8512175365429213</v>
      </c>
      <c r="H79" s="2">
        <v>42.280807696664802</v>
      </c>
      <c r="I79" s="2">
        <v>4.7536617610703145</v>
      </c>
      <c r="J79" s="2">
        <v>55.640719495695599</v>
      </c>
      <c r="K79" s="2">
        <v>4.4387884985713359</v>
      </c>
      <c r="L79" s="2">
        <v>72.639991446856058</v>
      </c>
      <c r="M79" s="2">
        <v>4.2641150795591978</v>
      </c>
      <c r="N79" s="2">
        <v>108.18553026682008</v>
      </c>
      <c r="O79" s="2">
        <v>4.1714573928218499</v>
      </c>
      <c r="P79" s="2">
        <v>147.80818937473322</v>
      </c>
    </row>
    <row r="80" spans="1:16" x14ac:dyDescent="0.25">
      <c r="A80" s="2"/>
      <c r="B80" s="2"/>
      <c r="C80" s="2">
        <v>8.2899851280016161</v>
      </c>
      <c r="D80" s="2">
        <v>24.986887809278084</v>
      </c>
      <c r="E80" s="2">
        <v>5.5666524337424024</v>
      </c>
      <c r="F80" s="2">
        <v>30.000124976503429</v>
      </c>
      <c r="G80" s="2">
        <v>5.1579391477391736</v>
      </c>
      <c r="H80" s="2">
        <v>41.702240578174958</v>
      </c>
      <c r="I80" s="2">
        <v>5.0541807944697776</v>
      </c>
      <c r="J80" s="2">
        <v>54.735980108037467</v>
      </c>
      <c r="K80" s="2">
        <v>4.6986501982860194</v>
      </c>
      <c r="L80" s="2">
        <v>70.775910240357078</v>
      </c>
      <c r="M80" s="2">
        <v>4.5097661304875194</v>
      </c>
      <c r="N80" s="2">
        <v>105.1336736299435</v>
      </c>
      <c r="O80" s="2">
        <v>4.4078859285417957</v>
      </c>
      <c r="P80" s="2">
        <v>143.38799516658952</v>
      </c>
    </row>
    <row r="81" spans="1:16" x14ac:dyDescent="0.25">
      <c r="A81" s="2"/>
      <c r="B81" s="2"/>
      <c r="C81" s="2">
        <v>8.8299089954740122</v>
      </c>
      <c r="D81" s="2">
        <v>24.991298619616824</v>
      </c>
      <c r="E81" s="2">
        <v>5.9292065836586341</v>
      </c>
      <c r="F81" s="2">
        <v>30.005420748526735</v>
      </c>
      <c r="G81" s="2">
        <v>5.4840909307601322</v>
      </c>
      <c r="H81" s="2">
        <v>41.239316261230812</v>
      </c>
      <c r="I81" s="2">
        <v>5.3784706941580076</v>
      </c>
      <c r="J81" s="2">
        <v>54.081332011060923</v>
      </c>
      <c r="K81" s="2">
        <v>4.9824954884326189</v>
      </c>
      <c r="L81" s="2">
        <v>69.200921120640274</v>
      </c>
      <c r="M81" s="2">
        <v>4.7695688723754603</v>
      </c>
      <c r="N81" s="2">
        <v>102.16790825600268</v>
      </c>
      <c r="O81" s="2">
        <v>4.6577252976031156</v>
      </c>
      <c r="P81" s="2">
        <v>139.22131737046445</v>
      </c>
    </row>
    <row r="82" spans="1:16" x14ac:dyDescent="0.25">
      <c r="A82" s="2"/>
      <c r="B82" s="2"/>
      <c r="C82" s="2">
        <v>9.4049979179091405</v>
      </c>
      <c r="D82" s="2">
        <v>24.995710208573861</v>
      </c>
      <c r="E82" s="2">
        <v>6.3153737601085007</v>
      </c>
      <c r="F82" s="2">
        <v>30.010717455386192</v>
      </c>
      <c r="G82" s="2">
        <v>5.8360448058877292</v>
      </c>
      <c r="H82" s="2">
        <v>40.959801362667982</v>
      </c>
      <c r="I82" s="2">
        <v>5.7286381118053749</v>
      </c>
      <c r="J82" s="2">
        <v>53.621323392028984</v>
      </c>
      <c r="K82" s="2">
        <v>5.2881561722917914</v>
      </c>
      <c r="L82" s="2">
        <v>67.838354388993366</v>
      </c>
      <c r="M82" s="2">
        <v>5.0487955745444548</v>
      </c>
      <c r="N82" s="2">
        <v>99.546084190581908</v>
      </c>
      <c r="O82" s="2">
        <v>4.9217255844705816</v>
      </c>
      <c r="P82" s="2">
        <v>135.17571807771441</v>
      </c>
    </row>
    <row r="83" spans="1:16" x14ac:dyDescent="0.25">
      <c r="A83" s="2"/>
      <c r="B83" s="2"/>
      <c r="C83" s="2">
        <v>10</v>
      </c>
      <c r="D83" s="2">
        <v>25</v>
      </c>
      <c r="E83" s="2">
        <v>6.7266918713526271</v>
      </c>
      <c r="F83" s="2">
        <v>30.016015097246822</v>
      </c>
      <c r="G83" s="2">
        <v>6.2161160627503298</v>
      </c>
      <c r="H83" s="2">
        <v>40.895657713455897</v>
      </c>
      <c r="I83" s="2">
        <v>6.1016450199193688</v>
      </c>
      <c r="J83" s="2">
        <v>53.304469991473702</v>
      </c>
      <c r="K83" s="2">
        <v>5.6175144688134147</v>
      </c>
      <c r="L83" s="2">
        <v>66.618845131566474</v>
      </c>
      <c r="M83" s="2">
        <v>5.3537809364636395</v>
      </c>
      <c r="N83" s="2">
        <v>97.246043748683789</v>
      </c>
      <c r="O83" s="2">
        <v>5.2052490048229743</v>
      </c>
      <c r="P83" s="2">
        <v>131.24800065344994</v>
      </c>
    </row>
    <row r="84" spans="1:16" x14ac:dyDescent="0.25">
      <c r="A84" s="2"/>
      <c r="B84" s="2"/>
      <c r="C84" s="2"/>
      <c r="D84" s="2"/>
      <c r="E84" s="2">
        <v>7.1647989890853401</v>
      </c>
      <c r="F84" s="2">
        <v>30.021313674273674</v>
      </c>
      <c r="G84" s="2">
        <v>6.6209695544557476</v>
      </c>
      <c r="H84" s="2">
        <v>40.902876819381731</v>
      </c>
      <c r="I84" s="2">
        <v>6.4989690167208138</v>
      </c>
      <c r="J84" s="2">
        <v>53.081970019656367</v>
      </c>
      <c r="K84" s="2">
        <v>5.9726721299204479</v>
      </c>
      <c r="L84" s="2">
        <v>65.649974714474737</v>
      </c>
      <c r="M84" s="2">
        <v>5.677189716327085</v>
      </c>
      <c r="N84" s="2">
        <v>94.999146391994714</v>
      </c>
      <c r="O84" s="2">
        <v>5.5099567888959342</v>
      </c>
      <c r="P84" s="2">
        <v>127.65712924816674</v>
      </c>
    </row>
    <row r="85" spans="1:16" x14ac:dyDescent="0.25">
      <c r="A85" s="2"/>
      <c r="B85" s="2"/>
      <c r="C85" s="2"/>
      <c r="D85" s="2"/>
      <c r="E85" s="2">
        <v>7.6314224848844603</v>
      </c>
      <c r="F85" s="2">
        <v>30.00044511917962</v>
      </c>
      <c r="G85" s="2">
        <v>7.0521749467893162</v>
      </c>
      <c r="H85" s="2">
        <v>40.874444221539015</v>
      </c>
      <c r="I85" s="2">
        <v>6.9221973096338303</v>
      </c>
      <c r="J85" s="2">
        <v>52.952654607398244</v>
      </c>
      <c r="K85" s="2">
        <v>6.3559093971378848</v>
      </c>
      <c r="L85" s="2">
        <v>64.921372794623522</v>
      </c>
      <c r="M85" s="2">
        <v>6.020148543701799</v>
      </c>
      <c r="N85" s="2">
        <v>92.885113221080289</v>
      </c>
      <c r="O85" s="2">
        <v>5.8325017280384444</v>
      </c>
      <c r="P85" s="2">
        <v>124.1645020628723</v>
      </c>
    </row>
    <row r="86" spans="1:16" x14ac:dyDescent="0.25">
      <c r="A86" s="2"/>
      <c r="B86" s="2"/>
      <c r="C86" s="2"/>
      <c r="D86" s="2"/>
      <c r="E86" s="2">
        <v>8.1284358753845307</v>
      </c>
      <c r="F86" s="2">
        <v>29.979591070332567</v>
      </c>
      <c r="G86" s="2">
        <v>7.5114635509317011</v>
      </c>
      <c r="H86" s="2">
        <v>40.846031387895856</v>
      </c>
      <c r="I86" s="2">
        <v>7.3729872338550173</v>
      </c>
      <c r="J86" s="2">
        <v>52.823654226323804</v>
      </c>
      <c r="K86" s="2">
        <v>6.7637833632476321</v>
      </c>
      <c r="L86" s="2">
        <v>64.369002427986231</v>
      </c>
      <c r="M86" s="2">
        <v>6.3894660323124208</v>
      </c>
      <c r="N86" s="2">
        <v>91.056204543410217</v>
      </c>
      <c r="O86" s="2">
        <v>6.1739701830990104</v>
      </c>
      <c r="P86" s="2">
        <v>121.08372726144727</v>
      </c>
    </row>
    <row r="87" spans="1:16" x14ac:dyDescent="0.25">
      <c r="A87" s="2"/>
      <c r="B87" s="2"/>
      <c r="C87" s="2"/>
      <c r="D87" s="2"/>
      <c r="E87" s="2">
        <v>8.6578183701801201</v>
      </c>
      <c r="F87" s="2">
        <v>29.958751517648878</v>
      </c>
      <c r="G87" s="2">
        <v>8.0006825770428716</v>
      </c>
      <c r="H87" s="2">
        <v>40.853241733534631</v>
      </c>
      <c r="I87" s="2">
        <v>7.8531515605538251</v>
      </c>
      <c r="J87" s="2">
        <v>52.740931609658922</v>
      </c>
      <c r="K87" s="2">
        <v>7.1978643796411026</v>
      </c>
      <c r="L87" s="2">
        <v>63.932717425822801</v>
      </c>
      <c r="M87" s="2">
        <v>6.7934135214013445</v>
      </c>
      <c r="N87" s="2">
        <v>89.653728667082206</v>
      </c>
      <c r="O87" s="2">
        <v>6.5469245843951258</v>
      </c>
      <c r="P87" s="2">
        <v>118.28605348229686</v>
      </c>
    </row>
    <row r="88" spans="1:16" x14ac:dyDescent="0.25">
      <c r="A88" s="2"/>
      <c r="B88" s="2"/>
      <c r="C88" s="2"/>
      <c r="D88" s="2"/>
      <c r="E88" s="2">
        <v>9.2216780792998865</v>
      </c>
      <c r="F88" s="2">
        <v>29.937926451051904</v>
      </c>
      <c r="G88" s="2">
        <v>8.5218031007259007</v>
      </c>
      <c r="H88" s="2">
        <v>40.931765988861471</v>
      </c>
      <c r="I88" s="2">
        <v>8.3646246086898319</v>
      </c>
      <c r="J88" s="2">
        <v>52.750241702544209</v>
      </c>
      <c r="K88" s="2">
        <v>7.6598384256634553</v>
      </c>
      <c r="L88" s="2">
        <v>63.610213264379297</v>
      </c>
      <c r="M88" s="2">
        <v>7.2229482843807338</v>
      </c>
      <c r="N88" s="2">
        <v>88.504045272297049</v>
      </c>
      <c r="O88" s="2">
        <v>6.9424398813617918</v>
      </c>
      <c r="P88" s="2">
        <v>115.75469228880296</v>
      </c>
    </row>
    <row r="89" spans="1:16" x14ac:dyDescent="0.25">
      <c r="A89" s="2"/>
      <c r="B89" s="2"/>
      <c r="C89" s="2"/>
      <c r="D89" s="2"/>
      <c r="E89" s="2">
        <v>9.8222827868213898</v>
      </c>
      <c r="F89" s="2">
        <v>29.94321124348059</v>
      </c>
      <c r="G89" s="2">
        <v>9.0768458729903454</v>
      </c>
      <c r="H89" s="2">
        <v>40.974700748643777</v>
      </c>
      <c r="I89" s="2">
        <v>8.9094097197539934</v>
      </c>
      <c r="J89" s="2">
        <v>52.759553438893647</v>
      </c>
      <c r="K89" s="2">
        <v>8.1586467023776787</v>
      </c>
      <c r="L89" s="2">
        <v>63.399948533955467</v>
      </c>
      <c r="M89" s="2">
        <v>7.6864271925832064</v>
      </c>
      <c r="N89" s="2">
        <v>87.598143851967222</v>
      </c>
      <c r="O89" s="2">
        <v>7.3748138968457795</v>
      </c>
      <c r="P89" s="2">
        <v>113.57473949955714</v>
      </c>
    </row>
    <row r="90" spans="1:16" x14ac:dyDescent="0.25">
      <c r="A90" s="2"/>
      <c r="B90" s="2"/>
      <c r="C90" s="2"/>
      <c r="D90" s="2"/>
      <c r="E90" s="2"/>
      <c r="F90" s="2"/>
      <c r="G90" s="2">
        <v>9.6679296003882609</v>
      </c>
      <c r="H90" s="2">
        <v>40.83925812135211</v>
      </c>
      <c r="I90" s="2">
        <v>9.4896764968966121</v>
      </c>
      <c r="J90" s="2">
        <v>52.768866818997317</v>
      </c>
      <c r="K90" s="2">
        <v>8.6899571467641312</v>
      </c>
      <c r="L90" s="2">
        <v>63.245497022853371</v>
      </c>
      <c r="M90" s="2">
        <v>8.1796836801071588</v>
      </c>
      <c r="N90" s="2">
        <v>86.852832766366404</v>
      </c>
      <c r="O90" s="2">
        <v>7.8410201884227408</v>
      </c>
      <c r="P90" s="2">
        <v>111.63060032262275</v>
      </c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>
        <v>9.2558888770210217</v>
      </c>
      <c r="L91" s="2">
        <v>63.146453647633891</v>
      </c>
      <c r="M91" s="2">
        <v>8.704653117549972</v>
      </c>
      <c r="N91" s="2">
        <v>86.339399614804691</v>
      </c>
      <c r="O91" s="2">
        <v>8.3367741568851113</v>
      </c>
      <c r="P91" s="2">
        <v>110.10305630720778</v>
      </c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>
        <v>9.8586992602715746</v>
      </c>
      <c r="L92" s="2">
        <v>63.102558991282834</v>
      </c>
      <c r="M92" s="2">
        <v>9.2715419199804199</v>
      </c>
      <c r="N92" s="2">
        <v>86.204190849678184</v>
      </c>
      <c r="O92" s="2">
        <v>8.8717447574800499</v>
      </c>
      <c r="P92" s="2">
        <v>109.07112878321308</v>
      </c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9.875439241760585</v>
      </c>
      <c r="N93" s="2">
        <v>86.369884430047534</v>
      </c>
      <c r="O93" s="2">
        <v>9.4411089394312189</v>
      </c>
      <c r="P93" s="2">
        <v>108.33185839121984</v>
      </c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10.055890547637951</v>
      </c>
      <c r="P94" s="2">
        <v>107.87966675620646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M1:N1"/>
    <mergeCell ref="O1:P1"/>
    <mergeCell ref="A1:B1"/>
    <mergeCell ref="C1:D1"/>
    <mergeCell ref="E1:F1"/>
    <mergeCell ref="G1:H1"/>
    <mergeCell ref="I1:J1"/>
    <mergeCell ref="K1:L1"/>
  </mergeCells>
  <hyperlinks>
    <hyperlink ref="S7" r:id="rId1" display="=@INDEX($A$3:$B$52,$R$7,1)" xr:uid="{00000000-0004-0000-0000-000000000000}"/>
    <hyperlink ref="S8" r:id="rId2" display="=@INDEX($A$3:$B$52,$R$8,1)" xr:uid="{00000000-0004-0000-0000-000001000000}"/>
    <hyperlink ref="S9" r:id="rId3" display="=@INDEX($C$3:$D$83,$R$9,1)" xr:uid="{00000000-0004-0000-0000-000002000000}"/>
    <hyperlink ref="S10" r:id="rId4" display="=@INDEX($C$3:$D$83,$R$10,1)" xr:uid="{00000000-0004-0000-0000-000003000000}"/>
    <hyperlink ref="S11" r:id="rId5" display="=@INDEX($E$3:$F$89,$R$11,1)" xr:uid="{00000000-0004-0000-0000-000004000000}"/>
    <hyperlink ref="S12" r:id="rId6" display="=@INDEX($E$3:$F$89,$R$12,1)" xr:uid="{00000000-0004-0000-0000-000005000000}"/>
    <hyperlink ref="S13" r:id="rId7" display="=@INDEX($G$3:$H$90,$R$13,1)" xr:uid="{00000000-0004-0000-0000-000006000000}"/>
    <hyperlink ref="S14" r:id="rId8" display="=@INDEX($G$3:$H$90,$R$14,1)" xr:uid="{00000000-0004-0000-0000-000007000000}"/>
    <hyperlink ref="S15" r:id="rId9" display="=@INDEX($I$3:$J$90,$R$15,1)" xr:uid="{00000000-0004-0000-0000-000008000000}"/>
    <hyperlink ref="S16" r:id="rId10" display="=@INDEX($I$3:$J$90,$R$16,1)" xr:uid="{00000000-0004-0000-0000-000009000000}"/>
    <hyperlink ref="S17" r:id="rId11" display="=@INDEX($K$3:$L$92,$R$17,1)" xr:uid="{00000000-0004-0000-0000-00000A000000}"/>
    <hyperlink ref="S18" r:id="rId12" display="=@INDEX($K$3:$L$92,$R$18,1)" xr:uid="{00000000-0004-0000-0000-00000B000000}"/>
    <hyperlink ref="S19" r:id="rId13" display="=@INDEX($M$3:$N$93,$R$19,1)" xr:uid="{00000000-0004-0000-0000-00000C000000}"/>
    <hyperlink ref="S20" r:id="rId14" display="=@INDEX($M$3:$N$93,$R$20,1)" xr:uid="{00000000-0004-0000-0000-00000D000000}"/>
    <hyperlink ref="S21" r:id="rId15" display="=@INDEX($O$3:$P$94,$R$21,1)" xr:uid="{00000000-0004-0000-0000-00000E000000}"/>
    <hyperlink ref="S22" r:id="rId16" display="=@INDEX($O$3:$P$94,$R$22,1)" xr:uid="{00000000-0004-0000-0000-00000F000000}"/>
    <hyperlink ref="T7" r:id="rId17" display="=@INDEX($A$3:$B$52,$R$7,2)" xr:uid="{00000000-0004-0000-0000-000010000000}"/>
    <hyperlink ref="T8" r:id="rId18" display="=@INDEX($A$3:$B$52,$R$8,2)" xr:uid="{00000000-0004-0000-0000-000011000000}"/>
    <hyperlink ref="T9" r:id="rId19" display="=@INDEX($C$3:$D$83,$R$9,2)" xr:uid="{00000000-0004-0000-0000-000012000000}"/>
    <hyperlink ref="T10" r:id="rId20" display="=@INDEX($C$3:$D$83,$R$10,2)" xr:uid="{00000000-0004-0000-0000-000013000000}"/>
    <hyperlink ref="T11" r:id="rId21" display="=@INDEX($E$3:$F$89,$R$11,2)" xr:uid="{00000000-0004-0000-0000-000014000000}"/>
    <hyperlink ref="T12" r:id="rId22" display="=@INDEX($E$3:$F$89,$R$12,2)" xr:uid="{00000000-0004-0000-0000-000015000000}"/>
    <hyperlink ref="T13" r:id="rId23" display="=@INDEX($G$3:$H$90,$R$13,2)" xr:uid="{00000000-0004-0000-0000-000016000000}"/>
    <hyperlink ref="T14" r:id="rId24" display="=@INDEX($G$3:$H$90,$R$14,2)" xr:uid="{00000000-0004-0000-0000-000017000000}"/>
    <hyperlink ref="T15" r:id="rId25" display="=@INDEX($I$3:$J$90,$R$15,2)" xr:uid="{00000000-0004-0000-0000-000018000000}"/>
    <hyperlink ref="T16" r:id="rId26" display="=@INDEX($I$3:$J$90,$R$16,2)" xr:uid="{00000000-0004-0000-0000-000019000000}"/>
    <hyperlink ref="T17" r:id="rId27" display="=@INDEX($K$3:$L$92,$R$17,2)" xr:uid="{00000000-0004-0000-0000-00001A000000}"/>
    <hyperlink ref="T18" r:id="rId28" display="=@INDEX($K$3:$L$92,$R$18,2)" xr:uid="{00000000-0004-0000-0000-00001B000000}"/>
    <hyperlink ref="T19" r:id="rId29" display="=@INDEX($M$3:$N$93,$R$19,2)" xr:uid="{00000000-0004-0000-0000-00001C000000}"/>
    <hyperlink ref="T20" r:id="rId30" display="=@INDEX($M$3:$N$93,$R$20,2)" xr:uid="{00000000-0004-0000-0000-00001D000000}"/>
    <hyperlink ref="T21" r:id="rId31" display="=@INDEX($O$3:$P$94,$R$21,2)" xr:uid="{00000000-0004-0000-0000-00001E000000}"/>
    <hyperlink ref="T22" r:id="rId32" display="=@INDEX($O$3:$P$94,$R$22,2)" xr:uid="{00000000-0004-0000-0000-00001F000000}"/>
    <hyperlink ref="AA7" r:id="rId33" display="=@INDEX($W$7:$X$14,$Z$7,1)" xr:uid="{00000000-0004-0000-0000-000020000000}"/>
    <hyperlink ref="AA8" r:id="rId34" display="=@INDEX($W$7:$X$14,$Z$8,1)" xr:uid="{00000000-0004-0000-0000-000021000000}"/>
    <hyperlink ref="AB8" r:id="rId35" display="=@INDEX($W$7:$X$14,$Z$8,2)" xr:uid="{00000000-0004-0000-0000-00002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2"/>
  <sheetViews>
    <sheetView topLeftCell="X4" workbookViewId="0">
      <selection activeCell="AT20" sqref="AT20"/>
    </sheetView>
  </sheetViews>
  <sheetFormatPr defaultRowHeight="15" x14ac:dyDescent="0.25"/>
  <cols>
    <col min="4" max="4" width="11.140625" customWidth="1"/>
    <col min="14" max="14" width="11.7109375" customWidth="1"/>
    <col min="16" max="16" width="11.140625" customWidth="1"/>
    <col min="22" max="22" width="12.7109375" customWidth="1"/>
    <col min="26" max="26" width="11.140625" customWidth="1"/>
  </cols>
  <sheetData>
    <row r="1" spans="1:47" ht="15.75" thickBot="1" x14ac:dyDescent="0.3">
      <c r="A1" s="42" t="s">
        <v>26</v>
      </c>
      <c r="B1" s="43"/>
      <c r="C1" s="40" t="s">
        <v>27</v>
      </c>
      <c r="D1" s="41"/>
      <c r="E1" s="40" t="s">
        <v>28</v>
      </c>
      <c r="F1" s="41"/>
      <c r="G1" s="40" t="s">
        <v>29</v>
      </c>
      <c r="H1" s="41"/>
      <c r="I1" s="40" t="s">
        <v>30</v>
      </c>
      <c r="J1" s="41"/>
      <c r="K1" s="40" t="s">
        <v>31</v>
      </c>
      <c r="L1" s="41"/>
      <c r="M1" s="40" t="s">
        <v>32</v>
      </c>
      <c r="N1" s="41"/>
      <c r="O1" s="40" t="s">
        <v>33</v>
      </c>
      <c r="P1" s="41"/>
      <c r="Q1" s="40" t="s">
        <v>34</v>
      </c>
      <c r="R1" s="41"/>
      <c r="S1" s="40" t="s">
        <v>35</v>
      </c>
      <c r="T1" s="41"/>
      <c r="U1" s="40" t="s">
        <v>36</v>
      </c>
      <c r="V1" s="41"/>
      <c r="W1" s="40" t="s">
        <v>37</v>
      </c>
      <c r="X1" s="41"/>
      <c r="Y1" s="40" t="s">
        <v>38</v>
      </c>
      <c r="Z1" s="41"/>
      <c r="AA1" s="40" t="s">
        <v>39</v>
      </c>
      <c r="AB1" s="41"/>
      <c r="AC1" s="40" t="s">
        <v>40</v>
      </c>
      <c r="AD1" s="41"/>
      <c r="AE1" s="40" t="s">
        <v>41</v>
      </c>
      <c r="AF1" s="41"/>
    </row>
    <row r="2" spans="1:47" ht="15.75" thickBot="1" x14ac:dyDescent="0.3">
      <c r="A2" s="17" t="s">
        <v>8</v>
      </c>
      <c r="B2" s="18" t="s">
        <v>23</v>
      </c>
      <c r="C2" s="17" t="s">
        <v>8</v>
      </c>
      <c r="D2" s="18" t="s">
        <v>23</v>
      </c>
      <c r="E2" s="17" t="s">
        <v>8</v>
      </c>
      <c r="F2" s="18" t="s">
        <v>23</v>
      </c>
      <c r="G2" s="17" t="s">
        <v>8</v>
      </c>
      <c r="H2" s="18" t="s">
        <v>23</v>
      </c>
      <c r="I2" s="17" t="s">
        <v>8</v>
      </c>
      <c r="J2" s="18" t="s">
        <v>23</v>
      </c>
      <c r="K2" s="17" t="s">
        <v>8</v>
      </c>
      <c r="L2" s="18" t="s">
        <v>23</v>
      </c>
      <c r="M2" s="17" t="s">
        <v>8</v>
      </c>
      <c r="N2" s="18" t="s">
        <v>23</v>
      </c>
      <c r="O2" s="17" t="s">
        <v>8</v>
      </c>
      <c r="P2" s="18" t="s">
        <v>23</v>
      </c>
      <c r="Q2" s="17" t="s">
        <v>8</v>
      </c>
      <c r="R2" s="18" t="s">
        <v>23</v>
      </c>
      <c r="S2" s="17" t="s">
        <v>8</v>
      </c>
      <c r="T2" s="18" t="s">
        <v>23</v>
      </c>
      <c r="U2" s="17" t="s">
        <v>8</v>
      </c>
      <c r="V2" s="18" t="s">
        <v>23</v>
      </c>
      <c r="W2" s="17" t="s">
        <v>8</v>
      </c>
      <c r="X2" s="18" t="s">
        <v>23</v>
      </c>
      <c r="Y2" s="17" t="s">
        <v>8</v>
      </c>
      <c r="Z2" s="18" t="s">
        <v>23</v>
      </c>
      <c r="AA2" s="17" t="s">
        <v>8</v>
      </c>
      <c r="AB2" s="18" t="s">
        <v>23</v>
      </c>
      <c r="AC2" s="17" t="s">
        <v>8</v>
      </c>
      <c r="AD2" s="18" t="s">
        <v>23</v>
      </c>
      <c r="AE2" s="17" t="s">
        <v>8</v>
      </c>
      <c r="AF2" s="18" t="s">
        <v>23</v>
      </c>
      <c r="AH2" s="29" t="s">
        <v>42</v>
      </c>
    </row>
    <row r="3" spans="1:47" x14ac:dyDescent="0.25">
      <c r="A3" s="19">
        <v>2.0828342743414736</v>
      </c>
      <c r="B3" s="20">
        <v>10.51930540920643</v>
      </c>
      <c r="C3" s="21">
        <v>0.91923029521752797</v>
      </c>
      <c r="D3" s="22">
        <v>10.266162891446687</v>
      </c>
      <c r="E3" s="21">
        <v>0.41229767328950195</v>
      </c>
      <c r="F3" s="22">
        <v>10.0184821276784</v>
      </c>
      <c r="G3" s="21">
        <v>5.0107104459091618E-2</v>
      </c>
      <c r="H3" s="22">
        <v>16.231818048275187</v>
      </c>
      <c r="I3" s="23">
        <v>4.9902157043977456E-2</v>
      </c>
      <c r="J3" s="22">
        <v>22.156148162414272</v>
      </c>
      <c r="K3" s="23">
        <v>4.9498093578206281E-2</v>
      </c>
      <c r="L3" s="22">
        <v>29.034041429342423</v>
      </c>
      <c r="M3" s="23">
        <v>4.9394672864088024E-2</v>
      </c>
      <c r="N3" s="22">
        <v>42.347453124591439</v>
      </c>
      <c r="O3" s="23">
        <v>4.9741054114612875E-2</v>
      </c>
      <c r="P3" s="22">
        <v>64.664736942432171</v>
      </c>
      <c r="Q3" s="23">
        <v>4.9188517495278507E-2</v>
      </c>
      <c r="R3" s="22">
        <v>89.721150597791976</v>
      </c>
      <c r="S3" s="23">
        <v>4.9635601011635909E-2</v>
      </c>
      <c r="T3" s="22">
        <v>110.81129943414297</v>
      </c>
      <c r="U3" s="23">
        <v>5.0186797554292395E-2</v>
      </c>
      <c r="V3" s="22">
        <v>155.31163397677494</v>
      </c>
      <c r="W3" s="23">
        <v>5.0133219389316822E-2</v>
      </c>
      <c r="X3" s="22">
        <v>210.9166558108476</v>
      </c>
      <c r="Y3" s="23">
        <v>5.0179928862295831E-2</v>
      </c>
      <c r="Z3" s="22">
        <v>318.48438721399742</v>
      </c>
      <c r="AA3" s="23">
        <v>4.9723814296649078E-2</v>
      </c>
      <c r="AB3" s="22">
        <v>398.62754808960227</v>
      </c>
      <c r="AC3" s="23">
        <v>5.0327304315845867E-2</v>
      </c>
      <c r="AD3" s="22">
        <v>529.30454995644266</v>
      </c>
      <c r="AE3" s="23">
        <v>5.0121446497565753E-2</v>
      </c>
      <c r="AF3" s="22">
        <v>723.22884559455485</v>
      </c>
    </row>
    <row r="4" spans="1:47" x14ac:dyDescent="0.25">
      <c r="A4" s="19">
        <v>2.2173662208198017</v>
      </c>
      <c r="B4" s="20">
        <v>11.57510295738096</v>
      </c>
      <c r="C4" s="19">
        <v>0.97073781367350531</v>
      </c>
      <c r="D4" s="20">
        <v>10.845233659029933</v>
      </c>
      <c r="E4" s="19">
        <v>0.43190062351870045</v>
      </c>
      <c r="F4" s="20">
        <v>10.109055196676726</v>
      </c>
      <c r="G4" s="19">
        <v>5.4104060956307952E-2</v>
      </c>
      <c r="H4" s="20">
        <v>16.210425982253568</v>
      </c>
      <c r="I4" s="24">
        <v>5.2965648078858354E-2</v>
      </c>
      <c r="J4" s="20">
        <v>22.151011176811359</v>
      </c>
      <c r="K4" s="24">
        <v>5.4923731281415915E-2</v>
      </c>
      <c r="L4" s="20">
        <v>29.022290580376623</v>
      </c>
      <c r="M4" s="24">
        <v>5.3012615637720598E-2</v>
      </c>
      <c r="N4" s="20">
        <v>42.335804409456372</v>
      </c>
      <c r="O4" s="24">
        <v>5.327664913280148E-2</v>
      </c>
      <c r="P4" s="20">
        <v>64.713437002161015</v>
      </c>
      <c r="Q4" s="24">
        <v>5.2578561714094994E-2</v>
      </c>
      <c r="R4" s="20">
        <v>89.606427872218035</v>
      </c>
      <c r="S4" s="24">
        <v>5.3486813333859302E-2</v>
      </c>
      <c r="T4" s="20">
        <v>110.66613005018682</v>
      </c>
      <c r="U4" s="24">
        <v>5.3429410908936589E-2</v>
      </c>
      <c r="V4" s="20">
        <v>154.79934257732464</v>
      </c>
      <c r="W4" s="24">
        <v>5.6420506371004792E-2</v>
      </c>
      <c r="X4" s="20">
        <v>210.81969207968876</v>
      </c>
      <c r="Y4" s="24">
        <v>5.4292213338326185E-2</v>
      </c>
      <c r="Z4" s="20">
        <v>318.7117167694895</v>
      </c>
      <c r="AA4" s="24">
        <v>5.2883053729696997E-2</v>
      </c>
      <c r="AB4" s="20">
        <v>398.53199218839194</v>
      </c>
      <c r="AC4" s="24">
        <v>5.3362980948725158E-2</v>
      </c>
      <c r="AD4" s="20">
        <v>529.18390850587434</v>
      </c>
      <c r="AE4" s="24">
        <v>5.3144592401910086E-2</v>
      </c>
      <c r="AF4" s="20">
        <v>731.22314895555587</v>
      </c>
    </row>
    <row r="5" spans="1:47" x14ac:dyDescent="0.25">
      <c r="A5" s="19">
        <v>2.3274547365901754</v>
      </c>
      <c r="B5" s="20">
        <v>12.595440684236971</v>
      </c>
      <c r="C5" s="19">
        <v>1.0179092537159624</v>
      </c>
      <c r="D5" s="20">
        <v>11.539387156484898</v>
      </c>
      <c r="E5" s="19">
        <v>0.45106669720246706</v>
      </c>
      <c r="F5" s="20">
        <v>10.242274182525071</v>
      </c>
      <c r="G5" s="19">
        <v>5.931147422366894E-2</v>
      </c>
      <c r="H5" s="20">
        <v>16.204629418888512</v>
      </c>
      <c r="I5" s="24">
        <v>5.730624670972187E-2</v>
      </c>
      <c r="J5" s="20">
        <v>22.121644265600381</v>
      </c>
      <c r="K5" s="24">
        <v>6.12525804203689E-2</v>
      </c>
      <c r="L5" s="20">
        <v>29.00997440960273</v>
      </c>
      <c r="M5" s="24">
        <v>5.649478442132555E-2</v>
      </c>
      <c r="N5" s="20">
        <v>42.36852076014884</v>
      </c>
      <c r="O5" s="24">
        <v>5.706353211964358E-2</v>
      </c>
      <c r="P5" s="20">
        <v>64.894434449155909</v>
      </c>
      <c r="Q5" s="24">
        <v>5.6372755322355549E-2</v>
      </c>
      <c r="R5" s="20">
        <v>89.582131479557574</v>
      </c>
      <c r="S5" s="24">
        <v>5.9170164633167988E-2</v>
      </c>
      <c r="T5" s="20">
        <v>110.3971858886886</v>
      </c>
      <c r="U5" s="24">
        <v>5.7111723948975755E-2</v>
      </c>
      <c r="V5" s="20">
        <v>154.75919409342572</v>
      </c>
      <c r="W5" s="24">
        <v>6.6448244668928874E-2</v>
      </c>
      <c r="X5" s="20">
        <v>210.68550819253292</v>
      </c>
      <c r="Y5" s="24">
        <v>5.8268856777232196E-2</v>
      </c>
      <c r="Z5" s="20">
        <v>319.27475797653466</v>
      </c>
      <c r="AA5" s="24">
        <v>5.5734132769829622E-2</v>
      </c>
      <c r="AB5" s="20">
        <v>400.07968790634845</v>
      </c>
      <c r="AC5" s="24">
        <v>5.6296766046903313E-2</v>
      </c>
      <c r="AD5" s="20">
        <v>530.69527153303841</v>
      </c>
      <c r="AE5" s="24">
        <v>5.6236358894419816E-2</v>
      </c>
      <c r="AF5" s="20">
        <v>741.57757706129303</v>
      </c>
    </row>
    <row r="6" spans="1:47" x14ac:dyDescent="0.25">
      <c r="A6" s="19">
        <v>2.4160296732706792</v>
      </c>
      <c r="B6" s="20">
        <v>13.48442308731039</v>
      </c>
      <c r="C6" s="19">
        <v>1.0641456945988415</v>
      </c>
      <c r="D6" s="20">
        <v>12.190754221421663</v>
      </c>
      <c r="E6" s="19">
        <v>0.47490381758389882</v>
      </c>
      <c r="F6" s="20">
        <v>10.440629297853183</v>
      </c>
      <c r="G6" s="19">
        <v>6.3591506026581188E-2</v>
      </c>
      <c r="H6" s="20">
        <v>16.233320575669644</v>
      </c>
      <c r="I6" s="24">
        <v>6.1690306767894366E-2</v>
      </c>
      <c r="J6" s="20">
        <v>22.070225434157589</v>
      </c>
      <c r="K6" s="24">
        <v>7.1486476696729653E-2</v>
      </c>
      <c r="L6" s="20">
        <v>28.992535447411285</v>
      </c>
      <c r="M6" s="24">
        <v>6.0632790960693753E-2</v>
      </c>
      <c r="N6" s="20">
        <v>42.313680677727994</v>
      </c>
      <c r="O6" s="24">
        <v>6.0934753643445298E-2</v>
      </c>
      <c r="P6" s="20">
        <v>64.811711340195401</v>
      </c>
      <c r="Q6" s="24">
        <v>6.007562542760625E-2</v>
      </c>
      <c r="R6" s="20">
        <v>89.742857608247874</v>
      </c>
      <c r="S6" s="24">
        <v>6.2739218742084907E-2</v>
      </c>
      <c r="T6" s="20">
        <v>110.4846699566497</v>
      </c>
      <c r="U6" s="24">
        <v>6.0986191119173729E-2</v>
      </c>
      <c r="V6" s="20">
        <v>154.87757182603224</v>
      </c>
      <c r="W6" s="24">
        <v>7.9693581619415768E-2</v>
      </c>
      <c r="X6" s="20">
        <v>212.4783012508037</v>
      </c>
      <c r="Y6" s="24">
        <v>6.2473590538493093E-2</v>
      </c>
      <c r="Z6" s="20">
        <v>321.4755383144867</v>
      </c>
      <c r="AA6" s="24">
        <v>6.0119172269956715E-2</v>
      </c>
      <c r="AB6" s="20">
        <v>400.77859933292535</v>
      </c>
      <c r="AC6" s="24">
        <v>6.0055154014074026E-2</v>
      </c>
      <c r="AD6" s="20">
        <v>536.5487276438264</v>
      </c>
      <c r="AE6" s="24">
        <v>5.9930001750575952E-2</v>
      </c>
      <c r="AF6" s="20">
        <v>760.54425397576506</v>
      </c>
      <c r="AJ6" t="s">
        <v>8</v>
      </c>
      <c r="AK6">
        <f>Sheet3!B2</f>
        <v>0.5</v>
      </c>
    </row>
    <row r="7" spans="1:47" x14ac:dyDescent="0.25">
      <c r="A7" s="19">
        <v>2.5334223990902265</v>
      </c>
      <c r="B7" s="20">
        <v>14.658163596781389</v>
      </c>
      <c r="C7" s="19">
        <v>1.1091180757663799</v>
      </c>
      <c r="D7" s="20">
        <v>12.826597240690107</v>
      </c>
      <c r="E7" s="19">
        <v>0.50456534479000337</v>
      </c>
      <c r="F7" s="20">
        <v>10.664183942359521</v>
      </c>
      <c r="G7" s="19">
        <v>6.8664089763448816E-2</v>
      </c>
      <c r="H7" s="20">
        <v>16.211926529453009</v>
      </c>
      <c r="I7" s="24">
        <v>6.6611183347181219E-2</v>
      </c>
      <c r="J7" s="20">
        <v>22.131257946508065</v>
      </c>
      <c r="K7" s="24">
        <v>8.4960577493875783E-2</v>
      </c>
      <c r="L7" s="20">
        <v>28.973057248042732</v>
      </c>
      <c r="M7" s="24">
        <v>6.5535508750194593E-2</v>
      </c>
      <c r="N7" s="20">
        <v>42.257748998194742</v>
      </c>
      <c r="O7" s="24">
        <v>6.4740878831592116E-2</v>
      </c>
      <c r="P7" s="20">
        <v>64.796429841022118</v>
      </c>
      <c r="Q7" s="24">
        <v>6.3957114954510397E-2</v>
      </c>
      <c r="R7" s="20">
        <v>89.812562258615884</v>
      </c>
      <c r="S7" s="24">
        <v>6.8777709455772162E-2</v>
      </c>
      <c r="T7" s="20">
        <v>110.78367062585714</v>
      </c>
      <c r="U7" s="24">
        <v>6.5453136227243747E-2</v>
      </c>
      <c r="V7" s="20">
        <v>155.15118101702481</v>
      </c>
      <c r="W7" s="24">
        <v>9.05069146641794E-2</v>
      </c>
      <c r="X7" s="20">
        <v>212.3731074781906</v>
      </c>
      <c r="Y7" s="24">
        <v>6.7320833414637765E-2</v>
      </c>
      <c r="Z7" s="20">
        <v>322.6960831401833</v>
      </c>
      <c r="AA7" s="24">
        <v>6.3745431892262699E-2</v>
      </c>
      <c r="AB7" s="20">
        <v>402.32553234914889</v>
      </c>
      <c r="AC7" s="24">
        <v>6.4388700981087482E-2</v>
      </c>
      <c r="AD7" s="20">
        <v>544.11868285424316</v>
      </c>
      <c r="AE7" s="24">
        <v>6.3033311233627251E-2</v>
      </c>
      <c r="AF7" s="20">
        <v>780.0358777291674</v>
      </c>
      <c r="AJ7" t="s">
        <v>23</v>
      </c>
      <c r="AK7">
        <f>Sheet3!B4</f>
        <v>202</v>
      </c>
    </row>
    <row r="8" spans="1:47" x14ac:dyDescent="0.25">
      <c r="A8" s="19">
        <v>2.6618861388916915</v>
      </c>
      <c r="B8" s="20">
        <v>16.04813117716504</v>
      </c>
      <c r="C8" s="19">
        <v>1.1630136555791373</v>
      </c>
      <c r="D8" s="20">
        <v>13.661497485576389</v>
      </c>
      <c r="E8" s="19">
        <v>0.53716220693804773</v>
      </c>
      <c r="F8" s="20">
        <v>11.004120508412454</v>
      </c>
      <c r="G8" s="19">
        <v>7.3248251915781826E-2</v>
      </c>
      <c r="H8" s="20">
        <v>16.240949752289428</v>
      </c>
      <c r="I8" s="24">
        <v>7.3466134282915208E-2</v>
      </c>
      <c r="J8" s="20">
        <v>22.168002900855726</v>
      </c>
      <c r="K8" s="24">
        <v>0.10006080419419693</v>
      </c>
      <c r="L8" s="20">
        <v>28.954616288348785</v>
      </c>
      <c r="M8" s="24">
        <v>7.0406759039840422E-2</v>
      </c>
      <c r="N8" s="20">
        <v>42.245958923856087</v>
      </c>
      <c r="O8" s="24">
        <v>6.9272673461505493E-2</v>
      </c>
      <c r="P8" s="20">
        <v>64.845483934718956</v>
      </c>
      <c r="Q8" s="24">
        <v>6.8849955002903973E-2</v>
      </c>
      <c r="R8" s="20">
        <v>89.786798449345966</v>
      </c>
      <c r="S8" s="24">
        <v>7.5397418906192448E-2</v>
      </c>
      <c r="T8" s="20">
        <v>110.8570823175649</v>
      </c>
      <c r="U8" s="24">
        <v>7.0460424727567708E-2</v>
      </c>
      <c r="V8" s="20">
        <v>155.1066740423299</v>
      </c>
      <c r="W8" s="24">
        <v>9.7332356322785349E-2</v>
      </c>
      <c r="X8" s="20">
        <v>214.27119100745486</v>
      </c>
      <c r="Y8" s="24">
        <v>7.1453614482934705E-2</v>
      </c>
      <c r="Z8" s="20">
        <v>323.6100803944679</v>
      </c>
      <c r="AA8" s="24">
        <v>6.8276365413701329E-2</v>
      </c>
      <c r="AB8" s="20">
        <v>405.51382648847994</v>
      </c>
      <c r="AC8" s="24">
        <v>6.8065762079351902E-2</v>
      </c>
      <c r="AD8" s="20">
        <v>555.2136138055489</v>
      </c>
      <c r="AE8" s="24">
        <v>6.7718165196875915E-2</v>
      </c>
      <c r="AF8" s="20">
        <v>804.8721997895808</v>
      </c>
      <c r="AJ8" t="s">
        <v>43</v>
      </c>
      <c r="AK8">
        <f>AU10</f>
        <v>9.7745973876932471E-2</v>
      </c>
      <c r="AL8" s="30" t="s">
        <v>44</v>
      </c>
    </row>
    <row r="9" spans="1:47" x14ac:dyDescent="0.25">
      <c r="A9" s="19">
        <v>2.7548343773453503</v>
      </c>
      <c r="B9" s="20">
        <v>17.041367864636005</v>
      </c>
      <c r="C9" s="19">
        <v>1.2219946380964588</v>
      </c>
      <c r="D9" s="20">
        <v>14.491377577916282</v>
      </c>
      <c r="E9" s="19">
        <v>0.56956002237714398</v>
      </c>
      <c r="F9" s="20">
        <v>11.320375265132236</v>
      </c>
      <c r="G9" s="19">
        <v>7.9491486002576495E-2</v>
      </c>
      <c r="H9" s="20">
        <v>16.219226925981115</v>
      </c>
      <c r="I9" s="24">
        <v>7.7661884537512479E-2</v>
      </c>
      <c r="J9" s="20">
        <v>22.163211585581347</v>
      </c>
      <c r="K9" s="24">
        <v>0.11159078804075435</v>
      </c>
      <c r="L9" s="20">
        <v>28.942328836470637</v>
      </c>
      <c r="M9" s="24">
        <v>7.5335174077202971E-2</v>
      </c>
      <c r="N9" s="20">
        <v>42.234836095785951</v>
      </c>
      <c r="O9" s="24">
        <v>7.352534816270169E-2</v>
      </c>
      <c r="P9" s="20">
        <v>64.698318964477096</v>
      </c>
      <c r="Q9" s="24">
        <v>7.3743839713397E-2</v>
      </c>
      <c r="R9" s="20">
        <v>89.671286931233837</v>
      </c>
      <c r="S9" s="24">
        <v>8.1823818966413317E-2</v>
      </c>
      <c r="T9" s="20">
        <v>110.82179718408813</v>
      </c>
      <c r="U9" s="24">
        <v>7.6698013452431296E-2</v>
      </c>
      <c r="V9" s="20">
        <v>155.21372679559556</v>
      </c>
      <c r="W9" s="24">
        <v>0.10659215777829778</v>
      </c>
      <c r="X9" s="20">
        <v>220.17683925156905</v>
      </c>
      <c r="Y9" s="24">
        <v>7.6532419645607266E-2</v>
      </c>
      <c r="Z9" s="20">
        <v>326.50747667526304</v>
      </c>
      <c r="AA9" s="24">
        <v>7.2834528971269269E-2</v>
      </c>
      <c r="AB9" s="20">
        <v>409.56854996781152</v>
      </c>
      <c r="AC9" s="24">
        <v>7.1880229273533255E-2</v>
      </c>
      <c r="AD9" s="20">
        <v>564.80590665858415</v>
      </c>
      <c r="AE9" s="24">
        <v>7.2604233257692163E-2</v>
      </c>
      <c r="AF9" s="20">
        <v>842.45154540816225</v>
      </c>
      <c r="AH9" s="31" t="s">
        <v>45</v>
      </c>
      <c r="AN9" s="31" t="s">
        <v>46</v>
      </c>
      <c r="AR9" s="31" t="s">
        <v>48</v>
      </c>
    </row>
    <row r="10" spans="1:47" x14ac:dyDescent="0.25">
      <c r="A10" s="19">
        <v>2.9091759457088062</v>
      </c>
      <c r="B10" s="20">
        <v>18.695059551094396</v>
      </c>
      <c r="C10" s="19">
        <v>1.2723504769105158</v>
      </c>
      <c r="D10" s="20">
        <v>15.372213221840941</v>
      </c>
      <c r="E10" s="19">
        <v>0.59965777163353162</v>
      </c>
      <c r="F10" s="20">
        <v>11.6698236240711</v>
      </c>
      <c r="G10" s="19">
        <v>8.557276804001189E-2</v>
      </c>
      <c r="H10" s="20">
        <v>16.181527481698112</v>
      </c>
      <c r="I10" s="24">
        <v>8.5913940908621061E-2</v>
      </c>
      <c r="J10" s="20">
        <v>22.199747844622436</v>
      </c>
      <c r="K10" s="24">
        <v>0.12673213733504085</v>
      </c>
      <c r="L10" s="20">
        <v>28.928000066235779</v>
      </c>
      <c r="M10" s="24">
        <v>8.2170139803714473E-2</v>
      </c>
      <c r="N10" s="20">
        <v>42.134514008666187</v>
      </c>
      <c r="O10" s="24">
        <v>7.9230128439363917E-2</v>
      </c>
      <c r="P10" s="20">
        <v>64.745517528188557</v>
      </c>
      <c r="Q10" s="24">
        <v>7.9626257435474357E-2</v>
      </c>
      <c r="R10" s="20">
        <v>89.553108296864522</v>
      </c>
      <c r="S10" s="24">
        <v>9.1252305904088421E-2</v>
      </c>
      <c r="T10" s="20">
        <v>111.11428607528836</v>
      </c>
      <c r="U10" s="24">
        <v>8.3741000270083979E-2</v>
      </c>
      <c r="V10" s="20">
        <v>156.27256884223928</v>
      </c>
      <c r="W10" s="24">
        <v>0.11359316008179664</v>
      </c>
      <c r="X10" s="20">
        <v>226.26926562970456</v>
      </c>
      <c r="Y10" s="24">
        <v>8.180675123544251E-2</v>
      </c>
      <c r="Z10" s="20">
        <v>331.11794642857893</v>
      </c>
      <c r="AA10" s="24">
        <v>7.6606123301065948E-2</v>
      </c>
      <c r="AB10" s="20">
        <v>418.35466921176692</v>
      </c>
      <c r="AC10" s="24">
        <v>7.6369633210771851E-2</v>
      </c>
      <c r="AD10" s="20">
        <v>580.4412715534055</v>
      </c>
      <c r="AE10" s="24">
        <v>7.6982951349011702E-2</v>
      </c>
      <c r="AF10" s="20">
        <v>881.82358641336589</v>
      </c>
      <c r="AI10" t="e">
        <f>MATCH($AK$6,$A$3:$A$34,1)</f>
        <v>#N/A</v>
      </c>
      <c r="AJ10" t="e">
        <f>INDEX($A$3:$B$34,$AI10,1)</f>
        <v>#N/A</v>
      </c>
      <c r="AK10" t="e">
        <f>INDEX($A$3:$B$34,$AI10,2)</f>
        <v>#N/A</v>
      </c>
      <c r="AL10" t="e">
        <f>(AK11-AK10)/(AJ11-AJ10)*($AK$6-AJ10)+AK10</f>
        <v>#N/A</v>
      </c>
      <c r="AN10" t="s">
        <v>23</v>
      </c>
      <c r="AO10" t="s">
        <v>47</v>
      </c>
      <c r="AR10">
        <f>MATCH(AK7,AN13:AN21,1)</f>
        <v>6</v>
      </c>
      <c r="AS10">
        <f>INDEX(AN13:AO21,$AR10,1)</f>
        <v>183.74522095176155</v>
      </c>
      <c r="AT10">
        <f>INDEX(AN13:AO21,$AR10,2)</f>
        <v>0.1</v>
      </c>
      <c r="AU10" s="31">
        <f>(AT11-AT10)/(AS11-AS10)*(AK7-AS10)+AT10</f>
        <v>9.7745973876932471E-2</v>
      </c>
    </row>
    <row r="11" spans="1:47" x14ac:dyDescent="0.25">
      <c r="A11" s="19">
        <v>3.0536086861820029</v>
      </c>
      <c r="B11" s="20">
        <v>20.447039860581079</v>
      </c>
      <c r="C11" s="19">
        <v>1.3436397867185066</v>
      </c>
      <c r="D11" s="20">
        <v>16.540227284518341</v>
      </c>
      <c r="E11" s="19">
        <v>0.62626594314817319</v>
      </c>
      <c r="F11" s="20">
        <v>12.055006533898043</v>
      </c>
      <c r="G11" s="19">
        <v>9.0459962103812866E-2</v>
      </c>
      <c r="H11" s="20">
        <v>16.161535511619046</v>
      </c>
      <c r="I11" s="24">
        <v>9.4755392170063693E-2</v>
      </c>
      <c r="J11" s="20">
        <v>22.168660848837213</v>
      </c>
      <c r="K11" s="24">
        <v>0.1452419943570781</v>
      </c>
      <c r="L11" s="20">
        <v>28.912655684364651</v>
      </c>
      <c r="M11" s="24">
        <v>8.7390846619718146E-2</v>
      </c>
      <c r="N11" s="20">
        <v>42.210442539067742</v>
      </c>
      <c r="O11" s="24">
        <v>8.5550144597308697E-2</v>
      </c>
      <c r="P11" s="20">
        <v>64.792241231757174</v>
      </c>
      <c r="Q11" s="24">
        <v>8.6413029796629473E-2</v>
      </c>
      <c r="R11" s="20">
        <v>89.89064116815355</v>
      </c>
      <c r="S11" s="24">
        <v>9.8431875750536496E-2</v>
      </c>
      <c r="T11" s="20">
        <v>111.08153846710132</v>
      </c>
      <c r="U11" s="24">
        <v>9.1062281801671571E-2</v>
      </c>
      <c r="V11" s="20">
        <v>156.22160027346581</v>
      </c>
      <c r="W11" s="24">
        <v>0.12327433310412519</v>
      </c>
      <c r="X11" s="20">
        <v>233.94129085849124</v>
      </c>
      <c r="Y11" s="24">
        <v>8.7798343742677948E-2</v>
      </c>
      <c r="Z11" s="20">
        <v>338.88522715121127</v>
      </c>
      <c r="AA11" s="24">
        <v>8.0735915087694662E-2</v>
      </c>
      <c r="AB11" s="20">
        <v>427.32591051080243</v>
      </c>
      <c r="AC11" s="24">
        <v>8.0243182777231178E-2</v>
      </c>
      <c r="AD11" s="20">
        <v>594.1061473393471</v>
      </c>
      <c r="AE11" s="24">
        <v>8.1132836883197945E-2</v>
      </c>
      <c r="AF11" s="20">
        <v>913.68934169340389</v>
      </c>
      <c r="AI11" t="e">
        <f>AI10+1</f>
        <v>#N/A</v>
      </c>
      <c r="AJ11" t="e">
        <f>INDEX($A$3:$B$34,$AI11,1)</f>
        <v>#N/A</v>
      </c>
      <c r="AK11" t="e">
        <f>INDEX($A$3:$B$34,$AI11,2)</f>
        <v>#N/A</v>
      </c>
      <c r="AN11">
        <f>IFERROR(AL10,0)</f>
        <v>0</v>
      </c>
      <c r="AO11">
        <f>0.39</f>
        <v>0.39</v>
      </c>
      <c r="AR11">
        <f>AR10+1</f>
        <v>7</v>
      </c>
      <c r="AS11">
        <f>INDEX(AN13:AO21,$AR11,1)</f>
        <v>305.22637102420549</v>
      </c>
      <c r="AT11">
        <f>INDEX(AN13:AO21,$AR11,2)</f>
        <v>8.5000000000000006E-2</v>
      </c>
    </row>
    <row r="12" spans="1:47" x14ac:dyDescent="0.25">
      <c r="A12" s="19">
        <v>3.2838204463155143</v>
      </c>
      <c r="B12" s="20">
        <v>23.126645311296784</v>
      </c>
      <c r="C12" s="19">
        <v>1.421791464013836</v>
      </c>
      <c r="D12" s="20">
        <v>17.833195356426032</v>
      </c>
      <c r="E12" s="19">
        <v>0.65670203024104479</v>
      </c>
      <c r="F12" s="20">
        <v>12.452707311320639</v>
      </c>
      <c r="G12" s="19">
        <v>9.6596797095546014E-2</v>
      </c>
      <c r="H12" s="20">
        <v>16.157407385725168</v>
      </c>
      <c r="I12" s="24">
        <v>0.10159306705128067</v>
      </c>
      <c r="J12" s="20">
        <v>22.27597760656846</v>
      </c>
      <c r="K12" s="24">
        <v>0.16494935378495626</v>
      </c>
      <c r="L12" s="20">
        <v>28.898341604716059</v>
      </c>
      <c r="M12" s="24">
        <v>9.3981459181224455E-2</v>
      </c>
      <c r="N12" s="20">
        <v>42.19849981539231</v>
      </c>
      <c r="O12" s="24">
        <v>9.17236457589021E-2</v>
      </c>
      <c r="P12" s="20">
        <v>64.774673097732645</v>
      </c>
      <c r="Q12" s="24">
        <v>9.4634526447298487E-2</v>
      </c>
      <c r="R12" s="20">
        <v>89.767234089604671</v>
      </c>
      <c r="S12" s="24">
        <v>0.10500344007885075</v>
      </c>
      <c r="T12" s="20">
        <v>111.05360147343816</v>
      </c>
      <c r="U12" s="24">
        <v>9.6945820934112498E-2</v>
      </c>
      <c r="V12" s="20">
        <v>156.34293998023699</v>
      </c>
      <c r="W12" s="24">
        <v>0.13257002935712092</v>
      </c>
      <c r="X12" s="20">
        <v>244.11289082166667</v>
      </c>
      <c r="Y12" s="24">
        <v>9.3564981350998777E-2</v>
      </c>
      <c r="Z12" s="20">
        <v>347.90731036792073</v>
      </c>
      <c r="AA12" s="24">
        <v>8.603863878904397E-2</v>
      </c>
      <c r="AB12" s="20">
        <v>440.04713278921855</v>
      </c>
      <c r="AC12" s="24">
        <v>8.5340995167881073E-2</v>
      </c>
      <c r="AD12" s="20">
        <v>612.4215242480085</v>
      </c>
      <c r="AE12" s="24">
        <v>8.4561812191917204E-2</v>
      </c>
      <c r="AF12" s="20">
        <v>950.61847692978984</v>
      </c>
      <c r="AI12" t="e">
        <f>MATCH($AK$6,$C$3:$C$61,1)</f>
        <v>#N/A</v>
      </c>
      <c r="AJ12" t="e">
        <f>INDEX($C$3:$D$61,$AI12,1)</f>
        <v>#N/A</v>
      </c>
      <c r="AK12" t="e">
        <f>INDEX($C$3:$D$61,$AI12,2)</f>
        <v>#N/A</v>
      </c>
      <c r="AL12" t="e">
        <f>(AK13-AK12)/(AJ13-AJ12)*($AK$6-AJ12)+AK12</f>
        <v>#N/A</v>
      </c>
      <c r="AN12">
        <f>IFERROR(AL11,0)</f>
        <v>0</v>
      </c>
      <c r="AO12">
        <v>0.03</v>
      </c>
    </row>
    <row r="13" spans="1:47" ht="15.75" thickBot="1" x14ac:dyDescent="0.3">
      <c r="A13" s="19">
        <v>3.5100616574603554</v>
      </c>
      <c r="B13" s="20">
        <v>25.945433948488017</v>
      </c>
      <c r="C13" s="19">
        <v>1.5029696888169866</v>
      </c>
      <c r="D13" s="20">
        <v>19.266578780998231</v>
      </c>
      <c r="E13" s="19">
        <v>0.69000891637982498</v>
      </c>
      <c r="F13" s="20">
        <v>12.916021711115697</v>
      </c>
      <c r="G13" s="19">
        <v>0.10335847309137469</v>
      </c>
      <c r="H13" s="20">
        <v>16.169639340135959</v>
      </c>
      <c r="I13" s="24">
        <v>0.11375818716802838</v>
      </c>
      <c r="J13" s="20">
        <v>22.266174321256791</v>
      </c>
      <c r="K13" s="24">
        <v>0.1907669307931133</v>
      </c>
      <c r="L13" s="20">
        <v>28.881991333830108</v>
      </c>
      <c r="M13" s="24">
        <v>9.9449242429435064E-2</v>
      </c>
      <c r="N13" s="20">
        <v>42.189213366451995</v>
      </c>
      <c r="O13" s="24">
        <v>9.7551375644941235E-2</v>
      </c>
      <c r="P13" s="20">
        <v>64.759145815955179</v>
      </c>
      <c r="Q13" s="24">
        <v>0.10228657681779048</v>
      </c>
      <c r="R13" s="20">
        <v>89.740072493666005</v>
      </c>
      <c r="S13" s="24">
        <v>0.11100019902144002</v>
      </c>
      <c r="T13" s="20">
        <v>111.71124034686022</v>
      </c>
      <c r="U13" s="24">
        <v>0.10279336509086273</v>
      </c>
      <c r="V13" s="20">
        <v>157.10657583725484</v>
      </c>
      <c r="W13" s="24">
        <v>0.14099189547047075</v>
      </c>
      <c r="X13" s="20">
        <v>253.95938640080996</v>
      </c>
      <c r="Y13" s="24">
        <v>0.10082391705140148</v>
      </c>
      <c r="Z13" s="20">
        <v>361.18431831842423</v>
      </c>
      <c r="AA13" s="24">
        <v>9.0311278677488949E-2</v>
      </c>
      <c r="AB13" s="20">
        <v>452.71173279289911</v>
      </c>
      <c r="AC13" s="24">
        <v>9.0945950027068512E-2</v>
      </c>
      <c r="AD13" s="20">
        <v>639.0717785949704</v>
      </c>
      <c r="AE13" s="25">
        <v>8.87608201716103E-2</v>
      </c>
      <c r="AF13" s="26">
        <v>995.08481606914188</v>
      </c>
      <c r="AI13" t="e">
        <f>AI12+1</f>
        <v>#N/A</v>
      </c>
      <c r="AJ13" t="e">
        <f>INDEX($C$3:$D$61,$AI13,1)</f>
        <v>#N/A</v>
      </c>
      <c r="AK13" t="e">
        <f>INDEX($C$3:$D$61,$AI13,2)</f>
        <v>#N/A</v>
      </c>
      <c r="AN13">
        <f>IFERROR(AL14,0)</f>
        <v>10.629775598362722</v>
      </c>
      <c r="AO13">
        <v>0.25</v>
      </c>
    </row>
    <row r="14" spans="1:47" x14ac:dyDescent="0.25">
      <c r="A14" s="19">
        <v>3.6657782471386566</v>
      </c>
      <c r="B14" s="20">
        <v>28.089427717989388</v>
      </c>
      <c r="C14" s="19">
        <v>1.5823788699453669</v>
      </c>
      <c r="D14" s="20">
        <v>20.773077005241632</v>
      </c>
      <c r="E14" s="19">
        <v>0.71989701826185737</v>
      </c>
      <c r="F14" s="20">
        <v>13.520503210215875</v>
      </c>
      <c r="G14" s="19">
        <v>0.11239490849968871</v>
      </c>
      <c r="H14" s="20">
        <v>16.131421149300628</v>
      </c>
      <c r="I14" s="24">
        <v>0.12196727123879576</v>
      </c>
      <c r="J14" s="20">
        <v>22.237441291812065</v>
      </c>
      <c r="K14" s="24">
        <v>0.21469131576424288</v>
      </c>
      <c r="L14" s="20">
        <v>28.868713550564209</v>
      </c>
      <c r="M14" s="24">
        <v>0.10587468414242121</v>
      </c>
      <c r="N14" s="20">
        <v>42.178934324621693</v>
      </c>
      <c r="O14" s="24">
        <v>0.10554576677045813</v>
      </c>
      <c r="P14" s="20">
        <v>64.871510671115928</v>
      </c>
      <c r="Q14" s="24">
        <v>0.1086756322115901</v>
      </c>
      <c r="R14" s="20">
        <v>89.718913310930887</v>
      </c>
      <c r="S14" s="24">
        <v>0.11793325220223015</v>
      </c>
      <c r="T14" s="20">
        <v>113.06043961318539</v>
      </c>
      <c r="U14" s="24">
        <v>0.10833516974462215</v>
      </c>
      <c r="V14" s="20">
        <v>158.3615503756229</v>
      </c>
      <c r="W14" s="24">
        <v>0.14919326654927254</v>
      </c>
      <c r="X14" s="20">
        <v>267.1895993296572</v>
      </c>
      <c r="Y14" s="24">
        <v>0.10722923484541565</v>
      </c>
      <c r="Z14" s="20">
        <v>371.93947076647817</v>
      </c>
      <c r="AA14" s="24">
        <v>9.5083675113099259E-2</v>
      </c>
      <c r="AB14" s="20">
        <v>466.68647907044686</v>
      </c>
      <c r="AC14" s="24">
        <v>9.5751884945699639E-2</v>
      </c>
      <c r="AD14" s="20">
        <v>658.79926810338009</v>
      </c>
      <c r="AE14" s="27"/>
      <c r="AF14" s="27"/>
      <c r="AI14">
        <f>MATCH($AK$6,$E$3:$E$76,1)</f>
        <v>4</v>
      </c>
      <c r="AJ14">
        <f>INDEX($E$3:$F$76,$AI14,1)</f>
        <v>0.47490381758389882</v>
      </c>
      <c r="AK14">
        <f>INDEX($E$3:$F$34,$AI14,2)</f>
        <v>10.440629297853183</v>
      </c>
      <c r="AL14">
        <f>(AK15-AK14)/(AJ15-AJ14)*($AK$6-AJ14)+AK14</f>
        <v>10.629775598362722</v>
      </c>
      <c r="AN14">
        <f>IFERROR(AL16,0)</f>
        <v>18.587377986398824</v>
      </c>
      <c r="AO14">
        <v>0.2</v>
      </c>
    </row>
    <row r="15" spans="1:47" x14ac:dyDescent="0.25">
      <c r="A15" s="19">
        <v>3.8400184478489723</v>
      </c>
      <c r="B15" s="20">
        <v>30.410231265419057</v>
      </c>
      <c r="C15" s="19">
        <v>1.6626229812925182</v>
      </c>
      <c r="D15" s="20">
        <v>22.351899629129285</v>
      </c>
      <c r="E15" s="19">
        <v>0.75717224564562602</v>
      </c>
      <c r="F15" s="20">
        <v>14.123985253884289</v>
      </c>
      <c r="G15" s="19">
        <v>0.11905411416595035</v>
      </c>
      <c r="H15" s="20">
        <v>16.144267917148962</v>
      </c>
      <c r="I15" s="24">
        <v>0.13263053545579184</v>
      </c>
      <c r="J15" s="20">
        <v>22.275588169653439</v>
      </c>
      <c r="K15" s="24">
        <v>0.23726356063329598</v>
      </c>
      <c r="L15" s="20">
        <v>29.12363691130389</v>
      </c>
      <c r="M15" s="24">
        <v>0.11397429737624996</v>
      </c>
      <c r="N15" s="20">
        <v>42.166834792086135</v>
      </c>
      <c r="O15" s="24">
        <v>0.11350545098352752</v>
      </c>
      <c r="P15" s="20">
        <v>65.118319914544088</v>
      </c>
      <c r="Q15" s="24">
        <v>0.1174630319371148</v>
      </c>
      <c r="R15" s="20">
        <v>89.691766335799898</v>
      </c>
      <c r="S15" s="24">
        <v>0.12580641151855898</v>
      </c>
      <c r="T15" s="20">
        <v>114.77483843728041</v>
      </c>
      <c r="U15" s="24">
        <v>0.11674045655369279</v>
      </c>
      <c r="V15" s="20">
        <v>161.0848626695439</v>
      </c>
      <c r="W15" s="24">
        <v>0.15835069471212393</v>
      </c>
      <c r="X15" s="20">
        <v>281.10573614430746</v>
      </c>
      <c r="Y15" s="24">
        <v>0.1150822312176879</v>
      </c>
      <c r="Z15" s="20">
        <v>390.49692458386522</v>
      </c>
      <c r="AA15" s="24">
        <v>0.10051340701021508</v>
      </c>
      <c r="AB15" s="20">
        <v>482.06754548868361</v>
      </c>
      <c r="AC15" s="24">
        <v>0.10091336241383232</v>
      </c>
      <c r="AD15" s="20">
        <v>688.90146994796953</v>
      </c>
      <c r="AE15" s="27"/>
      <c r="AF15" s="27"/>
      <c r="AI15">
        <f>AI14+1</f>
        <v>5</v>
      </c>
      <c r="AJ15">
        <f>INDEX($E$3:$F$76,$AI15,1)</f>
        <v>0.50456534479000337</v>
      </c>
      <c r="AK15">
        <f>INDEX($E$3:$F$34,$AI15,2)</f>
        <v>10.664183942359521</v>
      </c>
      <c r="AN15">
        <f>IFERROR(AL18,0)</f>
        <v>27.538239455445083</v>
      </c>
      <c r="AO15">
        <v>0.17499999999999999</v>
      </c>
    </row>
    <row r="16" spans="1:47" x14ac:dyDescent="0.25">
      <c r="A16" s="19">
        <v>4.0715506797002554</v>
      </c>
      <c r="B16" s="20">
        <v>34.25734851193009</v>
      </c>
      <c r="C16" s="19">
        <v>1.7664440232961038</v>
      </c>
      <c r="D16" s="20">
        <v>24.445422460722568</v>
      </c>
      <c r="E16" s="19">
        <v>0.79076753822659218</v>
      </c>
      <c r="F16" s="20">
        <v>14.80003202431153</v>
      </c>
      <c r="G16" s="19">
        <v>0.13183741611176161</v>
      </c>
      <c r="H16" s="20">
        <v>16.170818337600359</v>
      </c>
      <c r="I16" s="24">
        <v>0.14364472158795971</v>
      </c>
      <c r="J16" s="20">
        <v>22.268673024832289</v>
      </c>
      <c r="K16" s="24">
        <v>0.25515643209869143</v>
      </c>
      <c r="L16" s="20">
        <v>29.383929262769787</v>
      </c>
      <c r="M16" s="24">
        <v>0.12557655737932388</v>
      </c>
      <c r="N16" s="20">
        <v>42.150928361433046</v>
      </c>
      <c r="O16" s="24">
        <v>0.1239285173302325</v>
      </c>
      <c r="P16" s="20">
        <v>65.162495487027911</v>
      </c>
      <c r="Q16" s="24">
        <v>0.12429695858504339</v>
      </c>
      <c r="R16" s="20">
        <v>89.672028240557466</v>
      </c>
      <c r="S16" s="24">
        <v>0.13393427606764483</v>
      </c>
      <c r="T16" s="20">
        <v>117.11194949211156</v>
      </c>
      <c r="U16" s="24">
        <v>0.1255440412992026</v>
      </c>
      <c r="V16" s="20">
        <v>164.02352781532144</v>
      </c>
      <c r="W16" s="24">
        <v>0.1682397470110627</v>
      </c>
      <c r="X16" s="20">
        <v>298.16886909358334</v>
      </c>
      <c r="Y16" s="24">
        <v>0.12413541825951406</v>
      </c>
      <c r="Z16" s="20">
        <v>412.06859705656456</v>
      </c>
      <c r="AA16" s="24">
        <v>0.10646795029357314</v>
      </c>
      <c r="AB16" s="20">
        <v>499.47782042333984</v>
      </c>
      <c r="AC16" s="24">
        <v>0.10603140452555118</v>
      </c>
      <c r="AD16" s="20">
        <v>718.91939617742639</v>
      </c>
      <c r="AE16" s="27"/>
      <c r="AF16" s="27"/>
      <c r="AI16">
        <f>MATCH($AK$6,$G$3:$G$102,1)</f>
        <v>34</v>
      </c>
      <c r="AJ16">
        <f>INDEX($G$3:$H$102,$AI16,1)</f>
        <v>0.49893896584627456</v>
      </c>
      <c r="AK16">
        <f>INDEX($G$3:$H$102,$AI16,2)</f>
        <v>18.556872366267431</v>
      </c>
      <c r="AL16">
        <f>(AK17-AK16)/(AJ17-AJ16)*($AK$6-AJ16)+AK16</f>
        <v>18.587377986398824</v>
      </c>
      <c r="AN16">
        <f>IFERROR(AL20,0)</f>
        <v>46.824062216435145</v>
      </c>
      <c r="AO16">
        <v>0.15</v>
      </c>
    </row>
    <row r="17" spans="1:41" x14ac:dyDescent="0.25">
      <c r="A17" s="19">
        <v>4.2693986348905097</v>
      </c>
      <c r="B17" s="20">
        <v>36.561720896516448</v>
      </c>
      <c r="C17" s="19">
        <v>1.8560219130083955</v>
      </c>
      <c r="D17" s="20">
        <v>26.330200844271499</v>
      </c>
      <c r="E17" s="19">
        <v>0.82585279216822449</v>
      </c>
      <c r="F17" s="20">
        <v>15.571846853701949</v>
      </c>
      <c r="G17" s="19">
        <v>0.14092357469249711</v>
      </c>
      <c r="H17" s="20">
        <v>16.150141380806005</v>
      </c>
      <c r="I17" s="24">
        <v>0.15292558537108603</v>
      </c>
      <c r="J17" s="20">
        <v>22.308714625178474</v>
      </c>
      <c r="K17" s="24">
        <v>0.26701822764275707</v>
      </c>
      <c r="L17" s="20">
        <v>29.649694081865047</v>
      </c>
      <c r="M17" s="24">
        <v>0.13863964076602395</v>
      </c>
      <c r="N17" s="20">
        <v>42.091737680041405</v>
      </c>
      <c r="O17" s="24">
        <v>0.13517217899578296</v>
      </c>
      <c r="P17" s="20">
        <v>65.140474580479918</v>
      </c>
      <c r="Q17" s="24">
        <v>0.13286338152505359</v>
      </c>
      <c r="R17" s="20">
        <v>89.740267084015983</v>
      </c>
      <c r="S17" s="24">
        <v>0.14030223754629362</v>
      </c>
      <c r="T17" s="20">
        <v>118.29131721220276</v>
      </c>
      <c r="U17" s="24">
        <v>0.13501128222544742</v>
      </c>
      <c r="V17" s="20">
        <v>168.55619587488621</v>
      </c>
      <c r="W17" s="24">
        <v>0.17659370141920036</v>
      </c>
      <c r="X17" s="20">
        <v>313.71207301614328</v>
      </c>
      <c r="Y17" s="24">
        <v>0.13295746672774589</v>
      </c>
      <c r="Z17" s="20">
        <v>437.51351369812375</v>
      </c>
      <c r="AA17" s="24">
        <v>0.1110798387523215</v>
      </c>
      <c r="AB17" s="20">
        <v>518.60435444823543</v>
      </c>
      <c r="AC17" s="24">
        <v>0.11095989360719508</v>
      </c>
      <c r="AD17" s="20">
        <v>751.02282287824892</v>
      </c>
      <c r="AE17" s="27"/>
      <c r="AF17" s="27"/>
      <c r="AI17">
        <f>AI16+1</f>
        <v>35</v>
      </c>
      <c r="AJ17">
        <f>INDEX($G$3:$H$102,$AI17,1)</f>
        <v>0.52636569800209454</v>
      </c>
      <c r="AK17">
        <f>INDEX($G$3:$H$102,$AI17,2)</f>
        <v>19.345413875184203</v>
      </c>
      <c r="AN17">
        <f>IFERROR(AL22,0)</f>
        <v>81.828067715641268</v>
      </c>
      <c r="AO17">
        <v>0.125</v>
      </c>
    </row>
    <row r="18" spans="1:41" x14ac:dyDescent="0.25">
      <c r="A18" s="19">
        <v>4.5405609382285137</v>
      </c>
      <c r="B18" s="20">
        <v>40.893512050198453</v>
      </c>
      <c r="C18" s="19">
        <v>1.9442426851982826</v>
      </c>
      <c r="D18" s="20">
        <v>28.418552399039445</v>
      </c>
      <c r="E18" s="19">
        <v>0.87036760812132674</v>
      </c>
      <c r="F18" s="20">
        <v>16.534436033750268</v>
      </c>
      <c r="G18" s="19">
        <v>0.15231850984375295</v>
      </c>
      <c r="H18" s="20">
        <v>16.145254702286984</v>
      </c>
      <c r="I18" s="24">
        <v>0.16764438296418049</v>
      </c>
      <c r="J18" s="20">
        <v>22.300737420997695</v>
      </c>
      <c r="K18" s="24">
        <v>0.27690338671641257</v>
      </c>
      <c r="L18" s="20">
        <v>29.918920889738484</v>
      </c>
      <c r="M18" s="24">
        <v>0.15152368320581999</v>
      </c>
      <c r="N18" s="20">
        <v>42.120126725161441</v>
      </c>
      <c r="O18" s="24">
        <v>0.14419650800351488</v>
      </c>
      <c r="P18" s="20">
        <v>65.39036305503133</v>
      </c>
      <c r="Q18" s="24">
        <v>0.143316725665116</v>
      </c>
      <c r="R18" s="20">
        <v>90.080629545253061</v>
      </c>
      <c r="S18" s="24">
        <v>0.15012240279770561</v>
      </c>
      <c r="T18" s="20">
        <v>121.93518081870869</v>
      </c>
      <c r="U18" s="24">
        <v>0.14651776619677878</v>
      </c>
      <c r="V18" s="20">
        <v>174.80549784998027</v>
      </c>
      <c r="W18" s="24">
        <v>0.18630049790215011</v>
      </c>
      <c r="X18" s="20">
        <v>332.42429290779199</v>
      </c>
      <c r="Y18" s="24">
        <v>0.1416892682748625</v>
      </c>
      <c r="Z18" s="20">
        <v>464.53876274508991</v>
      </c>
      <c r="AA18" s="24">
        <v>0.11706758786610671</v>
      </c>
      <c r="AB18" s="20">
        <v>541.74778600460809</v>
      </c>
      <c r="AC18" s="24">
        <v>0.1176515213832732</v>
      </c>
      <c r="AD18" s="20">
        <v>796.61620934044618</v>
      </c>
      <c r="AE18" s="27"/>
      <c r="AF18" s="27"/>
      <c r="AI18">
        <f>MATCH($AK$6,$I$3:$I$94,1)</f>
        <v>36</v>
      </c>
      <c r="AJ18">
        <f>INDEX($I$3:$J$94,$AI18,1)</f>
        <v>0.49538812736407589</v>
      </c>
      <c r="AK18">
        <f>INDEX($I$3:$J$94,$AI18,2)</f>
        <v>27.28834875614384</v>
      </c>
      <c r="AL18">
        <f>(AK19-AK18)/(AJ19-AJ18)*($AK$6-AJ18)+AK18</f>
        <v>27.538239455445083</v>
      </c>
      <c r="AN18">
        <f>IFERROR(AL24,0)</f>
        <v>183.74522095176155</v>
      </c>
      <c r="AO18">
        <v>0.1</v>
      </c>
    </row>
    <row r="19" spans="1:41" x14ac:dyDescent="0.25">
      <c r="A19" s="19">
        <v>4.7852636619567486</v>
      </c>
      <c r="B19" s="20">
        <v>45.414698252201056</v>
      </c>
      <c r="C19" s="19">
        <v>2.0407750429543059</v>
      </c>
      <c r="D19" s="20">
        <v>30.60978530434258</v>
      </c>
      <c r="E19" s="19">
        <v>0.92006331510030526</v>
      </c>
      <c r="F19" s="20">
        <v>17.718244226863668</v>
      </c>
      <c r="G19" s="19">
        <v>0.16580264582423657</v>
      </c>
      <c r="H19" s="20">
        <v>16.172887269534417</v>
      </c>
      <c r="I19" s="24">
        <v>0.17543816265822437</v>
      </c>
      <c r="J19" s="20">
        <v>22.319549932469176</v>
      </c>
      <c r="K19" s="24">
        <v>0.28455655634584692</v>
      </c>
      <c r="L19" s="20">
        <v>30.191660254919551</v>
      </c>
      <c r="M19" s="24">
        <v>0.16813265840264777</v>
      </c>
      <c r="N19" s="20">
        <v>42.103079589344254</v>
      </c>
      <c r="O19" s="24">
        <v>0.15680318297567591</v>
      </c>
      <c r="P19" s="20">
        <v>65.569388194762638</v>
      </c>
      <c r="Q19" s="24">
        <v>0.15273031250505159</v>
      </c>
      <c r="R19" s="20">
        <v>90.981701274208177</v>
      </c>
      <c r="S19" s="24">
        <v>0.15998232807343471</v>
      </c>
      <c r="T19" s="20">
        <v>125.94996390962267</v>
      </c>
      <c r="U19" s="24">
        <v>0.16045630442874007</v>
      </c>
      <c r="V19" s="20">
        <v>182.95203635997547</v>
      </c>
      <c r="W19" s="24">
        <v>0.19733602760719865</v>
      </c>
      <c r="X19" s="20">
        <v>355.13345414305155</v>
      </c>
      <c r="Y19" s="24">
        <v>0.14962850005947817</v>
      </c>
      <c r="Z19" s="20">
        <v>492.24552098466773</v>
      </c>
      <c r="AA19" s="24">
        <v>0.12275675214481849</v>
      </c>
      <c r="AB19" s="20">
        <v>565.3581384202331</v>
      </c>
      <c r="AC19" s="24">
        <v>0.12349337045222138</v>
      </c>
      <c r="AD19" s="20">
        <v>843.28849864480594</v>
      </c>
      <c r="AE19" s="27"/>
      <c r="AF19" s="27"/>
      <c r="AI19">
        <f>AI18+1</f>
        <v>37</v>
      </c>
      <c r="AJ19">
        <f>INDEX($I$3:$J$94,$AI19,1)</f>
        <v>0.51841436474043368</v>
      </c>
      <c r="AK19">
        <f>INDEX($I$3:$J$94,$AI19,2)</f>
        <v>28.53600735699796</v>
      </c>
      <c r="AN19">
        <f>IFERROR(AL26,0)</f>
        <v>305.22637102420549</v>
      </c>
      <c r="AO19">
        <v>8.5000000000000006E-2</v>
      </c>
    </row>
    <row r="20" spans="1:41" x14ac:dyDescent="0.25">
      <c r="A20" s="19">
        <v>5.1304619250673467</v>
      </c>
      <c r="B20" s="20">
        <v>51.209990803880025</v>
      </c>
      <c r="C20" s="19">
        <v>2.1377758721151561</v>
      </c>
      <c r="D20" s="20">
        <v>33.172647398501077</v>
      </c>
      <c r="E20" s="19">
        <v>0.96185567883855683</v>
      </c>
      <c r="F20" s="20">
        <v>18.680241223025757</v>
      </c>
      <c r="G20" s="19">
        <v>0.17848679187091937</v>
      </c>
      <c r="H20" s="20">
        <v>16.201267527570376</v>
      </c>
      <c r="I20" s="24">
        <v>0.19058383631714648</v>
      </c>
      <c r="J20" s="20">
        <v>22.266883465876766</v>
      </c>
      <c r="K20" s="24">
        <v>0.29538855854842477</v>
      </c>
      <c r="L20" s="20">
        <v>30.778054918491836</v>
      </c>
      <c r="M20" s="24">
        <v>0.18412911277045146</v>
      </c>
      <c r="N20" s="20">
        <v>42.045278043126437</v>
      </c>
      <c r="O20" s="24">
        <v>0.16879862716473071</v>
      </c>
      <c r="P20" s="20">
        <v>66.155154254154453</v>
      </c>
      <c r="Q20" s="24">
        <v>0.16177913299847801</v>
      </c>
      <c r="R20" s="20">
        <v>91.613164250971494</v>
      </c>
      <c r="S20" s="24">
        <v>0.16963129472821492</v>
      </c>
      <c r="T20" s="20">
        <v>129.70196346781046</v>
      </c>
      <c r="U20" s="24">
        <v>0.17255566545016282</v>
      </c>
      <c r="V20" s="20">
        <v>191.49177790347966</v>
      </c>
      <c r="W20" s="24">
        <v>0.20902496361088324</v>
      </c>
      <c r="X20" s="20">
        <v>382.1127580012938</v>
      </c>
      <c r="Y20" s="24">
        <v>0.15833188522262728</v>
      </c>
      <c r="Z20" s="20">
        <v>524.26789099159862</v>
      </c>
      <c r="AA20" s="24">
        <v>0.12807407571909343</v>
      </c>
      <c r="AB20" s="20">
        <v>590.61123342461724</v>
      </c>
      <c r="AC20" s="24">
        <v>0.1281935278529607</v>
      </c>
      <c r="AD20" s="20">
        <v>887.28652700255907</v>
      </c>
      <c r="AE20" s="27"/>
      <c r="AF20" s="27"/>
      <c r="AI20">
        <f>MATCH($AK$6,$K$3:$K$78,1)</f>
        <v>30</v>
      </c>
      <c r="AJ20">
        <f>INDEX($K$3:$L$78,$AI20,1)</f>
        <v>0.49334175470709368</v>
      </c>
      <c r="AK20">
        <f>INDEX($K$3:$L$78,$AI20,2)</f>
        <v>46.146416186000067</v>
      </c>
      <c r="AL20">
        <f>(AK21-AK20)/(AJ21-AJ20)*($AK$6-AJ20)+AK20</f>
        <v>46.824062216435145</v>
      </c>
      <c r="AN20">
        <f>IFERROR(AL28,0)</f>
        <v>497.6986724934859</v>
      </c>
      <c r="AO20">
        <v>7.4999999999999997E-2</v>
      </c>
    </row>
    <row r="21" spans="1:41" x14ac:dyDescent="0.25">
      <c r="A21" s="19">
        <v>5.5005556055511695</v>
      </c>
      <c r="B21" s="20">
        <v>58.099322268290749</v>
      </c>
      <c r="C21" s="19">
        <v>2.2507236312522987</v>
      </c>
      <c r="D21" s="20">
        <v>35.876115431875093</v>
      </c>
      <c r="E21" s="19">
        <v>1.0014938779790932</v>
      </c>
      <c r="F21" s="20">
        <v>19.594582641918432</v>
      </c>
      <c r="G21" s="19">
        <v>0.19350441387500991</v>
      </c>
      <c r="H21" s="20">
        <v>16.179661366450691</v>
      </c>
      <c r="I21" s="24">
        <v>0.19964549666632522</v>
      </c>
      <c r="J21" s="20">
        <v>22.331092613099933</v>
      </c>
      <c r="K21" s="24">
        <v>0.30632328793599867</v>
      </c>
      <c r="L21" s="20">
        <v>31.44003972649541</v>
      </c>
      <c r="M21" s="24">
        <v>0.20063177215116074</v>
      </c>
      <c r="N21" s="20">
        <v>42.16005782745264</v>
      </c>
      <c r="O21" s="24">
        <v>0.18116178622704893</v>
      </c>
      <c r="P21" s="20">
        <v>67.293869271150854</v>
      </c>
      <c r="Q21" s="24">
        <v>0.17275347902779353</v>
      </c>
      <c r="R21" s="20">
        <v>93.859741222064997</v>
      </c>
      <c r="S21" s="24">
        <v>0.17841507837089007</v>
      </c>
      <c r="T21" s="20">
        <v>133.43374996293508</v>
      </c>
      <c r="U21" s="24">
        <v>0.19243652197463632</v>
      </c>
      <c r="V21" s="20">
        <v>205.99801449377412</v>
      </c>
      <c r="W21" s="24">
        <v>0.22118263868479418</v>
      </c>
      <c r="X21" s="20">
        <v>412.82431298294517</v>
      </c>
      <c r="Y21" s="24">
        <v>0.1656909877742056</v>
      </c>
      <c r="Z21" s="20">
        <v>554.42448451611733</v>
      </c>
      <c r="AA21" s="24">
        <v>0.13416255073554184</v>
      </c>
      <c r="AB21" s="20">
        <v>616.98261979239203</v>
      </c>
      <c r="AC21" s="24">
        <v>0.13347627025821746</v>
      </c>
      <c r="AD21" s="20">
        <v>935.47570034565229</v>
      </c>
      <c r="AE21" s="27"/>
      <c r="AF21" s="27"/>
      <c r="AI21">
        <f>AI20+1</f>
        <v>31</v>
      </c>
      <c r="AJ21">
        <f>INDEX($K$3:$L$78,$AI21,1)</f>
        <v>0.5126366458439966</v>
      </c>
      <c r="AK21">
        <f>INDEX($K$3:$L$78,$AI21,2)</f>
        <v>48.110162760571214</v>
      </c>
      <c r="AN21">
        <f>IFERROR(AL30,0)</f>
        <v>825.12859785735498</v>
      </c>
      <c r="AO21">
        <v>6.5000000000000002E-2</v>
      </c>
    </row>
    <row r="22" spans="1:41" ht="15.75" thickBot="1" x14ac:dyDescent="0.3">
      <c r="A22" s="19">
        <v>5.8204591073857719</v>
      </c>
      <c r="B22" s="20">
        <v>64.455984177916278</v>
      </c>
      <c r="C22" s="19">
        <v>2.3600833663087299</v>
      </c>
      <c r="D22" s="20">
        <v>39.078568018567019</v>
      </c>
      <c r="E22" s="19">
        <v>1.0554729575850146</v>
      </c>
      <c r="F22" s="20">
        <v>21.12664521275574</v>
      </c>
      <c r="G22" s="19">
        <v>0.2062148795137943</v>
      </c>
      <c r="H22" s="20">
        <v>16.192164718701438</v>
      </c>
      <c r="I22" s="24">
        <v>0.21254464472167484</v>
      </c>
      <c r="J22" s="20">
        <v>22.325651832939077</v>
      </c>
      <c r="K22" s="24">
        <v>0.31894839919286661</v>
      </c>
      <c r="L22" s="20">
        <v>32.181346327070244</v>
      </c>
      <c r="M22" s="24">
        <v>0.21707353421904704</v>
      </c>
      <c r="N22" s="20">
        <v>42.362652916258781</v>
      </c>
      <c r="O22" s="24">
        <v>0.19384232110105054</v>
      </c>
      <c r="P22" s="20">
        <v>68.452991847680295</v>
      </c>
      <c r="Q22" s="24">
        <v>0.18133258544582956</v>
      </c>
      <c r="R22" s="20">
        <v>95.873986529580293</v>
      </c>
      <c r="S22" s="24">
        <v>0.18784310997335443</v>
      </c>
      <c r="T22" s="20">
        <v>137.97430391493077</v>
      </c>
      <c r="U22" s="24">
        <v>0.20694593342438874</v>
      </c>
      <c r="V22" s="20">
        <v>223.6786535293825</v>
      </c>
      <c r="W22" s="24">
        <v>0.23099571018924522</v>
      </c>
      <c r="X22" s="20">
        <v>439.25420280419297</v>
      </c>
      <c r="Y22" s="24">
        <v>0.17269333556927552</v>
      </c>
      <c r="Z22" s="20">
        <v>583.34205038514426</v>
      </c>
      <c r="AA22" s="24">
        <v>0.14054013605036733</v>
      </c>
      <c r="AB22" s="20">
        <v>652.46972476563371</v>
      </c>
      <c r="AC22" s="25">
        <v>0.13869604075868699</v>
      </c>
      <c r="AD22" s="26">
        <v>996.40229949627724</v>
      </c>
      <c r="AE22" s="27"/>
      <c r="AF22" s="27"/>
      <c r="AI22">
        <f>MATCH($AK$6,$M$3:$M$72,1)</f>
        <v>36</v>
      </c>
      <c r="AJ22">
        <f>INDEX($M$3:$N$72,$AI22,1)</f>
        <v>0.48833445321345309</v>
      </c>
      <c r="AK22">
        <f>INDEX($M$3:$N$72,$AI22,2)</f>
        <v>79.403607693089555</v>
      </c>
      <c r="AL22">
        <f>(AK23-AK22)/(AJ23-AJ22)*($AK$6-AJ22)+AK22</f>
        <v>81.828067715641268</v>
      </c>
      <c r="AN22">
        <f>IFERROR(AL32,0)</f>
        <v>0</v>
      </c>
      <c r="AO22">
        <v>5.5E-2</v>
      </c>
    </row>
    <row r="23" spans="1:41" x14ac:dyDescent="0.25">
      <c r="A23" s="19">
        <v>6.2214614750009423</v>
      </c>
      <c r="B23" s="20">
        <v>72.45987452734856</v>
      </c>
      <c r="C23" s="19">
        <v>2.4897975727033486</v>
      </c>
      <c r="D23" s="20">
        <v>42.479128093183</v>
      </c>
      <c r="E23" s="19">
        <v>1.1056438254048528</v>
      </c>
      <c r="F23" s="20">
        <v>22.593897989893247</v>
      </c>
      <c r="G23" s="19">
        <v>0.22629106830881465</v>
      </c>
      <c r="H23" s="20">
        <v>16.186311070004177</v>
      </c>
      <c r="I23" s="24">
        <v>0.22582067321954191</v>
      </c>
      <c r="J23" s="20">
        <v>22.320387823966421</v>
      </c>
      <c r="K23" s="24">
        <v>0.33377460846816009</v>
      </c>
      <c r="L23" s="20">
        <v>33.07416334454318</v>
      </c>
      <c r="M23" s="24">
        <v>0.22923897813257035</v>
      </c>
      <c r="N23" s="20">
        <v>42.657175942514591</v>
      </c>
      <c r="O23" s="24">
        <v>0.20867044812299773</v>
      </c>
      <c r="P23" s="20">
        <v>70.488023790925894</v>
      </c>
      <c r="Q23" s="24">
        <v>0.19072254046763856</v>
      </c>
      <c r="R23" s="20">
        <v>97.930688095431648</v>
      </c>
      <c r="S23" s="24">
        <v>0.19836927587371897</v>
      </c>
      <c r="T23" s="20">
        <v>143.10495230287708</v>
      </c>
      <c r="U23" s="24">
        <v>0.22053588402195975</v>
      </c>
      <c r="V23" s="20">
        <v>242.88539827318712</v>
      </c>
      <c r="W23" s="24">
        <v>0.24566842071893547</v>
      </c>
      <c r="X23" s="20">
        <v>476.00352813222378</v>
      </c>
      <c r="Y23" s="24">
        <v>0.18310744224738404</v>
      </c>
      <c r="Z23" s="20">
        <v>627.01584006819462</v>
      </c>
      <c r="AA23" s="24">
        <v>0.1485648401780843</v>
      </c>
      <c r="AB23" s="20">
        <v>693.50169034805299</v>
      </c>
      <c r="AC23" s="27"/>
      <c r="AD23" s="27"/>
      <c r="AE23" s="27"/>
      <c r="AF23" s="27"/>
      <c r="AI23">
        <f>AI22+1</f>
        <v>37</v>
      </c>
      <c r="AJ23">
        <f>INDEX($M$3:$N$72,$AI23,1)</f>
        <v>0.51154774627424948</v>
      </c>
      <c r="AK23">
        <f>INDEX($M$3:$N$72,$AI23,2)</f>
        <v>84.228045162457178</v>
      </c>
      <c r="AN23">
        <f>IFERROR(AL34,0)</f>
        <v>0</v>
      </c>
      <c r="AO23">
        <v>4.4999999999999998E-2</v>
      </c>
    </row>
    <row r="24" spans="1:41" x14ac:dyDescent="0.25">
      <c r="A24" s="19">
        <v>6.5435247005378709</v>
      </c>
      <c r="B24" s="20">
        <v>80.389623833856859</v>
      </c>
      <c r="C24" s="19">
        <v>2.5819390972264791</v>
      </c>
      <c r="D24" s="20">
        <v>45.756669724232559</v>
      </c>
      <c r="E24" s="19">
        <v>1.1711335666927061</v>
      </c>
      <c r="F24" s="20">
        <v>24.484556238555825</v>
      </c>
      <c r="G24" s="19">
        <v>0.23945654289601714</v>
      </c>
      <c r="H24" s="20">
        <v>16.182749015619752</v>
      </c>
      <c r="I24" s="24">
        <v>0.2401683105426253</v>
      </c>
      <c r="J24" s="20">
        <v>22.337812202088429</v>
      </c>
      <c r="K24" s="24">
        <v>0.34718002171154266</v>
      </c>
      <c r="L24" s="20">
        <v>34.027244614176567</v>
      </c>
      <c r="M24" s="24">
        <v>0.24306561489906497</v>
      </c>
      <c r="N24" s="20">
        <v>43.34922913141795</v>
      </c>
      <c r="O24" s="24">
        <v>0.22125596992360741</v>
      </c>
      <c r="P24" s="20">
        <v>72.513826107305064</v>
      </c>
      <c r="Q24" s="24">
        <v>0.20222541447565121</v>
      </c>
      <c r="R24" s="20">
        <v>101.15709783038005</v>
      </c>
      <c r="S24" s="24">
        <v>0.20842992695777926</v>
      </c>
      <c r="T24" s="20">
        <v>149.64554326511018</v>
      </c>
      <c r="U24" s="24">
        <v>0.23716311325823722</v>
      </c>
      <c r="V24" s="20">
        <v>268.61930613832868</v>
      </c>
      <c r="W24" s="24">
        <v>0.25630888124627982</v>
      </c>
      <c r="X24" s="20">
        <v>506.48027612585912</v>
      </c>
      <c r="Y24" s="24">
        <v>0.19084564981362118</v>
      </c>
      <c r="Z24" s="20">
        <v>663.09305789932625</v>
      </c>
      <c r="AA24" s="24">
        <v>0.15515609316384901</v>
      </c>
      <c r="AB24" s="20">
        <v>738.6542482533099</v>
      </c>
      <c r="AC24" s="27"/>
      <c r="AD24" s="27"/>
      <c r="AE24" s="27"/>
      <c r="AF24" s="27"/>
      <c r="AI24">
        <f>MATCH($AK$6,$O$3:$O$63,1)</f>
        <v>39</v>
      </c>
      <c r="AJ24">
        <f>INDEX($O$3:$P$63,$AI24,1)</f>
        <v>0.48482241644390139</v>
      </c>
      <c r="AK24">
        <f>INDEX($O$3:$P$63,$AI24,2)</f>
        <v>173.63866149231259</v>
      </c>
      <c r="AL24">
        <f>(AK25-AK24)/(AJ25-AJ24)*($AK$6-AJ24)+AK24</f>
        <v>183.74522095176155</v>
      </c>
      <c r="AN24">
        <f>IFERROR(AL36,0)</f>
        <v>0</v>
      </c>
      <c r="AO24">
        <v>0.04</v>
      </c>
    </row>
    <row r="25" spans="1:41" x14ac:dyDescent="0.25">
      <c r="A25" s="19">
        <v>6.9731953914417364</v>
      </c>
      <c r="B25" s="20">
        <v>89.730136784758102</v>
      </c>
      <c r="C25" s="19">
        <v>2.7128709133251756</v>
      </c>
      <c r="D25" s="20">
        <v>49.334877034696191</v>
      </c>
      <c r="E25" s="19">
        <v>1.2132517384925618</v>
      </c>
      <c r="F25" s="20">
        <v>26.026366040019525</v>
      </c>
      <c r="G25" s="19">
        <v>0.25934200083342612</v>
      </c>
      <c r="H25" s="20">
        <v>16.177725307505064</v>
      </c>
      <c r="I25" s="24">
        <v>0.26037572682975629</v>
      </c>
      <c r="J25" s="20">
        <v>22.308022287893241</v>
      </c>
      <c r="K25" s="24">
        <v>0.36185398433681032</v>
      </c>
      <c r="L25" s="20">
        <v>34.97182273508934</v>
      </c>
      <c r="M25" s="24">
        <v>0.25591068716635978</v>
      </c>
      <c r="N25" s="20">
        <v>44.18874398822755</v>
      </c>
      <c r="O25" s="24">
        <v>0.23412700346339765</v>
      </c>
      <c r="P25" s="20">
        <v>74.97989135393658</v>
      </c>
      <c r="Q25" s="24">
        <v>0.2116254658321309</v>
      </c>
      <c r="R25" s="20">
        <v>104.81541471947195</v>
      </c>
      <c r="S25" s="24">
        <v>0.22055436463404879</v>
      </c>
      <c r="T25" s="20">
        <v>156.48076594070963</v>
      </c>
      <c r="U25" s="24">
        <v>0.25273695624538045</v>
      </c>
      <c r="V25" s="20">
        <v>294.37521753303844</v>
      </c>
      <c r="W25" s="24">
        <v>0.26822117549411495</v>
      </c>
      <c r="X25" s="20">
        <v>542.76383598036705</v>
      </c>
      <c r="Y25" s="24">
        <v>0.19971549262826166</v>
      </c>
      <c r="Z25" s="20">
        <v>709.87164611397156</v>
      </c>
      <c r="AA25" s="24">
        <v>0.16253163287923481</v>
      </c>
      <c r="AB25" s="20">
        <v>781.13956308359877</v>
      </c>
      <c r="AC25" s="27"/>
      <c r="AD25" s="27"/>
      <c r="AE25" s="27"/>
      <c r="AF25" s="27"/>
      <c r="AI25">
        <f>AI24+1</f>
        <v>40</v>
      </c>
      <c r="AJ25">
        <f>INDEX($O$3:$P$63,$AI25,1)</f>
        <v>0.50124501635247487</v>
      </c>
      <c r="AK25">
        <f>INDEX($O$3:$P$63,$AI25,2)</f>
        <v>184.57426147377652</v>
      </c>
      <c r="AN25">
        <f>IFERROR(AL38,0)</f>
        <v>0</v>
      </c>
      <c r="AO25">
        <v>3.5000000000000003E-2</v>
      </c>
    </row>
    <row r="26" spans="1:41" x14ac:dyDescent="0.25">
      <c r="A26" s="19">
        <v>7.4310407526934652</v>
      </c>
      <c r="B26" s="20">
        <v>102.95279213279669</v>
      </c>
      <c r="C26" s="19">
        <v>2.8332217926217216</v>
      </c>
      <c r="D26" s="20">
        <v>53.411650974631357</v>
      </c>
      <c r="E26" s="19">
        <v>1.2696411924259698</v>
      </c>
      <c r="F26" s="20">
        <v>27.664177420468043</v>
      </c>
      <c r="G26" s="19">
        <v>0.27360018808175457</v>
      </c>
      <c r="H26" s="20">
        <v>16.190863481158036</v>
      </c>
      <c r="I26" s="24">
        <v>0.27580259594156803</v>
      </c>
      <c r="J26" s="20">
        <v>22.303025398821941</v>
      </c>
      <c r="K26" s="24">
        <v>0.37752890902085767</v>
      </c>
      <c r="L26" s="20">
        <v>36.089437728534236</v>
      </c>
      <c r="M26" s="24">
        <v>0.27161960618560682</v>
      </c>
      <c r="N26" s="20">
        <v>45.412187181048552</v>
      </c>
      <c r="O26" s="24">
        <v>0.24749643654717474</v>
      </c>
      <c r="P26" s="20">
        <v>78.00610680227642</v>
      </c>
      <c r="Q26" s="24">
        <v>0.22012482322017859</v>
      </c>
      <c r="R26" s="20">
        <v>108.27673271508559</v>
      </c>
      <c r="S26" s="24">
        <v>0.23267772049658131</v>
      </c>
      <c r="T26" s="20">
        <v>165.1392908234921</v>
      </c>
      <c r="U26" s="24">
        <v>0.27179197455501997</v>
      </c>
      <c r="V26" s="20">
        <v>325.5645141298462</v>
      </c>
      <c r="W26" s="24">
        <v>0.27955524286752798</v>
      </c>
      <c r="X26" s="20">
        <v>585.82407759991133</v>
      </c>
      <c r="Y26" s="24">
        <v>0.21005557379437798</v>
      </c>
      <c r="Z26" s="20">
        <v>758.38652806756477</v>
      </c>
      <c r="AA26" s="24">
        <v>0.17077401683668383</v>
      </c>
      <c r="AB26" s="20">
        <v>834.52840058030813</v>
      </c>
      <c r="AC26" s="27"/>
      <c r="AD26" s="27"/>
      <c r="AE26" s="27"/>
      <c r="AF26" s="27"/>
      <c r="AI26">
        <f>MATCH($AK$6,$Q$3:$Q$59,1)</f>
        <v>41</v>
      </c>
      <c r="AJ26">
        <f>INDEX($Q$3:$R$59,$AI26,1)</f>
        <v>0.48135772350023043</v>
      </c>
      <c r="AK26">
        <f>INDEX($Q$3:$R$59,$AI26,2)</f>
        <v>298.4699054181541</v>
      </c>
      <c r="AL26">
        <f>(AK27-AK26)/(AJ27-AJ26)*($AK$6-AJ26)+AK26</f>
        <v>305.22637102420549</v>
      </c>
      <c r="AN26">
        <f>IFERROR(AL40,0)</f>
        <v>0</v>
      </c>
      <c r="AO26">
        <v>0.03</v>
      </c>
    </row>
    <row r="27" spans="1:41" x14ac:dyDescent="0.25">
      <c r="A27" s="19">
        <v>8.0641617663075493</v>
      </c>
      <c r="B27" s="20">
        <v>121.4139733533444</v>
      </c>
      <c r="C27" s="19">
        <v>2.9410439152617203</v>
      </c>
      <c r="D27" s="20">
        <v>57.239788861448829</v>
      </c>
      <c r="E27" s="19">
        <v>1.3232911728029835</v>
      </c>
      <c r="F27" s="20">
        <v>29.919898092059618</v>
      </c>
      <c r="G27" s="19">
        <v>0.29482874972355033</v>
      </c>
      <c r="H27" s="20">
        <v>16.16965248833257</v>
      </c>
      <c r="I27" s="24">
        <v>0.29900811349355927</v>
      </c>
      <c r="J27" s="20">
        <v>22.318769541965558</v>
      </c>
      <c r="K27" s="24">
        <v>0.39388261615155484</v>
      </c>
      <c r="L27" s="20">
        <v>37.356915934153143</v>
      </c>
      <c r="M27" s="24">
        <v>0.28597303423340575</v>
      </c>
      <c r="N27" s="20">
        <v>46.81401476313593</v>
      </c>
      <c r="O27" s="24">
        <v>0.260311950508127</v>
      </c>
      <c r="P27" s="20">
        <v>80.660856718192221</v>
      </c>
      <c r="Q27" s="24">
        <v>0.2301243920789785</v>
      </c>
      <c r="R27" s="20">
        <v>112.19297005740492</v>
      </c>
      <c r="S27" s="24">
        <v>0.24521976384148364</v>
      </c>
      <c r="T27" s="20">
        <v>174.09991408545613</v>
      </c>
      <c r="U27" s="24">
        <v>0.29495161356729999</v>
      </c>
      <c r="V27" s="20">
        <v>363.36632075863463</v>
      </c>
      <c r="W27" s="24">
        <v>0.29343566188788617</v>
      </c>
      <c r="X27" s="20">
        <v>626.50483672735288</v>
      </c>
      <c r="Y27" s="24">
        <v>0.21893240938741648</v>
      </c>
      <c r="Z27" s="20">
        <v>806.12365395051154</v>
      </c>
      <c r="AA27" s="24">
        <v>0.17943439261577715</v>
      </c>
      <c r="AB27" s="20">
        <v>891.56622489570861</v>
      </c>
      <c r="AC27" s="27"/>
      <c r="AD27" s="27"/>
      <c r="AE27" s="27"/>
      <c r="AF27" s="27"/>
      <c r="AI27">
        <f>AI26+1</f>
        <v>42</v>
      </c>
      <c r="AJ27">
        <f>INDEX($O$3:$P$63,$AI27,1)</f>
        <v>0.54121688403475621</v>
      </c>
      <c r="AK27">
        <f>INDEX($Q$3:$R$59,$AI27,2)</f>
        <v>320.16448544241405</v>
      </c>
    </row>
    <row r="28" spans="1:41" x14ac:dyDescent="0.25">
      <c r="A28" s="19">
        <v>8.9117320179808548</v>
      </c>
      <c r="B28" s="20">
        <v>144.49594062370934</v>
      </c>
      <c r="C28" s="19">
        <v>3.1026820686466783</v>
      </c>
      <c r="D28" s="20">
        <v>62.922818240064231</v>
      </c>
      <c r="E28" s="19">
        <v>1.3946135792037704</v>
      </c>
      <c r="F28" s="20">
        <v>32.391174859961204</v>
      </c>
      <c r="G28" s="19">
        <v>0.31103793877214159</v>
      </c>
      <c r="H28" s="20">
        <v>16.182784105927869</v>
      </c>
      <c r="I28" s="24">
        <v>0.31385818565962864</v>
      </c>
      <c r="J28" s="20">
        <v>22.405796532619952</v>
      </c>
      <c r="K28" s="24">
        <v>0.41469544214709769</v>
      </c>
      <c r="L28" s="20">
        <v>39.223721302787638</v>
      </c>
      <c r="M28" s="24">
        <v>0.30169376723112773</v>
      </c>
      <c r="N28" s="20">
        <v>48.160380333981493</v>
      </c>
      <c r="O28" s="24">
        <v>0.27517625693739522</v>
      </c>
      <c r="P28" s="20">
        <v>84.517715149945985</v>
      </c>
      <c r="Q28" s="24">
        <v>0.24106401896133009</v>
      </c>
      <c r="R28" s="20">
        <v>117.68170217695582</v>
      </c>
      <c r="S28" s="24">
        <v>0.25713647307966903</v>
      </c>
      <c r="T28" s="20">
        <v>182.80293470126219</v>
      </c>
      <c r="U28" s="24">
        <v>0.31147763948511381</v>
      </c>
      <c r="V28" s="20">
        <v>390.97568100003565</v>
      </c>
      <c r="W28" s="24">
        <v>0.30337563019479002</v>
      </c>
      <c r="X28" s="20">
        <v>662.57348440051135</v>
      </c>
      <c r="Y28" s="24">
        <v>0.22864555747226514</v>
      </c>
      <c r="Z28" s="20">
        <v>859.48511156887935</v>
      </c>
      <c r="AA28" s="24">
        <v>0.18607534193978859</v>
      </c>
      <c r="AB28" s="20">
        <v>946.73880842785081</v>
      </c>
      <c r="AC28" s="27"/>
      <c r="AD28" s="27"/>
      <c r="AE28" s="27"/>
      <c r="AF28" s="27"/>
      <c r="AI28">
        <f>MATCH($AK$6,$S$3:$S$55,1)</f>
        <v>42</v>
      </c>
      <c r="AJ28">
        <f>INDEX($S$3:$T$55,$AI28,1)</f>
        <v>0.48521969364912387</v>
      </c>
      <c r="AK28">
        <f>INDEX($S$3:$T$55,$AI28,2)</f>
        <v>472.32905834587115</v>
      </c>
      <c r="AL28">
        <f>(AK29-AK28)/(AJ29-AJ28)*($AK$6-AJ28)+AK28</f>
        <v>497.6986724934859</v>
      </c>
    </row>
    <row r="29" spans="1:41" ht="15.75" thickBot="1" x14ac:dyDescent="0.3">
      <c r="A29" s="19">
        <v>9.7592502936105081</v>
      </c>
      <c r="B29" s="20">
        <v>175.15893405543579</v>
      </c>
      <c r="C29" s="19">
        <v>3.2337871701258623</v>
      </c>
      <c r="D29" s="20">
        <v>68.262087709638394</v>
      </c>
      <c r="E29" s="19">
        <v>1.4697781019888598</v>
      </c>
      <c r="F29" s="20">
        <v>35.317862554023883</v>
      </c>
      <c r="G29" s="19">
        <v>0.33146860742568218</v>
      </c>
      <c r="H29" s="20">
        <v>16.211818872100746</v>
      </c>
      <c r="I29" s="24">
        <v>0.33077906351673364</v>
      </c>
      <c r="J29" s="20">
        <v>22.538745255081871</v>
      </c>
      <c r="K29" s="24">
        <v>0.43397149247221345</v>
      </c>
      <c r="L29" s="20">
        <v>40.76680182949503</v>
      </c>
      <c r="M29" s="24">
        <v>0.31699507367719448</v>
      </c>
      <c r="N29" s="20">
        <v>50.054246536281475</v>
      </c>
      <c r="O29" s="24">
        <v>0.28825761023276691</v>
      </c>
      <c r="P29" s="20">
        <v>88.562124646209412</v>
      </c>
      <c r="Q29" s="24">
        <v>0.25175998730580268</v>
      </c>
      <c r="R29" s="20">
        <v>123.06322913164695</v>
      </c>
      <c r="S29" s="24">
        <v>0.26719240319399629</v>
      </c>
      <c r="T29" s="20">
        <v>193.71813866278677</v>
      </c>
      <c r="U29" s="24">
        <v>0.33193209182832595</v>
      </c>
      <c r="V29" s="20">
        <v>424.54781668448248</v>
      </c>
      <c r="W29" s="24">
        <v>0.31779567421245042</v>
      </c>
      <c r="X29" s="20">
        <v>715.85464777891116</v>
      </c>
      <c r="Y29" s="24">
        <v>0.23927169696721431</v>
      </c>
      <c r="Z29" s="20">
        <v>930.50111231431185</v>
      </c>
      <c r="AA29" s="25">
        <v>0.19179676818501704</v>
      </c>
      <c r="AB29" s="26">
        <v>997.17838265944192</v>
      </c>
      <c r="AC29" s="27"/>
      <c r="AD29" s="27"/>
      <c r="AE29" s="27"/>
      <c r="AF29" s="27"/>
      <c r="AI29">
        <f>AI28+1</f>
        <v>43</v>
      </c>
      <c r="AJ29">
        <f>INDEX($S$3:$T$55,$AI29,1)</f>
        <v>0.50674585090262536</v>
      </c>
      <c r="AK29">
        <f>INDEX($S$3:$T$55,$AI29,2)</f>
        <v>509.27756879199188</v>
      </c>
    </row>
    <row r="30" spans="1:41" ht="15.75" thickBot="1" x14ac:dyDescent="0.3">
      <c r="A30" s="19">
        <v>10.883387532204345</v>
      </c>
      <c r="B30" s="20">
        <v>214.27197505567253</v>
      </c>
      <c r="C30" s="19">
        <v>3.3840678892465199</v>
      </c>
      <c r="D30" s="20">
        <v>74.736248685643133</v>
      </c>
      <c r="E30" s="19">
        <v>1.5458693669086307</v>
      </c>
      <c r="F30" s="20">
        <v>38.3916241715364</v>
      </c>
      <c r="G30" s="19">
        <v>0.35181710738441163</v>
      </c>
      <c r="H30" s="20">
        <v>16.290939273167393</v>
      </c>
      <c r="I30" s="24">
        <v>0.34406577191322801</v>
      </c>
      <c r="J30" s="20">
        <v>22.627430345932108</v>
      </c>
      <c r="K30" s="24">
        <v>0.45460202128620758</v>
      </c>
      <c r="L30" s="20">
        <v>42.543660296234791</v>
      </c>
      <c r="M30" s="24">
        <v>0.32939383720152293</v>
      </c>
      <c r="N30" s="20">
        <v>51.444332216032215</v>
      </c>
      <c r="O30" s="24">
        <v>0.30196082606069452</v>
      </c>
      <c r="P30" s="20">
        <v>92.800070469672974</v>
      </c>
      <c r="Q30" s="24">
        <v>0.26187088146601822</v>
      </c>
      <c r="R30" s="20">
        <v>128.03815658332834</v>
      </c>
      <c r="S30" s="24">
        <v>0.27596495637064661</v>
      </c>
      <c r="T30" s="20">
        <v>203.41383938836049</v>
      </c>
      <c r="U30" s="24">
        <v>0.35372853149269107</v>
      </c>
      <c r="V30" s="20">
        <v>469.5456156008114</v>
      </c>
      <c r="W30" s="24">
        <v>0.33155955070459348</v>
      </c>
      <c r="X30" s="20">
        <v>768.71325553265251</v>
      </c>
      <c r="Y30" s="25">
        <v>0.25089818299928995</v>
      </c>
      <c r="Z30" s="26">
        <v>1001.2301473716986</v>
      </c>
      <c r="AA30" s="27"/>
      <c r="AB30" s="27"/>
      <c r="AC30" s="27"/>
      <c r="AD30" s="27"/>
      <c r="AE30" s="27"/>
      <c r="AF30" s="27"/>
      <c r="AI30">
        <f>MATCH($AK$6,$U$3:$U$39,1)</f>
        <v>34</v>
      </c>
      <c r="AJ30">
        <f>INDEX($U$3:$V$39,$AI30,1)</f>
        <v>0.48175703210756271</v>
      </c>
      <c r="AK30">
        <f>INDEX($U$3:$V$39,$AI30,2)</f>
        <v>769.94886891147212</v>
      </c>
      <c r="AL30">
        <f>(AK31-AK30)/(AJ31-AJ30)*($AK$6-AJ30)+AK30</f>
        <v>825.12859785735498</v>
      </c>
    </row>
    <row r="31" spans="1:41" x14ac:dyDescent="0.25">
      <c r="A31" s="19">
        <v>11.918454735543905</v>
      </c>
      <c r="B31" s="20">
        <v>255.01616416219525</v>
      </c>
      <c r="C31" s="19">
        <v>3.5556741058176473</v>
      </c>
      <c r="D31" s="20">
        <v>80.827656841034042</v>
      </c>
      <c r="E31" s="19">
        <v>1.6324784397561509</v>
      </c>
      <c r="F31" s="20">
        <v>42.031302875673966</v>
      </c>
      <c r="G31" s="19">
        <v>0.37115848244810368</v>
      </c>
      <c r="H31" s="20">
        <v>16.521820642299808</v>
      </c>
      <c r="I31" s="24">
        <v>0.36261458161513127</v>
      </c>
      <c r="J31" s="20">
        <v>22.971626122441151</v>
      </c>
      <c r="K31" s="24">
        <v>0.47333678258313361</v>
      </c>
      <c r="L31" s="20">
        <v>44.35374406215157</v>
      </c>
      <c r="M31" s="24">
        <v>0.34540154307332738</v>
      </c>
      <c r="N31" s="20">
        <v>53.631632909654392</v>
      </c>
      <c r="O31" s="24">
        <v>0.31631515908677771</v>
      </c>
      <c r="P31" s="20">
        <v>97.73805031652158</v>
      </c>
      <c r="Q31" s="24">
        <v>0.27794393410097168</v>
      </c>
      <c r="R31" s="20">
        <v>135.94922222110668</v>
      </c>
      <c r="S31" s="24">
        <v>0.28704688222463981</v>
      </c>
      <c r="T31" s="20">
        <v>215.77887843473025</v>
      </c>
      <c r="U31" s="24">
        <v>0.38039844146406482</v>
      </c>
      <c r="V31" s="20">
        <v>514.54865866042303</v>
      </c>
      <c r="W31" s="24">
        <v>0.34591947975031817</v>
      </c>
      <c r="X31" s="20">
        <v>826.31741973900273</v>
      </c>
      <c r="Y31" s="27"/>
      <c r="Z31" s="27"/>
      <c r="AA31" s="27"/>
      <c r="AB31" s="27"/>
      <c r="AC31" s="27"/>
      <c r="AD31" s="27"/>
      <c r="AE31" s="27"/>
      <c r="AF31" s="27"/>
      <c r="AI31">
        <f>AI30+1</f>
        <v>35</v>
      </c>
      <c r="AJ31">
        <f>INDEX($U$3:$V$39,$AI31,1)</f>
        <v>0.5087470234672794</v>
      </c>
      <c r="AK31">
        <f>INDEX($U$3:$V$39,$AI31,2)</f>
        <v>851.58582712254724</v>
      </c>
    </row>
    <row r="32" spans="1:41" x14ac:dyDescent="0.25">
      <c r="A32" s="19">
        <v>12.933901211213705</v>
      </c>
      <c r="B32" s="20">
        <v>300.74488626129676</v>
      </c>
      <c r="C32" s="19">
        <v>3.7059169688159885</v>
      </c>
      <c r="D32" s="20">
        <v>88.134607728456388</v>
      </c>
      <c r="E32" s="19">
        <v>1.7083483736568466</v>
      </c>
      <c r="F32" s="20">
        <v>45.27269047538536</v>
      </c>
      <c r="G32" s="19">
        <v>0.39275118468891651</v>
      </c>
      <c r="H32" s="20">
        <v>16.75577658893652</v>
      </c>
      <c r="I32" s="24">
        <v>0.3787061568796265</v>
      </c>
      <c r="J32" s="20">
        <v>23.226915204710732</v>
      </c>
      <c r="K32" s="24">
        <v>0.49334175470709368</v>
      </c>
      <c r="L32" s="20">
        <v>46.146416186000067</v>
      </c>
      <c r="M32" s="24">
        <v>0.36328579462222416</v>
      </c>
      <c r="N32" s="20">
        <v>56.139876695366446</v>
      </c>
      <c r="O32" s="24">
        <v>0.33437663990990013</v>
      </c>
      <c r="P32" s="20">
        <v>103.5670912128122</v>
      </c>
      <c r="Q32" s="24">
        <v>0.29709522186650555</v>
      </c>
      <c r="R32" s="20">
        <v>146.87009892149976</v>
      </c>
      <c r="S32" s="24">
        <v>0.30008504827622057</v>
      </c>
      <c r="T32" s="20">
        <v>229.35851390376763</v>
      </c>
      <c r="U32" s="24">
        <v>0.39807765256516792</v>
      </c>
      <c r="V32" s="20">
        <v>553.66476412692452</v>
      </c>
      <c r="W32" s="24">
        <v>0.36199570052907315</v>
      </c>
      <c r="X32" s="20">
        <v>896.4198842572664</v>
      </c>
      <c r="Y32" s="27"/>
      <c r="Z32" s="27"/>
      <c r="AA32" s="27"/>
      <c r="AB32" s="27"/>
      <c r="AC32" s="27"/>
      <c r="AD32" s="27"/>
      <c r="AE32" s="27"/>
      <c r="AF32" s="27"/>
      <c r="AI32">
        <f>MATCH($AK$6,$W$3:$W$33,1)</f>
        <v>31</v>
      </c>
      <c r="AJ32">
        <f>INDEX($W$3:$X$33,$AI32,1)</f>
        <v>0.38343557223340058</v>
      </c>
      <c r="AK32">
        <f>INDEX($W$3:$X$33,$AI32,2)</f>
        <v>997.54157278132868</v>
      </c>
      <c r="AL32" t="e">
        <f>(AK33-AK32)/(AJ33-AJ32)*($AK$6-AJ32)+AK32</f>
        <v>#REF!</v>
      </c>
    </row>
    <row r="33" spans="1:38" ht="15.75" thickBot="1" x14ac:dyDescent="0.3">
      <c r="A33" s="19">
        <v>13.908878004738215</v>
      </c>
      <c r="B33" s="20">
        <v>354.68608917432852</v>
      </c>
      <c r="C33" s="19">
        <v>3.9452789998987789</v>
      </c>
      <c r="D33" s="20">
        <v>97.775132335564351</v>
      </c>
      <c r="E33" s="19">
        <v>1.7787420268819947</v>
      </c>
      <c r="F33" s="20">
        <v>48.566434622373649</v>
      </c>
      <c r="G33" s="19">
        <v>0.4164397179985056</v>
      </c>
      <c r="H33" s="20">
        <v>17.114685627750305</v>
      </c>
      <c r="I33" s="24">
        <v>0.39391677176753426</v>
      </c>
      <c r="J33" s="20">
        <v>23.702017393494643</v>
      </c>
      <c r="K33" s="24">
        <v>0.5126366458439966</v>
      </c>
      <c r="L33" s="20">
        <v>48.110162760571214</v>
      </c>
      <c r="M33" s="24">
        <v>0.38209568812413053</v>
      </c>
      <c r="N33" s="20">
        <v>59.065920316597314</v>
      </c>
      <c r="O33" s="24">
        <v>0.35204433842762178</v>
      </c>
      <c r="P33" s="20">
        <v>110.08186162109948</v>
      </c>
      <c r="Q33" s="24">
        <v>0.31501126549305858</v>
      </c>
      <c r="R33" s="20">
        <v>157.86600399433192</v>
      </c>
      <c r="S33" s="24">
        <v>0.31150652678913038</v>
      </c>
      <c r="T33" s="20">
        <v>240.342462629154</v>
      </c>
      <c r="U33" s="24">
        <v>0.42038031979137092</v>
      </c>
      <c r="V33" s="20">
        <v>606.77303085627204</v>
      </c>
      <c r="W33" s="25">
        <v>0.38343557223340058</v>
      </c>
      <c r="X33" s="26">
        <v>997.54157278132868</v>
      </c>
      <c r="Y33" s="27"/>
      <c r="Z33" s="27"/>
      <c r="AA33" s="27"/>
      <c r="AB33" s="27"/>
      <c r="AC33" s="27"/>
      <c r="AD33" s="27"/>
      <c r="AE33" s="27"/>
      <c r="AF33" s="27"/>
      <c r="AI33">
        <f>AI32+1</f>
        <v>32</v>
      </c>
      <c r="AJ33" t="e">
        <f>INDEX($W$3:$X$33,$AI33,1)</f>
        <v>#REF!</v>
      </c>
      <c r="AK33" t="e">
        <f>INDEX($W$3:$X$33,$AI33,2)</f>
        <v>#REF!</v>
      </c>
    </row>
    <row r="34" spans="1:38" ht="15.75" thickBot="1" x14ac:dyDescent="0.3">
      <c r="A34" s="28">
        <v>15.093933974082766</v>
      </c>
      <c r="B34" s="26">
        <v>414.46469547343338</v>
      </c>
      <c r="C34" s="19">
        <v>4.1161380397491119</v>
      </c>
      <c r="D34" s="20">
        <v>106.72255396703177</v>
      </c>
      <c r="E34" s="19">
        <v>1.8539067436228625</v>
      </c>
      <c r="F34" s="20">
        <v>52.206005786614249</v>
      </c>
      <c r="G34" s="19">
        <v>0.44603800592379877</v>
      </c>
      <c r="H34" s="20">
        <v>17.587913713995086</v>
      </c>
      <c r="I34" s="24">
        <v>0.41683266126705576</v>
      </c>
      <c r="J34" s="20">
        <v>24.284107295995589</v>
      </c>
      <c r="K34" s="24">
        <v>0.53863456486561412</v>
      </c>
      <c r="L34" s="20">
        <v>50.98062725745018</v>
      </c>
      <c r="M34" s="24">
        <v>0.39985533442416171</v>
      </c>
      <c r="N34" s="20">
        <v>62.272609465687054</v>
      </c>
      <c r="O34" s="24">
        <v>0.3658125052416567</v>
      </c>
      <c r="P34" s="20">
        <v>115.58879436136507</v>
      </c>
      <c r="Q34" s="24">
        <v>0.32865505914308818</v>
      </c>
      <c r="R34" s="20">
        <v>168.1450159689299</v>
      </c>
      <c r="S34" s="24">
        <v>0.32467062510138173</v>
      </c>
      <c r="T34" s="20">
        <v>255.47097291899289</v>
      </c>
      <c r="U34" s="24">
        <v>0.43991693926944075</v>
      </c>
      <c r="V34" s="20">
        <v>658.92177541952105</v>
      </c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I34">
        <f>MATCH($AK$6,$Y$3:$Y$30,1)</f>
        <v>28</v>
      </c>
      <c r="AJ34">
        <f>INDEX($Y$3:$Z$30,$AI34,1)</f>
        <v>0.25089818299928995</v>
      </c>
      <c r="AK34">
        <f>INDEX($Y$3:$Z$30,$AI34,2)</f>
        <v>1001.2301473716986</v>
      </c>
      <c r="AL34" t="e">
        <f>(AK35-AK34)/(AJ35-AJ34)*($AK$6-AJ34)+AK34</f>
        <v>#REF!</v>
      </c>
    </row>
    <row r="35" spans="1:38" x14ac:dyDescent="0.25">
      <c r="A35" s="27"/>
      <c r="B35" s="27"/>
      <c r="C35" s="19">
        <v>4.2814181578928716</v>
      </c>
      <c r="D35" s="20">
        <v>114.83833464936261</v>
      </c>
      <c r="E35" s="19">
        <v>1.9167064211030354</v>
      </c>
      <c r="F35" s="20">
        <v>55.267918448797531</v>
      </c>
      <c r="G35" s="19">
        <v>0.46913494233841835</v>
      </c>
      <c r="H35" s="20">
        <v>18.020274325605069</v>
      </c>
      <c r="I35" s="24">
        <v>0.43488967991398852</v>
      </c>
      <c r="J35" s="20">
        <v>24.907256137311535</v>
      </c>
      <c r="K35" s="24">
        <v>0.56026527772401691</v>
      </c>
      <c r="L35" s="20">
        <v>53.694832022972733</v>
      </c>
      <c r="M35" s="24">
        <v>0.41886401849986793</v>
      </c>
      <c r="N35" s="20">
        <v>64.986818292709373</v>
      </c>
      <c r="O35" s="24">
        <v>0.38281479508536187</v>
      </c>
      <c r="P35" s="20">
        <v>122.73740710791668</v>
      </c>
      <c r="Q35" s="24">
        <v>0.34777019267557741</v>
      </c>
      <c r="R35" s="20">
        <v>183.52190140658351</v>
      </c>
      <c r="S35" s="24">
        <v>0.33976045209102823</v>
      </c>
      <c r="T35" s="20">
        <v>272.37976539449159</v>
      </c>
      <c r="U35" s="24">
        <v>0.46036230283707852</v>
      </c>
      <c r="V35" s="20">
        <v>709.01315789165778</v>
      </c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I35">
        <f>AI34+1</f>
        <v>29</v>
      </c>
      <c r="AJ35" t="e">
        <f>INDEX($Y$3:$Z$30,$AI35,1)</f>
        <v>#REF!</v>
      </c>
      <c r="AK35" t="e">
        <f>INDEX($Y$3:$Z$30,$AI35,2)</f>
        <v>#REF!</v>
      </c>
    </row>
    <row r="36" spans="1:38" x14ac:dyDescent="0.25">
      <c r="A36" s="27"/>
      <c r="B36" s="27"/>
      <c r="C36" s="19">
        <v>4.4578308296088842</v>
      </c>
      <c r="D36" s="20">
        <v>124.07604002152118</v>
      </c>
      <c r="E36" s="19">
        <v>1.9977011314321962</v>
      </c>
      <c r="F36" s="20">
        <v>59.409699163356692</v>
      </c>
      <c r="G36" s="19">
        <v>0.49893896584627456</v>
      </c>
      <c r="H36" s="20">
        <v>18.556872366267431</v>
      </c>
      <c r="I36" s="24">
        <v>0.45053311660260248</v>
      </c>
      <c r="J36" s="20">
        <v>25.495030989117296</v>
      </c>
      <c r="K36" s="24">
        <v>0.58335377015472034</v>
      </c>
      <c r="L36" s="20">
        <v>56.380515557038173</v>
      </c>
      <c r="M36" s="24">
        <v>0.43877464843230235</v>
      </c>
      <c r="N36" s="20">
        <v>69.217168616893076</v>
      </c>
      <c r="O36" s="24">
        <v>0.40304185517399133</v>
      </c>
      <c r="P36" s="20">
        <v>130.45806449486128</v>
      </c>
      <c r="Q36" s="24">
        <v>0.36173602366307139</v>
      </c>
      <c r="R36" s="20">
        <v>193.48986912127273</v>
      </c>
      <c r="S36" s="24">
        <v>0.3530471765392722</v>
      </c>
      <c r="T36" s="20">
        <v>290.41568541933697</v>
      </c>
      <c r="U36" s="24">
        <v>0.48175703210756271</v>
      </c>
      <c r="V36" s="20">
        <v>769.94886891147212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I36">
        <f>MATCH($AK$6,$AA$3:$AA$29,1)</f>
        <v>27</v>
      </c>
      <c r="AJ36">
        <f>INDEX($AA$3:$AB$29,$AI36,1)</f>
        <v>0.19179676818501704</v>
      </c>
      <c r="AK36">
        <f>INDEX($AA$3:$AB$29,$AI36,2)</f>
        <v>997.17838265944192</v>
      </c>
      <c r="AL36" t="e">
        <f>(AK37-AK36)/(AJ37-AJ36)*($AK$6-AJ36)+AK36</f>
        <v>#REF!</v>
      </c>
    </row>
    <row r="37" spans="1:38" x14ac:dyDescent="0.25">
      <c r="A37" s="27"/>
      <c r="B37" s="27"/>
      <c r="C37" s="19">
        <v>4.6228118044513957</v>
      </c>
      <c r="D37" s="20">
        <v>132.56308425986487</v>
      </c>
      <c r="E37" s="19">
        <v>2.090540430551536</v>
      </c>
      <c r="F37" s="20">
        <v>64.713366840696224</v>
      </c>
      <c r="G37" s="19">
        <v>0.52636569800209454</v>
      </c>
      <c r="H37" s="20">
        <v>19.345413875184203</v>
      </c>
      <c r="I37" s="24">
        <v>0.47004947672603209</v>
      </c>
      <c r="J37" s="20">
        <v>26.309790605955634</v>
      </c>
      <c r="K37" s="24">
        <v>0.60923565349719311</v>
      </c>
      <c r="L37" s="20">
        <v>59.684919879126433</v>
      </c>
      <c r="M37" s="24">
        <v>0.46664635188503462</v>
      </c>
      <c r="N37" s="20">
        <v>74.171128431006238</v>
      </c>
      <c r="O37" s="24">
        <v>0.41459660741384574</v>
      </c>
      <c r="P37" s="20">
        <v>136.98971683751648</v>
      </c>
      <c r="Q37" s="24">
        <v>0.37664189473071397</v>
      </c>
      <c r="R37" s="20">
        <v>206.72170543232923</v>
      </c>
      <c r="S37" s="24">
        <v>0.3705763856866498</v>
      </c>
      <c r="T37" s="20">
        <v>311.5346314469034</v>
      </c>
      <c r="U37" s="24">
        <v>0.5087470234672794</v>
      </c>
      <c r="V37" s="20">
        <v>851.58582712254724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I37">
        <f>AI36+1</f>
        <v>28</v>
      </c>
      <c r="AJ37" t="e">
        <f>INDEX($AA$3:$AB$29,$AI37,1)</f>
        <v>#REF!</v>
      </c>
      <c r="AK37" t="e">
        <f>INDEX($AA$3:$AB$29,$AI37,2)</f>
        <v>#REF!</v>
      </c>
    </row>
    <row r="38" spans="1:38" x14ac:dyDescent="0.25">
      <c r="A38" s="27"/>
      <c r="B38" s="27"/>
      <c r="C38" s="19">
        <v>4.8084332490698714</v>
      </c>
      <c r="D38" s="20">
        <v>143.227148334802</v>
      </c>
      <c r="E38" s="19">
        <v>2.1657212509161408</v>
      </c>
      <c r="F38" s="20">
        <v>69.210724479673956</v>
      </c>
      <c r="G38" s="19">
        <v>0.55418013828357038</v>
      </c>
      <c r="H38" s="20">
        <v>20.085498495572619</v>
      </c>
      <c r="I38" s="24">
        <v>0.49538812736407589</v>
      </c>
      <c r="J38" s="20">
        <v>27.28834875614384</v>
      </c>
      <c r="K38" s="24">
        <v>0.63884023009628321</v>
      </c>
      <c r="L38" s="20">
        <v>63.634770335858668</v>
      </c>
      <c r="M38" s="24">
        <v>0.48833445321345309</v>
      </c>
      <c r="N38" s="20">
        <v>79.403607693089555</v>
      </c>
      <c r="O38" s="24">
        <v>0.43255331313504281</v>
      </c>
      <c r="P38" s="20">
        <v>146.50600295507249</v>
      </c>
      <c r="Q38" s="24">
        <v>0.38822359731383271</v>
      </c>
      <c r="R38" s="20">
        <v>215.52546047077891</v>
      </c>
      <c r="S38" s="24">
        <v>0.38662689552721224</v>
      </c>
      <c r="T38" s="20">
        <v>331.48104338034602</v>
      </c>
      <c r="U38" s="24">
        <v>0.52757465115652291</v>
      </c>
      <c r="V38" s="20">
        <v>916.35598682379566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I38">
        <f>MATCH($AK$6,$AC$3:$AC$22,1)</f>
        <v>20</v>
      </c>
      <c r="AJ38">
        <f>INDEX($AC$3:$AD$22,$AI38,1)</f>
        <v>0.13869604075868699</v>
      </c>
      <c r="AK38">
        <f>INDEX($AC$3:$AD$22,$AI38,2)</f>
        <v>996.40229949627724</v>
      </c>
      <c r="AL38" t="e">
        <f>(AK39-AK38)/(AJ39-AJ38)*($AK$6-AJ38)+AK38</f>
        <v>#REF!</v>
      </c>
    </row>
    <row r="39" spans="1:38" ht="15.75" thickBot="1" x14ac:dyDescent="0.3">
      <c r="A39" s="27"/>
      <c r="B39" s="27"/>
      <c r="C39" s="19">
        <v>5.0015109362864756</v>
      </c>
      <c r="D39" s="20">
        <v>154.27623743900509</v>
      </c>
      <c r="E39" s="19">
        <v>2.2595205107739025</v>
      </c>
      <c r="F39" s="20">
        <v>74.169761381563944</v>
      </c>
      <c r="G39" s="19">
        <v>0.57935409915272784</v>
      </c>
      <c r="H39" s="20">
        <v>20.939736930701468</v>
      </c>
      <c r="I39" s="24">
        <v>0.51841436474043368</v>
      </c>
      <c r="J39" s="20">
        <v>28.53600735699796</v>
      </c>
      <c r="K39" s="24">
        <v>0.66583792195125957</v>
      </c>
      <c r="L39" s="20">
        <v>67.296185764839095</v>
      </c>
      <c r="M39" s="24">
        <v>0.51154774627424948</v>
      </c>
      <c r="N39" s="20">
        <v>84.228045162457178</v>
      </c>
      <c r="O39" s="24">
        <v>0.44765789992515348</v>
      </c>
      <c r="P39" s="20">
        <v>154.46649243443579</v>
      </c>
      <c r="Q39" s="24">
        <v>0.40299821128429975</v>
      </c>
      <c r="R39" s="20">
        <v>230.2669192515427</v>
      </c>
      <c r="S39" s="24">
        <v>0.40418776516891031</v>
      </c>
      <c r="T39" s="20">
        <v>354.14386124720062</v>
      </c>
      <c r="U39" s="25">
        <v>0.55209201939587849</v>
      </c>
      <c r="V39" s="26">
        <v>1004.2896047829022</v>
      </c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I39">
        <f>AI38+1</f>
        <v>21</v>
      </c>
      <c r="AJ39" t="e">
        <f>INDEX($AC$3:$AD$22,$AI39,1)</f>
        <v>#REF!</v>
      </c>
      <c r="AK39" t="e">
        <f>INDEX($AC$3:$AD$22,$AI39,2)</f>
        <v>#REF!</v>
      </c>
    </row>
    <row r="40" spans="1:38" x14ac:dyDescent="0.25">
      <c r="A40" s="27"/>
      <c r="B40" s="27"/>
      <c r="C40" s="19">
        <v>5.2923743365067644</v>
      </c>
      <c r="D40" s="20">
        <v>173.97205462386626</v>
      </c>
      <c r="E40" s="19">
        <v>2.3502528863794998</v>
      </c>
      <c r="F40" s="20">
        <v>79.242184066471893</v>
      </c>
      <c r="G40" s="19">
        <v>0.60567160209794135</v>
      </c>
      <c r="H40" s="20">
        <v>21.830306219366879</v>
      </c>
      <c r="I40" s="24">
        <v>0.54196364417221821</v>
      </c>
      <c r="J40" s="20">
        <v>29.749646852917895</v>
      </c>
      <c r="K40" s="24">
        <v>0.69608197375754077</v>
      </c>
      <c r="L40" s="20">
        <v>71.240066360873669</v>
      </c>
      <c r="M40" s="24">
        <v>0.53586387308893879</v>
      </c>
      <c r="N40" s="20">
        <v>89.894125370408261</v>
      </c>
      <c r="O40" s="24">
        <v>0.46469512616252312</v>
      </c>
      <c r="P40" s="20">
        <v>163.69036444584782</v>
      </c>
      <c r="Q40" s="24">
        <v>0.4234352544169338</v>
      </c>
      <c r="R40" s="20">
        <v>246.00505839310458</v>
      </c>
      <c r="S40" s="24">
        <v>0.41451866873956295</v>
      </c>
      <c r="T40" s="20">
        <v>367.35475735358182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I40">
        <f>MATCH($AK$6,$AE$3:$AE$13,1)</f>
        <v>11</v>
      </c>
      <c r="AJ40">
        <f>INDEX($AE$3:$AF$13,$AI40,1)</f>
        <v>8.87608201716103E-2</v>
      </c>
      <c r="AK40">
        <f>INDEX($AE$3:$AF$13,$AI40,2)</f>
        <v>995.08481606914188</v>
      </c>
      <c r="AL40" t="e">
        <f>(AK41-AK40)/(AJ41-AJ40)*($AK$6-AJ40)+AK40</f>
        <v>#REF!</v>
      </c>
    </row>
    <row r="41" spans="1:38" x14ac:dyDescent="0.25">
      <c r="A41" s="27"/>
      <c r="B41" s="27"/>
      <c r="C41" s="19">
        <v>5.549525003794205</v>
      </c>
      <c r="D41" s="20">
        <v>189.30832104387375</v>
      </c>
      <c r="E41" s="19">
        <v>2.4446248716335486</v>
      </c>
      <c r="F41" s="20">
        <v>85.355228714372402</v>
      </c>
      <c r="G41" s="19">
        <v>0.63767452713555994</v>
      </c>
      <c r="H41" s="20">
        <v>23.085470378759364</v>
      </c>
      <c r="I41" s="24">
        <v>0.5717543362207812</v>
      </c>
      <c r="J41" s="20">
        <v>31.331791815058061</v>
      </c>
      <c r="K41" s="24">
        <v>0.72623016826053499</v>
      </c>
      <c r="L41" s="20">
        <v>76.188911209774687</v>
      </c>
      <c r="M41" s="24">
        <v>0.56133596208973568</v>
      </c>
      <c r="N41" s="20">
        <v>95.8435483584053</v>
      </c>
      <c r="O41" s="24">
        <v>0.48482241644390139</v>
      </c>
      <c r="P41" s="20">
        <v>173.63866149231259</v>
      </c>
      <c r="Q41" s="24">
        <v>0.44266781387286247</v>
      </c>
      <c r="R41" s="20">
        <v>263.36077570121847</v>
      </c>
      <c r="S41" s="24">
        <v>0.43160036634870858</v>
      </c>
      <c r="T41" s="20">
        <v>388.49313075868361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I41">
        <f>AI40+1</f>
        <v>12</v>
      </c>
      <c r="AJ41" t="e">
        <f>INDEX($AE$3:$AF$13,$AI41,1)</f>
        <v>#REF!</v>
      </c>
      <c r="AK41" t="e">
        <f>INDEX($AE$3:$AF$13,$AI41,2)</f>
        <v>#REF!</v>
      </c>
    </row>
    <row r="42" spans="1:38" x14ac:dyDescent="0.25">
      <c r="A42" s="27"/>
      <c r="B42" s="27"/>
      <c r="C42" s="19">
        <v>5.7898741014745188</v>
      </c>
      <c r="D42" s="20">
        <v>203.90988354003605</v>
      </c>
      <c r="E42" s="19">
        <v>2.5402207965461177</v>
      </c>
      <c r="F42" s="20">
        <v>91.752835851304226</v>
      </c>
      <c r="G42" s="19">
        <v>0.6646247648584237</v>
      </c>
      <c r="H42" s="20">
        <v>24.067581712402323</v>
      </c>
      <c r="I42" s="24">
        <v>0.59351622809926785</v>
      </c>
      <c r="J42" s="20">
        <v>32.698573293450281</v>
      </c>
      <c r="K42" s="24">
        <v>0.75921827513084439</v>
      </c>
      <c r="L42" s="20">
        <v>80.16181266335937</v>
      </c>
      <c r="M42" s="24">
        <v>0.58683281273562471</v>
      </c>
      <c r="N42" s="20">
        <v>101.87528074207279</v>
      </c>
      <c r="O42" s="24">
        <v>0.50124501635247487</v>
      </c>
      <c r="P42" s="20">
        <v>184.57426147377652</v>
      </c>
      <c r="Q42" s="24">
        <v>0.46511578751448446</v>
      </c>
      <c r="R42" s="20">
        <v>283.95579405773145</v>
      </c>
      <c r="S42" s="24">
        <v>0.44938588793206713</v>
      </c>
      <c r="T42" s="20">
        <v>411.26716463700484</v>
      </c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spans="1:38" x14ac:dyDescent="0.25">
      <c r="A43" s="27"/>
      <c r="B43" s="27"/>
      <c r="C43" s="19">
        <v>5.949839183190492</v>
      </c>
      <c r="D43" s="20">
        <v>216.53605012068968</v>
      </c>
      <c r="E43" s="19">
        <v>2.6475624697998756</v>
      </c>
      <c r="F43" s="20">
        <v>98.830223102923526</v>
      </c>
      <c r="G43" s="19">
        <v>0.68922551279623789</v>
      </c>
      <c r="H43" s="20">
        <v>25.040827802033881</v>
      </c>
      <c r="I43" s="24">
        <v>0.61984983674047733</v>
      </c>
      <c r="J43" s="20">
        <v>34.368711883349448</v>
      </c>
      <c r="K43" s="24">
        <v>0.78811120969209958</v>
      </c>
      <c r="L43" s="20">
        <v>85.994874524388862</v>
      </c>
      <c r="M43" s="24">
        <v>0.62159101608405443</v>
      </c>
      <c r="N43" s="20">
        <v>111.53214761297498</v>
      </c>
      <c r="O43" s="24">
        <v>0.52190067918154026</v>
      </c>
      <c r="P43" s="20">
        <v>194.99604269912726</v>
      </c>
      <c r="Q43" s="24">
        <v>0.48135772350023043</v>
      </c>
      <c r="R43" s="20">
        <v>298.4699054181541</v>
      </c>
      <c r="S43" s="24">
        <v>0.46507780932470766</v>
      </c>
      <c r="T43" s="20">
        <v>435.83087019335039</v>
      </c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spans="1:38" x14ac:dyDescent="0.25">
      <c r="A44" s="27"/>
      <c r="B44" s="27"/>
      <c r="C44" s="19">
        <v>6.2263476704825456</v>
      </c>
      <c r="D44" s="20">
        <v>235.62633893229716</v>
      </c>
      <c r="E44" s="19">
        <v>2.7427751313381084</v>
      </c>
      <c r="F44" s="20">
        <v>105.69858555311041</v>
      </c>
      <c r="G44" s="19">
        <v>0.7154574342579727</v>
      </c>
      <c r="H44" s="20">
        <v>26.347316688703213</v>
      </c>
      <c r="I44" s="24">
        <v>0.64735158453835528</v>
      </c>
      <c r="J44" s="20">
        <v>36.197930460257453</v>
      </c>
      <c r="K44" s="24">
        <v>0.82307508553482933</v>
      </c>
      <c r="L44" s="20">
        <v>92.532951684595858</v>
      </c>
      <c r="M44" s="24">
        <v>0.65840782548616628</v>
      </c>
      <c r="N44" s="20">
        <v>122.22901964012458</v>
      </c>
      <c r="O44" s="24">
        <v>0.54121688403475621</v>
      </c>
      <c r="P44" s="20">
        <v>206.2197712805563</v>
      </c>
      <c r="Q44" s="24">
        <v>0.50935598548952454</v>
      </c>
      <c r="R44" s="20">
        <v>320.16448544241405</v>
      </c>
      <c r="S44" s="24">
        <v>0.48521969364912387</v>
      </c>
      <c r="T44" s="20">
        <v>472.32905834587115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spans="1:38" x14ac:dyDescent="0.25">
      <c r="A45" s="27"/>
      <c r="B45" s="27"/>
      <c r="C45" s="19">
        <v>6.4113047887078096</v>
      </c>
      <c r="D45" s="20">
        <v>250.7254330518204</v>
      </c>
      <c r="E45" s="19">
        <v>2.8471562899138707</v>
      </c>
      <c r="F45" s="20">
        <v>113.04338713470423</v>
      </c>
      <c r="G45" s="19">
        <v>0.74720157435387469</v>
      </c>
      <c r="H45" s="20">
        <v>27.664818531623112</v>
      </c>
      <c r="I45" s="24">
        <v>0.66928142712696259</v>
      </c>
      <c r="J45" s="20">
        <v>37.932040849837925</v>
      </c>
      <c r="K45" s="24">
        <v>0.85612498475217191</v>
      </c>
      <c r="L45" s="20">
        <v>99.569675543292902</v>
      </c>
      <c r="M45" s="24">
        <v>0.6897036545547216</v>
      </c>
      <c r="N45" s="20">
        <v>131.65461088610294</v>
      </c>
      <c r="O45" s="24">
        <v>0.56522772529480425</v>
      </c>
      <c r="P45" s="20">
        <v>221.44614022137145</v>
      </c>
      <c r="Q45" s="24">
        <v>0.52981029883687458</v>
      </c>
      <c r="R45" s="20">
        <v>339.28024476935269</v>
      </c>
      <c r="S45" s="24">
        <v>0.50674585090262536</v>
      </c>
      <c r="T45" s="20">
        <v>509.27756879199188</v>
      </c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8" x14ac:dyDescent="0.25">
      <c r="A46" s="27"/>
      <c r="B46" s="27"/>
      <c r="C46" s="19">
        <v>6.6822093032847958</v>
      </c>
      <c r="D46" s="20">
        <v>273.67044242022786</v>
      </c>
      <c r="E46" s="19">
        <v>2.9614814955863671</v>
      </c>
      <c r="F46" s="20">
        <v>121.63983936968813</v>
      </c>
      <c r="G46" s="19">
        <v>0.77173485451068313</v>
      </c>
      <c r="H46" s="20">
        <v>28.872203611146524</v>
      </c>
      <c r="I46" s="24">
        <v>0.69545661283112514</v>
      </c>
      <c r="J46" s="20">
        <v>39.789012500881192</v>
      </c>
      <c r="K46" s="24">
        <v>0.89230315186043829</v>
      </c>
      <c r="L46" s="20">
        <v>106.5955974273391</v>
      </c>
      <c r="M46" s="24">
        <v>0.73425145637673017</v>
      </c>
      <c r="N46" s="20">
        <v>145.60924786682338</v>
      </c>
      <c r="O46" s="24">
        <v>0.58496524891013457</v>
      </c>
      <c r="P46" s="20">
        <v>233.47854595165677</v>
      </c>
      <c r="Q46" s="24">
        <v>0.54554966889660506</v>
      </c>
      <c r="R46" s="20">
        <v>357.35754403243402</v>
      </c>
      <c r="S46" s="24">
        <v>0.52285382650747858</v>
      </c>
      <c r="T46" s="20">
        <v>542.46123238797782</v>
      </c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8" x14ac:dyDescent="0.25">
      <c r="A47" s="27"/>
      <c r="B47" s="27"/>
      <c r="C47" s="19">
        <v>6.9645620237540404</v>
      </c>
      <c r="D47" s="20">
        <v>298.41069297625495</v>
      </c>
      <c r="E47" s="19">
        <v>3.0679798552027409</v>
      </c>
      <c r="F47" s="20">
        <v>130.89207167672998</v>
      </c>
      <c r="G47" s="19">
        <v>0.79787911117439292</v>
      </c>
      <c r="H47" s="20">
        <v>30.101442887119735</v>
      </c>
      <c r="I47" s="24">
        <v>0.72265394849144426</v>
      </c>
      <c r="J47" s="20">
        <v>42.207856950206597</v>
      </c>
      <c r="K47" s="24">
        <v>0.93094812488911804</v>
      </c>
      <c r="L47" s="20">
        <v>115.16934386503551</v>
      </c>
      <c r="M47" s="24">
        <v>0.76219528691257765</v>
      </c>
      <c r="N47" s="20">
        <v>155.09324246649695</v>
      </c>
      <c r="O47" s="24">
        <v>0.61215228252322218</v>
      </c>
      <c r="P47" s="20">
        <v>250.20463223004003</v>
      </c>
      <c r="Q47" s="24">
        <v>0.57611671986394153</v>
      </c>
      <c r="R47" s="20">
        <v>384.11831116811163</v>
      </c>
      <c r="S47" s="24">
        <v>0.54165816096154651</v>
      </c>
      <c r="T47" s="20">
        <v>573.10196686106553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spans="1:38" x14ac:dyDescent="0.25">
      <c r="A48" s="27"/>
      <c r="B48" s="27"/>
      <c r="C48" s="19">
        <v>7.3177025171639176</v>
      </c>
      <c r="D48" s="20">
        <v>330.39424378057936</v>
      </c>
      <c r="E48" s="19">
        <v>3.2105570410826796</v>
      </c>
      <c r="F48" s="20">
        <v>142.86834644981241</v>
      </c>
      <c r="G48" s="19">
        <v>0.82657371137688007</v>
      </c>
      <c r="H48" s="20">
        <v>31.996952008435894</v>
      </c>
      <c r="I48" s="24">
        <v>0.75395520773384861</v>
      </c>
      <c r="J48" s="20">
        <v>44.454475938231838</v>
      </c>
      <c r="K48" s="24">
        <v>0.97028817153092384</v>
      </c>
      <c r="L48" s="20">
        <v>123.29602308757417</v>
      </c>
      <c r="M48" s="24">
        <v>0.81060711557122689</v>
      </c>
      <c r="N48" s="20">
        <v>170.66025134368101</v>
      </c>
      <c r="O48" s="24">
        <v>0.64775773074419551</v>
      </c>
      <c r="P48" s="20">
        <v>269.48836696876418</v>
      </c>
      <c r="Q48" s="24">
        <v>0.60839513613371399</v>
      </c>
      <c r="R48" s="20">
        <v>417.54208615404787</v>
      </c>
      <c r="S48" s="24">
        <v>0.56227290412404263</v>
      </c>
      <c r="T48" s="20">
        <v>607.32439988522924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spans="1:32" x14ac:dyDescent="0.25">
      <c r="A49" s="27"/>
      <c r="B49" s="27"/>
      <c r="C49" s="19">
        <v>7.6500495310166698</v>
      </c>
      <c r="D49" s="20">
        <v>359.89086347800588</v>
      </c>
      <c r="E49" s="19">
        <v>3.3293805851820784</v>
      </c>
      <c r="F49" s="20">
        <v>151.86427028840004</v>
      </c>
      <c r="G49" s="19">
        <v>0.86761525283085972</v>
      </c>
      <c r="H49" s="20">
        <v>34.079542159562379</v>
      </c>
      <c r="I49" s="24">
        <v>0.77870887107652442</v>
      </c>
      <c r="J49" s="20">
        <v>46.822517026443371</v>
      </c>
      <c r="K49" s="24">
        <v>1.0102695536239714</v>
      </c>
      <c r="L49" s="20">
        <v>132.26623338714597</v>
      </c>
      <c r="M49" s="24">
        <v>0.85861817196320001</v>
      </c>
      <c r="N49" s="20">
        <v>188.36827702993278</v>
      </c>
      <c r="O49" s="24">
        <v>0.67854667361181842</v>
      </c>
      <c r="P49" s="20">
        <v>291.75402379635375</v>
      </c>
      <c r="Q49" s="24">
        <v>0.63346225344483298</v>
      </c>
      <c r="R49" s="20">
        <v>456.22017319359026</v>
      </c>
      <c r="S49" s="24">
        <v>0.58014750221930556</v>
      </c>
      <c r="T49" s="20">
        <v>637.72383069501575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5">
      <c r="A50" s="27"/>
      <c r="B50" s="27"/>
      <c r="C50" s="19">
        <v>7.9171630784207894</v>
      </c>
      <c r="D50" s="20">
        <v>385.29639485810844</v>
      </c>
      <c r="E50" s="19">
        <v>3.4560806763292602</v>
      </c>
      <c r="F50" s="20">
        <v>163.7478973599998</v>
      </c>
      <c r="G50" s="19">
        <v>0.89881938803768158</v>
      </c>
      <c r="H50" s="20">
        <v>35.894498706993005</v>
      </c>
      <c r="I50" s="24">
        <v>0.81161842496872938</v>
      </c>
      <c r="J50" s="20">
        <v>49.214448351196616</v>
      </c>
      <c r="K50" s="24">
        <v>1.0572223451201554</v>
      </c>
      <c r="L50" s="20">
        <v>142.32114237922812</v>
      </c>
      <c r="M50" s="24">
        <v>0.89580340323771757</v>
      </c>
      <c r="N50" s="20">
        <v>204.55988758770189</v>
      </c>
      <c r="O50" s="24">
        <v>0.70579480064951128</v>
      </c>
      <c r="P50" s="20">
        <v>310.12110539546177</v>
      </c>
      <c r="Q50" s="24">
        <v>0.66693010055931357</v>
      </c>
      <c r="R50" s="20">
        <v>495.92368634520886</v>
      </c>
      <c r="S50" s="24">
        <v>0.60649632934213726</v>
      </c>
      <c r="T50" s="20">
        <v>692.53534498805391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5">
      <c r="A51" s="27"/>
      <c r="B51" s="27"/>
      <c r="C51" s="19">
        <v>8.3186168544406733</v>
      </c>
      <c r="D51" s="20">
        <v>423.55705077793067</v>
      </c>
      <c r="E51" s="19">
        <v>3.5695408057416564</v>
      </c>
      <c r="F51" s="20">
        <v>174.77295048637231</v>
      </c>
      <c r="G51" s="19">
        <v>0.93396966505488987</v>
      </c>
      <c r="H51" s="20">
        <v>38.076588774114065</v>
      </c>
      <c r="I51" s="24">
        <v>0.84165646855967535</v>
      </c>
      <c r="J51" s="20">
        <v>52.366702575698497</v>
      </c>
      <c r="K51" s="24">
        <v>1.1041266076338117</v>
      </c>
      <c r="L51" s="20">
        <v>152.05200416664522</v>
      </c>
      <c r="M51" s="24">
        <v>0.96333939190403384</v>
      </c>
      <c r="N51" s="20">
        <v>229.72145143561625</v>
      </c>
      <c r="O51" s="24">
        <v>0.74083805774451361</v>
      </c>
      <c r="P51" s="20">
        <v>333.35242626893978</v>
      </c>
      <c r="Q51" s="24">
        <v>0.69651774532460908</v>
      </c>
      <c r="R51" s="20">
        <v>534.17273544066484</v>
      </c>
      <c r="S51" s="24">
        <v>0.62703983290776766</v>
      </c>
      <c r="T51" s="20">
        <v>739.91484340625743</v>
      </c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5">
      <c r="A52" s="27"/>
      <c r="B52" s="27"/>
      <c r="C52" s="19">
        <v>8.6090527255156548</v>
      </c>
      <c r="D52" s="20">
        <v>459.51031437971562</v>
      </c>
      <c r="E52" s="19">
        <v>3.7053845534946421</v>
      </c>
      <c r="F52" s="20">
        <v>187.29933641789012</v>
      </c>
      <c r="G52" s="19">
        <v>0.96951598291836061</v>
      </c>
      <c r="H52" s="20">
        <v>40.186001426963543</v>
      </c>
      <c r="I52" s="24">
        <v>0.8675368192360412</v>
      </c>
      <c r="J52" s="20">
        <v>54.764204352864645</v>
      </c>
      <c r="K52" s="24">
        <v>1.1369257442822889</v>
      </c>
      <c r="L52" s="20">
        <v>161.46584473640024</v>
      </c>
      <c r="M52" s="24">
        <v>1.0101464077243862</v>
      </c>
      <c r="N52" s="20">
        <v>250.7383794514198</v>
      </c>
      <c r="O52" s="24">
        <v>0.77683426476770157</v>
      </c>
      <c r="P52" s="20">
        <v>363.47945333968232</v>
      </c>
      <c r="Q52" s="24">
        <v>0.72083832174844642</v>
      </c>
      <c r="R52" s="20">
        <v>569.55251311963184</v>
      </c>
      <c r="S52" s="24">
        <v>0.65551839067663353</v>
      </c>
      <c r="T52" s="20">
        <v>803.5095392023884</v>
      </c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5">
      <c r="A53" s="27"/>
      <c r="B53" s="27"/>
      <c r="C53" s="19">
        <v>9.1281353415119142</v>
      </c>
      <c r="D53" s="20">
        <v>516.58673808402523</v>
      </c>
      <c r="E53" s="19">
        <v>3.8502901369489684</v>
      </c>
      <c r="F53" s="20">
        <v>199.09136052608162</v>
      </c>
      <c r="G53" s="19">
        <v>1.0023570130231672</v>
      </c>
      <c r="H53" s="20">
        <v>42.673325464127046</v>
      </c>
      <c r="I53" s="24">
        <v>0.9014624968725139</v>
      </c>
      <c r="J53" s="20">
        <v>58.509723320244674</v>
      </c>
      <c r="K53" s="24">
        <v>1.1873637843401723</v>
      </c>
      <c r="L53" s="20">
        <v>174.27438928880943</v>
      </c>
      <c r="M53" s="24">
        <v>1.0496483280022288</v>
      </c>
      <c r="N53" s="20">
        <v>268.70832918859503</v>
      </c>
      <c r="O53" s="24">
        <v>0.81129832184835249</v>
      </c>
      <c r="P53" s="20">
        <v>389.91923797399494</v>
      </c>
      <c r="Q53" s="24">
        <v>0.74978313405857866</v>
      </c>
      <c r="R53" s="20">
        <v>612.23962080484455</v>
      </c>
      <c r="S53" s="24">
        <v>0.67362972193269866</v>
      </c>
      <c r="T53" s="20">
        <v>850.6559010656315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5">
      <c r="A54" s="27"/>
      <c r="B54" s="27"/>
      <c r="C54" s="19">
        <v>9.4946569896855806</v>
      </c>
      <c r="D54" s="20">
        <v>559.283532800594</v>
      </c>
      <c r="E54" s="19">
        <v>4.0332871471133931</v>
      </c>
      <c r="F54" s="20">
        <v>219.31106292435277</v>
      </c>
      <c r="G54" s="19">
        <v>1.0426090730029105</v>
      </c>
      <c r="H54" s="20">
        <v>45.175075580675177</v>
      </c>
      <c r="I54" s="24">
        <v>0.94335934208937577</v>
      </c>
      <c r="J54" s="20">
        <v>62.637352498600706</v>
      </c>
      <c r="K54" s="24">
        <v>1.2288258086655917</v>
      </c>
      <c r="L54" s="20">
        <v>183.93122011099729</v>
      </c>
      <c r="M54" s="24">
        <v>1.0951073754998057</v>
      </c>
      <c r="N54" s="20">
        <v>290.91411110982386</v>
      </c>
      <c r="O54" s="24">
        <v>0.85157676455649767</v>
      </c>
      <c r="P54" s="20">
        <v>427.33089103022826</v>
      </c>
      <c r="Q54" s="24">
        <v>0.80225033344730723</v>
      </c>
      <c r="R54" s="20">
        <v>684.06276973933768</v>
      </c>
      <c r="S54" s="24">
        <v>0.70850392339212487</v>
      </c>
      <c r="T54" s="20">
        <v>924.68964119943666</v>
      </c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ht="15.75" thickBot="1" x14ac:dyDescent="0.3">
      <c r="A55" s="27"/>
      <c r="B55" s="27"/>
      <c r="C55" s="19">
        <v>9.8261779163956042</v>
      </c>
      <c r="D55" s="20">
        <v>598.76465550991952</v>
      </c>
      <c r="E55" s="19">
        <v>4.1614927966713244</v>
      </c>
      <c r="F55" s="20">
        <v>233.83941468975181</v>
      </c>
      <c r="G55" s="19">
        <v>1.0811954628599312</v>
      </c>
      <c r="H55" s="20">
        <v>48.215929821825014</v>
      </c>
      <c r="I55" s="24">
        <v>0.98521239167932906</v>
      </c>
      <c r="J55" s="20">
        <v>66.783639999656998</v>
      </c>
      <c r="K55" s="24">
        <v>1.2678858648465865</v>
      </c>
      <c r="L55" s="20">
        <v>196.51633762591536</v>
      </c>
      <c r="M55" s="24">
        <v>1.1448472666433549</v>
      </c>
      <c r="N55" s="20">
        <v>311.75602860982917</v>
      </c>
      <c r="O55" s="24">
        <v>0.89566338763497999</v>
      </c>
      <c r="P55" s="20">
        <v>464.52207973302484</v>
      </c>
      <c r="Q55" s="24">
        <v>0.83446192289556764</v>
      </c>
      <c r="R55" s="20">
        <v>745.90901343373366</v>
      </c>
      <c r="S55" s="25">
        <v>0.73993623431920019</v>
      </c>
      <c r="T55" s="26">
        <v>993.97811847512173</v>
      </c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5">
      <c r="A56" s="27"/>
      <c r="B56" s="27"/>
      <c r="C56" s="19">
        <v>10.189833427488782</v>
      </c>
      <c r="D56" s="20">
        <v>641.02780358028156</v>
      </c>
      <c r="E56" s="19">
        <v>4.2937778789258356</v>
      </c>
      <c r="F56" s="20">
        <v>248.0617507246042</v>
      </c>
      <c r="G56" s="19">
        <v>1.1212116577277091</v>
      </c>
      <c r="H56" s="20">
        <v>51.043220372815497</v>
      </c>
      <c r="I56" s="24">
        <v>1.0185861063670247</v>
      </c>
      <c r="J56" s="20">
        <v>70.556445327448515</v>
      </c>
      <c r="K56" s="24">
        <v>1.3134848738300318</v>
      </c>
      <c r="L56" s="20">
        <v>207.82838928515719</v>
      </c>
      <c r="M56" s="24">
        <v>1.202901581362068</v>
      </c>
      <c r="N56" s="20">
        <v>338.54439148365555</v>
      </c>
      <c r="O56" s="24">
        <v>0.95447280545933744</v>
      </c>
      <c r="P56" s="20">
        <v>527.02712910131038</v>
      </c>
      <c r="Q56" s="24">
        <v>0.87500802331462468</v>
      </c>
      <c r="R56" s="20">
        <v>809.18349259698073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5">
      <c r="A57" s="27"/>
      <c r="B57" s="27"/>
      <c r="C57" s="19">
        <v>10.513718131572794</v>
      </c>
      <c r="D57" s="20">
        <v>689.79683557886847</v>
      </c>
      <c r="E57" s="19">
        <v>4.4124107572878284</v>
      </c>
      <c r="F57" s="20">
        <v>262.61690967853662</v>
      </c>
      <c r="G57" s="19">
        <v>1.1709537037110467</v>
      </c>
      <c r="H57" s="20">
        <v>54.812029253252362</v>
      </c>
      <c r="I57" s="24">
        <v>1.0456742030696584</v>
      </c>
      <c r="J57" s="20">
        <v>73.938580551971398</v>
      </c>
      <c r="K57" s="24">
        <v>1.3648507458499737</v>
      </c>
      <c r="L57" s="20">
        <v>221.13834995367358</v>
      </c>
      <c r="M57" s="24">
        <v>1.2575340737049208</v>
      </c>
      <c r="N57" s="20">
        <v>368.01704850018467</v>
      </c>
      <c r="O57" s="24">
        <v>1.0028698696616076</v>
      </c>
      <c r="P57" s="20">
        <v>582.91877728214547</v>
      </c>
      <c r="Q57" s="24">
        <v>0.91382469187854964</v>
      </c>
      <c r="R57" s="20">
        <v>882.32805344111716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x14ac:dyDescent="0.25">
      <c r="A58" s="27"/>
      <c r="B58" s="27"/>
      <c r="C58" s="19">
        <v>11.057987169471421</v>
      </c>
      <c r="D58" s="20">
        <v>761.392387175095</v>
      </c>
      <c r="E58" s="19">
        <v>4.5988562985562664</v>
      </c>
      <c r="F58" s="20">
        <v>285.77427976576007</v>
      </c>
      <c r="G58" s="19">
        <v>1.2106176908190351</v>
      </c>
      <c r="H58" s="20">
        <v>58.323504022141044</v>
      </c>
      <c r="I58" s="24">
        <v>1.0821874610225053</v>
      </c>
      <c r="J58" s="20">
        <v>78.434670687151097</v>
      </c>
      <c r="K58" s="24">
        <v>1.425398403805646</v>
      </c>
      <c r="L58" s="20">
        <v>240.39093470934617</v>
      </c>
      <c r="M58" s="24">
        <v>1.2988190886382851</v>
      </c>
      <c r="N58" s="20">
        <v>390.79710473841862</v>
      </c>
      <c r="O58" s="24">
        <v>1.0601236881789575</v>
      </c>
      <c r="P58" s="20">
        <v>648.01933529557789</v>
      </c>
      <c r="Q58" s="24">
        <v>0.94191977010797279</v>
      </c>
      <c r="R58" s="20">
        <v>945.59258175156754</v>
      </c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1:32" ht="15.75" thickBot="1" x14ac:dyDescent="0.3">
      <c r="A59" s="27"/>
      <c r="B59" s="27"/>
      <c r="C59" s="19">
        <v>11.595253337183214</v>
      </c>
      <c r="D59" s="20">
        <v>839.57203798133105</v>
      </c>
      <c r="E59" s="19">
        <v>4.7498346068723736</v>
      </c>
      <c r="F59" s="20">
        <v>304.39365137006638</v>
      </c>
      <c r="G59" s="19">
        <v>1.2478404310400293</v>
      </c>
      <c r="H59" s="20">
        <v>61.744939522644955</v>
      </c>
      <c r="I59" s="24">
        <v>1.1177160400835302</v>
      </c>
      <c r="J59" s="20">
        <v>83.204815090839787</v>
      </c>
      <c r="K59" s="24">
        <v>1.497676919115873</v>
      </c>
      <c r="L59" s="20">
        <v>263.18612345573752</v>
      </c>
      <c r="M59" s="24">
        <v>1.3523354436633355</v>
      </c>
      <c r="N59" s="20">
        <v>423.09550406474949</v>
      </c>
      <c r="O59" s="24">
        <v>1.1251801295594062</v>
      </c>
      <c r="P59" s="20">
        <v>726.28185502572603</v>
      </c>
      <c r="Q59" s="25">
        <v>0.96892278663414011</v>
      </c>
      <c r="R59" s="26">
        <v>996.99541846690056</v>
      </c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spans="1:32" x14ac:dyDescent="0.25">
      <c r="A60" s="27"/>
      <c r="B60" s="27"/>
      <c r="C60" s="19">
        <v>12.085217865262894</v>
      </c>
      <c r="D60" s="20">
        <v>909.88467262540189</v>
      </c>
      <c r="E60" s="19">
        <v>4.9455480322622272</v>
      </c>
      <c r="F60" s="20">
        <v>328.87936754748949</v>
      </c>
      <c r="G60" s="19">
        <v>1.2992600578180296</v>
      </c>
      <c r="H60" s="20">
        <v>65.832929834649462</v>
      </c>
      <c r="I60" s="24">
        <v>1.1625972291381987</v>
      </c>
      <c r="J60" s="20">
        <v>89.440891343504603</v>
      </c>
      <c r="K60" s="24">
        <v>1.5609615672071837</v>
      </c>
      <c r="L60" s="20">
        <v>285.80999024042694</v>
      </c>
      <c r="M60" s="24">
        <v>1.4052203545311428</v>
      </c>
      <c r="N60" s="20">
        <v>450.65129217240406</v>
      </c>
      <c r="O60" s="24">
        <v>1.1762834126971031</v>
      </c>
      <c r="P60" s="20">
        <v>787.09736207295646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spans="1:32" ht="15.75" thickBot="1" x14ac:dyDescent="0.3">
      <c r="A61" s="27"/>
      <c r="B61" s="27"/>
      <c r="C61" s="28">
        <v>12.646825502777622</v>
      </c>
      <c r="D61" s="26">
        <v>1003.3193744144123</v>
      </c>
      <c r="E61" s="19">
        <v>5.1389324086161974</v>
      </c>
      <c r="F61" s="20">
        <v>356.79039115584442</v>
      </c>
      <c r="G61" s="19">
        <v>1.336508108218653</v>
      </c>
      <c r="H61" s="20">
        <v>69.199544809218565</v>
      </c>
      <c r="I61" s="24">
        <v>1.2044067644332466</v>
      </c>
      <c r="J61" s="20">
        <v>95.754355128266141</v>
      </c>
      <c r="K61" s="24">
        <v>1.6236416347276565</v>
      </c>
      <c r="L61" s="20">
        <v>306.60485634311254</v>
      </c>
      <c r="M61" s="24">
        <v>1.4734978981402003</v>
      </c>
      <c r="N61" s="20">
        <v>491.37931035634767</v>
      </c>
      <c r="O61" s="24">
        <v>1.2235125319796398</v>
      </c>
      <c r="P61" s="20">
        <v>860.01176418543059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2" x14ac:dyDescent="0.25">
      <c r="A62" s="27"/>
      <c r="B62" s="27"/>
      <c r="C62" s="27"/>
      <c r="D62" s="27"/>
      <c r="E62" s="19">
        <v>5.3183632383853379</v>
      </c>
      <c r="F62" s="20">
        <v>383.14779060610073</v>
      </c>
      <c r="G62" s="19">
        <v>1.3845732044653687</v>
      </c>
      <c r="H62" s="20">
        <v>73.707311174334095</v>
      </c>
      <c r="I62" s="24">
        <v>1.2540361371505189</v>
      </c>
      <c r="J62" s="20">
        <v>102.30253234747691</v>
      </c>
      <c r="K62" s="24">
        <v>1.69225158000214</v>
      </c>
      <c r="L62" s="20">
        <v>330.25492973249493</v>
      </c>
      <c r="M62" s="24">
        <v>1.5126817789824423</v>
      </c>
      <c r="N62" s="20">
        <v>518.62375293232401</v>
      </c>
      <c r="O62" s="24">
        <v>1.2842586272085124</v>
      </c>
      <c r="P62" s="20">
        <v>932.96176269399621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2" ht="15.75" thickBot="1" x14ac:dyDescent="0.3">
      <c r="A63" s="27"/>
      <c r="B63" s="27"/>
      <c r="C63" s="27"/>
      <c r="D63" s="27"/>
      <c r="E63" s="19">
        <v>5.5263310752370955</v>
      </c>
      <c r="F63" s="20">
        <v>413.54974783453804</v>
      </c>
      <c r="G63" s="19">
        <v>1.4416271639697047</v>
      </c>
      <c r="H63" s="20">
        <v>78.587302576610426</v>
      </c>
      <c r="I63" s="24">
        <v>1.3004470738376301</v>
      </c>
      <c r="J63" s="20">
        <v>109.3002260003129</v>
      </c>
      <c r="K63" s="24">
        <v>1.747809109500841</v>
      </c>
      <c r="L63" s="20">
        <v>349.98277804558643</v>
      </c>
      <c r="M63" s="24">
        <v>1.5766019931484263</v>
      </c>
      <c r="N63" s="20">
        <v>560.34014094361078</v>
      </c>
      <c r="O63" s="25">
        <v>1.3398801972217522</v>
      </c>
      <c r="P63" s="26">
        <v>1002.874024762682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x14ac:dyDescent="0.25">
      <c r="A64" s="27"/>
      <c r="B64" s="27"/>
      <c r="C64" s="27"/>
      <c r="D64" s="27"/>
      <c r="E64" s="19">
        <v>5.7773218834876712</v>
      </c>
      <c r="F64" s="20">
        <v>449.55214569965784</v>
      </c>
      <c r="G64" s="19">
        <v>1.4934729672479663</v>
      </c>
      <c r="H64" s="20">
        <v>83.621257826906088</v>
      </c>
      <c r="I64" s="24">
        <v>1.3472155621465765</v>
      </c>
      <c r="J64" s="20">
        <v>116.30151537522696</v>
      </c>
      <c r="K64" s="24">
        <v>1.8161535515485778</v>
      </c>
      <c r="L64" s="20">
        <v>379.29767270541925</v>
      </c>
      <c r="M64" s="24">
        <v>1.6415672665770416</v>
      </c>
      <c r="N64" s="20">
        <v>600.49394857375842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2" x14ac:dyDescent="0.25">
      <c r="A65" s="27"/>
      <c r="B65" s="27"/>
      <c r="C65" s="27"/>
      <c r="D65" s="27"/>
      <c r="E65" s="19">
        <v>6.0275180799684414</v>
      </c>
      <c r="F65" s="20">
        <v>492.19468997343057</v>
      </c>
      <c r="G65" s="19">
        <v>1.5456226363692345</v>
      </c>
      <c r="H65" s="20">
        <v>88.706136514056482</v>
      </c>
      <c r="I65" s="24">
        <v>1.4069852628926571</v>
      </c>
      <c r="J65" s="20">
        <v>124.38016212384142</v>
      </c>
      <c r="K65" s="24">
        <v>1.8757803081686928</v>
      </c>
      <c r="L65" s="20">
        <v>400.31832782969002</v>
      </c>
      <c r="M65" s="24">
        <v>1.7006002878905639</v>
      </c>
      <c r="N65" s="20">
        <v>645.5102183021985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2" x14ac:dyDescent="0.25">
      <c r="A66" s="27"/>
      <c r="B66" s="27"/>
      <c r="C66" s="27"/>
      <c r="D66" s="27"/>
      <c r="E66" s="19">
        <v>6.2316750627876285</v>
      </c>
      <c r="F66" s="20">
        <v>530.17696969388862</v>
      </c>
      <c r="G66" s="19">
        <v>1.6060622456751268</v>
      </c>
      <c r="H66" s="20">
        <v>95.744778610711037</v>
      </c>
      <c r="I66" s="24">
        <v>1.4605277359422748</v>
      </c>
      <c r="J66" s="20">
        <v>134.38700570164812</v>
      </c>
      <c r="K66" s="24">
        <v>1.9530696903460063</v>
      </c>
      <c r="L66" s="20">
        <v>433.40363233456088</v>
      </c>
      <c r="M66" s="24">
        <v>1.7635341143876093</v>
      </c>
      <c r="N66" s="20">
        <v>698.15845917881018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 spans="1:32" x14ac:dyDescent="0.25">
      <c r="A67" s="27"/>
      <c r="B67" s="27"/>
      <c r="C67" s="27"/>
      <c r="D67" s="27"/>
      <c r="E67" s="19">
        <v>6.4950058839992613</v>
      </c>
      <c r="F67" s="20">
        <v>571.07235664949872</v>
      </c>
      <c r="G67" s="19">
        <v>1.6671870263101236</v>
      </c>
      <c r="H67" s="20">
        <v>101.35867222725761</v>
      </c>
      <c r="I67" s="24">
        <v>1.5115275984243923</v>
      </c>
      <c r="J67" s="20">
        <v>142.26832275823213</v>
      </c>
      <c r="K67" s="24">
        <v>2.0521039470574864</v>
      </c>
      <c r="L67" s="20">
        <v>475.95566438780747</v>
      </c>
      <c r="M67" s="24">
        <v>1.8436307917286303</v>
      </c>
      <c r="N67" s="20">
        <v>755.07698436603778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 spans="1:32" x14ac:dyDescent="0.25">
      <c r="A68" s="27"/>
      <c r="B68" s="27"/>
      <c r="C68" s="27"/>
      <c r="D68" s="27"/>
      <c r="E68" s="19">
        <v>6.7421651579373325</v>
      </c>
      <c r="F68" s="20">
        <v>620.17232696346593</v>
      </c>
      <c r="G68" s="19">
        <v>1.7167150812072896</v>
      </c>
      <c r="H68" s="20">
        <v>106.7591960685627</v>
      </c>
      <c r="I68" s="24">
        <v>1.5706367128636891</v>
      </c>
      <c r="J68" s="20">
        <v>152.15369056680973</v>
      </c>
      <c r="K68" s="24">
        <v>2.1301966647894686</v>
      </c>
      <c r="L68" s="20">
        <v>513.7237468099205</v>
      </c>
      <c r="M68" s="24">
        <v>1.9003156136338009</v>
      </c>
      <c r="N68" s="20">
        <v>801.8221438556975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spans="1:32" x14ac:dyDescent="0.25">
      <c r="A69" s="27"/>
      <c r="B69" s="27"/>
      <c r="C69" s="27"/>
      <c r="D69" s="27"/>
      <c r="E69" s="19">
        <v>6.9635140661456161</v>
      </c>
      <c r="F69" s="20">
        <v>657.21845252538344</v>
      </c>
      <c r="G69" s="19">
        <v>1.7712868673790434</v>
      </c>
      <c r="H69" s="20">
        <v>112.90634069413815</v>
      </c>
      <c r="I69" s="24">
        <v>1.6386594795682685</v>
      </c>
      <c r="J69" s="20">
        <v>164.55956579123651</v>
      </c>
      <c r="K69" s="24">
        <v>2.2134978808010475</v>
      </c>
      <c r="L69" s="20">
        <v>551.10325045957427</v>
      </c>
      <c r="M69" s="24">
        <v>1.9706441026550769</v>
      </c>
      <c r="N69" s="20">
        <v>858.41788256543964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x14ac:dyDescent="0.25">
      <c r="A70" s="27"/>
      <c r="B70" s="27"/>
      <c r="C70" s="27"/>
      <c r="D70" s="27"/>
      <c r="E70" s="19">
        <v>7.2212004188525398</v>
      </c>
      <c r="F70" s="20">
        <v>716.64614604562485</v>
      </c>
      <c r="G70" s="19">
        <v>1.8349887086624244</v>
      </c>
      <c r="H70" s="20">
        <v>120.01613272114244</v>
      </c>
      <c r="I70" s="24">
        <v>1.7130842333488472</v>
      </c>
      <c r="J70" s="20">
        <v>178.15719987605146</v>
      </c>
      <c r="K70" s="24">
        <v>2.3000547972835315</v>
      </c>
      <c r="L70" s="20">
        <v>593.61979249567889</v>
      </c>
      <c r="M70" s="24">
        <v>2.0394522502098087</v>
      </c>
      <c r="N70" s="20">
        <v>919.0155933325276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 spans="1:32" x14ac:dyDescent="0.25">
      <c r="A71" s="27"/>
      <c r="B71" s="27"/>
      <c r="C71" s="27"/>
      <c r="D71" s="27"/>
      <c r="E71" s="19">
        <v>7.4207223291761082</v>
      </c>
      <c r="F71" s="20">
        <v>754.83593187904137</v>
      </c>
      <c r="G71" s="19">
        <v>1.9009826058543113</v>
      </c>
      <c r="H71" s="20">
        <v>127.18382230389766</v>
      </c>
      <c r="I71" s="24">
        <v>1.771112278298433</v>
      </c>
      <c r="J71" s="20">
        <v>189.37737316533054</v>
      </c>
      <c r="K71" s="24">
        <v>2.370771584943776</v>
      </c>
      <c r="L71" s="20">
        <v>632.3015375547227</v>
      </c>
      <c r="M71" s="24">
        <v>2.1021619440771211</v>
      </c>
      <c r="N71" s="20">
        <v>966.00532605307251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 spans="1:32" ht="15.75" thickBot="1" x14ac:dyDescent="0.3">
      <c r="A72" s="27"/>
      <c r="B72" s="27"/>
      <c r="C72" s="27"/>
      <c r="D72" s="27"/>
      <c r="E72" s="19">
        <v>7.6720966235740855</v>
      </c>
      <c r="F72" s="20">
        <v>797.47884600316411</v>
      </c>
      <c r="G72" s="19">
        <v>1.9554789568597277</v>
      </c>
      <c r="H72" s="20">
        <v>134.5085932840903</v>
      </c>
      <c r="I72" s="24">
        <v>1.8422323339509568</v>
      </c>
      <c r="J72" s="20">
        <v>202.32877095546658</v>
      </c>
      <c r="K72" s="24">
        <v>2.4585130187741955</v>
      </c>
      <c r="L72" s="20">
        <v>674.17536526793117</v>
      </c>
      <c r="M72" s="25">
        <v>2.1515427687894384</v>
      </c>
      <c r="N72" s="26">
        <v>1002.0488292391984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</sheetData>
  <sheetProtection formatCells="0" formatColumns="0" formatRows="0" insertColumns="0" insertRows="0" insertHyperlinks="0" deleteColumns="0" deleteRows="0" sort="0" autoFilter="0" pivotTables="0"/>
  <mergeCells count="16"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B19" sqref="B19"/>
    </sheetView>
  </sheetViews>
  <sheetFormatPr defaultRowHeight="15" x14ac:dyDescent="0.25"/>
  <cols>
    <col min="1" max="1" width="20.28515625" customWidth="1"/>
    <col min="2" max="2" width="13.42578125" customWidth="1"/>
  </cols>
  <sheetData>
    <row r="1" spans="1:2" ht="15.75" thickBot="1" x14ac:dyDescent="0.3">
      <c r="A1" s="44" t="s">
        <v>22</v>
      </c>
      <c r="B1" s="45"/>
    </row>
    <row r="2" spans="1:2" x14ac:dyDescent="0.25">
      <c r="A2" s="37" t="s">
        <v>8</v>
      </c>
      <c r="B2" s="38">
        <v>0.5</v>
      </c>
    </row>
    <row r="3" spans="1:2" x14ac:dyDescent="0.25">
      <c r="A3" s="34" t="s">
        <v>9</v>
      </c>
      <c r="B3" s="35">
        <v>202</v>
      </c>
    </row>
    <row r="4" spans="1:2" x14ac:dyDescent="0.25">
      <c r="A4" s="16" t="s">
        <v>23</v>
      </c>
      <c r="B4" s="35">
        <v>202</v>
      </c>
    </row>
    <row r="5" spans="1:2" x14ac:dyDescent="0.25">
      <c r="A5" s="32" t="s">
        <v>24</v>
      </c>
      <c r="B5" s="36">
        <f>Sheet1!U4</f>
        <v>0.56978431271382779</v>
      </c>
    </row>
    <row r="6" spans="1:2" x14ac:dyDescent="0.25">
      <c r="A6" s="33" t="s">
        <v>25</v>
      </c>
      <c r="B6" s="36">
        <f>Sheet2!AK8</f>
        <v>9.7745973876932471E-2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2022-01-16T08:50:57Z</dcterms:created>
  <dcterms:modified xsi:type="dcterms:W3CDTF">2022-01-17T07:21:25Z</dcterms:modified>
</cp:coreProperties>
</file>