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Ex3.xml" ContentType="application/vnd.ms-office.chartex+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Ex4.xml" ContentType="application/vnd.ms-office.chartex+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d.docs.live.net/a219c60d2e6f96ce/Desktop/Projects/"/>
    </mc:Choice>
  </mc:AlternateContent>
  <xr:revisionPtr revIDLastSave="0" documentId="8_{1734479D-A43C-4E0C-9720-6C3C99BF4B49}" xr6:coauthVersionLast="47" xr6:coauthVersionMax="47" xr10:uidLastSave="{00000000-0000-0000-0000-000000000000}"/>
  <bookViews>
    <workbookView xWindow="-108" yWindow="-108" windowWidth="23256" windowHeight="12456" xr2:uid="{00000000-000D-0000-FFFF-FFFF00000000}"/>
  </bookViews>
  <sheets>
    <sheet name="Dashboard" sheetId="6" r:id="rId1"/>
    <sheet name="Data" sheetId="1" r:id="rId2"/>
    <sheet name="TREEMAP" sheetId="12" r:id="rId3"/>
    <sheet name="PIE CHART" sheetId="13" r:id="rId4"/>
    <sheet name="Sheet9" sheetId="15" r:id="rId5"/>
    <sheet name="Ratings" sheetId="9" state="hidden" r:id="rId6"/>
    <sheet name="Gender" sheetId="10" state="hidden" r:id="rId7"/>
    <sheet name="ATTRITION BY AGE GROUP" sheetId="14" r:id="rId8"/>
    <sheet name="EDUCATION BY ATTRITION" sheetId="11" r:id="rId9"/>
    <sheet name="KPI's" sheetId="8" r:id="rId10"/>
    <sheet name="Images" sheetId="2" r:id="rId11"/>
  </sheets>
  <definedNames>
    <definedName name="_xlchart.v1.3" hidden="1">TREEMAP!$D$4:$D$12</definedName>
    <definedName name="_xlchart.v1.4" hidden="1">TREEMAP!$E$4:$E$12</definedName>
    <definedName name="_xlchart.v1.5" hidden="1">TREEMAP!$D$4:$D$12</definedName>
    <definedName name="_xlchart.v1.6" hidden="1">TREEMAP!$E$4:$E$12</definedName>
    <definedName name="_xlchart.v2.0" hidden="1">Sheet9!$D$4:$D$6</definedName>
    <definedName name="_xlchart.v2.1" hidden="1">Sheet9!$E$3</definedName>
    <definedName name="_xlchart.v2.10" hidden="1">Sheet9!$D$4:$D$6</definedName>
    <definedName name="_xlchart.v2.11" hidden="1">Sheet9!$E$3</definedName>
    <definedName name="_xlchart.v2.12" hidden="1">Sheet9!$E$4:$E$6</definedName>
    <definedName name="_xlchart.v2.2" hidden="1">Sheet9!$E$4:$E$6</definedName>
    <definedName name="_xlchart.v2.7" hidden="1">Sheet9!$D$4:$D$6</definedName>
    <definedName name="_xlchart.v2.8" hidden="1">Sheet9!$E$3</definedName>
    <definedName name="_xlchart.v2.9" hidden="1">Sheet9!$E$4:$E$6</definedName>
    <definedName name="Slicer_Department">#N/A</definedName>
    <definedName name="Slicer_Education_Field">#N/A</definedName>
    <definedName name="Slicer_Education_Field1">#N/A</definedName>
    <definedName name="Slicer_Gender">#N/A</definedName>
    <definedName name="Slicer_Gender1">#N/A</definedName>
    <definedName name="Slicer_Gender2">#N/A</definedName>
  </definedNames>
  <calcPr calcId="191029"/>
  <pivotCaches>
    <pivotCache cacheId="17"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7" i="8"/>
  <c r="D7" i="8"/>
  <c r="E5" i="15"/>
  <c r="E6" i="15"/>
  <c r="E4" i="15"/>
  <c r="E5" i="12"/>
  <c r="E6" i="12"/>
  <c r="E7" i="12"/>
  <c r="E8" i="12"/>
  <c r="E9" i="12"/>
  <c r="E10" i="12"/>
  <c r="E12" i="12"/>
  <c r="E11" i="12"/>
  <c r="E4" i="12"/>
  <c r="B9" i="10"/>
  <c r="B8" i="10"/>
  <c r="B6" i="9"/>
  <c r="C7" i="8"/>
  <c r="B7" i="8"/>
  <c r="A7" i="8"/>
  <c r="C8" i="10" l="1"/>
  <c r="C9" i="10"/>
  <c r="C6" i="9"/>
  <c r="B7" i="9"/>
  <c r="C7" i="9" s="1"/>
</calcChain>
</file>

<file path=xl/sharedStrings.xml><?xml version="1.0" encoding="utf-8"?>
<sst xmlns="http://schemas.openxmlformats.org/spreadsheetml/2006/main" count="19218" uniqueCount="1574">
  <si>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</si>
  <si>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</si>
  <si>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</si>
  <si>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</si>
  <si>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</si>
  <si>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</si>
  <si>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</si>
  <si>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</si>
  <si>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</si>
  <si>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</si>
  <si>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</si>
  <si>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</si>
  <si>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</si>
  <si>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</si>
  <si>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</si>
  <si>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</si>
  <si>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</si>
  <si>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</si>
  <si>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</si>
  <si>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</si>
  <si>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</si>
  <si>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</si>
  <si>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</si>
  <si>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</si>
  <si>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</si>
  <si>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</si>
  <si>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</si>
  <si>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</si>
  <si>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</si>
  <si>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</si>
  <si>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</si>
  <si>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</si>
  <si>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</si>
  <si>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</si>
  <si>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</si>
  <si>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</si>
  <si>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</si>
  <si>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</si>
  <si>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</si>
  <si>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</si>
  <si>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</si>
  <si>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</si>
  <si>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</si>
  <si>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</si>
  <si>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</si>
  <si>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</si>
  <si>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</si>
  <si>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</si>
  <si>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</si>
  <si>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</si>
  <si>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</si>
  <si>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</si>
  <si>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</si>
  <si>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</si>
  <si>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</si>
  <si>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</si>
  <si>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</si>
  <si>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</si>
  <si>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</si>
  <si>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</si>
  <si>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</si>
  <si>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</si>
  <si>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</si>
  <si>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</si>
  <si>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</si>
  <si>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</si>
  <si>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</si>
  <si>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</si>
  <si>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</si>
  <si>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</si>
  <si>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</si>
  <si>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</si>
  <si>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</si>
  <si>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</si>
  <si>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</si>
  <si>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</si>
  <si>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</si>
  <si>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</si>
  <si>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</si>
  <si>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</si>
  <si>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</si>
  <si>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</si>
  <si>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</si>
  <si>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</si>
  <si>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</si>
  <si>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</si>
  <si>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</si>
  <si>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</si>
  <si>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</si>
  <si>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</si>
  <si>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</si>
  <si>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</si>
  <si>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</si>
  <si>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</si>
  <si>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</si>
  <si>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</si>
  <si>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</si>
  <si>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</si>
  <si>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</si>
  <si>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</si>
  <si>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</si>
  <si>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</si>
  <si>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</si>
  <si>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</si>
  <si>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</si>
  <si>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</si>
  <si>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</si>
  <si>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</si>
  <si>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</si>
  <si>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</si>
  <si>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</si>
  <si>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</si>
  <si>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</si>
  <si>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</si>
  <si>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</si>
  <si>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</si>
  <si>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</si>
  <si>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</si>
  <si>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</si>
  <si>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</si>
  <si>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</si>
  <si>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</si>
  <si>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</si>
  <si>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</si>
  <si>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</si>
  <si>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</si>
  <si>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</si>
  <si>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</si>
  <si>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</si>
  <si>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</si>
  <si>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</si>
  <si>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</si>
  <si>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</si>
  <si>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</si>
  <si>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</si>
  <si>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</si>
  <si>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</si>
  <si>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</si>
  <si>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</si>
  <si>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</si>
  <si>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</si>
  <si>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</si>
  <si>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</si>
  <si>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</si>
  <si>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</si>
  <si>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</si>
  <si>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</si>
  <si>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</si>
  <si>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</si>
  <si>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</si>
  <si>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</si>
  <si>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</si>
  <si>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</si>
  <si>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</si>
  <si>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</si>
  <si>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</si>
  <si>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</si>
  <si>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</si>
  <si>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</si>
  <si>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</si>
  <si>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</si>
  <si>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</si>
  <si>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</si>
  <si>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</si>
  <si>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</si>
  <si>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</si>
  <si>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</si>
  <si>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</si>
  <si>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</si>
  <si>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</si>
  <si>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</si>
  <si>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</si>
  <si>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</si>
  <si>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</si>
  <si>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</si>
  <si>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</si>
  <si>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</si>
  <si>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</si>
  <si>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</si>
  <si>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</si>
  <si>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</si>
  <si>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</si>
  <si>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</si>
  <si>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</si>
  <si>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</si>
  <si>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</si>
  <si>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</si>
  <si>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</si>
  <si>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</si>
  <si>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</si>
  <si>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</si>
  <si>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</si>
  <si>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</si>
  <si>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</si>
  <si>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</si>
  <si>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</si>
  <si>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</si>
  <si>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</si>
  <si>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</si>
  <si>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</si>
  <si>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</si>
  <si>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</si>
  <si>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</si>
  <si>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</si>
  <si>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</si>
  <si>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</si>
  <si>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</si>
  <si>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</si>
  <si>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</si>
  <si>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</si>
  <si>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</si>
  <si>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</si>
  <si>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</si>
  <si>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</si>
  <si>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</si>
  <si>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</si>
  <si>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</si>
  <si>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</si>
  <si>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</si>
  <si>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</si>
  <si>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</si>
  <si>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</si>
  <si>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</si>
  <si>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</si>
  <si>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</si>
  <si>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</si>
  <si>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</si>
  <si>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</si>
  <si>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</si>
  <si>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</si>
  <si>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</si>
  <si>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</si>
  <si>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</si>
  <si>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</si>
  <si>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</si>
  <si>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</si>
  <si>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</si>
  <si>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</si>
  <si>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</si>
  <si>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</si>
  <si>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</si>
  <si>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</si>
  <si>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</si>
  <si>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</si>
  <si>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</si>
  <si>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</si>
  <si>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</si>
  <si>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</si>
  <si>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</si>
  <si>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</si>
  <si>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</si>
  <si>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</si>
  <si>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</si>
  <si>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</si>
  <si>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</si>
  <si>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</si>
  <si>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</si>
  <si>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</si>
  <si>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</si>
  <si>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</si>
  <si>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</si>
  <si>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</si>
  <si>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</si>
  <si>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</si>
  <si>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</si>
  <si>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</si>
  <si>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</si>
  <si>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</si>
  <si>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</si>
  <si>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</si>
  <si>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</si>
  <si>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</si>
  <si>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</si>
  <si>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</si>
  <si>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</si>
  <si>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</si>
  <si>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</si>
  <si>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</si>
  <si>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</si>
  <si>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</si>
  <si>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</si>
  <si>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</si>
  <si>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</si>
  <si>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</si>
  <si>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</si>
  <si>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</si>
  <si>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</si>
  <si>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</si>
  <si>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</si>
  <si>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</si>
  <si>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</si>
  <si>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</si>
  <si>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</si>
  <si>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</si>
  <si>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</si>
  <si>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</si>
  <si>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</si>
  <si>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</si>
  <si>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</si>
  <si>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</si>
  <si>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</si>
  <si>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</si>
  <si>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</si>
  <si>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</si>
  <si>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</si>
  <si>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</si>
  <si>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</si>
  <si>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</si>
  <si>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</si>
  <si>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</si>
  <si>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</si>
  <si>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</si>
  <si>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</si>
  <si>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</si>
  <si>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</si>
  <si>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</si>
  <si>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</si>
  <si>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</si>
  <si>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</si>
  <si>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</si>
  <si>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</si>
  <si>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</si>
  <si>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</si>
  <si>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</si>
  <si>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</si>
  <si>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</si>
  <si>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</si>
  <si>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</si>
  <si>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</si>
  <si>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</si>
  <si>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</si>
  <si>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</si>
  <si>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</si>
  <si>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</si>
  <si>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</si>
  <si>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</si>
  <si>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</si>
  <si>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</si>
  <si>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</si>
  <si>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</si>
  <si>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</si>
  <si>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</si>
  <si>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</si>
  <si>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</si>
  <si>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</si>
  <si>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</si>
  <si>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</si>
  <si>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</si>
  <si>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</si>
  <si>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</si>
  <si>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</si>
  <si>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</si>
  <si>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</si>
  <si>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</si>
  <si>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</si>
  <si>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</si>
  <si>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</si>
  <si>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</si>
  <si>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</si>
  <si>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</si>
  <si>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</si>
  <si>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</si>
  <si>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</si>
  <si>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</si>
  <si>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</si>
  <si>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</si>
  <si>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</si>
  <si>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</si>
  <si>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</si>
  <si>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</si>
  <si>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</si>
  <si>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</si>
  <si>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</si>
  <si>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</si>
  <si>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</si>
  <si>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</si>
  <si>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</si>
  <si>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</si>
  <si>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</si>
  <si>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</si>
  <si>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</si>
  <si>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</si>
  <si>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</si>
  <si>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</si>
  <si>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</si>
  <si>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</si>
  <si>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</si>
  <si>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</si>
  <si>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</si>
  <si>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</si>
  <si>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</si>
  <si>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</si>
  <si>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</si>
  <si>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</si>
  <si>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</si>
  <si>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</si>
  <si>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</si>
  <si>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</si>
  <si>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</si>
  <si>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</si>
  <si>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</si>
  <si>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</si>
  <si>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</si>
  <si>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</si>
  <si>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</si>
  <si>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</si>
  <si>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</si>
  <si>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</si>
  <si>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</si>
  <si>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</si>
  <si>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</si>
  <si>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</si>
  <si>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</si>
  <si>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</si>
  <si>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</si>
  <si>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</si>
  <si>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</si>
  <si>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</si>
  <si>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</si>
  <si>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</si>
  <si>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</si>
  <si>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</si>
  <si>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</si>
  <si>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</si>
  <si>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</si>
  <si>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</si>
  <si>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</si>
  <si>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</si>
  <si>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</si>
  <si>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</si>
  <si>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</si>
  <si>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</si>
  <si>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</si>
  <si>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</si>
  <si>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</si>
  <si>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</si>
  <si>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</si>
  <si>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</si>
  <si>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</si>
  <si>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</si>
  <si>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</si>
  <si>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</si>
  <si>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</si>
  <si>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</si>
  <si>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</si>
  <si>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</si>
  <si>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</si>
  <si>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</si>
  <si>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</si>
  <si>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</si>
  <si>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</si>
  <si>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</si>
  <si>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</si>
  <si>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</si>
  <si>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</si>
  <si>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</si>
  <si>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</si>
  <si>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</si>
  <si>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</si>
  <si>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</si>
  <si>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</si>
  <si>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</si>
  <si>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</si>
  <si>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</si>
  <si>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</si>
  <si>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</si>
  <si>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</si>
  <si>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</si>
  <si>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</si>
  <si>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</si>
  <si>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</si>
  <si>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</si>
  <si>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</si>
  <si>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</si>
  <si>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</si>
  <si>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</si>
  <si>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</si>
  <si>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</si>
  <si>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</si>
  <si>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</si>
  <si>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</si>
  <si>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</si>
  <si>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</si>
  <si>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</si>
  <si>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</si>
  <si>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</si>
  <si>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</si>
  <si>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</si>
  <si>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</si>
  <si>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</si>
  <si>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</si>
  <si>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</si>
  <si>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</si>
  <si>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</si>
  <si>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</si>
  <si>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</si>
  <si>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</si>
  <si>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</si>
  <si>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</si>
  <si>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</si>
  <si>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</si>
  <si>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</si>
  <si>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</si>
  <si>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</si>
  <si>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</si>
  <si>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</si>
  <si>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</si>
  <si>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</si>
  <si>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</si>
  <si>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</si>
  <si>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</si>
  <si>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</si>
  <si>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</si>
  <si>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</si>
  <si>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</si>
  <si>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</si>
  <si>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</si>
  <si>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</si>
  <si>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</si>
  <si>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</si>
  <si>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</si>
  <si>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</si>
  <si>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</si>
  <si>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</si>
  <si>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</si>
  <si>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</si>
  <si>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</si>
  <si>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</si>
  <si>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</si>
  <si>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</si>
  <si>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</si>
  <si>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</si>
  <si>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</si>
  <si>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</si>
  <si>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</si>
  <si>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</si>
  <si>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</si>
  <si>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</si>
  <si>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</si>
  <si>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</si>
  <si>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</si>
  <si>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</si>
  <si>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</si>
  <si>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</si>
  <si>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</si>
  <si>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</si>
  <si>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</si>
  <si>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</si>
  <si>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</si>
  <si>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</si>
  <si>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</si>
  <si>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</si>
  <si>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</si>
  <si>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</si>
  <si>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</si>
  <si>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</si>
  <si>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</si>
  <si>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</si>
  <si>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</si>
  <si>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</si>
  <si>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</si>
  <si>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</si>
  <si>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</si>
  <si>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</si>
  <si>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</si>
  <si>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</si>
  <si>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</si>
  <si>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</si>
  <si>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</si>
  <si>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</si>
  <si>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</si>
  <si>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</si>
  <si>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</si>
  <si>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</si>
  <si>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</si>
  <si>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</si>
  <si>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</si>
  <si>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</si>
  <si>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</si>
  <si>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</si>
  <si>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</si>
  <si>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</si>
  <si>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</si>
  <si>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</si>
  <si>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</si>
  <si>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</si>
  <si>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</si>
  <si>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</si>
  <si>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</si>
  <si>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</si>
  <si>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</si>
  <si>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</si>
  <si>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</si>
  <si>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</si>
  <si>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</si>
  <si>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</si>
  <si>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</si>
  <si>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</si>
  <si>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</si>
  <si>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</si>
  <si>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</si>
  <si>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</si>
  <si>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</si>
  <si>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</si>
  <si>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</si>
  <si>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</si>
  <si>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</si>
  <si>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</si>
  <si>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</si>
  <si>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</si>
  <si>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</si>
  <si>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</si>
  <si>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</si>
  <si>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</si>
  <si>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</si>
  <si>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</si>
  <si>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</si>
  <si>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</si>
  <si>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</si>
  <si>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</si>
  <si>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</si>
  <si>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</si>
  <si>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</si>
  <si>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</si>
  <si>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</si>
  <si>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</si>
  <si>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</si>
  <si>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</si>
  <si>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</si>
  <si>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</si>
  <si>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</si>
  <si>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</si>
  <si>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</si>
  <si>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</si>
  <si>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</si>
  <si>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</si>
  <si>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</si>
  <si>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</si>
  <si>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</si>
  <si>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</si>
  <si>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</si>
  <si>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</si>
  <si>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</si>
  <si>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</si>
  <si>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</si>
  <si>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</si>
  <si>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</si>
  <si>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</si>
  <si>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</si>
  <si>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</si>
  <si>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</si>
  <si>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</si>
  <si>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</si>
  <si>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</si>
  <si>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</si>
  <si>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</si>
  <si>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</si>
  <si>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</si>
  <si>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</si>
  <si>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</si>
  <si>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</si>
  <si>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</si>
  <si>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</si>
  <si>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</si>
  <si>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</si>
  <si>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</si>
  <si>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</si>
  <si>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</si>
  <si>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</si>
  <si>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</si>
  <si>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</si>
  <si>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</si>
  <si>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</si>
  <si>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</si>
  <si>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</si>
  <si>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</si>
  <si>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</si>
  <si>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</si>
  <si>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</si>
  <si>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</si>
  <si>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</si>
  <si>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</si>
  <si>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</si>
  <si>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</si>
  <si>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</si>
  <si>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</si>
  <si>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</si>
  <si>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</si>
  <si>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</si>
  <si>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</si>
  <si>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</si>
  <si>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</si>
  <si>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</si>
  <si>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</si>
  <si>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</si>
  <si>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</si>
  <si>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</si>
  <si>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</si>
  <si>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</si>
  <si>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</si>
  <si>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</si>
  <si>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</si>
  <si>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</si>
  <si>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</si>
  <si>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</si>
  <si>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</si>
  <si>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</si>
  <si>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</si>
  <si>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</si>
  <si>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</si>
  <si>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</si>
  <si>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</si>
  <si>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</si>
  <si>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</si>
  <si>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</si>
  <si>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</si>
  <si>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</si>
  <si>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</si>
  <si>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</si>
  <si>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</si>
  <si>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</si>
  <si>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</si>
  <si>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</si>
  <si>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</si>
  <si>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</si>
  <si>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</si>
  <si>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</si>
  <si>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</si>
  <si>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</si>
  <si>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</si>
  <si>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</si>
  <si>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</si>
  <si>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</si>
  <si>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</si>
  <si>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</si>
  <si>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</si>
  <si>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</si>
  <si>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</si>
  <si>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</si>
  <si>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</si>
  <si>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</si>
  <si>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</si>
  <si>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</si>
  <si>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</si>
  <si>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</si>
  <si>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</si>
  <si>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</si>
  <si>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</si>
  <si>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</si>
  <si>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</si>
  <si>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</si>
  <si>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</si>
  <si>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</si>
  <si>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</si>
  <si>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</si>
  <si>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</si>
  <si>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</si>
  <si>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</si>
  <si>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</si>
  <si>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</si>
  <si>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</si>
  <si>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</si>
  <si>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</si>
  <si>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</si>
  <si>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</si>
  <si>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</si>
  <si>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</si>
  <si>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</si>
  <si>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</si>
  <si>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</si>
  <si>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</si>
  <si>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</si>
  <si>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</si>
  <si>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</si>
  <si>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</si>
  <si>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</si>
  <si>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</si>
  <si>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</si>
  <si>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</si>
  <si>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</si>
  <si>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</si>
  <si>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</si>
  <si>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</si>
  <si>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</si>
  <si>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</si>
  <si>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</si>
  <si>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</si>
  <si>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</si>
  <si>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</si>
  <si>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</si>
  <si>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</si>
  <si>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</si>
  <si>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</si>
  <si>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</si>
  <si>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</si>
  <si>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</si>
  <si>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</si>
  <si>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</si>
  <si>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</si>
  <si>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</si>
  <si>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</si>
  <si>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</si>
  <si>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</si>
  <si>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</si>
  <si>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</si>
  <si>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</si>
  <si>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</si>
  <si>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</si>
  <si>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</si>
  <si>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</si>
  <si>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</si>
  <si>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</si>
  <si>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</si>
  <si>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</si>
  <si>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</si>
  <si>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</si>
  <si>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</si>
  <si>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</si>
  <si>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</si>
  <si>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</si>
  <si>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</si>
  <si>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</si>
  <si>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</si>
  <si>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</si>
  <si>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</si>
  <si>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</si>
  <si>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</si>
  <si>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</si>
  <si>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</si>
  <si>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</si>
  <si>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</si>
  <si>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</si>
  <si>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</si>
  <si>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</si>
  <si>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</si>
  <si>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</si>
  <si>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</si>
  <si>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</si>
  <si>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</si>
  <si>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</si>
  <si>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</si>
  <si>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</si>
  <si>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</si>
  <si>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</si>
  <si>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</si>
  <si>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</si>
  <si>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</si>
  <si>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</si>
  <si>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</si>
  <si>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</si>
  <si>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</si>
  <si>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</si>
  <si>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</si>
  <si>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</si>
  <si>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</si>
  <si>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</si>
  <si>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</si>
  <si>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</si>
  <si>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</si>
  <si>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</si>
  <si>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</si>
  <si>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</si>
  <si>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</si>
  <si>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</si>
  <si>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</si>
  <si>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</si>
  <si>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</si>
  <si>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</si>
  <si>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</si>
  <si>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</si>
  <si>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</si>
  <si>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</si>
  <si>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</si>
  <si>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</si>
  <si>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</si>
  <si>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</si>
  <si>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</si>
  <si>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</si>
  <si>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</si>
  <si>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</si>
  <si>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</si>
  <si>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</si>
  <si>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</si>
  <si>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</si>
  <si>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</si>
  <si>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</si>
  <si>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</si>
  <si>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</si>
  <si>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</si>
  <si>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</si>
  <si>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</si>
  <si>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</si>
  <si>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</si>
  <si>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</si>
  <si>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</si>
  <si>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</si>
  <si>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</si>
  <si>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</si>
  <si>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</si>
  <si>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</si>
  <si>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</si>
  <si>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</si>
  <si>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</si>
  <si>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</si>
  <si>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</si>
  <si>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</si>
  <si>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</si>
  <si>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</si>
  <si>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</si>
  <si>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</si>
  <si>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</si>
  <si>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</si>
  <si>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</si>
  <si>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</si>
  <si>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</si>
  <si>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</si>
  <si>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</si>
  <si>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</si>
  <si>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</si>
  <si>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</si>
  <si>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</si>
  <si>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</si>
  <si>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</si>
  <si>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</si>
  <si>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</si>
  <si>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</si>
  <si>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</si>
  <si>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</si>
  <si>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</si>
  <si>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</si>
  <si>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</si>
  <si>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</si>
  <si>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</si>
  <si>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</si>
  <si>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</si>
  <si>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</si>
  <si>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</si>
  <si>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</si>
  <si>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</si>
  <si>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</si>
  <si>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</si>
  <si>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</si>
  <si>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</si>
  <si>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</si>
  <si>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</si>
  <si>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</si>
  <si>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</si>
  <si>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</si>
  <si>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</si>
  <si>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</si>
  <si>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</si>
  <si>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</si>
  <si>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</si>
  <si>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</si>
  <si>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</si>
  <si>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</si>
  <si>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</si>
  <si>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</si>
  <si>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</si>
  <si>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</si>
  <si>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</si>
  <si>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</si>
  <si>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</si>
  <si>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</si>
  <si>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</si>
  <si>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</si>
  <si>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</si>
  <si>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</si>
  <si>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</si>
  <si>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</si>
  <si>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</si>
  <si>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</si>
  <si>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</si>
  <si>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</si>
  <si>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</si>
  <si>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</si>
  <si>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</si>
  <si>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</si>
  <si>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</si>
  <si>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</si>
  <si>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</si>
  <si>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</si>
  <si>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</si>
  <si>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</si>
  <si>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</si>
  <si>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</si>
  <si>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</si>
  <si>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</si>
  <si>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</si>
  <si>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</si>
  <si>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</si>
  <si>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</si>
  <si>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</si>
  <si>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</si>
  <si>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</si>
  <si>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</si>
  <si>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</si>
  <si>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</si>
  <si>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</si>
  <si>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</si>
  <si>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</si>
  <si>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</si>
  <si>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</si>
  <si>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</si>
  <si>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</si>
  <si>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</si>
  <si>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</si>
  <si>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</si>
  <si>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</si>
  <si>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</si>
  <si>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</si>
  <si>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</si>
  <si>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</si>
  <si>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</si>
  <si>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</si>
  <si>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</si>
  <si>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</si>
  <si>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</si>
  <si>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</si>
  <si>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</si>
  <si>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</si>
  <si>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</si>
  <si>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</si>
  <si>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</si>
  <si>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</si>
  <si>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</si>
  <si>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</si>
  <si>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</si>
  <si>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</si>
  <si>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</si>
  <si>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</si>
  <si>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</si>
  <si>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</si>
  <si>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</si>
  <si>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</si>
  <si>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</si>
  <si>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</si>
  <si>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</si>
  <si>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</si>
  <si>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</si>
  <si>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</si>
  <si>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</si>
  <si>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</si>
  <si>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</si>
  <si>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</si>
  <si>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</si>
  <si>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</si>
  <si>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</si>
  <si>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</si>
  <si>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</si>
  <si>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</si>
  <si>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</si>
  <si>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</si>
  <si>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</si>
  <si>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</si>
  <si>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</si>
  <si>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</si>
  <si>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</si>
  <si>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</si>
  <si>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</si>
  <si>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</si>
  <si>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</si>
  <si>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</si>
  <si>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</si>
  <si>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</si>
  <si>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</si>
  <si>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</si>
  <si>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</si>
  <si>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</si>
  <si>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</si>
  <si>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</si>
  <si>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</si>
  <si>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</si>
  <si>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</si>
  <si>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</si>
  <si>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</si>
  <si>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</si>
  <si>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</si>
  <si>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</si>
  <si>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</si>
  <si>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</si>
  <si>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</si>
  <si>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</si>
  <si>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</si>
  <si>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</si>
  <si>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</si>
  <si>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</si>
  <si>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</si>
  <si>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</si>
  <si>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</si>
  <si>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</si>
  <si>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</si>
  <si>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</si>
  <si>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</si>
  <si>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</si>
  <si>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</si>
  <si>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</si>
  <si>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</si>
  <si>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</si>
  <si>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</si>
  <si>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</si>
  <si>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</si>
  <si>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</si>
  <si>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</si>
  <si>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</si>
  <si>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</si>
  <si>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</si>
  <si>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</si>
  <si>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</si>
  <si>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</si>
  <si>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</si>
  <si>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</si>
  <si>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</si>
  <si>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</si>
  <si>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</si>
  <si>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</si>
  <si>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</si>
  <si>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</si>
  <si>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</si>
  <si>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</si>
  <si>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</si>
  <si>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</si>
  <si>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</si>
  <si>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</si>
  <si>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</si>
  <si>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</si>
  <si>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</si>
  <si>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</si>
  <si>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</si>
  <si>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</si>
  <si>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</si>
  <si>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</si>
  <si>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</si>
  <si>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</si>
  <si>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</si>
  <si>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</si>
  <si>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</si>
  <si>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</si>
  <si>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</si>
  <si>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</si>
  <si>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</si>
  <si>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</si>
  <si>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</si>
  <si>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</si>
  <si>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</si>
  <si>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</si>
  <si>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</si>
  <si>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</si>
  <si>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</si>
  <si>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</si>
  <si>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</si>
  <si>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</si>
  <si>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</si>
  <si>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</si>
  <si>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</si>
  <si>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</si>
  <si>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</si>
  <si>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</si>
  <si>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</si>
  <si>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</si>
  <si>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</si>
  <si>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</si>
  <si>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</si>
  <si>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</si>
  <si>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</si>
  <si>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</si>
  <si>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</si>
  <si>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</si>
  <si>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</si>
  <si>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</si>
  <si>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</si>
  <si>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</si>
  <si>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</si>
  <si>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</si>
  <si>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</si>
  <si>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</si>
  <si>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</si>
  <si>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</si>
  <si>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</si>
  <si>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</si>
  <si>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</si>
  <si>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</si>
  <si>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</si>
  <si>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</si>
  <si>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</si>
  <si>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</si>
  <si>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</si>
  <si>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</si>
  <si>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</si>
  <si>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</si>
  <si>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</si>
  <si>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</si>
  <si>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</si>
  <si>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</si>
  <si>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</si>
  <si>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</si>
  <si>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</si>
  <si>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</si>
  <si>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</si>
  <si>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</si>
  <si>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</si>
  <si>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</si>
  <si>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</si>
  <si>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</si>
  <si>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</si>
  <si>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</si>
  <si>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</si>
  <si>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</si>
  <si>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</si>
  <si>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</si>
  <si>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</si>
  <si>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</si>
  <si>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</si>
  <si>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</si>
  <si>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</si>
  <si>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</si>
  <si>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</si>
  <si>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</si>
  <si>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</si>
  <si>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</si>
  <si>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</si>
  <si>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</si>
  <si>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</si>
  <si>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</si>
  <si>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</si>
  <si>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</si>
  <si>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</si>
  <si>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</si>
  <si>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</si>
  <si>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</si>
  <si>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</si>
  <si>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</si>
  <si>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</si>
  <si>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</si>
  <si>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</si>
  <si>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</si>
  <si>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</si>
  <si>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</si>
  <si>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</si>
  <si>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</si>
  <si>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</si>
  <si>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</si>
  <si>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</si>
  <si>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</si>
  <si>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</si>
  <si>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</si>
  <si>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</si>
  <si>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</si>
  <si>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</si>
  <si>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</si>
  <si>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</si>
  <si>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</si>
  <si>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</si>
  <si>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</si>
  <si>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</si>
  <si>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</si>
  <si>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</si>
  <si>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</si>
  <si>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</si>
  <si>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</si>
  <si>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</si>
  <si>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</si>
  <si>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</si>
  <si>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</si>
  <si>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</si>
  <si>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</si>
  <si>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</si>
  <si>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</si>
  <si>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</si>
  <si>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</si>
  <si>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</si>
  <si>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</si>
  <si>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</si>
  <si>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</si>
  <si>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</si>
  <si>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</si>
  <si>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</si>
  <si>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</si>
  <si>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</si>
  <si>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</si>
  <si>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</si>
  <si>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</si>
  <si>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</si>
  <si>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</si>
  <si>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</si>
  <si>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</si>
  <si>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</si>
  <si>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</si>
  <si>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</si>
  <si>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</si>
  <si>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</si>
  <si>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</si>
  <si>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</si>
  <si>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</si>
  <si>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</si>
  <si>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</si>
  <si>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</si>
  <si>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</si>
  <si>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</si>
  <si>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</si>
  <si>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</si>
  <si>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</si>
  <si>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</si>
  <si>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</si>
  <si>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</si>
  <si>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</si>
  <si>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</si>
  <si>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</si>
  <si>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</si>
  <si>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</si>
  <si>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</si>
  <si>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</si>
  <si>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</si>
  <si>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</si>
  <si>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</si>
  <si>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</si>
  <si>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</si>
  <si>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</si>
  <si>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</si>
  <si>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</si>
  <si>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</si>
  <si>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</si>
  <si>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</si>
  <si>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</si>
  <si>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</si>
  <si>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</si>
  <si>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</si>
  <si>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</si>
  <si>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</si>
  <si>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</si>
  <si>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</si>
  <si>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</si>
  <si>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</si>
  <si>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</si>
  <si>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</si>
  <si>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</si>
  <si>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</si>
  <si>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</si>
  <si>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</si>
  <si>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</si>
  <si>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</si>
  <si>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</si>
  <si>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</si>
  <si>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</si>
  <si>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</si>
  <si>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</si>
  <si>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</si>
  <si>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</si>
  <si>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</si>
  <si>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</si>
  <si>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</si>
  <si>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</si>
  <si>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</si>
  <si>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</si>
  <si>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</si>
  <si>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</si>
  <si>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</si>
  <si>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</si>
  <si>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</si>
  <si>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</si>
  <si>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</si>
  <si>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</si>
  <si>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</si>
  <si>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</si>
  <si>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</si>
  <si>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</si>
  <si>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</si>
  <si>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</si>
  <si>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</si>
  <si>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</si>
  <si>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</si>
  <si>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</si>
  <si>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</si>
  <si>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</si>
  <si>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</si>
  <si>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</si>
  <si>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</si>
  <si>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</si>
  <si>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</si>
  <si>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</si>
  <si>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</si>
  <si>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</si>
  <si>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</si>
  <si>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</si>
  <si>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</si>
  <si>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</si>
  <si>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</si>
  <si>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</si>
  <si>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</si>
  <si>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</si>
  <si>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</si>
  <si>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</si>
  <si>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</si>
  <si>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</si>
  <si>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</si>
  <si>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</si>
  <si>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</si>
  <si>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</si>
  <si>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</si>
  <si>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</si>
  <si>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</si>
  <si>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</si>
  <si>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</si>
  <si>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</si>
  <si>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</si>
  <si>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</si>
  <si>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</si>
  <si>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</si>
  <si>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</si>
  <si>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</si>
  <si>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</si>
  <si>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</si>
  <si>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</si>
  <si>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</si>
  <si>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</si>
  <si>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</si>
  <si>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</si>
  <si>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</si>
  <si>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</si>
  <si>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</si>
  <si>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</si>
  <si>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</si>
  <si>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</si>
  <si>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</si>
  <si>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</si>
  <si>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</si>
  <si>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</si>
  <si>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</si>
  <si>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</si>
  <si>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</si>
  <si>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</si>
  <si>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</si>
  <si>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</si>
  <si>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</si>
  <si>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</si>
  <si>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</si>
  <si>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</si>
  <si>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</si>
  <si>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</si>
  <si>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</si>
  <si>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</si>
  <si>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</si>
  <si>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</si>
  <si>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</si>
  <si>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</si>
  <si>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</si>
  <si>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</si>
  <si>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</si>
  <si>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</si>
  <si>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</si>
  <si>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</si>
  <si>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</si>
  <si>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</si>
  <si>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</si>
  <si>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</si>
  <si>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</si>
  <si>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</si>
  <si>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</si>
  <si>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</si>
  <si>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</si>
  <si>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</si>
  <si>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</si>
  <si>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</si>
  <si>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</si>
  <si>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</si>
  <si>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</si>
  <si>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</si>
  <si>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</si>
  <si>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</si>
  <si>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</si>
  <si>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</si>
  <si>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</si>
  <si>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</si>
  <si>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</si>
  <si>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</si>
  <si>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</si>
  <si>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</si>
  <si>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</si>
  <si>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</si>
  <si>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</si>
  <si>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</si>
  <si>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</si>
  <si>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</si>
  <si>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</si>
  <si>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</si>
  <si>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</si>
  <si>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</si>
  <si>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</si>
  <si>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</si>
  <si>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</si>
  <si>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</si>
  <si>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</si>
  <si>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</si>
  <si>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</si>
  <si>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</si>
  <si>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</si>
  <si>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</si>
  <si>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</si>
  <si>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</si>
  <si>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</si>
  <si>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</si>
  <si>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</si>
  <si>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</si>
  <si>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</si>
  <si>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</si>
  <si>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</si>
  <si>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</si>
  <si>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</si>
  <si>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</si>
  <si>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</si>
  <si>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</si>
  <si>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</si>
  <si>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</si>
  <si>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</si>
  <si>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</si>
  <si>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</si>
  <si>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</si>
  <si>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</si>
  <si>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</si>
  <si>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</si>
  <si>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</si>
  <si>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</si>
  <si>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</si>
  <si>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</si>
  <si>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</si>
  <si>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</si>
  <si>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</si>
  <si>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</si>
  <si>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</si>
  <si>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</si>
  <si>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</si>
  <si>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</si>
  <si>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</si>
  <si>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</si>
  <si>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</si>
  <si>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</si>
  <si>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</si>
  <si>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</si>
  <si>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</si>
  <si>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</si>
  <si>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</si>
  <si>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</si>
  <si>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</si>
  <si>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</si>
  <si>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</si>
  <si>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</si>
  <si>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</si>
  <si>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</si>
  <si>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</si>
  <si>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</si>
  <si>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</si>
  <si>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</si>
  <si>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</si>
  <si>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</si>
  <si>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</si>
  <si>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</si>
  <si>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</si>
  <si>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</si>
  <si>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</si>
  <si>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</si>
  <si>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</si>
  <si>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</si>
  <si>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</si>
  <si>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</si>
  <si>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</si>
  <si>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</si>
  <si>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</si>
  <si>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</si>
  <si>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Sum of Employee Count</t>
  </si>
  <si>
    <t xml:space="preserve">  </t>
  </si>
  <si>
    <t xml:space="preserve">JOB ROLE </t>
  </si>
  <si>
    <t>ATTRITION</t>
  </si>
  <si>
    <t>Count of Attrition</t>
  </si>
  <si>
    <t xml:space="preserve">Marital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</si>
</sst>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8">
    <xf numFmtId="0" fontId="0" fillId="0" borderId="0" xfId="0"/>
    <xf numFmtId="0" fontId="1" fillId="0" borderId="0" xfId="0" applyFont="1"/>
    <xf numFmtId="0" fontId="0" fillId="0" borderId="1" xfId="0" applyBorder="1"/>
    <xf numFmtId="0" fontId="0" fillId="0" borderId="3" xfId="0" applyBorder="1"/>
    <xf numFmtId="0" fontId="0" fillId="0" borderId="4" xfId="0" applyNumberFormat="1" applyBorder="1"/>
    <xf numFmtId="0" fontId="0" fillId="0" borderId="5" xfId="0" applyBorder="1"/>
    <xf numFmtId="0" fontId="0" fillId="0" borderId="6" xfId="0" applyNumberFormat="1" applyBorder="1"/>
    <xf numFmtId="0" fontId="0" fillId="0" borderId="7" xfId="0" applyNumberFormat="1" applyBorder="1"/>
    <xf numFmtId="0" fontId="0" fillId="0" borderId="8" xfId="0" applyBorder="1"/>
    <xf numFmtId="0" fontId="0" fillId="0" borderId="9" xfId="0" applyNumberFormat="1" applyBorder="1"/>
    <xf numFmtId="9" fontId="0" fillId="0" borderId="0" xfId="1" applyFont="1"/>
    <xf numFmtId="10" fontId="0" fillId="0" borderId="0" xfId="1" applyNumberFormat="1" applyFont="1"/>
    <xf numFmtId="1" fontId="0" fillId="0" borderId="0" xfId="1" applyNumberFormat="1" applyFont="1"/>
    <xf numFmtId="0" fontId="0" fillId="2" borderId="0" xfId="0" applyFill="1"/>
    <xf numFmtId="174" fontId="0" fillId="0" borderId="4" xfId="0" applyNumberFormat="1" applyBorder="1"/>
    <xf numFmtId="174" fontId="0" fillId="0" borderId="0" xfId="0" applyNumberFormat="1"/>
    <xf numFmtId="0" fontId="0" fillId="0" borderId="1" xfId="0" pivotButton="1" applyBorder="1"/>
    <xf numFmtId="0" fontId="0" fillId="0" borderId="1" xfId="0" applyBorder="1" applyAlignment="1">
      <alignment horizontal="left"/>
    </xf>
    <xf numFmtId="0" fontId="0" fillId="0" borderId="3" xfId="0" applyNumberFormat="1" applyBorder="1"/>
    <xf numFmtId="0" fontId="0" fillId="0" borderId="2" xfId="0" applyBorder="1" applyAlignment="1">
      <alignment horizontal="left"/>
    </xf>
    <xf numFmtId="0" fontId="0" fillId="0" borderId="10" xfId="0" applyNumberFormat="1" applyBorder="1"/>
    <xf numFmtId="0" fontId="0" fillId="0" borderId="6" xfId="0" applyBorder="1" applyAlignment="1">
      <alignment horizontal="left"/>
    </xf>
    <xf numFmtId="0" fontId="0" fillId="0" borderId="0" xfId="0" applyFont="1" applyFill="1" applyBorder="1" applyAlignment="1">
      <alignment horizontal="left"/>
    </xf>
    <xf numFmtId="0" fontId="1" fillId="2" borderId="0" xfId="0" applyFont="1" applyFill="1"/>
    <xf numFmtId="0" fontId="1" fillId="0" borderId="0" xfId="0" applyFont="1" applyFill="1" applyBorder="1"/>
    <xf numFmtId="10" fontId="0" fillId="0" borderId="3" xfId="0" applyNumberFormat="1" applyBorder="1"/>
    <xf numFmtId="10" fontId="0" fillId="0" borderId="10" xfId="0" applyNumberFormat="1" applyBorder="1"/>
    <xf numFmtId="10" fontId="0" fillId="0" borderId="4" xfId="0" applyNumberFormat="1" applyBorder="1"/>
  </cellXfs>
  <cellStyles count="2">
    <cellStyle name="Normal" xfId="0" builtinId="0"/>
    <cellStyle name="Percent" xfId="1" builtinId="5"/>
  </cellStyles>
  <dxfs count="6">
    <dxf>
      <font>
        <b/>
        <i val="0"/>
        <color theme="0"/>
        <name val="Aharoni"/>
        <charset val="177"/>
        <scheme val="none"/>
      </font>
    </dxf>
    <dxf>
      <numFmt numFmtId="174" formatCode="0.0"/>
    </dxf>
    <dxf>
      <numFmt numFmtId="17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5"/>
      <tableStyleElement type="firstRowStripe" dxfId="4"/>
      <tableStyleElement type="secondRowStripe" dxfId="3"/>
    </tableStyle>
    <tableStyle name="SLICER" pivot="0" table="0" count="0" xr9:uid="{2DE6796B-5D15-436E-84CB-35F0D67FA1B9}"/>
    <tableStyle name="Slicer 1" pivot="0" table="0" count="4" xr9:uid="{EC71E380-66C6-4A22-AAB1-BD7509B99481}">
      <tableStyleElement type="wholeTable" dxfId="0"/>
    </tableStyle>
  </tableStyles>
  <extLst>
    <ext xmlns:x14="http://schemas.microsoft.com/office/spreadsheetml/2009/9/main" uri="{46F421CA-312F-682f-3DD2-61675219B42D}">
      <x14:dxfs count="3">
        <dxf>
          <fill>
            <gradientFill>
              <stop position="0">
                <color theme="7"/>
              </stop>
              <stop position="1">
                <color theme="5"/>
              </stop>
            </gradientFill>
          </fill>
        </dxf>
        <dxf>
          <fill>
            <gradientFill>
              <stop position="0">
                <color theme="4"/>
              </stop>
              <stop position="1">
                <color theme="5"/>
              </stop>
            </gradientFill>
          </fill>
        </dxf>
        <dxf>
          <fill>
            <gradientFill>
              <stop position="0">
                <color theme="8"/>
              </stop>
              <stop position="1">
                <color theme="7"/>
              </stop>
            </gradientFill>
          </fill>
        </dxf>
      </x14:dxfs>
    </ext>
    <ext xmlns:x14="http://schemas.microsoft.com/office/spreadsheetml/2009/9/main" uri="{EB79DEF2-80B8-43e5-95BD-54CBDDF9020C}">
      <x14:slicerStyles defaultSlicerStyle="SlicerStyleLight1">
        <x14:slicerStyle name="SLICER"/>
        <x14:slicerStyle name="Slicer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115502792165516"/>
          <c:y val="0"/>
          <c:w val="0.59768878774106926"/>
          <c:h val="0.649103417787970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45-4A1D-AD13-D6322B8A99E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45-4A1D-AD13-D6322B8A99E9}"/>
              </c:ext>
            </c:extLst>
          </c:dPt>
          <c:val>
            <c:numRef>
              <c:f>Ratings!$C$6:$C$7</c:f>
              <c:numCache>
                <c:formatCode>General</c:formatCode>
                <c:ptCount val="2"/>
                <c:pt idx="0">
                  <c:v>0.64668367346938771</c:v>
                </c:pt>
                <c:pt idx="1">
                  <c:v>0.35331632653061229</c:v>
                </c:pt>
              </c:numCache>
            </c:numRef>
          </c:val>
          <c:extLst>
            <c:ext xmlns:c16="http://schemas.microsoft.com/office/drawing/2014/chart" uri="{C3380CC4-5D6E-409C-BE32-E72D297353CC}">
              <c16:uniqueId val="{00000004-B445-4A1D-AD13-D6322B8A99E9}"/>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7030A0"/>
              </a:solidFill>
              <a:ln w="19050">
                <a:noFill/>
              </a:ln>
              <a:effectLst/>
            </c:spPr>
            <c:extLst>
              <c:ext xmlns:c16="http://schemas.microsoft.com/office/drawing/2014/chart" uri="{C3380CC4-5D6E-409C-BE32-E72D297353CC}">
                <c16:uniqueId val="{00000001-6D8C-49AE-8706-A7CEA3A42FFC}"/>
              </c:ext>
            </c:extLst>
          </c:dPt>
          <c:dPt>
            <c:idx val="1"/>
            <c:bubble3D val="0"/>
            <c:spPr>
              <a:solidFill>
                <a:schemeClr val="bg2">
                  <a:lumMod val="75000"/>
                </a:schemeClr>
              </a:solidFill>
              <a:ln w="19050">
                <a:noFill/>
              </a:ln>
              <a:effectLst/>
            </c:spPr>
            <c:extLst>
              <c:ext xmlns:c16="http://schemas.microsoft.com/office/drawing/2014/chart" uri="{C3380CC4-5D6E-409C-BE32-E72D297353CC}">
                <c16:uniqueId val="{00000003-6D8C-49AE-8706-A7CEA3A42FFC}"/>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6D8C-49AE-8706-A7CEA3A42FF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013888888888886E-2"/>
          <c:y val="9.7013888888888886E-2"/>
          <c:w val="0.8059722222222222"/>
          <c:h val="0.8059722222222222"/>
        </c:manualLayout>
      </c:layout>
      <c:doughnutChart>
        <c:varyColors val="1"/>
        <c:ser>
          <c:idx val="0"/>
          <c:order val="0"/>
          <c:spPr>
            <a:ln>
              <a:noFill/>
            </a:ln>
          </c:spPr>
          <c:dPt>
            <c:idx val="0"/>
            <c:bubble3D val="0"/>
            <c:spPr>
              <a:solidFill>
                <a:schemeClr val="bg2">
                  <a:lumMod val="75000"/>
                </a:schemeClr>
              </a:solidFill>
              <a:ln w="19050">
                <a:noFill/>
              </a:ln>
              <a:effectLst/>
            </c:spPr>
            <c:extLst>
              <c:ext xmlns:c16="http://schemas.microsoft.com/office/drawing/2014/chart" uri="{C3380CC4-5D6E-409C-BE32-E72D297353CC}">
                <c16:uniqueId val="{00000001-C449-4EEF-95B1-1AA427D569D8}"/>
              </c:ext>
            </c:extLst>
          </c:dPt>
          <c:dPt>
            <c:idx val="1"/>
            <c:bubble3D val="0"/>
            <c:spPr>
              <a:solidFill>
                <a:schemeClr val="accent1">
                  <a:lumMod val="75000"/>
                </a:schemeClr>
              </a:solidFill>
              <a:ln w="19050">
                <a:noFill/>
              </a:ln>
              <a:effectLst/>
            </c:spPr>
            <c:extLst>
              <c:ext xmlns:c16="http://schemas.microsoft.com/office/drawing/2014/chart" uri="{C3380CC4-5D6E-409C-BE32-E72D297353CC}">
                <c16:uniqueId val="{00000003-C449-4EEF-95B1-1AA427D569D8}"/>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C449-4EEF-95B1-1AA427D569D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BY TANUJ SHARMA.xlsx]EDUCATION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707-43F9-8BC3-A2C416F9DE52}"/>
            </c:ext>
          </c:extLst>
        </c:ser>
        <c:dLbls>
          <c:dLblPos val="outEnd"/>
          <c:showLegendKey val="0"/>
          <c:showVal val="1"/>
          <c:showCatName val="0"/>
          <c:showSerName val="0"/>
          <c:showPercent val="0"/>
          <c:showBubbleSize val="0"/>
        </c:dLbls>
        <c:gapWidth val="182"/>
        <c:axId val="580086632"/>
        <c:axId val="580087688"/>
      </c:barChart>
      <c:catAx>
        <c:axId val="5800866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80087688"/>
        <c:crosses val="autoZero"/>
        <c:auto val="1"/>
        <c:lblAlgn val="ctr"/>
        <c:lblOffset val="100"/>
        <c:noMultiLvlLbl val="0"/>
      </c:catAx>
      <c:valAx>
        <c:axId val="580087688"/>
        <c:scaling>
          <c:orientation val="minMax"/>
        </c:scaling>
        <c:delete val="1"/>
        <c:axPos val="b"/>
        <c:numFmt formatCode="General" sourceLinked="1"/>
        <c:majorTickMark val="out"/>
        <c:minorTickMark val="none"/>
        <c:tickLblPos val="nextTo"/>
        <c:crossAx val="580086632"/>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BY TANUJ SHARMA.xlsx]PIE CHART!PivotTable7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pieChart>
        <c:varyColors val="1"/>
        <c:ser>
          <c:idx val="0"/>
          <c:order val="0"/>
          <c:tx>
            <c:strRef>
              <c:f>'PIE CHART'!$B$3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0FBB-4FCC-A12A-8AC938D577CD}"/>
              </c:ext>
            </c:extLst>
          </c:dPt>
          <c:dPt>
            <c:idx val="1"/>
            <c:bubble3D val="0"/>
            <c:spPr>
              <a:solidFill>
                <a:schemeClr val="accent2"/>
              </a:solidFill>
              <a:ln w="19050">
                <a:noFill/>
              </a:ln>
              <a:effectLst/>
            </c:spPr>
            <c:extLst>
              <c:ext xmlns:c16="http://schemas.microsoft.com/office/drawing/2014/chart" uri="{C3380CC4-5D6E-409C-BE32-E72D297353CC}">
                <c16:uniqueId val="{00000003-0FBB-4FCC-A12A-8AC938D577CD}"/>
              </c:ext>
            </c:extLst>
          </c:dPt>
          <c:dPt>
            <c:idx val="2"/>
            <c:bubble3D val="0"/>
            <c:spPr>
              <a:solidFill>
                <a:schemeClr val="accent3"/>
              </a:solidFill>
              <a:ln w="19050">
                <a:noFill/>
              </a:ln>
              <a:effectLst/>
            </c:spPr>
            <c:extLst>
              <c:ext xmlns:c16="http://schemas.microsoft.com/office/drawing/2014/chart" uri="{C3380CC4-5D6E-409C-BE32-E72D297353CC}">
                <c16:uniqueId val="{00000005-0FBB-4FCC-A12A-8AC938D577C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CHART'!$A$4:$A$7</c:f>
              <c:strCache>
                <c:ptCount val="3"/>
                <c:pt idx="0">
                  <c:v>HR</c:v>
                </c:pt>
                <c:pt idx="1">
                  <c:v>R&amp;D</c:v>
                </c:pt>
                <c:pt idx="2">
                  <c:v>Sales</c:v>
                </c:pt>
              </c:strCache>
            </c:strRef>
          </c:cat>
          <c:val>
            <c:numRef>
              <c:f>'PIE CHART'!$B$4:$B$7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0FBB-4FCC-A12A-8AC938D577C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BY TANUJ SHARMA.xlsx]ATTRITION BY AGE GROUP!PivotTable8</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8573684849957476E-2"/>
          <c:y val="0"/>
          <c:w val="0.92285263030008502"/>
          <c:h val="0.78966117558671223"/>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4C9-447F-AD11-FF06D86937A2}"/>
            </c:ext>
          </c:extLst>
        </c:ser>
        <c:dLbls>
          <c:dLblPos val="outEnd"/>
          <c:showLegendKey val="0"/>
          <c:showVal val="1"/>
          <c:showCatName val="0"/>
          <c:showSerName val="0"/>
          <c:showPercent val="0"/>
          <c:showBubbleSize val="0"/>
        </c:dLbls>
        <c:gapWidth val="219"/>
        <c:overlap val="-27"/>
        <c:axId val="579316200"/>
        <c:axId val="579323240"/>
      </c:barChart>
      <c:catAx>
        <c:axId val="579316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79323240"/>
        <c:crosses val="autoZero"/>
        <c:auto val="1"/>
        <c:lblAlgn val="ctr"/>
        <c:lblOffset val="100"/>
        <c:noMultiLvlLbl val="0"/>
      </c:catAx>
      <c:valAx>
        <c:axId val="579323240"/>
        <c:scaling>
          <c:orientation val="minMax"/>
        </c:scaling>
        <c:delete val="1"/>
        <c:axPos val="l"/>
        <c:numFmt formatCode="General" sourceLinked="1"/>
        <c:majorTickMark val="none"/>
        <c:minorTickMark val="none"/>
        <c:tickLblPos val="nextTo"/>
        <c:crossAx val="579316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BY TANUJ SHARMA.xlsx]PIE CHART!PivotTable7</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'PIE CHART'!$B$3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'PIE CHART'!$A$4:$A$7</c:f>
              <c:strCache>
                <c:ptCount val="3"/>
                <c:pt idx="0">
                  <c:v>HR</c:v>
                </c:pt>
                <c:pt idx="1">
                  <c:v>R&amp;D</c:v>
                </c:pt>
                <c:pt idx="2">
                  <c:v>Sales</c:v>
                </c:pt>
              </c:strCache>
            </c:strRef>
          </c:cat>
          <c:val>
            <c:numRef>
              <c:f>'PIE CHART'!$B$4:$B$7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17E-487C-A1B0-5BE25FE5B14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Ratings!$C$6:$C$7</c:f>
              <c:numCache>
                <c:formatCode>General</c:formatCode>
                <c:ptCount val="2"/>
                <c:pt idx="0">
                  <c:v>0.64668367346938771</c:v>
                </c:pt>
                <c:pt idx="1">
                  <c:v>0.35331632653061229</c:v>
                </c:pt>
              </c:numCache>
            </c:numRef>
          </c:val>
          <c:extLst>
            <c:ext xmlns:c16="http://schemas.microsoft.com/office/drawing/2014/chart" uri="{C3380CC4-5D6E-409C-BE32-E72D297353CC}">
              <c16:uniqueId val="{00000000-C01B-4EA9-82DE-EAD56576FA5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Gender!$C$8:$C$9</c:f>
              <c:numCache>
                <c:formatCode>0%</c:formatCode>
                <c:ptCount val="2"/>
                <c:pt idx="0">
                  <c:v>0.4</c:v>
                </c:pt>
                <c:pt idx="1">
                  <c:v>0.6</c:v>
                </c:pt>
              </c:numCache>
            </c:numRef>
          </c:val>
          <c:extLst>
            <c:ext xmlns:c16="http://schemas.microsoft.com/office/drawing/2014/chart" uri="{C3380CC4-5D6E-409C-BE32-E72D297353CC}">
              <c16:uniqueId val="{00000000-E492-4D19-AAC5-7304FFED401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BY TANUJ SHARMA.xlsx]ATTRITION BY AGE GROUP!PivotTable8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ACE-4E07-BC49-39B4533E902A}"/>
            </c:ext>
          </c:extLst>
        </c:ser>
        <c:dLbls>
          <c:dLblPos val="outEnd"/>
          <c:showLegendKey val="0"/>
          <c:showVal val="1"/>
          <c:showCatName val="0"/>
          <c:showSerName val="0"/>
          <c:showPercent val="0"/>
          <c:showBubbleSize val="0"/>
        </c:dLbls>
        <c:gapWidth val="219"/>
        <c:overlap val="-27"/>
        <c:axId val="579316200"/>
        <c:axId val="579323240"/>
      </c:barChart>
      <c:catAx>
        <c:axId val="579316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23240"/>
        <c:crosses val="autoZero"/>
        <c:auto val="1"/>
        <c:lblAlgn val="ctr"/>
        <c:lblOffset val="100"/>
        <c:noMultiLvlLbl val="0"/>
      </c:catAx>
      <c:valAx>
        <c:axId val="579323240"/>
        <c:scaling>
          <c:orientation val="minMax"/>
        </c:scaling>
        <c:delete val="1"/>
        <c:axPos val="l"/>
        <c:numFmt formatCode="General" sourceLinked="1"/>
        <c:majorTickMark val="none"/>
        <c:minorTickMark val="none"/>
        <c:tickLblPos val="nextTo"/>
        <c:crossAx val="579316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 BY TANUJ SHARMA.xlsx]EDUCATION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EC8-4192-9E23-7C5317D3079E}"/>
            </c:ext>
          </c:extLst>
        </c:ser>
        <c:dLbls>
          <c:dLblPos val="outEnd"/>
          <c:showLegendKey val="0"/>
          <c:showVal val="1"/>
          <c:showCatName val="0"/>
          <c:showSerName val="0"/>
          <c:showPercent val="0"/>
          <c:showBubbleSize val="0"/>
        </c:dLbls>
        <c:gapWidth val="182"/>
        <c:axId val="580086632"/>
        <c:axId val="580087688"/>
      </c:barChart>
      <c:catAx>
        <c:axId val="5800866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087688"/>
        <c:crosses val="autoZero"/>
        <c:auto val="1"/>
        <c:lblAlgn val="ctr"/>
        <c:lblOffset val="100"/>
        <c:noMultiLvlLbl val="0"/>
      </c:catAx>
      <c:valAx>
        <c:axId val="580087688"/>
        <c:scaling>
          <c:orientation val="minMax"/>
        </c:scaling>
        <c:delete val="1"/>
        <c:axPos val="b"/>
        <c:numFmt formatCode="General" sourceLinked="1"/>
        <c:majorTickMark val="out"/>
        <c:minorTickMark val="none"/>
        <c:tickLblPos val="nextTo"/>
        <c:crossAx val="580086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35E05983-8D02-40FE-A764-389DED556DE1}">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63F307D6-5DE5-4EED-B18B-807A10377482}">
          <cx:tx>
            <cx:txData>
              <cx:f>_xlchart.v2.1</cx:f>
              <cx:v>Attrition</cx:v>
            </cx:txData>
          </cx:tx>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a:pPr>
            <a:endParaRPr lang="en-US" sz="105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35E05983-8D02-40FE-A764-389DED556DE1}">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63F307D6-5DE5-4EED-B18B-807A10377482}">
          <cx:tx>
            <cx:txData>
              <cx:f>_xlchart.v2.8</cx:f>
              <cx:v>Attrition</cx:v>
            </cx:txData>
          </cx:tx>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2.xml.rels><?xml version="1.0" encoding="UTF-8" standalone="yes"?>
<Relationships xmlns="http://schemas.openxmlformats.org/package/2006/relationships"><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image" Target="../media/image2.png"/><Relationship Id="rId7" Type="http://schemas.openxmlformats.org/officeDocument/2006/relationships/image" Target="../media/image7.png"/><Relationship Id="rId2" Type="http://schemas.openxmlformats.org/officeDocument/2006/relationships/image" Target="../media/image5.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555932" cy="5402494"/>
    <xdr:grpSp>
      <xdr:nvGrpSpPr>
        <xdr:cNvPr id="2" name="Shape 2">
          <a:extLst>
            <a:ext uri="{FF2B5EF4-FFF2-40B4-BE49-F238E27FC236}">
              <a16:creationId xmlns:a16="http://schemas.microsoft.com/office/drawing/2014/main" id="{00000000-0008-0000-0500-000002000000}"/>
            </a:ext>
          </a:extLst>
        </xdr:cNvPr>
        <xdr:cNvGrpSpPr/>
      </xdr:nvGrpSpPr>
      <xdr:grpSpPr>
        <a:xfrm>
          <a:off x="0" y="0"/>
          <a:ext cx="14555932" cy="5402494"/>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26898"/>
              <a:ext cx="3867930" cy="2754667"/>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248292</xdr:colOff>
      <xdr:row>3</xdr:row>
      <xdr:rowOff>188358</xdr:rowOff>
    </xdr:from>
    <xdr:to>
      <xdr:col>4</xdr:col>
      <xdr:colOff>102741</xdr:colOff>
      <xdr:row>5</xdr:row>
      <xdr:rowOff>59932</xdr:rowOff>
    </xdr:to>
    <xdr:sp macro="" textlink="">
      <xdr:nvSpPr>
        <xdr:cNvPr id="5" name="TextBox 4">
          <a:extLst>
            <a:ext uri="{FF2B5EF4-FFF2-40B4-BE49-F238E27FC236}">
              <a16:creationId xmlns:a16="http://schemas.microsoft.com/office/drawing/2014/main" id="{FE3EF4F4-3A76-E423-3301-991BD5B3139D}"/>
            </a:ext>
          </a:extLst>
        </xdr:cNvPr>
        <xdr:cNvSpPr txBox="1"/>
      </xdr:nvSpPr>
      <xdr:spPr>
        <a:xfrm>
          <a:off x="248292" y="753437"/>
          <a:ext cx="2491483" cy="248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Aharoni" panose="02010803020104030203" pitchFamily="2" charset="-79"/>
              <a:cs typeface="Aharoni" panose="02010803020104030203" pitchFamily="2" charset="-79"/>
            </a:rPr>
            <a:t>TOTAL EMPLOYEE</a:t>
          </a:r>
        </a:p>
      </xdr:txBody>
    </xdr:sp>
    <xdr:clientData/>
  </xdr:twoCellAnchor>
  <xdr:twoCellAnchor>
    <xdr:from>
      <xdr:col>0</xdr:col>
      <xdr:colOff>556516</xdr:colOff>
      <xdr:row>5</xdr:row>
      <xdr:rowOff>68495</xdr:rowOff>
    </xdr:from>
    <xdr:to>
      <xdr:col>3</xdr:col>
      <xdr:colOff>222606</xdr:colOff>
      <xdr:row>7</xdr:row>
      <xdr:rowOff>25686</xdr:rowOff>
    </xdr:to>
    <xdr:sp macro="" textlink="'KPI''s'!A7">
      <xdr:nvSpPr>
        <xdr:cNvPr id="6" name="TextBox 5">
          <a:extLst>
            <a:ext uri="{FF2B5EF4-FFF2-40B4-BE49-F238E27FC236}">
              <a16:creationId xmlns:a16="http://schemas.microsoft.com/office/drawing/2014/main" id="{F2A6F8F3-F13B-5D83-717E-6FF3D4C38360}"/>
            </a:ext>
          </a:extLst>
        </xdr:cNvPr>
        <xdr:cNvSpPr txBox="1"/>
      </xdr:nvSpPr>
      <xdr:spPr>
        <a:xfrm>
          <a:off x="556516" y="1010293"/>
          <a:ext cx="1643865" cy="333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5A1A28-60CD-4A9B-AA71-091D3DDF3AE9}" type="TxLink">
            <a:rPr lang="en-US" sz="2400" b="1" i="0" u="none" strike="noStrike">
              <a:solidFill>
                <a:schemeClr val="accent1">
                  <a:lumMod val="50000"/>
                </a:schemeClr>
              </a:solidFill>
              <a:latin typeface="Aharoni" panose="02010803020104030203" pitchFamily="2" charset="-79"/>
              <a:ea typeface="Calibri"/>
              <a:cs typeface="Aharoni" panose="02010803020104030203" pitchFamily="2" charset="-79"/>
            </a:rPr>
            <a:pPr algn="ctr"/>
            <a:t>1470</a:t>
          </a:fld>
          <a:endParaRPr lang="en-IN" sz="2400" b="1">
            <a:solidFill>
              <a:schemeClr val="accent1">
                <a:lumMod val="50000"/>
              </a:schemeClr>
            </a:solidFill>
            <a:latin typeface="Aharoni" panose="02010803020104030203" pitchFamily="2" charset="-79"/>
            <a:cs typeface="Aharoni" panose="02010803020104030203" pitchFamily="2" charset="-79"/>
          </a:endParaRPr>
        </a:p>
      </xdr:txBody>
    </xdr:sp>
    <xdr:clientData/>
  </xdr:twoCellAnchor>
  <xdr:twoCellAnchor>
    <xdr:from>
      <xdr:col>4</xdr:col>
      <xdr:colOff>503434</xdr:colOff>
      <xdr:row>4</xdr:row>
      <xdr:rowOff>6849</xdr:rowOff>
    </xdr:from>
    <xdr:to>
      <xdr:col>8</xdr:col>
      <xdr:colOff>357884</xdr:colOff>
      <xdr:row>5</xdr:row>
      <xdr:rowOff>66782</xdr:rowOff>
    </xdr:to>
    <xdr:sp macro="" textlink="">
      <xdr:nvSpPr>
        <xdr:cNvPr id="7" name="TextBox 6">
          <a:extLst>
            <a:ext uri="{FF2B5EF4-FFF2-40B4-BE49-F238E27FC236}">
              <a16:creationId xmlns:a16="http://schemas.microsoft.com/office/drawing/2014/main" id="{4EC3B8F5-62AF-4AF1-B158-644F8FB7B8B3}"/>
            </a:ext>
          </a:extLst>
        </xdr:cNvPr>
        <xdr:cNvSpPr txBox="1"/>
      </xdr:nvSpPr>
      <xdr:spPr>
        <a:xfrm>
          <a:off x="3140468" y="760287"/>
          <a:ext cx="2491483" cy="248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Aharoni" panose="02010803020104030203" pitchFamily="2" charset="-79"/>
              <a:cs typeface="Aharoni" panose="02010803020104030203" pitchFamily="2" charset="-79"/>
            </a:rPr>
            <a:t>ATTRITION</a:t>
          </a:r>
        </a:p>
      </xdr:txBody>
    </xdr:sp>
    <xdr:clientData/>
  </xdr:twoCellAnchor>
  <xdr:twoCellAnchor>
    <xdr:from>
      <xdr:col>5</xdr:col>
      <xdr:colOff>229456</xdr:colOff>
      <xdr:row>5</xdr:row>
      <xdr:rowOff>58221</xdr:rowOff>
    </xdr:from>
    <xdr:to>
      <xdr:col>7</xdr:col>
      <xdr:colOff>554804</xdr:colOff>
      <xdr:row>7</xdr:row>
      <xdr:rowOff>15412</xdr:rowOff>
    </xdr:to>
    <xdr:sp macro="" textlink="'KPI''s'!B7">
      <xdr:nvSpPr>
        <xdr:cNvPr id="8" name="TextBox 7">
          <a:extLst>
            <a:ext uri="{FF2B5EF4-FFF2-40B4-BE49-F238E27FC236}">
              <a16:creationId xmlns:a16="http://schemas.microsoft.com/office/drawing/2014/main" id="{310D95EB-0FC1-4A76-AACA-3F7BC61B0F06}"/>
            </a:ext>
          </a:extLst>
        </xdr:cNvPr>
        <xdr:cNvSpPr txBox="1"/>
      </xdr:nvSpPr>
      <xdr:spPr>
        <a:xfrm>
          <a:off x="3525748" y="1000019"/>
          <a:ext cx="1643865" cy="333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2059C96-54BD-4EBB-95AF-21429B59F66B}" type="TxLink">
            <a:rPr lang="en-US" sz="2400" b="0" i="0" u="none" strike="noStrike">
              <a:solidFill>
                <a:schemeClr val="accent1">
                  <a:lumMod val="50000"/>
                </a:schemeClr>
              </a:solidFill>
              <a:latin typeface="Aharoni" panose="02010803020104030203" pitchFamily="2" charset="-79"/>
              <a:ea typeface="Calibri"/>
              <a:cs typeface="Aharoni" panose="02010803020104030203" pitchFamily="2" charset="-79"/>
            </a:rPr>
            <a:t>237</a:t>
          </a:fld>
          <a:endParaRPr lang="en-IN" sz="2400" b="1">
            <a:solidFill>
              <a:schemeClr val="accent1">
                <a:lumMod val="50000"/>
              </a:schemeClr>
            </a:solidFill>
            <a:latin typeface="Aharoni" panose="02010803020104030203" pitchFamily="2" charset="-79"/>
            <a:cs typeface="Aharoni" panose="02010803020104030203" pitchFamily="2" charset="-79"/>
          </a:endParaRPr>
        </a:p>
      </xdr:txBody>
    </xdr:sp>
    <xdr:clientData/>
  </xdr:twoCellAnchor>
  <xdr:twoCellAnchor>
    <xdr:from>
      <xdr:col>9</xdr:col>
      <xdr:colOff>109590</xdr:colOff>
      <xdr:row>4</xdr:row>
      <xdr:rowOff>15411</xdr:rowOff>
    </xdr:from>
    <xdr:to>
      <xdr:col>12</xdr:col>
      <xdr:colOff>623298</xdr:colOff>
      <xdr:row>5</xdr:row>
      <xdr:rowOff>75344</xdr:rowOff>
    </xdr:to>
    <xdr:sp macro="" textlink="">
      <xdr:nvSpPr>
        <xdr:cNvPr id="9" name="TextBox 8">
          <a:extLst>
            <a:ext uri="{FF2B5EF4-FFF2-40B4-BE49-F238E27FC236}">
              <a16:creationId xmlns:a16="http://schemas.microsoft.com/office/drawing/2014/main" id="{3A930305-15DB-48D4-B571-7DEA37082BF4}"/>
            </a:ext>
          </a:extLst>
        </xdr:cNvPr>
        <xdr:cNvSpPr txBox="1"/>
      </xdr:nvSpPr>
      <xdr:spPr>
        <a:xfrm>
          <a:off x="6042916" y="768849"/>
          <a:ext cx="2491483" cy="248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Aharoni" panose="02010803020104030203" pitchFamily="2" charset="-79"/>
              <a:cs typeface="Aharoni" panose="02010803020104030203" pitchFamily="2" charset="-79"/>
            </a:rPr>
            <a:t>ACTIVE EMPLOYEE</a:t>
          </a:r>
        </a:p>
      </xdr:txBody>
    </xdr:sp>
    <xdr:clientData/>
  </xdr:twoCellAnchor>
  <xdr:twoCellAnchor>
    <xdr:from>
      <xdr:col>9</xdr:col>
      <xdr:colOff>469185</xdr:colOff>
      <xdr:row>5</xdr:row>
      <xdr:rowOff>75344</xdr:rowOff>
    </xdr:from>
    <xdr:to>
      <xdr:col>12</xdr:col>
      <xdr:colOff>135275</xdr:colOff>
      <xdr:row>7</xdr:row>
      <xdr:rowOff>32535</xdr:rowOff>
    </xdr:to>
    <xdr:sp macro="" textlink="'KPI''s'!D7">
      <xdr:nvSpPr>
        <xdr:cNvPr id="10" name="TextBox 9">
          <a:extLst>
            <a:ext uri="{FF2B5EF4-FFF2-40B4-BE49-F238E27FC236}">
              <a16:creationId xmlns:a16="http://schemas.microsoft.com/office/drawing/2014/main" id="{1CF03184-764C-4A43-B4E0-CD32F7AA7E03}"/>
            </a:ext>
          </a:extLst>
        </xdr:cNvPr>
        <xdr:cNvSpPr txBox="1"/>
      </xdr:nvSpPr>
      <xdr:spPr>
        <a:xfrm>
          <a:off x="6402511" y="1017142"/>
          <a:ext cx="1643865" cy="333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BB19BAC-5CAD-44A6-9B83-303023E4B370}" type="TxLink">
            <a:rPr lang="en-US" sz="2400" b="0" i="0" u="none" strike="noStrike">
              <a:solidFill>
                <a:schemeClr val="accent1">
                  <a:lumMod val="50000"/>
                </a:schemeClr>
              </a:solidFill>
              <a:latin typeface="Aharoni" panose="02010803020104030203" pitchFamily="2" charset="-79"/>
              <a:ea typeface="Calibri"/>
              <a:cs typeface="Aharoni" panose="02010803020104030203" pitchFamily="2" charset="-79"/>
            </a:rPr>
            <a:t>1233</a:t>
          </a:fld>
          <a:endParaRPr lang="en-IN" sz="2400" b="1">
            <a:solidFill>
              <a:schemeClr val="accent1">
                <a:lumMod val="50000"/>
              </a:schemeClr>
            </a:solidFill>
            <a:latin typeface="Aharoni" panose="02010803020104030203" pitchFamily="2" charset="-79"/>
            <a:cs typeface="Aharoni" panose="02010803020104030203" pitchFamily="2" charset="-79"/>
          </a:endParaRPr>
        </a:p>
      </xdr:txBody>
    </xdr:sp>
    <xdr:clientData/>
  </xdr:twoCellAnchor>
  <xdr:twoCellAnchor>
    <xdr:from>
      <xdr:col>13</xdr:col>
      <xdr:colOff>407540</xdr:colOff>
      <xdr:row>4</xdr:row>
      <xdr:rowOff>5137</xdr:rowOff>
    </xdr:from>
    <xdr:to>
      <xdr:col>17</xdr:col>
      <xdr:colOff>261990</xdr:colOff>
      <xdr:row>5</xdr:row>
      <xdr:rowOff>65070</xdr:rowOff>
    </xdr:to>
    <xdr:sp macro="" textlink="">
      <xdr:nvSpPr>
        <xdr:cNvPr id="11" name="TextBox 10">
          <a:extLst>
            <a:ext uri="{FF2B5EF4-FFF2-40B4-BE49-F238E27FC236}">
              <a16:creationId xmlns:a16="http://schemas.microsoft.com/office/drawing/2014/main" id="{0C1C4F0F-0FFE-4CFB-8122-EE685C4572EB}"/>
            </a:ext>
          </a:extLst>
        </xdr:cNvPr>
        <xdr:cNvSpPr txBox="1"/>
      </xdr:nvSpPr>
      <xdr:spPr>
        <a:xfrm>
          <a:off x="8977900" y="758575"/>
          <a:ext cx="2491483" cy="248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Aharoni" panose="02010803020104030203" pitchFamily="2" charset="-79"/>
              <a:cs typeface="Aharoni" panose="02010803020104030203" pitchFamily="2" charset="-79"/>
            </a:rPr>
            <a:t>ATTRITION</a:t>
          </a:r>
          <a:r>
            <a:rPr lang="en-IN" sz="1400" baseline="0">
              <a:solidFill>
                <a:schemeClr val="accent2">
                  <a:lumMod val="50000"/>
                </a:schemeClr>
              </a:solidFill>
              <a:latin typeface="Aharoni" panose="02010803020104030203" pitchFamily="2" charset="-79"/>
              <a:cs typeface="Aharoni" panose="02010803020104030203" pitchFamily="2" charset="-79"/>
            </a:rPr>
            <a:t> RATE</a:t>
          </a:r>
          <a:endParaRPr lang="en-IN" sz="1400">
            <a:solidFill>
              <a:schemeClr val="accent2">
                <a:lumMod val="50000"/>
              </a:schemeClr>
            </a:solidFill>
            <a:latin typeface="Aharoni" panose="02010803020104030203" pitchFamily="2" charset="-79"/>
            <a:cs typeface="Aharoni" panose="02010803020104030203" pitchFamily="2" charset="-79"/>
          </a:endParaRPr>
        </a:p>
      </xdr:txBody>
    </xdr:sp>
    <xdr:clientData/>
  </xdr:twoCellAnchor>
  <xdr:twoCellAnchor>
    <xdr:from>
      <xdr:col>14</xdr:col>
      <xdr:colOff>107877</xdr:colOff>
      <xdr:row>5</xdr:row>
      <xdr:rowOff>65070</xdr:rowOff>
    </xdr:from>
    <xdr:to>
      <xdr:col>16</xdr:col>
      <xdr:colOff>433225</xdr:colOff>
      <xdr:row>7</xdr:row>
      <xdr:rowOff>22261</xdr:rowOff>
    </xdr:to>
    <xdr:sp macro="" textlink="'KPI''s'!E7">
      <xdr:nvSpPr>
        <xdr:cNvPr id="12" name="TextBox 11">
          <a:extLst>
            <a:ext uri="{FF2B5EF4-FFF2-40B4-BE49-F238E27FC236}">
              <a16:creationId xmlns:a16="http://schemas.microsoft.com/office/drawing/2014/main" id="{A3470708-778D-4F25-8675-249D30C0E2CD}"/>
            </a:ext>
          </a:extLst>
        </xdr:cNvPr>
        <xdr:cNvSpPr txBox="1"/>
      </xdr:nvSpPr>
      <xdr:spPr>
        <a:xfrm>
          <a:off x="9337495" y="1006868"/>
          <a:ext cx="1643865" cy="333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23BCC1E-32D8-495B-A42B-94995C894EA7}" type="TxLink">
            <a:rPr lang="en-US" sz="2400" b="0" i="0" u="none" strike="noStrike">
              <a:solidFill>
                <a:schemeClr val="accent1">
                  <a:lumMod val="50000"/>
                </a:schemeClr>
              </a:solidFill>
              <a:latin typeface="Aharoni" panose="02010803020104030203" pitchFamily="2" charset="-79"/>
              <a:ea typeface="Calibri"/>
              <a:cs typeface="Aharoni" panose="02010803020104030203" pitchFamily="2" charset="-79"/>
            </a:rPr>
            <a:t>16.12%</a:t>
          </a:fld>
          <a:endParaRPr lang="en-IN" sz="2400" b="1">
            <a:solidFill>
              <a:schemeClr val="accent1">
                <a:lumMod val="50000"/>
              </a:schemeClr>
            </a:solidFill>
            <a:latin typeface="Aharoni" panose="02010803020104030203" pitchFamily="2" charset="-79"/>
            <a:cs typeface="Aharoni" panose="02010803020104030203" pitchFamily="2" charset="-79"/>
          </a:endParaRPr>
        </a:p>
      </xdr:txBody>
    </xdr:sp>
    <xdr:clientData/>
  </xdr:twoCellAnchor>
  <xdr:twoCellAnchor>
    <xdr:from>
      <xdr:col>18</xdr:col>
      <xdr:colOff>37670</xdr:colOff>
      <xdr:row>4</xdr:row>
      <xdr:rowOff>3424</xdr:rowOff>
    </xdr:from>
    <xdr:to>
      <xdr:col>21</xdr:col>
      <xdr:colOff>551378</xdr:colOff>
      <xdr:row>5</xdr:row>
      <xdr:rowOff>63357</xdr:rowOff>
    </xdr:to>
    <xdr:sp macro="" textlink="">
      <xdr:nvSpPr>
        <xdr:cNvPr id="15" name="TextBox 14">
          <a:extLst>
            <a:ext uri="{FF2B5EF4-FFF2-40B4-BE49-F238E27FC236}">
              <a16:creationId xmlns:a16="http://schemas.microsoft.com/office/drawing/2014/main" id="{5989B7F3-BF06-4097-BEED-2E8744499F07}"/>
            </a:ext>
          </a:extLst>
        </xdr:cNvPr>
        <xdr:cNvSpPr txBox="1"/>
      </xdr:nvSpPr>
      <xdr:spPr>
        <a:xfrm>
          <a:off x="11904322" y="756862"/>
          <a:ext cx="2491483" cy="248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Aharoni" panose="02010803020104030203" pitchFamily="2" charset="-79"/>
              <a:cs typeface="Aharoni" panose="02010803020104030203" pitchFamily="2" charset="-79"/>
            </a:rPr>
            <a:t>AVG.</a:t>
          </a:r>
          <a:r>
            <a:rPr lang="en-IN" sz="1400" baseline="0">
              <a:solidFill>
                <a:schemeClr val="accent2">
                  <a:lumMod val="50000"/>
                </a:schemeClr>
              </a:solidFill>
              <a:latin typeface="Aharoni" panose="02010803020104030203" pitchFamily="2" charset="-79"/>
              <a:cs typeface="Aharoni" panose="02010803020104030203" pitchFamily="2" charset="-79"/>
            </a:rPr>
            <a:t> AGE</a:t>
          </a:r>
          <a:endParaRPr lang="en-IN" sz="1400">
            <a:solidFill>
              <a:schemeClr val="accent2">
                <a:lumMod val="50000"/>
              </a:schemeClr>
            </a:solidFill>
            <a:latin typeface="Aharoni" panose="02010803020104030203" pitchFamily="2" charset="-79"/>
            <a:cs typeface="Aharoni" panose="02010803020104030203" pitchFamily="2" charset="-79"/>
          </a:endParaRPr>
        </a:p>
      </xdr:txBody>
    </xdr:sp>
    <xdr:clientData/>
  </xdr:twoCellAnchor>
  <xdr:twoCellAnchor>
    <xdr:from>
      <xdr:col>18</xdr:col>
      <xdr:colOff>397265</xdr:colOff>
      <xdr:row>5</xdr:row>
      <xdr:rowOff>63357</xdr:rowOff>
    </xdr:from>
    <xdr:to>
      <xdr:col>21</xdr:col>
      <xdr:colOff>63355</xdr:colOff>
      <xdr:row>7</xdr:row>
      <xdr:rowOff>20548</xdr:rowOff>
    </xdr:to>
    <xdr:sp macro="" textlink="'KPI''s'!C7">
      <xdr:nvSpPr>
        <xdr:cNvPr id="16" name="TextBox 15">
          <a:extLst>
            <a:ext uri="{FF2B5EF4-FFF2-40B4-BE49-F238E27FC236}">
              <a16:creationId xmlns:a16="http://schemas.microsoft.com/office/drawing/2014/main" id="{8F6CACC9-B6B4-4172-880C-606D53437C3A}"/>
            </a:ext>
          </a:extLst>
        </xdr:cNvPr>
        <xdr:cNvSpPr txBox="1"/>
      </xdr:nvSpPr>
      <xdr:spPr>
        <a:xfrm>
          <a:off x="12263917" y="1005155"/>
          <a:ext cx="1643865" cy="333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1E48EB-A14D-4A96-BD5C-957E5DFEBB9A}" type="TxLink">
            <a:rPr lang="en-US" sz="2400" b="0" i="0" u="none" strike="noStrike">
              <a:solidFill>
                <a:schemeClr val="accent1">
                  <a:lumMod val="50000"/>
                </a:schemeClr>
              </a:solidFill>
              <a:latin typeface="Aharoni" panose="02010803020104030203" pitchFamily="2" charset="-79"/>
              <a:ea typeface="Calibri"/>
              <a:cs typeface="Aharoni" panose="02010803020104030203" pitchFamily="2" charset="-79"/>
            </a:rPr>
            <a:t>37</a:t>
          </a:fld>
          <a:endParaRPr lang="en-IN" sz="2400" b="1">
            <a:solidFill>
              <a:schemeClr val="accent1">
                <a:lumMod val="50000"/>
              </a:schemeClr>
            </a:solidFill>
            <a:latin typeface="Aharoni" panose="02010803020104030203" pitchFamily="2" charset="-79"/>
            <a:cs typeface="Aharoni" panose="02010803020104030203" pitchFamily="2" charset="-79"/>
          </a:endParaRPr>
        </a:p>
      </xdr:txBody>
    </xdr:sp>
    <xdr:clientData/>
  </xdr:twoCellAnchor>
  <xdr:oneCellAnchor>
    <xdr:from>
      <xdr:col>3</xdr:col>
      <xdr:colOff>470899</xdr:colOff>
      <xdr:row>5</xdr:row>
      <xdr:rowOff>94180</xdr:rowOff>
    </xdr:from>
    <xdr:ext cx="307689" cy="291101"/>
    <xdr:pic>
      <xdr:nvPicPr>
        <xdr:cNvPr id="17" name="image4.png">
          <a:extLst>
            <a:ext uri="{FF2B5EF4-FFF2-40B4-BE49-F238E27FC236}">
              <a16:creationId xmlns:a16="http://schemas.microsoft.com/office/drawing/2014/main" id="{9E5424BD-2654-421A-8C9E-FCC2B32C27E7}"/>
            </a:ext>
          </a:extLst>
        </xdr:cNvPr>
        <xdr:cNvPicPr preferRelativeResize="0"/>
      </xdr:nvPicPr>
      <xdr:blipFill>
        <a:blip xmlns:r="http://schemas.openxmlformats.org/officeDocument/2006/relationships" r:embed="rId1" cstate="print"/>
        <a:stretch>
          <a:fillRect/>
        </a:stretch>
      </xdr:blipFill>
      <xdr:spPr>
        <a:xfrm>
          <a:off x="2448674" y="1035978"/>
          <a:ext cx="307689" cy="291101"/>
        </a:xfrm>
        <a:prstGeom prst="rect">
          <a:avLst/>
        </a:prstGeom>
        <a:noFill/>
      </xdr:spPr>
    </xdr:pic>
    <xdr:clientData fLocksWithSheet="0"/>
  </xdr:oneCellAnchor>
  <xdr:oneCellAnchor>
    <xdr:from>
      <xdr:col>16</xdr:col>
      <xdr:colOff>625011</xdr:colOff>
      <xdr:row>5</xdr:row>
      <xdr:rowOff>102741</xdr:rowOff>
    </xdr:from>
    <xdr:ext cx="347716" cy="299663"/>
    <xdr:pic>
      <xdr:nvPicPr>
        <xdr:cNvPr id="18" name="image2.png">
          <a:extLst>
            <a:ext uri="{FF2B5EF4-FFF2-40B4-BE49-F238E27FC236}">
              <a16:creationId xmlns:a16="http://schemas.microsoft.com/office/drawing/2014/main" id="{652FC21D-709A-4923-B623-568B18DD8001}"/>
            </a:ext>
          </a:extLst>
        </xdr:cNvPr>
        <xdr:cNvPicPr preferRelativeResize="0"/>
      </xdr:nvPicPr>
      <xdr:blipFill>
        <a:blip xmlns:r="http://schemas.openxmlformats.org/officeDocument/2006/relationships" r:embed="rId2" cstate="print"/>
        <a:stretch>
          <a:fillRect/>
        </a:stretch>
      </xdr:blipFill>
      <xdr:spPr>
        <a:xfrm>
          <a:off x="11173146" y="1044539"/>
          <a:ext cx="347716" cy="299663"/>
        </a:xfrm>
        <a:prstGeom prst="rect">
          <a:avLst/>
        </a:prstGeom>
        <a:noFill/>
      </xdr:spPr>
    </xdr:pic>
    <xdr:clientData fLocksWithSheet="0"/>
  </xdr:oneCellAnchor>
  <xdr:oneCellAnchor>
    <xdr:from>
      <xdr:col>8</xdr:col>
      <xdr:colOff>25686</xdr:colOff>
      <xdr:row>5</xdr:row>
      <xdr:rowOff>102741</xdr:rowOff>
    </xdr:from>
    <xdr:ext cx="436651" cy="308225"/>
    <xdr:pic>
      <xdr:nvPicPr>
        <xdr:cNvPr id="19" name="image7.png">
          <a:extLst>
            <a:ext uri="{FF2B5EF4-FFF2-40B4-BE49-F238E27FC236}">
              <a16:creationId xmlns:a16="http://schemas.microsoft.com/office/drawing/2014/main" id="{E66AEDD4-DECE-441D-A207-8CD62CBB7333}"/>
            </a:ext>
          </a:extLst>
        </xdr:cNvPr>
        <xdr:cNvPicPr preferRelativeResize="0"/>
      </xdr:nvPicPr>
      <xdr:blipFill>
        <a:blip xmlns:r="http://schemas.openxmlformats.org/officeDocument/2006/relationships" r:embed="rId3" cstate="print"/>
        <a:stretch>
          <a:fillRect/>
        </a:stretch>
      </xdr:blipFill>
      <xdr:spPr>
        <a:xfrm>
          <a:off x="5299753" y="1044539"/>
          <a:ext cx="436651" cy="308225"/>
        </a:xfrm>
        <a:prstGeom prst="rect">
          <a:avLst/>
        </a:prstGeom>
        <a:noFill/>
      </xdr:spPr>
    </xdr:pic>
    <xdr:clientData fLocksWithSheet="0"/>
  </xdr:oneCellAnchor>
  <xdr:oneCellAnchor>
    <xdr:from>
      <xdr:col>21</xdr:col>
      <xdr:colOff>239730</xdr:colOff>
      <xdr:row>5</xdr:row>
      <xdr:rowOff>136989</xdr:rowOff>
    </xdr:from>
    <xdr:ext cx="295275" cy="266700"/>
    <xdr:pic>
      <xdr:nvPicPr>
        <xdr:cNvPr id="20" name="image6.png">
          <a:extLst>
            <a:ext uri="{FF2B5EF4-FFF2-40B4-BE49-F238E27FC236}">
              <a16:creationId xmlns:a16="http://schemas.microsoft.com/office/drawing/2014/main" id="{1BD6C0FC-D91C-4D09-A5A1-02E6EE59C681}"/>
            </a:ext>
          </a:extLst>
        </xdr:cNvPr>
        <xdr:cNvPicPr preferRelativeResize="0"/>
      </xdr:nvPicPr>
      <xdr:blipFill>
        <a:blip xmlns:r="http://schemas.openxmlformats.org/officeDocument/2006/relationships" r:embed="rId4" cstate="print"/>
        <a:stretch>
          <a:fillRect/>
        </a:stretch>
      </xdr:blipFill>
      <xdr:spPr>
        <a:xfrm>
          <a:off x="14084157" y="1078787"/>
          <a:ext cx="295275" cy="266700"/>
        </a:xfrm>
        <a:prstGeom prst="rect">
          <a:avLst/>
        </a:prstGeom>
        <a:noFill/>
      </xdr:spPr>
    </xdr:pic>
    <xdr:clientData fLocksWithSheet="0"/>
  </xdr:oneCellAnchor>
  <xdr:oneCellAnchor>
    <xdr:from>
      <xdr:col>12</xdr:col>
      <xdr:colOff>282539</xdr:colOff>
      <xdr:row>5</xdr:row>
      <xdr:rowOff>119865</xdr:rowOff>
    </xdr:from>
    <xdr:ext cx="419100" cy="304800"/>
    <xdr:pic>
      <xdr:nvPicPr>
        <xdr:cNvPr id="21" name="image5.png">
          <a:extLst>
            <a:ext uri="{FF2B5EF4-FFF2-40B4-BE49-F238E27FC236}">
              <a16:creationId xmlns:a16="http://schemas.microsoft.com/office/drawing/2014/main" id="{053DF921-6861-432E-AFE1-2379D8100EA8}"/>
            </a:ext>
          </a:extLst>
        </xdr:cNvPr>
        <xdr:cNvPicPr preferRelativeResize="0"/>
      </xdr:nvPicPr>
      <xdr:blipFill>
        <a:blip xmlns:r="http://schemas.openxmlformats.org/officeDocument/2006/relationships" r:embed="rId5" cstate="print"/>
        <a:stretch>
          <a:fillRect/>
        </a:stretch>
      </xdr:blipFill>
      <xdr:spPr>
        <a:xfrm>
          <a:off x="8193640" y="1061663"/>
          <a:ext cx="419100" cy="304800"/>
        </a:xfrm>
        <a:prstGeom prst="rect">
          <a:avLst/>
        </a:prstGeom>
        <a:noFill/>
      </xdr:spPr>
    </xdr:pic>
    <xdr:clientData fLocksWithSheet="0"/>
  </xdr:oneCellAnchor>
  <xdr:twoCellAnchor>
    <xdr:from>
      <xdr:col>1</xdr:col>
      <xdr:colOff>205484</xdr:colOff>
      <xdr:row>0</xdr:row>
      <xdr:rowOff>145551</xdr:rowOff>
    </xdr:from>
    <xdr:to>
      <xdr:col>12</xdr:col>
      <xdr:colOff>359596</xdr:colOff>
      <xdr:row>2</xdr:row>
      <xdr:rowOff>171236</xdr:rowOff>
    </xdr:to>
    <xdr:sp macro="" textlink="">
      <xdr:nvSpPr>
        <xdr:cNvPr id="22" name="TextBox 21">
          <a:extLst>
            <a:ext uri="{FF2B5EF4-FFF2-40B4-BE49-F238E27FC236}">
              <a16:creationId xmlns:a16="http://schemas.microsoft.com/office/drawing/2014/main" id="{DDD89F80-CD3F-DBA4-6D7E-34B9A2893B04}"/>
            </a:ext>
          </a:extLst>
        </xdr:cNvPr>
        <xdr:cNvSpPr txBox="1"/>
      </xdr:nvSpPr>
      <xdr:spPr>
        <a:xfrm>
          <a:off x="864742" y="145551"/>
          <a:ext cx="7405955" cy="4024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accent2">
                  <a:lumMod val="50000"/>
                </a:schemeClr>
              </a:solidFill>
              <a:latin typeface="Aharoni" panose="02010803020104030203" pitchFamily="2" charset="-79"/>
              <a:cs typeface="Aharoni" panose="02010803020104030203" pitchFamily="2" charset="-79"/>
            </a:rPr>
            <a:t>HR ANALYTICS</a:t>
          </a:r>
          <a:r>
            <a:rPr lang="en-IN" sz="2400" baseline="0">
              <a:solidFill>
                <a:schemeClr val="accent2">
                  <a:lumMod val="50000"/>
                </a:schemeClr>
              </a:solidFill>
              <a:latin typeface="Aharoni" panose="02010803020104030203" pitchFamily="2" charset="-79"/>
              <a:cs typeface="Aharoni" panose="02010803020104030203" pitchFamily="2" charset="-79"/>
            </a:rPr>
            <a:t> DASHBOARD BY TANUJ SHARMA</a:t>
          </a:r>
          <a:endParaRPr lang="en-IN" sz="2400">
            <a:solidFill>
              <a:schemeClr val="accent2">
                <a:lumMod val="50000"/>
              </a:schemeClr>
            </a:solidFill>
            <a:latin typeface="Aharoni" panose="02010803020104030203" pitchFamily="2" charset="-79"/>
            <a:cs typeface="Aharoni" panose="02010803020104030203" pitchFamily="2" charset="-79"/>
          </a:endParaRPr>
        </a:p>
      </xdr:txBody>
    </xdr:sp>
    <xdr:clientData/>
  </xdr:twoCellAnchor>
  <xdr:oneCellAnchor>
    <xdr:from>
      <xdr:col>0</xdr:col>
      <xdr:colOff>282541</xdr:colOff>
      <xdr:row>0</xdr:row>
      <xdr:rowOff>111304</xdr:rowOff>
    </xdr:from>
    <xdr:ext cx="488022" cy="436652"/>
    <xdr:pic>
      <xdr:nvPicPr>
        <xdr:cNvPr id="24" name="image1.png">
          <a:extLst>
            <a:ext uri="{FF2B5EF4-FFF2-40B4-BE49-F238E27FC236}">
              <a16:creationId xmlns:a16="http://schemas.microsoft.com/office/drawing/2014/main" id="{14B02B49-1E30-4CE8-8189-A756829165AD}"/>
            </a:ext>
          </a:extLst>
        </xdr:cNvPr>
        <xdr:cNvPicPr preferRelativeResize="0"/>
      </xdr:nvPicPr>
      <xdr:blipFill>
        <a:blip xmlns:r="http://schemas.openxmlformats.org/officeDocument/2006/relationships" r:embed="rId6" cstate="print"/>
        <a:stretch>
          <a:fillRect/>
        </a:stretch>
      </xdr:blipFill>
      <xdr:spPr>
        <a:xfrm>
          <a:off x="282541" y="111304"/>
          <a:ext cx="488022" cy="436652"/>
        </a:xfrm>
        <a:prstGeom prst="rect">
          <a:avLst/>
        </a:prstGeom>
        <a:noFill/>
      </xdr:spPr>
    </xdr:pic>
    <xdr:clientData fLocksWithSheet="0"/>
  </xdr:oneCellAnchor>
  <xdr:oneCellAnchor>
    <xdr:from>
      <xdr:col>13</xdr:col>
      <xdr:colOff>256853</xdr:colOff>
      <xdr:row>0</xdr:row>
      <xdr:rowOff>136989</xdr:rowOff>
    </xdr:from>
    <xdr:ext cx="864742" cy="445213"/>
    <xdr:pic>
      <xdr:nvPicPr>
        <xdr:cNvPr id="25" name="image3.png">
          <a:extLst>
            <a:ext uri="{FF2B5EF4-FFF2-40B4-BE49-F238E27FC236}">
              <a16:creationId xmlns:a16="http://schemas.microsoft.com/office/drawing/2014/main" id="{F99C8DF2-76FD-4A69-9191-A2D1ADEE8CE5}"/>
            </a:ext>
          </a:extLst>
        </xdr:cNvPr>
        <xdr:cNvPicPr preferRelativeResize="0"/>
      </xdr:nvPicPr>
      <xdr:blipFill>
        <a:blip xmlns:r="http://schemas.openxmlformats.org/officeDocument/2006/relationships" r:embed="rId7" cstate="print"/>
        <a:stretch>
          <a:fillRect/>
        </a:stretch>
      </xdr:blipFill>
      <xdr:spPr>
        <a:xfrm>
          <a:off x="8827213" y="136989"/>
          <a:ext cx="864742" cy="445213"/>
        </a:xfrm>
        <a:prstGeom prst="rect">
          <a:avLst/>
        </a:prstGeom>
        <a:noFill/>
      </xdr:spPr>
    </xdr:pic>
    <xdr:clientData fLocksWithSheet="0"/>
  </xdr:oneCellAnchor>
  <xdr:twoCellAnchor>
    <xdr:from>
      <xdr:col>15</xdr:col>
      <xdr:colOff>42809</xdr:colOff>
      <xdr:row>0</xdr:row>
      <xdr:rowOff>162675</xdr:rowOff>
    </xdr:from>
    <xdr:to>
      <xdr:col>20</xdr:col>
      <xdr:colOff>368156</xdr:colOff>
      <xdr:row>2</xdr:row>
      <xdr:rowOff>171238</xdr:rowOff>
    </xdr:to>
    <xdr:sp macro="" textlink="">
      <xdr:nvSpPr>
        <xdr:cNvPr id="26" name="TextBox 25">
          <a:extLst>
            <a:ext uri="{FF2B5EF4-FFF2-40B4-BE49-F238E27FC236}">
              <a16:creationId xmlns:a16="http://schemas.microsoft.com/office/drawing/2014/main" id="{253F83E9-F86C-75AE-FDD1-F76159C89D88}"/>
            </a:ext>
          </a:extLst>
        </xdr:cNvPr>
        <xdr:cNvSpPr txBox="1"/>
      </xdr:nvSpPr>
      <xdr:spPr>
        <a:xfrm>
          <a:off x="9931685" y="162675"/>
          <a:ext cx="3621640" cy="3852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2">
                  <a:lumMod val="50000"/>
                </a:schemeClr>
              </a:solidFill>
              <a:latin typeface="Aharoni" panose="02010803020104030203" pitchFamily="2" charset="-79"/>
              <a:cs typeface="Aharoni" panose="02010803020104030203" pitchFamily="2" charset="-79"/>
            </a:rPr>
            <a:t>JOB SATISFACTION </a:t>
          </a:r>
        </a:p>
      </xdr:txBody>
    </xdr:sp>
    <xdr:clientData/>
  </xdr:twoCellAnchor>
  <xdr:twoCellAnchor>
    <xdr:from>
      <xdr:col>20</xdr:col>
      <xdr:colOff>479459</xdr:colOff>
      <xdr:row>0</xdr:row>
      <xdr:rowOff>111304</xdr:rowOff>
    </xdr:from>
    <xdr:to>
      <xdr:col>22</xdr:col>
      <xdr:colOff>25684</xdr:colOff>
      <xdr:row>4</xdr:row>
      <xdr:rowOff>154112</xdr:rowOff>
    </xdr:to>
    <xdr:graphicFrame macro="">
      <xdr:nvGraphicFramePr>
        <xdr:cNvPr id="28" name="Chart 27">
          <a:extLst>
            <a:ext uri="{FF2B5EF4-FFF2-40B4-BE49-F238E27FC236}">
              <a16:creationId xmlns:a16="http://schemas.microsoft.com/office/drawing/2014/main" id="{262BFD4A-17CD-4F3B-ACC6-73DC7D3144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136989</xdr:colOff>
      <xdr:row>1</xdr:row>
      <xdr:rowOff>59933</xdr:rowOff>
    </xdr:from>
    <xdr:to>
      <xdr:col>21</xdr:col>
      <xdr:colOff>359596</xdr:colOff>
      <xdr:row>2</xdr:row>
      <xdr:rowOff>85618</xdr:rowOff>
    </xdr:to>
    <xdr:sp macro="" textlink="Ratings!B6">
      <xdr:nvSpPr>
        <xdr:cNvPr id="29" name="TextBox 28">
          <a:extLst>
            <a:ext uri="{FF2B5EF4-FFF2-40B4-BE49-F238E27FC236}">
              <a16:creationId xmlns:a16="http://schemas.microsoft.com/office/drawing/2014/main" id="{B6A0070B-57B7-2672-506C-E62AD18BE9AA}"/>
            </a:ext>
          </a:extLst>
        </xdr:cNvPr>
        <xdr:cNvSpPr txBox="1"/>
      </xdr:nvSpPr>
      <xdr:spPr>
        <a:xfrm>
          <a:off x="13981416" y="248293"/>
          <a:ext cx="222607" cy="2140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76CC93E-F6EA-4C05-B673-9D194BB86169}" type="TxLink">
            <a:rPr lang="en-US" sz="1000" b="1" i="0" u="none" strike="noStrike">
              <a:solidFill>
                <a:srgbClr val="000000"/>
              </a:solidFill>
              <a:latin typeface="Calibri"/>
              <a:ea typeface="Calibri"/>
              <a:cs typeface="Calibri"/>
            </a:rPr>
            <a:pPr algn="l"/>
            <a:t>2.6</a:t>
          </a:fld>
          <a:endParaRPr lang="en-IN" sz="1000" b="1"/>
        </a:p>
      </xdr:txBody>
    </xdr:sp>
    <xdr:clientData/>
  </xdr:twoCellAnchor>
  <xdr:twoCellAnchor>
    <xdr:from>
      <xdr:col>0</xdr:col>
      <xdr:colOff>68493</xdr:colOff>
      <xdr:row>9</xdr:row>
      <xdr:rowOff>171235</xdr:rowOff>
    </xdr:from>
    <xdr:to>
      <xdr:col>6</xdr:col>
      <xdr:colOff>301280</xdr:colOff>
      <xdr:row>17</xdr:row>
      <xdr:rowOff>131163</xdr:rowOff>
    </xdr:to>
    <xdr:grpSp>
      <xdr:nvGrpSpPr>
        <xdr:cNvPr id="72" name="Group 71">
          <a:extLst>
            <a:ext uri="{FF2B5EF4-FFF2-40B4-BE49-F238E27FC236}">
              <a16:creationId xmlns:a16="http://schemas.microsoft.com/office/drawing/2014/main" id="{082ACD16-478D-9DB5-340B-D92F74CDE1A8}"/>
            </a:ext>
          </a:extLst>
        </xdr:cNvPr>
        <xdr:cNvGrpSpPr/>
      </xdr:nvGrpSpPr>
      <xdr:grpSpPr>
        <a:xfrm>
          <a:off x="68493" y="1866471"/>
          <a:ext cx="4188338" cy="1466804"/>
          <a:chOff x="68493" y="1866471"/>
          <a:chExt cx="4188338" cy="1466804"/>
        </a:xfrm>
      </xdr:grpSpPr>
      <xdr:graphicFrame macro="">
        <xdr:nvGraphicFramePr>
          <xdr:cNvPr id="31" name="Chart 30">
            <a:extLst>
              <a:ext uri="{FF2B5EF4-FFF2-40B4-BE49-F238E27FC236}">
                <a16:creationId xmlns:a16="http://schemas.microsoft.com/office/drawing/2014/main" id="{94541D98-3535-425A-A80D-18C46360E2F1}"/>
              </a:ext>
            </a:extLst>
          </xdr:cNvPr>
          <xdr:cNvGraphicFramePr>
            <a:graphicFrameLocks/>
          </xdr:cNvGraphicFramePr>
        </xdr:nvGraphicFramePr>
        <xdr:xfrm>
          <a:off x="68493" y="1883596"/>
          <a:ext cx="1440000" cy="1440000"/>
        </xdr:xfrm>
        <a:graphic>
          <a:graphicData uri="http://schemas.openxmlformats.org/drawingml/2006/chart">
            <c:chart xmlns:c="http://schemas.openxmlformats.org/drawingml/2006/chart" xmlns:r="http://schemas.openxmlformats.org/officeDocument/2006/relationships" r:id="rId9"/>
          </a:graphicData>
        </a:graphic>
      </xdr:graphicFrame>
      <xdr:graphicFrame macro="">
        <xdr:nvGraphicFramePr>
          <xdr:cNvPr id="65" name="Chart 64">
            <a:extLst>
              <a:ext uri="{FF2B5EF4-FFF2-40B4-BE49-F238E27FC236}">
                <a16:creationId xmlns:a16="http://schemas.microsoft.com/office/drawing/2014/main" id="{6552B208-F84B-4156-BD50-1BF77F5D7BC8}"/>
              </a:ext>
            </a:extLst>
          </xdr:cNvPr>
          <xdr:cNvGraphicFramePr>
            <a:graphicFrameLocks/>
          </xdr:cNvGraphicFramePr>
        </xdr:nvGraphicFramePr>
        <xdr:xfrm>
          <a:off x="2816831" y="1866471"/>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pic>
        <xdr:nvPicPr>
          <xdr:cNvPr id="67" name="Graphic 66" descr="Woman">
            <a:extLst>
              <a:ext uri="{FF2B5EF4-FFF2-40B4-BE49-F238E27FC236}">
                <a16:creationId xmlns:a16="http://schemas.microsoft.com/office/drawing/2014/main" id="{5BE9642F-F72D-497E-BD13-C787B3BFFDA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81527" y="2585662"/>
            <a:ext cx="914400" cy="743165"/>
          </a:xfrm>
          <a:prstGeom prst="rect">
            <a:avLst/>
          </a:prstGeom>
        </xdr:spPr>
      </xdr:pic>
      <xdr:pic>
        <xdr:nvPicPr>
          <xdr:cNvPr id="69" name="Graphic 68" descr="Man">
            <a:extLst>
              <a:ext uri="{FF2B5EF4-FFF2-40B4-BE49-F238E27FC236}">
                <a16:creationId xmlns:a16="http://schemas.microsoft.com/office/drawing/2014/main" id="{84C7469B-B10E-0B4A-68AE-0DDD836F943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2324696" y="2594224"/>
            <a:ext cx="914400" cy="739051"/>
          </a:xfrm>
          <a:prstGeom prst="rect">
            <a:avLst/>
          </a:prstGeom>
        </xdr:spPr>
      </xdr:pic>
      <xdr:sp macro="" textlink="Gender!$B$8">
        <xdr:nvSpPr>
          <xdr:cNvPr id="70" name="TextBox 69">
            <a:extLst>
              <a:ext uri="{FF2B5EF4-FFF2-40B4-BE49-F238E27FC236}">
                <a16:creationId xmlns:a16="http://schemas.microsoft.com/office/drawing/2014/main" id="{0FC1E1FC-6B1A-44C6-A7D8-AA6A181A1702}"/>
              </a:ext>
            </a:extLst>
          </xdr:cNvPr>
          <xdr:cNvSpPr txBox="1"/>
        </xdr:nvSpPr>
        <xdr:spPr>
          <a:xfrm>
            <a:off x="470899" y="2414427"/>
            <a:ext cx="625012" cy="342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9C06407-DC36-463A-A024-D662C050B519}" type="TxLink">
              <a:rPr lang="en-US" sz="1600" b="1" i="0" u="none" strike="noStrike">
                <a:solidFill>
                  <a:schemeClr val="accent1">
                    <a:lumMod val="50000"/>
                  </a:schemeClr>
                </a:solidFill>
                <a:latin typeface="Calibri"/>
                <a:ea typeface="Calibri"/>
                <a:cs typeface="Calibri"/>
              </a:rPr>
              <a:pPr algn="ctr"/>
              <a:t>588</a:t>
            </a:fld>
            <a:endParaRPr lang="en-IN" sz="1600" b="1">
              <a:solidFill>
                <a:schemeClr val="accent1">
                  <a:lumMod val="50000"/>
                </a:schemeClr>
              </a:solidFill>
            </a:endParaRPr>
          </a:p>
        </xdr:txBody>
      </xdr:sp>
      <xdr:sp macro="" textlink="Gender!$B$9">
        <xdr:nvSpPr>
          <xdr:cNvPr id="71" name="TextBox 70">
            <a:extLst>
              <a:ext uri="{FF2B5EF4-FFF2-40B4-BE49-F238E27FC236}">
                <a16:creationId xmlns:a16="http://schemas.microsoft.com/office/drawing/2014/main" id="{12A3749D-05FB-4272-81D8-2AE158E5EF6E}"/>
              </a:ext>
            </a:extLst>
          </xdr:cNvPr>
          <xdr:cNvSpPr txBox="1"/>
        </xdr:nvSpPr>
        <xdr:spPr>
          <a:xfrm>
            <a:off x="3184988" y="2429838"/>
            <a:ext cx="710629" cy="275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921ABA0-9526-4E08-A3F8-2926F9FB42A2}" type="TxLink">
              <a:rPr lang="en-US" sz="1400" b="1" i="0" u="none" strike="noStrike">
                <a:solidFill>
                  <a:schemeClr val="accent1">
                    <a:lumMod val="50000"/>
                  </a:schemeClr>
                </a:solidFill>
                <a:latin typeface="Calibri"/>
                <a:ea typeface="Calibri"/>
                <a:cs typeface="Calibri"/>
              </a:rPr>
              <a:pPr algn="ctr"/>
              <a:t>882</a:t>
            </a:fld>
            <a:endParaRPr lang="en-IN" sz="1400" b="1">
              <a:solidFill>
                <a:schemeClr val="accent1">
                  <a:lumMod val="50000"/>
                </a:schemeClr>
              </a:solidFill>
            </a:endParaRPr>
          </a:p>
        </xdr:txBody>
      </xdr:sp>
    </xdr:grpSp>
    <xdr:clientData/>
  </xdr:twoCellAnchor>
  <xdr:twoCellAnchor>
    <xdr:from>
      <xdr:col>0</xdr:col>
      <xdr:colOff>179799</xdr:colOff>
      <xdr:row>8</xdr:row>
      <xdr:rowOff>17123</xdr:rowOff>
    </xdr:from>
    <xdr:to>
      <xdr:col>6</xdr:col>
      <xdr:colOff>205484</xdr:colOff>
      <xdr:row>9</xdr:row>
      <xdr:rowOff>59932</xdr:rowOff>
    </xdr:to>
    <xdr:sp macro="" textlink="">
      <xdr:nvSpPr>
        <xdr:cNvPr id="73" name="TextBox 72">
          <a:extLst>
            <a:ext uri="{FF2B5EF4-FFF2-40B4-BE49-F238E27FC236}">
              <a16:creationId xmlns:a16="http://schemas.microsoft.com/office/drawing/2014/main" id="{DFB5A698-9A30-F9B7-40C9-ED3043E5601D}"/>
            </a:ext>
          </a:extLst>
        </xdr:cNvPr>
        <xdr:cNvSpPr txBox="1"/>
      </xdr:nvSpPr>
      <xdr:spPr>
        <a:xfrm>
          <a:off x="179799" y="1523999"/>
          <a:ext cx="3981236" cy="2311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Aharoni" panose="02010803020104030203" pitchFamily="2" charset="-79"/>
              <a:cs typeface="Aharoni" panose="02010803020104030203" pitchFamily="2" charset="-79"/>
            </a:rPr>
            <a:t>TOTAL EMPLOYEES BY GENDER</a:t>
          </a:r>
        </a:p>
      </xdr:txBody>
    </xdr:sp>
    <xdr:clientData/>
  </xdr:twoCellAnchor>
  <xdr:twoCellAnchor editAs="oneCell">
    <xdr:from>
      <xdr:col>2</xdr:col>
      <xdr:colOff>59933</xdr:colOff>
      <xdr:row>9</xdr:row>
      <xdr:rowOff>119864</xdr:rowOff>
    </xdr:from>
    <xdr:to>
      <xdr:col>4</xdr:col>
      <xdr:colOff>333909</xdr:colOff>
      <xdr:row>13</xdr:row>
      <xdr:rowOff>51369</xdr:rowOff>
    </xdr:to>
    <mc:AlternateContent xmlns:mc="http://schemas.openxmlformats.org/markup-compatibility/2006">
      <mc:Choice xmlns:a14="http://schemas.microsoft.com/office/drawing/2010/main" Requires="a14">
        <xdr:graphicFrame macro="">
          <xdr:nvGraphicFramePr>
            <xdr:cNvPr id="74" name="Gender 3">
              <a:extLst>
                <a:ext uri="{FF2B5EF4-FFF2-40B4-BE49-F238E27FC236}">
                  <a16:creationId xmlns:a16="http://schemas.microsoft.com/office/drawing/2014/main" id="{71BCD767-19BF-493B-9455-55508902D8B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378450" y="1815100"/>
              <a:ext cx="1592493" cy="6849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222607</xdr:colOff>
      <xdr:row>9</xdr:row>
      <xdr:rowOff>136989</xdr:rowOff>
    </xdr:from>
    <xdr:to>
      <xdr:col>13</xdr:col>
      <xdr:colOff>625012</xdr:colOff>
      <xdr:row>17</xdr:row>
      <xdr:rowOff>128427</xdr:rowOff>
    </xdr:to>
    <xdr:graphicFrame macro="">
      <xdr:nvGraphicFramePr>
        <xdr:cNvPr id="76" name="Chart 75">
          <a:extLst>
            <a:ext uri="{FF2B5EF4-FFF2-40B4-BE49-F238E27FC236}">
              <a16:creationId xmlns:a16="http://schemas.microsoft.com/office/drawing/2014/main" id="{A55389E4-4D23-4B13-A94F-7133B0963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392132</xdr:colOff>
      <xdr:row>8</xdr:row>
      <xdr:rowOff>58220</xdr:rowOff>
    </xdr:from>
    <xdr:to>
      <xdr:col>13</xdr:col>
      <xdr:colOff>417817</xdr:colOff>
      <xdr:row>9</xdr:row>
      <xdr:rowOff>101029</xdr:rowOff>
    </xdr:to>
    <xdr:sp macro="" textlink="">
      <xdr:nvSpPr>
        <xdr:cNvPr id="78" name="TextBox 77">
          <a:extLst>
            <a:ext uri="{FF2B5EF4-FFF2-40B4-BE49-F238E27FC236}">
              <a16:creationId xmlns:a16="http://schemas.microsoft.com/office/drawing/2014/main" id="{27D9D030-7485-48A0-B246-21A78F211571}"/>
            </a:ext>
          </a:extLst>
        </xdr:cNvPr>
        <xdr:cNvSpPr txBox="1"/>
      </xdr:nvSpPr>
      <xdr:spPr>
        <a:xfrm>
          <a:off x="5006941" y="1565096"/>
          <a:ext cx="3981236" cy="2311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Aharoni" panose="02010803020104030203" pitchFamily="2" charset="-79"/>
              <a:cs typeface="Aharoni" panose="02010803020104030203" pitchFamily="2" charset="-79"/>
            </a:rPr>
            <a:t>EDUCATION</a:t>
          </a:r>
          <a:r>
            <a:rPr lang="en-IN" sz="1400" baseline="0">
              <a:solidFill>
                <a:schemeClr val="accent2">
                  <a:lumMod val="50000"/>
                </a:schemeClr>
              </a:solidFill>
              <a:latin typeface="Aharoni" panose="02010803020104030203" pitchFamily="2" charset="-79"/>
              <a:cs typeface="Aharoni" panose="02010803020104030203" pitchFamily="2" charset="-79"/>
            </a:rPr>
            <a:t> WISE ATTRITION</a:t>
          </a:r>
          <a:endParaRPr lang="en-IN" sz="1400">
            <a:solidFill>
              <a:schemeClr val="accent2">
                <a:lumMod val="50000"/>
              </a:schemeClr>
            </a:solidFill>
            <a:latin typeface="Aharoni" panose="02010803020104030203" pitchFamily="2" charset="-79"/>
            <a:cs typeface="Aharoni" panose="02010803020104030203" pitchFamily="2" charset="-79"/>
          </a:endParaRPr>
        </a:p>
      </xdr:txBody>
    </xdr:sp>
    <xdr:clientData/>
  </xdr:twoCellAnchor>
  <xdr:twoCellAnchor>
    <xdr:from>
      <xdr:col>15</xdr:col>
      <xdr:colOff>287678</xdr:colOff>
      <xdr:row>8</xdr:row>
      <xdr:rowOff>73632</xdr:rowOff>
    </xdr:from>
    <xdr:to>
      <xdr:col>21</xdr:col>
      <xdr:colOff>313363</xdr:colOff>
      <xdr:row>9</xdr:row>
      <xdr:rowOff>116441</xdr:rowOff>
    </xdr:to>
    <xdr:sp macro="" textlink="">
      <xdr:nvSpPr>
        <xdr:cNvPr id="104" name="TextBox 103">
          <a:extLst>
            <a:ext uri="{FF2B5EF4-FFF2-40B4-BE49-F238E27FC236}">
              <a16:creationId xmlns:a16="http://schemas.microsoft.com/office/drawing/2014/main" id="{D34FCD10-38A5-494A-A3D1-6A28CF3CC41C}"/>
            </a:ext>
          </a:extLst>
        </xdr:cNvPr>
        <xdr:cNvSpPr txBox="1"/>
      </xdr:nvSpPr>
      <xdr:spPr>
        <a:xfrm>
          <a:off x="10176554" y="1580508"/>
          <a:ext cx="3981236" cy="2311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aseline="0">
              <a:solidFill>
                <a:schemeClr val="accent2">
                  <a:lumMod val="50000"/>
                </a:schemeClr>
              </a:solidFill>
              <a:latin typeface="Aharoni" panose="02010803020104030203" pitchFamily="2" charset="-79"/>
              <a:cs typeface="Aharoni" panose="02010803020104030203" pitchFamily="2" charset="-79"/>
            </a:rPr>
            <a:t>ATTRITION BY JOB ROLE</a:t>
          </a:r>
        </a:p>
        <a:p>
          <a:pPr algn="ctr"/>
          <a:endParaRPr lang="en-IN" sz="1400">
            <a:solidFill>
              <a:schemeClr val="accent2">
                <a:lumMod val="50000"/>
              </a:schemeClr>
            </a:solidFill>
            <a:latin typeface="Aharoni" panose="02010803020104030203" pitchFamily="2" charset="-79"/>
            <a:cs typeface="Aharoni" panose="02010803020104030203" pitchFamily="2" charset="-79"/>
          </a:endParaRPr>
        </a:p>
      </xdr:txBody>
    </xdr:sp>
    <xdr:clientData/>
  </xdr:twoCellAnchor>
  <xdr:twoCellAnchor>
    <xdr:from>
      <xdr:col>15</xdr:col>
      <xdr:colOff>8562</xdr:colOff>
      <xdr:row>9</xdr:row>
      <xdr:rowOff>179798</xdr:rowOff>
    </xdr:from>
    <xdr:to>
      <xdr:col>21</xdr:col>
      <xdr:colOff>522270</xdr:colOff>
      <xdr:row>17</xdr:row>
      <xdr:rowOff>128428</xdr:rowOff>
    </xdr:to>
    <mc:AlternateContent xmlns:mc="http://schemas.openxmlformats.org/markup-compatibility/2006">
      <mc:Choice xmlns:cx1="http://schemas.microsoft.com/office/drawing/2015/9/8/chartex" Requires="cx1">
        <xdr:graphicFrame macro="">
          <xdr:nvGraphicFramePr>
            <xdr:cNvPr id="105" name="Chart 104">
              <a:extLst>
                <a:ext uri="{FF2B5EF4-FFF2-40B4-BE49-F238E27FC236}">
                  <a16:creationId xmlns:a16="http://schemas.microsoft.com/office/drawing/2014/main" id="{74588241-E3D3-4A5C-AE34-B709B6B0CA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897438" y="1875034"/>
              <a:ext cx="4469259" cy="145550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243157</xdr:colOff>
      <xdr:row>19</xdr:row>
      <xdr:rowOff>29110</xdr:rowOff>
    </xdr:from>
    <xdr:to>
      <xdr:col>6</xdr:col>
      <xdr:colOff>268842</xdr:colOff>
      <xdr:row>20</xdr:row>
      <xdr:rowOff>71919</xdr:rowOff>
    </xdr:to>
    <xdr:sp macro="" textlink="">
      <xdr:nvSpPr>
        <xdr:cNvPr id="106" name="TextBox 105">
          <a:extLst>
            <a:ext uri="{FF2B5EF4-FFF2-40B4-BE49-F238E27FC236}">
              <a16:creationId xmlns:a16="http://schemas.microsoft.com/office/drawing/2014/main" id="{124842DC-1B2A-40AE-AAAA-C3EF77484532}"/>
            </a:ext>
          </a:extLst>
        </xdr:cNvPr>
        <xdr:cNvSpPr txBox="1"/>
      </xdr:nvSpPr>
      <xdr:spPr>
        <a:xfrm>
          <a:off x="243157" y="3607941"/>
          <a:ext cx="3981236" cy="2311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aseline="0">
              <a:solidFill>
                <a:schemeClr val="accent2">
                  <a:lumMod val="50000"/>
                </a:schemeClr>
              </a:solidFill>
              <a:latin typeface="Aharoni" panose="02010803020104030203" pitchFamily="2" charset="-79"/>
              <a:cs typeface="Aharoni" panose="02010803020104030203" pitchFamily="2" charset="-79"/>
            </a:rPr>
            <a:t>DEPARTMENT WISE ATTRITION</a:t>
          </a:r>
          <a:endParaRPr lang="en-IN" sz="1400">
            <a:solidFill>
              <a:schemeClr val="accent2">
                <a:lumMod val="50000"/>
              </a:schemeClr>
            </a:solidFill>
            <a:latin typeface="Aharoni" panose="02010803020104030203" pitchFamily="2" charset="-79"/>
            <a:cs typeface="Aharoni" panose="02010803020104030203" pitchFamily="2" charset="-79"/>
          </a:endParaRPr>
        </a:p>
      </xdr:txBody>
    </xdr:sp>
    <xdr:clientData/>
  </xdr:twoCellAnchor>
  <xdr:twoCellAnchor>
    <xdr:from>
      <xdr:col>1</xdr:col>
      <xdr:colOff>68495</xdr:colOff>
      <xdr:row>20</xdr:row>
      <xdr:rowOff>102742</xdr:rowOff>
    </xdr:from>
    <xdr:to>
      <xdr:col>5</xdr:col>
      <xdr:colOff>530832</xdr:colOff>
      <xdr:row>28</xdr:row>
      <xdr:rowOff>26114</xdr:rowOff>
    </xdr:to>
    <xdr:graphicFrame macro="">
      <xdr:nvGraphicFramePr>
        <xdr:cNvPr id="107" name="Chart 106">
          <a:extLst>
            <a:ext uri="{FF2B5EF4-FFF2-40B4-BE49-F238E27FC236}">
              <a16:creationId xmlns:a16="http://schemas.microsoft.com/office/drawing/2014/main" id="{142ABD49-C351-470A-9242-999D4214E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6</xdr:col>
      <xdr:colOff>479460</xdr:colOff>
      <xdr:row>19</xdr:row>
      <xdr:rowOff>49659</xdr:rowOff>
    </xdr:from>
    <xdr:to>
      <xdr:col>12</xdr:col>
      <xdr:colOff>291101</xdr:colOff>
      <xdr:row>20</xdr:row>
      <xdr:rowOff>77056</xdr:rowOff>
    </xdr:to>
    <xdr:sp macro="" textlink="">
      <xdr:nvSpPr>
        <xdr:cNvPr id="109" name="TextBox 108">
          <a:extLst>
            <a:ext uri="{FF2B5EF4-FFF2-40B4-BE49-F238E27FC236}">
              <a16:creationId xmlns:a16="http://schemas.microsoft.com/office/drawing/2014/main" id="{8879636C-49B7-4CD4-8CEF-B1B52B8DCA24}"/>
            </a:ext>
          </a:extLst>
        </xdr:cNvPr>
        <xdr:cNvSpPr txBox="1"/>
      </xdr:nvSpPr>
      <xdr:spPr>
        <a:xfrm>
          <a:off x="4435011" y="3628490"/>
          <a:ext cx="3767191" cy="215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Aharoni" panose="02010803020104030203" pitchFamily="2" charset="-79"/>
              <a:cs typeface="Aharoni" panose="02010803020104030203" pitchFamily="2" charset="-79"/>
            </a:rPr>
            <a:t>AGE</a:t>
          </a:r>
          <a:r>
            <a:rPr lang="en-IN" sz="1400" baseline="0">
              <a:solidFill>
                <a:schemeClr val="accent2">
                  <a:lumMod val="50000"/>
                </a:schemeClr>
              </a:solidFill>
              <a:latin typeface="Aharoni" panose="02010803020104030203" pitchFamily="2" charset="-79"/>
              <a:cs typeface="Aharoni" panose="02010803020104030203" pitchFamily="2" charset="-79"/>
            </a:rPr>
            <a:t> WISE ATTRITION</a:t>
          </a:r>
          <a:endParaRPr lang="en-IN" sz="1400">
            <a:solidFill>
              <a:schemeClr val="accent2">
                <a:lumMod val="50000"/>
              </a:schemeClr>
            </a:solidFill>
            <a:latin typeface="Aharoni" panose="02010803020104030203" pitchFamily="2" charset="-79"/>
            <a:cs typeface="Aharoni" panose="02010803020104030203" pitchFamily="2" charset="-79"/>
          </a:endParaRPr>
        </a:p>
      </xdr:txBody>
    </xdr:sp>
    <xdr:clientData/>
  </xdr:twoCellAnchor>
  <xdr:twoCellAnchor>
    <xdr:from>
      <xdr:col>12</xdr:col>
      <xdr:colOff>470899</xdr:colOff>
      <xdr:row>19</xdr:row>
      <xdr:rowOff>30824</xdr:rowOff>
    </xdr:from>
    <xdr:to>
      <xdr:col>17</xdr:col>
      <xdr:colOff>171236</xdr:colOff>
      <xdr:row>20</xdr:row>
      <xdr:rowOff>51371</xdr:rowOff>
    </xdr:to>
    <xdr:sp macro="" textlink="">
      <xdr:nvSpPr>
        <xdr:cNvPr id="110" name="TextBox 109">
          <a:extLst>
            <a:ext uri="{FF2B5EF4-FFF2-40B4-BE49-F238E27FC236}">
              <a16:creationId xmlns:a16="http://schemas.microsoft.com/office/drawing/2014/main" id="{AA2722D7-0B44-4A60-BE36-1EB8C4B4C91E}"/>
            </a:ext>
          </a:extLst>
        </xdr:cNvPr>
        <xdr:cNvSpPr txBox="1"/>
      </xdr:nvSpPr>
      <xdr:spPr>
        <a:xfrm>
          <a:off x="8382000" y="3609655"/>
          <a:ext cx="2996629" cy="208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Aharoni" panose="02010803020104030203" pitchFamily="2" charset="-79"/>
              <a:cs typeface="Aharoni" panose="02010803020104030203" pitchFamily="2" charset="-79"/>
            </a:rPr>
            <a:t>ATTRITION</a:t>
          </a:r>
          <a:r>
            <a:rPr lang="en-IN" sz="1400" baseline="0">
              <a:solidFill>
                <a:schemeClr val="accent2">
                  <a:lumMod val="50000"/>
                </a:schemeClr>
              </a:solidFill>
              <a:latin typeface="Aharoni" panose="02010803020104030203" pitchFamily="2" charset="-79"/>
              <a:cs typeface="Aharoni" panose="02010803020104030203" pitchFamily="2" charset="-79"/>
            </a:rPr>
            <a:t> BY MARITAL STATUS</a:t>
          </a:r>
          <a:endParaRPr lang="en-IN" sz="1400">
            <a:solidFill>
              <a:schemeClr val="accent2">
                <a:lumMod val="50000"/>
              </a:schemeClr>
            </a:solidFill>
            <a:latin typeface="Aharoni" panose="02010803020104030203" pitchFamily="2" charset="-79"/>
            <a:cs typeface="Aharoni" panose="02010803020104030203" pitchFamily="2" charset="-79"/>
          </a:endParaRPr>
        </a:p>
      </xdr:txBody>
    </xdr:sp>
    <xdr:clientData/>
  </xdr:twoCellAnchor>
  <xdr:twoCellAnchor>
    <xdr:from>
      <xdr:col>17</xdr:col>
      <xdr:colOff>359596</xdr:colOff>
      <xdr:row>19</xdr:row>
      <xdr:rowOff>25687</xdr:rowOff>
    </xdr:from>
    <xdr:to>
      <xdr:col>21</xdr:col>
      <xdr:colOff>547955</xdr:colOff>
      <xdr:row>20</xdr:row>
      <xdr:rowOff>51371</xdr:rowOff>
    </xdr:to>
    <xdr:sp macro="" textlink="">
      <xdr:nvSpPr>
        <xdr:cNvPr id="111" name="TextBox 110">
          <a:extLst>
            <a:ext uri="{FF2B5EF4-FFF2-40B4-BE49-F238E27FC236}">
              <a16:creationId xmlns:a16="http://schemas.microsoft.com/office/drawing/2014/main" id="{F9E17245-2C4F-40F4-B9A5-5902BE7EE153}"/>
            </a:ext>
          </a:extLst>
        </xdr:cNvPr>
        <xdr:cNvSpPr txBox="1"/>
      </xdr:nvSpPr>
      <xdr:spPr>
        <a:xfrm>
          <a:off x="11566989" y="3604518"/>
          <a:ext cx="2825393" cy="2140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chemeClr val="accent2">
                  <a:lumMod val="50000"/>
                </a:schemeClr>
              </a:solidFill>
              <a:latin typeface="Aharoni" panose="02010803020104030203" pitchFamily="2" charset="-79"/>
              <a:cs typeface="Aharoni" panose="02010803020104030203" pitchFamily="2" charset="-79"/>
            </a:rPr>
            <a:t>TOTAL EMPLOYEES BY GENDER</a:t>
          </a:r>
        </a:p>
      </xdr:txBody>
    </xdr:sp>
    <xdr:clientData/>
  </xdr:twoCellAnchor>
  <xdr:twoCellAnchor>
    <xdr:from>
      <xdr:col>6</xdr:col>
      <xdr:colOff>573640</xdr:colOff>
      <xdr:row>21</xdr:row>
      <xdr:rowOff>0</xdr:rowOff>
    </xdr:from>
    <xdr:to>
      <xdr:col>12</xdr:col>
      <xdr:colOff>239730</xdr:colOff>
      <xdr:row>27</xdr:row>
      <xdr:rowOff>136989</xdr:rowOff>
    </xdr:to>
    <xdr:graphicFrame macro="">
      <xdr:nvGraphicFramePr>
        <xdr:cNvPr id="113" name="Chart 112">
          <a:extLst>
            <a:ext uri="{FF2B5EF4-FFF2-40B4-BE49-F238E27FC236}">
              <a16:creationId xmlns:a16="http://schemas.microsoft.com/office/drawing/2014/main" id="{552B9B2B-B730-43FC-9F96-9F782B185C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488023</xdr:colOff>
      <xdr:row>20</xdr:row>
      <xdr:rowOff>94180</xdr:rowOff>
    </xdr:from>
    <xdr:to>
      <xdr:col>17</xdr:col>
      <xdr:colOff>154113</xdr:colOff>
      <xdr:row>27</xdr:row>
      <xdr:rowOff>179798</xdr:rowOff>
    </xdr:to>
    <mc:AlternateContent xmlns:mc="http://schemas.openxmlformats.org/markup-compatibility/2006">
      <mc:Choice xmlns:cx2="http://schemas.microsoft.com/office/drawing/2015/10/21/chartex" Requires="cx2">
        <xdr:graphicFrame macro="">
          <xdr:nvGraphicFramePr>
            <xdr:cNvPr id="115" name="Chart 114">
              <a:extLst>
                <a:ext uri="{FF2B5EF4-FFF2-40B4-BE49-F238E27FC236}">
                  <a16:creationId xmlns:a16="http://schemas.microsoft.com/office/drawing/2014/main" id="{A0BB5384-B314-48C1-B8A1-AC01F946945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8399124" y="3861371"/>
              <a:ext cx="2962382" cy="140413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17</xdr:col>
      <xdr:colOff>402405</xdr:colOff>
      <xdr:row>20</xdr:row>
      <xdr:rowOff>111304</xdr:rowOff>
    </xdr:from>
    <xdr:to>
      <xdr:col>19</xdr:col>
      <xdr:colOff>470900</xdr:colOff>
      <xdr:row>27</xdr:row>
      <xdr:rowOff>162674</xdr:rowOff>
    </xdr:to>
    <mc:AlternateContent xmlns:mc="http://schemas.openxmlformats.org/markup-compatibility/2006">
      <mc:Choice xmlns:a14="http://schemas.microsoft.com/office/drawing/2010/main" Requires="a14">
        <xdr:graphicFrame macro="">
          <xdr:nvGraphicFramePr>
            <xdr:cNvPr id="116" name="Education Field 2">
              <a:extLst>
                <a:ext uri="{FF2B5EF4-FFF2-40B4-BE49-F238E27FC236}">
                  <a16:creationId xmlns:a16="http://schemas.microsoft.com/office/drawing/2014/main" id="{51F8B7A8-F4AA-498B-902C-EBDDB7EC204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11609798" y="3878495"/>
              <a:ext cx="1387012" cy="13698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556517</xdr:colOff>
      <xdr:row>20</xdr:row>
      <xdr:rowOff>102742</xdr:rowOff>
    </xdr:from>
    <xdr:to>
      <xdr:col>21</xdr:col>
      <xdr:colOff>513708</xdr:colOff>
      <xdr:row>27</xdr:row>
      <xdr:rowOff>145550</xdr:rowOff>
    </xdr:to>
    <mc:AlternateContent xmlns:mc="http://schemas.openxmlformats.org/markup-compatibility/2006">
      <mc:Choice xmlns:a14="http://schemas.microsoft.com/office/drawing/2010/main" Requires="a14">
        <xdr:graphicFrame macro="">
          <xdr:nvGraphicFramePr>
            <xdr:cNvPr id="117" name="Department 1">
              <a:extLst>
                <a:ext uri="{FF2B5EF4-FFF2-40B4-BE49-F238E27FC236}">
                  <a16:creationId xmlns:a16="http://schemas.microsoft.com/office/drawing/2014/main" id="{685C3250-F732-441F-A693-6368D167AB7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082427" y="3869933"/>
              <a:ext cx="1275708" cy="1361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605790</xdr:colOff>
      <xdr:row>9</xdr:row>
      <xdr:rowOff>190500</xdr:rowOff>
    </xdr:from>
    <xdr:to>
      <xdr:col>6</xdr:col>
      <xdr:colOff>487680</xdr:colOff>
      <xdr:row>20</xdr:row>
      <xdr:rowOff>30480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497EAE4-A1E2-ECC1-0AF5-BBD303EEA2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973580"/>
              <a:ext cx="4309110" cy="20193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11430</xdr:colOff>
      <xdr:row>1</xdr:row>
      <xdr:rowOff>190500</xdr:rowOff>
    </xdr:from>
    <xdr:to>
      <xdr:col>6</xdr:col>
      <xdr:colOff>472440</xdr:colOff>
      <xdr:row>11</xdr:row>
      <xdr:rowOff>76200</xdr:rowOff>
    </xdr:to>
    <xdr:graphicFrame macro="">
      <xdr:nvGraphicFramePr>
        <xdr:cNvPr id="2" name="Chart 1">
          <a:extLst>
            <a:ext uri="{FF2B5EF4-FFF2-40B4-BE49-F238E27FC236}">
              <a16:creationId xmlns:a16="http://schemas.microsoft.com/office/drawing/2014/main" id="{354B6275-C043-8D2F-7B3A-C407A68410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163830</xdr:colOff>
      <xdr:row>6</xdr:row>
      <xdr:rowOff>60960</xdr:rowOff>
    </xdr:from>
    <xdr:to>
      <xdr:col>12</xdr:col>
      <xdr:colOff>41910</xdr:colOff>
      <xdr:row>20</xdr:row>
      <xdr:rowOff>30480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99AF6BF-C82C-E95D-C8F7-D9AB75E28E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2496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666750</xdr:colOff>
      <xdr:row>4</xdr:row>
      <xdr:rowOff>0</xdr:rowOff>
    </xdr:from>
    <xdr:to>
      <xdr:col>6</xdr:col>
      <xdr:colOff>7620</xdr:colOff>
      <xdr:row>9</xdr:row>
      <xdr:rowOff>15240</xdr:rowOff>
    </xdr:to>
    <xdr:graphicFrame macro="">
      <xdr:nvGraphicFramePr>
        <xdr:cNvPr id="2" name="Chart 1">
          <a:extLst>
            <a:ext uri="{FF2B5EF4-FFF2-40B4-BE49-F238E27FC236}">
              <a16:creationId xmlns:a16="http://schemas.microsoft.com/office/drawing/2014/main" id="{E6D8901D-327C-854D-90C8-04F12F513C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15240</xdr:colOff>
      <xdr:row>3</xdr:row>
      <xdr:rowOff>190501</xdr:rowOff>
    </xdr:from>
    <xdr:to>
      <xdr:col>8</xdr:col>
      <xdr:colOff>502920</xdr:colOff>
      <xdr:row>9</xdr:row>
      <xdr:rowOff>99061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E4FEB0D5-AE28-DA0C-FBFC-3D105BEACA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5166360" y="784861"/>
              <a:ext cx="18288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7620</xdr:colOff>
      <xdr:row>2</xdr:row>
      <xdr:rowOff>190500</xdr:rowOff>
    </xdr:from>
    <xdr:to>
      <xdr:col>7</xdr:col>
      <xdr:colOff>0</xdr:colOff>
      <xdr:row>16</xdr:row>
      <xdr:rowOff>112395</xdr:rowOff>
    </xdr:to>
    <mc:AlternateContent xmlns:mc="http://schemas.openxmlformats.org/markup-compatibility/2006">
      <mc:Choice xmlns:a14="http://schemas.microsoft.com/office/drawing/2010/main" Requires="a14">
        <xdr:graphicFrame macro="">
          <xdr:nvGraphicFramePr>
            <xdr:cNvPr id="3" name="Education Field">
              <a:extLst>
                <a:ext uri="{FF2B5EF4-FFF2-40B4-BE49-F238E27FC236}">
                  <a16:creationId xmlns:a16="http://schemas.microsoft.com/office/drawing/2014/main" id="{ECBAAE6F-257D-79CF-239F-B1C96912498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3959134" y="582386"/>
              <a:ext cx="2017123" cy="26650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7620</xdr:colOff>
      <xdr:row>3</xdr:row>
      <xdr:rowOff>0</xdr:rowOff>
    </xdr:from>
    <xdr:to>
      <xdr:col>10</xdr:col>
      <xdr:colOff>495300</xdr:colOff>
      <xdr:row>11</xdr:row>
      <xdr:rowOff>54429</xdr:rowOff>
    </xdr:to>
    <mc:AlternateContent xmlns:mc="http://schemas.openxmlformats.org/markup-compatibility/2006">
      <mc:Choice xmlns:a14="http://schemas.microsoft.com/office/drawing/2010/main" Requires="a14">
        <xdr:graphicFrame macro="">
          <xdr:nvGraphicFramePr>
            <xdr:cNvPr id="4" name="Gender 2">
              <a:extLst>
                <a:ext uri="{FF2B5EF4-FFF2-40B4-BE49-F238E27FC236}">
                  <a16:creationId xmlns:a16="http://schemas.microsoft.com/office/drawing/2014/main" id="{D46DD757-A5EC-8083-F58B-BD7CE6E977F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658791" y="587829"/>
              <a:ext cx="1837509" cy="16219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359228</xdr:colOff>
      <xdr:row>8</xdr:row>
      <xdr:rowOff>157843</xdr:rowOff>
    </xdr:from>
    <xdr:to>
      <xdr:col>22</xdr:col>
      <xdr:colOff>206828</xdr:colOff>
      <xdr:row>22</xdr:row>
      <xdr:rowOff>157843</xdr:rowOff>
    </xdr:to>
    <xdr:graphicFrame macro="">
      <xdr:nvGraphicFramePr>
        <xdr:cNvPr id="5" name="Chart 4">
          <a:extLst>
            <a:ext uri="{FF2B5EF4-FFF2-40B4-BE49-F238E27FC236}">
              <a16:creationId xmlns:a16="http://schemas.microsoft.com/office/drawing/2014/main" id="{D8E5F30D-340F-7510-237F-EE391A0D0A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1725930</xdr:colOff>
      <xdr:row>1</xdr:row>
      <xdr:rowOff>190500</xdr:rowOff>
    </xdr:from>
    <xdr:to>
      <xdr:col>9</xdr:col>
      <xdr:colOff>537210</xdr:colOff>
      <xdr:row>15</xdr:row>
      <xdr:rowOff>160020</xdr:rowOff>
    </xdr:to>
    <xdr:graphicFrame macro="">
      <xdr:nvGraphicFramePr>
        <xdr:cNvPr id="3" name="Chart 2">
          <a:extLst>
            <a:ext uri="{FF2B5EF4-FFF2-40B4-BE49-F238E27FC236}">
              <a16:creationId xmlns:a16="http://schemas.microsoft.com/office/drawing/2014/main" id="{9914743F-8684-9429-1E92-31F9AFDF1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114300</xdr:colOff>
      <xdr:row>16</xdr:row>
      <xdr:rowOff>129540</xdr:rowOff>
    </xdr:from>
    <xdr:to>
      <xdr:col>9</xdr:col>
      <xdr:colOff>601980</xdr:colOff>
      <xdr:row>30</xdr:row>
      <xdr:rowOff>51435</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FF80FD1A-0DCB-8BDC-EAFB-6BD4AB61048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322820" y="32994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144780</xdr:colOff>
      <xdr:row>6</xdr:row>
      <xdr:rowOff>22860</xdr:rowOff>
    </xdr:from>
    <xdr:to>
      <xdr:col>13</xdr:col>
      <xdr:colOff>632460</xdr:colOff>
      <xdr:row>19</xdr:row>
      <xdr:rowOff>142875</xdr:rowOff>
    </xdr:to>
    <mc:AlternateContent xmlns:mc="http://schemas.openxmlformats.org/markup-compatibility/2006">
      <mc:Choice xmlns:a14="http://schemas.microsoft.com/office/drawing/2010/main" Requires="a14">
        <xdr:graphicFrame macro="">
          <xdr:nvGraphicFramePr>
            <xdr:cNvPr id="5" name="Education Field 1">
              <a:extLst>
                <a:ext uri="{FF2B5EF4-FFF2-40B4-BE49-F238E27FC236}">
                  <a16:creationId xmlns:a16="http://schemas.microsoft.com/office/drawing/2014/main" id="{252E1F40-5673-F28F-3DCF-E154C28F306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0035540" y="12115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666750</xdr:colOff>
      <xdr:row>2</xdr:row>
      <xdr:rowOff>0</xdr:rowOff>
    </xdr:from>
    <xdr:to>
      <xdr:col>10</xdr:col>
      <xdr:colOff>7620</xdr:colOff>
      <xdr:row>16</xdr:row>
      <xdr:rowOff>7620</xdr:rowOff>
    </xdr:to>
    <xdr:graphicFrame macro="">
      <xdr:nvGraphicFramePr>
        <xdr:cNvPr id="2" name="Chart 1">
          <a:extLst>
            <a:ext uri="{FF2B5EF4-FFF2-40B4-BE49-F238E27FC236}">
              <a16:creationId xmlns:a16="http://schemas.microsoft.com/office/drawing/2014/main" id="{6450B3B6-9F31-E9A3-1F93-72CA81705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99060</xdr:colOff>
      <xdr:row>1</xdr:row>
      <xdr:rowOff>22861</xdr:rowOff>
    </xdr:from>
    <xdr:to>
      <xdr:col>14</xdr:col>
      <xdr:colOff>586740</xdr:colOff>
      <xdr:row>6</xdr:row>
      <xdr:rowOff>190500</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22FEBFDE-A0B8-7D1D-7B48-EB3E64C6F90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222480" y="220981"/>
              <a:ext cx="1828800" cy="11582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nuj" refreshedDate="45297.994901157406" createdVersion="8" refreshedVersion="8" minRefreshableVersion="3" recordCount="1470" xr:uid="{DB540CCD-A54A-4A93-821A-DD417661B48C}">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55113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980C4F-45B7-4073-BB4F-EA7DD884634F}"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5A34E7-6404-4322-8108-60FF8BE85494}"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3954D4-07A3-471D-8635-3953D6BB8B08}" name="PivotTable9"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8B7D82-C56B-40AB-A58B-6C170F95BADF}"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1:A12" firstHeaderRow="1" firstDataRow="1" firstDataCol="0"/>
  <pivotFields count="44">
    <pivotField showAll="0"/>
    <pivotField showAll="0"/>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3593016" numFmtId="17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437071-B6EE-4626-81C0-72D3054EE360}"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3593016" numFmtId="174"/>
  </dataFields>
  <formats count="1">
    <format dxfId="2">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3B4BE97-867A-4D1C-B5F3-FC7C76780B36}"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1AD2A5A-5610-4680-B5CC-C3B5C9B6ACF0}" name="PivotTable8"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4">
    <pivotField showAll="0">
      <items count="3">
        <item x="1"/>
        <item x="0"/>
        <item t="default"/>
      </items>
    </pivotField>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2">
    <chartFormat chart="7" format="3"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A437F9F-7C2A-43DD-BF12-27FBE9DD4E0C}" name="Education By Attrition"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C695CD7-5793-4191-B76B-A6DE5BC6E6CD}" name="KPI"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3593016"/>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B6E7A7D-EC60-4581-94E4-25243B1C6BED}" sourceName="Gender">
  <pivotTables>
    <pivotTable tabId="8" name="KPI"/>
  </pivotTables>
  <data>
    <tabular pivotCacheId="19551131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0692350-6F6E-4B7D-9C3C-09BE7F7E6F73}" sourceName="Gender">
  <pivotTables>
    <pivotTable tabId="9" name="PivotTable2"/>
    <pivotTable tabId="9" name="PivotTable3"/>
  </pivotTables>
  <data>
    <tabular pivotCacheId="195511315">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091152EE-AEF4-425F-8A87-BADD9B1D3DBD}" sourceName="Education Field">
  <pivotTables>
    <pivotTable tabId="10" name="PivotTable4"/>
  </pivotTables>
  <data>
    <tabular pivotCacheId="195511315">
      <items count="6">
        <i x="5" s="1"/>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84D2FAE-92E8-4F7D-BB0D-21AF3F35B105}" sourceName="Gender">
  <pivotTables>
    <pivotTable tabId="10" name="PivotTable4"/>
  </pivotTables>
  <data>
    <tabular pivotCacheId="195511315">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26C6CCD-C691-4830-ACC6-9B1E1DBA3371}" sourceName="Department">
  <pivotTables>
    <pivotTable tabId="14" name="PivotTable8"/>
  </pivotTables>
  <data>
    <tabular pivotCacheId="195511315">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7668BADC-5959-44CB-9BCB-01C213C474B6}" sourceName="Education Field">
  <pivotTables>
    <pivotTable tabId="14" name="PivotTable8"/>
  </pivotTables>
  <data>
    <tabular pivotCacheId="19551131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B96DE400-E41C-4146-A6A8-1B1C9BF5F079}" cache="Slicer_Gender2" caption="Gender" columnCount="2" style="Slicer 1" rowHeight="260350"/>
  <slicer name="Department 1" xr10:uid="{1C0E932D-FCE2-490C-8B23-016D205EA102}" cache="Slicer_Department" style="Slicer 1" rowHeight="260350"/>
  <slicer name="Education Field 2" xr10:uid="{601B22B3-23A0-4567-8D57-27AF04BEE2EB}" cache="Slicer_Education_Field1" style="Slicer 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5766E62-73F4-41A3-8FF7-4864772B58DE}" cache="Slicer_Gender1"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3840C92A-628E-400E-BCA4-0CADE3B0AF44}" cache="Slicer_Education_Field" caption="Education Field" rowHeight="260350"/>
  <slicer name="Gender 2" xr10:uid="{E406A7D9-16FE-4E5C-87FE-5C05E8BF58EB}"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0A82417-A274-44EC-8A7B-E919C217656C}" cache="Slicer_Department" caption="Department" rowHeight="260350"/>
  <slicer name="Education Field 1" xr10:uid="{45A789B3-3A04-49B0-B10D-6D8B175EF23C}" cache="Slicer_Education_Field1"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615FA23E-DAF4-4AD6-8766-80700069FAF1}" cache="Slicer_Gender"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X1:X23"/>
  <sheetViews>
    <sheetView showGridLines="0" tabSelected="1" zoomScale="89" workbookViewId="0">
      <selection activeCell="X2" sqref="X2"/>
    </sheetView>
  </sheetViews>
  <sheetFormatPr defaultColWidth="11.19921875" defaultRowHeight="15" customHeight="1" x14ac:dyDescent="0.3"/>
  <cols>
    <col min="1" max="26" width="8.59765625" style="13" customWidth="1"/>
    <col min="27" max="16384" width="11.19921875" style="13"/>
  </cols>
  <sheetData>
    <row r="1" s="13" customFormat="1" x14ac:dyDescent="0.3"/>
    <row r="2" s="13" customFormat="1" x14ac:dyDescent="0.3"/>
    <row r="3" s="13" customFormat="1" x14ac:dyDescent="0.3"/>
    <row r="4" s="13" customFormat="1" x14ac:dyDescent="0.3"/>
    <row r="5" s="13" customFormat="1" x14ac:dyDescent="0.3"/>
    <row r="6" s="13" customFormat="1" x14ac:dyDescent="0.3"/>
    <row r="7" s="13" customFormat="1" x14ac:dyDescent="0.3"/>
    <row r="8" s="13" customFormat="1" x14ac:dyDescent="0.3"/>
    <row r="9" s="13" customFormat="1" x14ac:dyDescent="0.3"/>
    <row r="10" s="13" customFormat="1" x14ac:dyDescent="0.3"/>
    <row r="11" s="13" customFormat="1" x14ac:dyDescent="0.3"/>
    <row r="12" s="13" customFormat="1" x14ac:dyDescent="0.3"/>
    <row r="13" s="13" customFormat="1" x14ac:dyDescent="0.3"/>
    <row r="14" s="13" customFormat="1" x14ac:dyDescent="0.3"/>
    <row r="15" s="13" customFormat="1" x14ac:dyDescent="0.3"/>
    <row r="16" s="13" customFormat="1" x14ac:dyDescent="0.3"/>
    <row r="17" spans="24:24" x14ac:dyDescent="0.3"/>
    <row r="18" spans="24:24" x14ac:dyDescent="0.3"/>
    <row r="19" spans="24:24" x14ac:dyDescent="0.3"/>
    <row r="20" spans="24:24" x14ac:dyDescent="0.3"/>
    <row r="23" spans="24:24" ht="15" customHeight="1" x14ac:dyDescent="0.3">
      <c r="X23" s="23" t="s">
        <v>1569</v>
      </c>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12" sqref="B12"/>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CE9F8-EB0F-410D-AB58-AA6372693DDC}">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31.5" customWidth="1"/>
    <col min="5" max="5" width="17.796875" customWidth="1"/>
  </cols>
  <sheetData>
    <row r="3" spans="1:5" x14ac:dyDescent="0.3">
      <c r="A3" s="16" t="s">
        <v>1566</v>
      </c>
      <c r="B3" s="3" t="s">
        <v>1556</v>
      </c>
      <c r="D3" s="1" t="s">
        <v>1570</v>
      </c>
      <c r="E3" s="24" t="s">
        <v>1571</v>
      </c>
    </row>
    <row r="4" spans="1:5" x14ac:dyDescent="0.3">
      <c r="A4" s="17" t="s">
        <v>83</v>
      </c>
      <c r="B4" s="18">
        <v>9</v>
      </c>
      <c r="D4" t="str">
        <f>A4</f>
        <v>Healthcare Representative</v>
      </c>
      <c r="E4">
        <f>GETPIVOTDATA("CF_attrition count",$A$3,"Job Role",A4)</f>
        <v>9</v>
      </c>
    </row>
    <row r="5" spans="1:5" x14ac:dyDescent="0.3">
      <c r="A5" s="19" t="s">
        <v>163</v>
      </c>
      <c r="B5" s="20">
        <v>12</v>
      </c>
      <c r="D5" t="str">
        <f t="shared" ref="D5:D12" si="0">A5</f>
        <v>Human Resources</v>
      </c>
      <c r="E5">
        <f t="shared" ref="E5:E12" si="1">GETPIVOTDATA("CF_attrition count",$A$3,"Job Role",A5)</f>
        <v>12</v>
      </c>
    </row>
    <row r="6" spans="1:5" x14ac:dyDescent="0.3">
      <c r="A6" s="19" t="s">
        <v>68</v>
      </c>
      <c r="B6" s="20">
        <v>62</v>
      </c>
      <c r="D6" t="str">
        <f t="shared" si="0"/>
        <v>Laboratory Technician</v>
      </c>
      <c r="E6">
        <f t="shared" si="1"/>
        <v>62</v>
      </c>
    </row>
    <row r="7" spans="1:5" x14ac:dyDescent="0.3">
      <c r="A7" s="19" t="s">
        <v>95</v>
      </c>
      <c r="B7" s="20">
        <v>5</v>
      </c>
      <c r="D7" t="str">
        <f t="shared" si="0"/>
        <v>Manager</v>
      </c>
      <c r="E7">
        <f t="shared" si="1"/>
        <v>5</v>
      </c>
    </row>
    <row r="8" spans="1:5" x14ac:dyDescent="0.3">
      <c r="A8" s="19" t="s">
        <v>81</v>
      </c>
      <c r="B8" s="20">
        <v>10</v>
      </c>
      <c r="D8" t="str">
        <f t="shared" si="0"/>
        <v>Manufacturing Director</v>
      </c>
      <c r="E8">
        <f t="shared" si="1"/>
        <v>10</v>
      </c>
    </row>
    <row r="9" spans="1:5" x14ac:dyDescent="0.3">
      <c r="A9" s="19" t="s">
        <v>101</v>
      </c>
      <c r="B9" s="20">
        <v>2</v>
      </c>
      <c r="D9" t="str">
        <f t="shared" si="0"/>
        <v>Research Director</v>
      </c>
      <c r="E9">
        <f t="shared" si="1"/>
        <v>2</v>
      </c>
    </row>
    <row r="10" spans="1:5" x14ac:dyDescent="0.3">
      <c r="A10" s="19" t="s">
        <v>63</v>
      </c>
      <c r="B10" s="20">
        <v>47</v>
      </c>
      <c r="D10" t="str">
        <f t="shared" si="0"/>
        <v>Research Scientist</v>
      </c>
      <c r="E10">
        <f t="shared" si="1"/>
        <v>47</v>
      </c>
    </row>
    <row r="11" spans="1:5" x14ac:dyDescent="0.3">
      <c r="A11" s="19" t="s">
        <v>52</v>
      </c>
      <c r="B11" s="20">
        <v>57</v>
      </c>
      <c r="D11" t="str">
        <f t="shared" si="0"/>
        <v>Sales Executive</v>
      </c>
      <c r="E11">
        <f t="shared" si="1"/>
        <v>57</v>
      </c>
    </row>
    <row r="12" spans="1:5" x14ac:dyDescent="0.3">
      <c r="A12" s="19" t="s">
        <v>99</v>
      </c>
      <c r="B12" s="20">
        <v>33</v>
      </c>
      <c r="D12" t="str">
        <f t="shared" si="0"/>
        <v>Sales Representative</v>
      </c>
      <c r="E12">
        <f t="shared" si="1"/>
        <v>33</v>
      </c>
    </row>
    <row r="13" spans="1:5" x14ac:dyDescent="0.3">
      <c r="A13" s="21" t="s">
        <v>1567</v>
      </c>
      <c r="B13" s="4">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61631-8A21-4A64-816A-BBB6556AE116}">
  <dimension ref="A3:B7"/>
  <sheetViews>
    <sheetView workbookViewId="0">
      <selection activeCell="B4" sqref="B4"/>
    </sheetView>
  </sheetViews>
  <sheetFormatPr defaultRowHeight="15.6" x14ac:dyDescent="0.3"/>
  <cols>
    <col min="1" max="1" width="12.19921875" bestFit="1" customWidth="1"/>
    <col min="2" max="2" width="22.796875" bestFit="1" customWidth="1"/>
  </cols>
  <sheetData>
    <row r="3" spans="1:2" x14ac:dyDescent="0.3">
      <c r="A3" s="16" t="s">
        <v>1566</v>
      </c>
      <c r="B3" s="3" t="s">
        <v>1556</v>
      </c>
    </row>
    <row r="4" spans="1:2" x14ac:dyDescent="0.3">
      <c r="A4" s="17" t="s">
        <v>161</v>
      </c>
      <c r="B4" s="25">
        <v>5.0632911392405063E-2</v>
      </c>
    </row>
    <row r="5" spans="1:2" x14ac:dyDescent="0.3">
      <c r="A5" s="19" t="s">
        <v>60</v>
      </c>
      <c r="B5" s="26">
        <v>0.56118143459915615</v>
      </c>
    </row>
    <row r="6" spans="1:2" x14ac:dyDescent="0.3">
      <c r="A6" s="19" t="s">
        <v>48</v>
      </c>
      <c r="B6" s="26">
        <v>0.3881856540084388</v>
      </c>
    </row>
    <row r="7" spans="1:2" x14ac:dyDescent="0.3">
      <c r="A7" s="21" t="s">
        <v>1567</v>
      </c>
      <c r="B7" s="27">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38092-C5C8-4A53-9E93-96BA27522FB3}">
  <dimension ref="A3:E7"/>
  <sheetViews>
    <sheetView workbookViewId="0">
      <selection activeCell="B4" sqref="B4"/>
    </sheetView>
  </sheetViews>
  <sheetFormatPr defaultRowHeight="15.6" x14ac:dyDescent="0.3"/>
  <cols>
    <col min="1" max="1" width="12.19921875" bestFit="1" customWidth="1"/>
    <col min="2" max="2" width="16" bestFit="1" customWidth="1"/>
    <col min="4" max="4" width="14.8984375" customWidth="1"/>
  </cols>
  <sheetData>
    <row r="3" spans="1:5" x14ac:dyDescent="0.3">
      <c r="A3" s="16" t="s">
        <v>1566</v>
      </c>
      <c r="B3" s="3" t="s">
        <v>1572</v>
      </c>
      <c r="D3" s="1" t="s">
        <v>1573</v>
      </c>
      <c r="E3" s="24" t="s">
        <v>0</v>
      </c>
    </row>
    <row r="4" spans="1:5" x14ac:dyDescent="0.3">
      <c r="A4" s="17" t="s">
        <v>79</v>
      </c>
      <c r="B4" s="18">
        <v>327</v>
      </c>
      <c r="D4" t="str">
        <f>A4</f>
        <v>Divorced</v>
      </c>
      <c r="E4">
        <f>GETPIVOTDATA("Attrition",$A$3,"Marital Status",A4)</f>
        <v>327</v>
      </c>
    </row>
    <row r="5" spans="1:5" x14ac:dyDescent="0.3">
      <c r="A5" s="19" t="s">
        <v>53</v>
      </c>
      <c r="B5" s="20">
        <v>470</v>
      </c>
      <c r="D5" t="str">
        <f t="shared" ref="D5:D6" si="0">A5</f>
        <v>Single</v>
      </c>
      <c r="E5">
        <f t="shared" ref="E5:E6" si="1">GETPIVOTDATA("Attrition",$A$3,"Marital Status",A5)</f>
        <v>470</v>
      </c>
    </row>
    <row r="6" spans="1:5" x14ac:dyDescent="0.3">
      <c r="A6" s="19" t="s">
        <v>64</v>
      </c>
      <c r="B6" s="20">
        <v>673</v>
      </c>
      <c r="D6" t="str">
        <f t="shared" si="0"/>
        <v>Married</v>
      </c>
      <c r="E6">
        <f t="shared" si="1"/>
        <v>673</v>
      </c>
    </row>
    <row r="7" spans="1:5" x14ac:dyDescent="0.3">
      <c r="A7" s="21" t="s">
        <v>1567</v>
      </c>
      <c r="B7" s="4">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8947-F9B8-4595-B029-CDC7E4EF1BD0}">
  <dimension ref="A3:C12"/>
  <sheetViews>
    <sheetView workbookViewId="0">
      <selection activeCell="M5" sqref="M5"/>
    </sheetView>
  </sheetViews>
  <sheetFormatPr defaultRowHeight="15.6" x14ac:dyDescent="0.3"/>
  <cols>
    <col min="1" max="1" width="23.59765625" bestFit="1" customWidth="1"/>
  </cols>
  <sheetData>
    <row r="3" spans="1:3" x14ac:dyDescent="0.3">
      <c r="A3" s="3" t="s">
        <v>1563</v>
      </c>
    </row>
    <row r="4" spans="1:3" x14ac:dyDescent="0.3">
      <c r="A4" s="14">
        <v>2.5867346938775508</v>
      </c>
    </row>
    <row r="6" spans="1:3" x14ac:dyDescent="0.3">
      <c r="A6" s="1" t="s">
        <v>1564</v>
      </c>
      <c r="B6" s="15">
        <f>GETPIVOTDATA("Job Satisfaction",$A$3)</f>
        <v>2.5867346938775508</v>
      </c>
      <c r="C6">
        <f>B6/4</f>
        <v>0.64668367346938771</v>
      </c>
    </row>
    <row r="7" spans="1:3" x14ac:dyDescent="0.3">
      <c r="A7" s="1" t="s">
        <v>1565</v>
      </c>
      <c r="B7" s="15">
        <f>4-B6</f>
        <v>1.4132653061224492</v>
      </c>
      <c r="C7">
        <f>B7/4</f>
        <v>0.35331632653061229</v>
      </c>
    </row>
    <row r="11" spans="1:3" x14ac:dyDescent="0.3">
      <c r="A11" s="3" t="s">
        <v>1563</v>
      </c>
    </row>
    <row r="12" spans="1:3" x14ac:dyDescent="0.3">
      <c r="A12" s="14">
        <v>2.5867346938775508</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D53E-2D1E-4973-B362-394F7245E6D1}">
  <dimension ref="A3:C9"/>
  <sheetViews>
    <sheetView zoomScale="70" workbookViewId="0">
      <selection activeCell="C8" sqref="C8:C9"/>
    </sheetView>
  </sheetViews>
  <sheetFormatPr defaultRowHeight="15.6" x14ac:dyDescent="0.3"/>
  <cols>
    <col min="1" max="1" width="12.796875" bestFit="1" customWidth="1"/>
    <col min="2" max="2" width="21.296875" bestFit="1" customWidth="1"/>
  </cols>
  <sheetData>
    <row r="3" spans="1:3" x14ac:dyDescent="0.3">
      <c r="A3" s="16" t="s">
        <v>1566</v>
      </c>
      <c r="B3" s="3" t="s">
        <v>1568</v>
      </c>
    </row>
    <row r="4" spans="1:3" x14ac:dyDescent="0.3">
      <c r="A4" s="17" t="s">
        <v>51</v>
      </c>
      <c r="B4" s="18">
        <v>588</v>
      </c>
    </row>
    <row r="5" spans="1:3" x14ac:dyDescent="0.3">
      <c r="A5" s="19" t="s">
        <v>62</v>
      </c>
      <c r="B5" s="20">
        <v>882</v>
      </c>
    </row>
    <row r="6" spans="1:3" x14ac:dyDescent="0.3">
      <c r="A6" s="21" t="s">
        <v>1567</v>
      </c>
      <c r="B6" s="4">
        <v>1470</v>
      </c>
    </row>
    <row r="8" spans="1:3" x14ac:dyDescent="0.3">
      <c r="A8" s="22" t="s">
        <v>51</v>
      </c>
      <c r="B8">
        <f>IFERROR(GETPIVOTDATA("Employee Count",$A$3,"Gender","Female"),0)</f>
        <v>588</v>
      </c>
      <c r="C8" s="10">
        <f>IFERROR(B8/($B$8+$B$9),0)</f>
        <v>0.4</v>
      </c>
    </row>
    <row r="9" spans="1:3" x14ac:dyDescent="0.3">
      <c r="A9" s="22" t="s">
        <v>62</v>
      </c>
      <c r="B9">
        <f>IFERROR(GETPIVOTDATA("Employee Count",$A$3,"Gender","Male"),0)</f>
        <v>882</v>
      </c>
      <c r="C9" s="10">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0A6DD-B2EF-4356-893B-72E77616436B}">
  <dimension ref="A3:B9"/>
  <sheetViews>
    <sheetView workbookViewId="0">
      <selection activeCell="B5" sqref="B5"/>
    </sheetView>
  </sheetViews>
  <sheetFormatPr defaultRowHeight="15.6" x14ac:dyDescent="0.3"/>
  <cols>
    <col min="1" max="1" width="12.19921875" bestFit="1" customWidth="1"/>
    <col min="2" max="3" width="23.59765625" bestFit="1" customWidth="1"/>
  </cols>
  <sheetData>
    <row r="3" spans="1:2" x14ac:dyDescent="0.3">
      <c r="A3" s="16" t="s">
        <v>1566</v>
      </c>
      <c r="B3" s="3" t="s">
        <v>1555</v>
      </c>
    </row>
    <row r="4" spans="1:2" x14ac:dyDescent="0.3">
      <c r="A4" s="17" t="s">
        <v>69</v>
      </c>
      <c r="B4" s="18">
        <v>112</v>
      </c>
    </row>
    <row r="5" spans="1:2" x14ac:dyDescent="0.3">
      <c r="A5" s="19" t="s">
        <v>46</v>
      </c>
      <c r="B5" s="20">
        <v>51</v>
      </c>
    </row>
    <row r="6" spans="1:2" x14ac:dyDescent="0.3">
      <c r="A6" s="19" t="s">
        <v>92</v>
      </c>
      <c r="B6" s="20">
        <v>38</v>
      </c>
    </row>
    <row r="7" spans="1:2" x14ac:dyDescent="0.3">
      <c r="A7" s="19" t="s">
        <v>58</v>
      </c>
      <c r="B7" s="20">
        <v>25</v>
      </c>
    </row>
    <row r="8" spans="1:2" x14ac:dyDescent="0.3">
      <c r="A8" s="19" t="s">
        <v>75</v>
      </c>
      <c r="B8" s="20">
        <v>11</v>
      </c>
    </row>
    <row r="9" spans="1:2" x14ac:dyDescent="0.3">
      <c r="A9" s="21" t="s">
        <v>1567</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22377-CED4-4D54-B0A1-BCB9EC491642}">
  <dimension ref="A3:B9"/>
  <sheetViews>
    <sheetView workbookViewId="0">
      <selection activeCell="G19" sqref="G19"/>
    </sheetView>
  </sheetViews>
  <sheetFormatPr defaultRowHeight="15.6" x14ac:dyDescent="0.3"/>
  <cols>
    <col min="1" max="1" width="16" bestFit="1" customWidth="1"/>
    <col min="2" max="2" width="22.796875" bestFit="1" customWidth="1"/>
  </cols>
  <sheetData>
    <row r="3" spans="1:2" x14ac:dyDescent="0.3">
      <c r="A3" s="16" t="s">
        <v>1566</v>
      </c>
      <c r="B3" s="3" t="s">
        <v>1556</v>
      </c>
    </row>
    <row r="4" spans="1:2" x14ac:dyDescent="0.3">
      <c r="A4" s="17" t="s">
        <v>134</v>
      </c>
      <c r="B4" s="18">
        <v>5</v>
      </c>
    </row>
    <row r="5" spans="1:2" x14ac:dyDescent="0.3">
      <c r="A5" s="19" t="s">
        <v>65</v>
      </c>
      <c r="B5" s="20">
        <v>31</v>
      </c>
    </row>
    <row r="6" spans="1:2" x14ac:dyDescent="0.3">
      <c r="A6" s="19" t="s">
        <v>55</v>
      </c>
      <c r="B6" s="20">
        <v>44</v>
      </c>
    </row>
    <row r="7" spans="1:2" x14ac:dyDescent="0.3">
      <c r="A7" s="19" t="s">
        <v>71</v>
      </c>
      <c r="B7" s="20">
        <v>58</v>
      </c>
    </row>
    <row r="8" spans="1:2" x14ac:dyDescent="0.3">
      <c r="A8" s="19" t="s">
        <v>77</v>
      </c>
      <c r="B8" s="20">
        <v>99</v>
      </c>
    </row>
    <row r="9" spans="1:2" x14ac:dyDescent="0.3">
      <c r="A9" s="21" t="s">
        <v>1567</v>
      </c>
      <c r="B9" s="4">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73833-B963-45DF-9387-7AD4246DBB62}">
  <dimension ref="A3:E7"/>
  <sheetViews>
    <sheetView workbookViewId="0">
      <selection activeCell="C7" sqref="C7"/>
    </sheetView>
  </sheetViews>
  <sheetFormatPr defaultRowHeight="15.6" x14ac:dyDescent="0.3"/>
  <cols>
    <col min="1" max="1" width="24.5" bestFit="1" customWidth="1"/>
    <col min="2" max="2" width="22.796875" bestFit="1" customWidth="1"/>
    <col min="3" max="3" width="13.5" bestFit="1" customWidth="1"/>
    <col min="4" max="4" width="15.8984375" customWidth="1"/>
    <col min="5" max="5" width="20.796875" customWidth="1"/>
  </cols>
  <sheetData>
    <row r="3" spans="1:5" x14ac:dyDescent="0.3">
      <c r="A3" s="2" t="s">
        <v>1554</v>
      </c>
      <c r="B3" s="8" t="s">
        <v>1556</v>
      </c>
      <c r="C3" s="5" t="s">
        <v>1557</v>
      </c>
    </row>
    <row r="4" spans="1:5" x14ac:dyDescent="0.3">
      <c r="A4" s="6">
        <v>1470</v>
      </c>
      <c r="B4" s="9">
        <v>237</v>
      </c>
      <c r="C4" s="7">
        <v>36.923809523809524</v>
      </c>
    </row>
    <row r="6" spans="1:5" x14ac:dyDescent="0.3">
      <c r="A6" s="1" t="s">
        <v>1558</v>
      </c>
      <c r="B6" s="1" t="s">
        <v>1559</v>
      </c>
      <c r="C6" s="1" t="s">
        <v>1560</v>
      </c>
      <c r="D6" s="1" t="s">
        <v>1561</v>
      </c>
      <c r="E6" s="1" t="s">
        <v>1562</v>
      </c>
    </row>
    <row r="7" spans="1:5" x14ac:dyDescent="0.3">
      <c r="A7">
        <f>GETPIVOTDATA("Count of Employee Number",$A$3)</f>
        <v>1470</v>
      </c>
      <c r="B7">
        <f>GETPIVOTDATA("Sum of CF_attrition count",$A$3)</f>
        <v>237</v>
      </c>
      <c r="C7" s="12">
        <f>GETPIVOTDATA("Average of Age",$A$3)</f>
        <v>36.923809523809524</v>
      </c>
      <c r="D7">
        <f>A7-B7</f>
        <v>1233</v>
      </c>
      <c r="E7" s="11">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Data</vt:lpstr>
      <vt:lpstr>TREEMAP</vt:lpstr>
      <vt:lpstr>PIE CHART</vt:lpstr>
      <vt:lpstr>Sheet9</vt:lpstr>
      <vt:lpstr>Ratings</vt:lpstr>
      <vt:lpstr>Gender</vt:lpstr>
      <vt:lpstr>ATTRITION BY AGE GROUP</vt:lpstr>
      <vt:lpstr>EDUCATION BY ATTRITION</vt:lpstr>
      <vt:lpstr>KPI's</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Tanuj sharma</cp:lastModifiedBy>
  <dcterms:created xsi:type="dcterms:W3CDTF">2022-12-29T16:02:46Z</dcterms:created>
  <dcterms:modified xsi:type="dcterms:W3CDTF">2024-01-06T21:41:34Z</dcterms:modified>
</cp:coreProperties>
</file>