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96" documentId="6_{47F1D550-8E7B-4579-9F78-E14550EA3521}" xr6:coauthVersionLast="36" xr6:coauthVersionMax="36" xr10:uidLastSave="{B9BFE7A6-5E33-485A-8020-1F66FF995D46}"/>
  <bookViews>
    <workbookView xWindow="0" yWindow="0" windowWidth="22260" windowHeight="12645" xr2:uid="{00000000-000D-0000-FFFF-FFFF00000000}"/>
  </bookViews>
  <sheets>
    <sheet name="Sheet1"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4" i="2" l="1"/>
  <c r="B53" i="2" l="1"/>
  <c r="C53" i="2"/>
  <c r="E53" i="2"/>
  <c r="F53" i="2"/>
  <c r="H53" i="2"/>
  <c r="G53" i="2" s="1"/>
  <c r="I53" i="2"/>
  <c r="B54" i="2"/>
  <c r="C54" i="2"/>
  <c r="E54" i="2"/>
  <c r="F54" i="2"/>
  <c r="H54" i="2"/>
  <c r="G54" i="2" s="1"/>
  <c r="I54" i="2"/>
  <c r="B55" i="2"/>
  <c r="C55" i="2"/>
  <c r="E55" i="2"/>
  <c r="F55" i="2"/>
  <c r="H55" i="2"/>
  <c r="G55" i="2" s="1"/>
  <c r="I55" i="2"/>
  <c r="B56" i="2"/>
  <c r="C56" i="2"/>
  <c r="E56" i="2"/>
  <c r="F56" i="2"/>
  <c r="H56" i="2"/>
  <c r="G56" i="2" s="1"/>
  <c r="I56" i="2"/>
  <c r="B57" i="2"/>
  <c r="C57" i="2"/>
  <c r="E57" i="2"/>
  <c r="F57" i="2"/>
  <c r="H57" i="2"/>
  <c r="G57" i="2" s="1"/>
  <c r="I57" i="2"/>
  <c r="B58" i="2"/>
  <c r="C58" i="2"/>
  <c r="E58" i="2"/>
  <c r="F58" i="2"/>
  <c r="H58" i="2"/>
  <c r="G58" i="2" s="1"/>
  <c r="I58" i="2"/>
  <c r="B59" i="2"/>
  <c r="C59" i="2"/>
  <c r="E59" i="2"/>
  <c r="F59" i="2"/>
  <c r="H59" i="2"/>
  <c r="G59" i="2" s="1"/>
  <c r="I59" i="2"/>
  <c r="B60" i="2"/>
  <c r="C60" i="2"/>
  <c r="E60" i="2"/>
  <c r="F60" i="2"/>
  <c r="H60" i="2"/>
  <c r="G60" i="2" s="1"/>
  <c r="I60" i="2"/>
  <c r="B61" i="2"/>
  <c r="C61" i="2"/>
  <c r="E61" i="2"/>
  <c r="F61" i="2"/>
  <c r="H61" i="2"/>
  <c r="G61" i="2" s="1"/>
  <c r="I61" i="2"/>
  <c r="B62" i="2"/>
  <c r="C62" i="2"/>
  <c r="E62" i="2"/>
  <c r="F62" i="2"/>
  <c r="G62" i="2"/>
  <c r="H62" i="2"/>
  <c r="I62" i="2"/>
  <c r="B63" i="2"/>
  <c r="C63" i="2"/>
  <c r="E63" i="2"/>
  <c r="F63" i="2"/>
  <c r="H63" i="2"/>
  <c r="G63" i="2" s="1"/>
  <c r="I63" i="2"/>
  <c r="B64" i="2"/>
  <c r="C64" i="2"/>
  <c r="E64" i="2"/>
  <c r="F64" i="2"/>
  <c r="H64" i="2"/>
  <c r="G64" i="2" s="1"/>
  <c r="I64" i="2"/>
  <c r="B65" i="2"/>
  <c r="C65" i="2"/>
  <c r="E65" i="2"/>
  <c r="F65" i="2"/>
  <c r="H65" i="2"/>
  <c r="G65" i="2" s="1"/>
  <c r="I65" i="2"/>
  <c r="B66" i="2"/>
  <c r="C66" i="2"/>
  <c r="E66" i="2"/>
  <c r="F66" i="2"/>
  <c r="H66" i="2"/>
  <c r="G66" i="2" s="1"/>
  <c r="I66" i="2"/>
  <c r="B67" i="2"/>
  <c r="C67" i="2"/>
  <c r="E67" i="2"/>
  <c r="F67" i="2"/>
  <c r="H67" i="2"/>
  <c r="G67" i="2" s="1"/>
  <c r="I67" i="2"/>
  <c r="B68" i="2"/>
  <c r="C68" i="2"/>
  <c r="E68" i="2"/>
  <c r="F68" i="2"/>
  <c r="H68" i="2"/>
  <c r="G68" i="2" s="1"/>
  <c r="I68" i="2"/>
  <c r="B69" i="2"/>
  <c r="C69" i="2"/>
  <c r="E69" i="2"/>
  <c r="F69" i="2"/>
  <c r="H69" i="2"/>
  <c r="G69" i="2" s="1"/>
  <c r="I69" i="2"/>
  <c r="B70" i="2"/>
  <c r="C70" i="2"/>
  <c r="E70" i="2"/>
  <c r="F70" i="2"/>
  <c r="H70" i="2"/>
  <c r="G70" i="2" s="1"/>
  <c r="I70" i="2"/>
  <c r="B71" i="2"/>
  <c r="C71" i="2"/>
  <c r="E71" i="2"/>
  <c r="F71" i="2"/>
  <c r="H71" i="2"/>
  <c r="G71" i="2" s="1"/>
  <c r="I71" i="2"/>
  <c r="B72" i="2"/>
  <c r="C72" i="2"/>
  <c r="E72" i="2"/>
  <c r="F72" i="2"/>
  <c r="G72" i="2"/>
  <c r="H72" i="2"/>
  <c r="I72" i="2"/>
  <c r="B73" i="2"/>
  <c r="C73" i="2"/>
  <c r="E73" i="2"/>
  <c r="F73" i="2"/>
  <c r="H73" i="2"/>
  <c r="G73" i="2" s="1"/>
  <c r="I73" i="2"/>
  <c r="B74" i="2"/>
  <c r="C74" i="2"/>
  <c r="E74" i="2"/>
  <c r="F74" i="2"/>
  <c r="G74" i="2"/>
  <c r="H74" i="2"/>
  <c r="I74" i="2"/>
  <c r="B75" i="2"/>
  <c r="C75" i="2"/>
  <c r="E75" i="2"/>
  <c r="F75" i="2"/>
  <c r="H75" i="2"/>
  <c r="G75" i="2" s="1"/>
  <c r="I75" i="2"/>
  <c r="B76" i="2"/>
  <c r="C76" i="2"/>
  <c r="E76" i="2"/>
  <c r="F76" i="2"/>
  <c r="G76" i="2"/>
  <c r="H76" i="2"/>
  <c r="I76" i="2"/>
  <c r="B77" i="2"/>
  <c r="C77" i="2"/>
  <c r="E77" i="2"/>
  <c r="F77" i="2"/>
  <c r="H77" i="2"/>
  <c r="G77" i="2" s="1"/>
  <c r="I77" i="2"/>
  <c r="B78" i="2"/>
  <c r="C78" i="2"/>
  <c r="E78" i="2"/>
  <c r="F78" i="2"/>
  <c r="G78" i="2"/>
  <c r="H78" i="2"/>
  <c r="I78" i="2"/>
  <c r="B79" i="2"/>
  <c r="C79" i="2"/>
  <c r="E79" i="2"/>
  <c r="F79" i="2"/>
  <c r="H79" i="2"/>
  <c r="G79" i="2" s="1"/>
  <c r="I79" i="2"/>
  <c r="B80" i="2"/>
  <c r="C80" i="2"/>
  <c r="E80" i="2"/>
  <c r="F80" i="2"/>
  <c r="G80" i="2"/>
  <c r="H80" i="2"/>
  <c r="I80" i="2"/>
  <c r="B81" i="2"/>
  <c r="C81" i="2"/>
  <c r="E81" i="2"/>
  <c r="F81" i="2"/>
  <c r="H81" i="2"/>
  <c r="G81" i="2" s="1"/>
  <c r="I81" i="2"/>
  <c r="B82" i="2"/>
  <c r="C82" i="2"/>
  <c r="E82" i="2"/>
  <c r="F82" i="2"/>
  <c r="G82" i="2"/>
  <c r="H82" i="2"/>
  <c r="I82" i="2"/>
  <c r="B83" i="2"/>
  <c r="C83" i="2"/>
  <c r="E83" i="2"/>
  <c r="F83" i="2"/>
  <c r="H83" i="2"/>
  <c r="G83" i="2" s="1"/>
  <c r="I83" i="2"/>
  <c r="B84" i="2"/>
  <c r="C84" i="2"/>
  <c r="E84" i="2"/>
  <c r="F84" i="2"/>
  <c r="G84" i="2"/>
  <c r="H84" i="2"/>
  <c r="I84" i="2"/>
  <c r="B85" i="2"/>
  <c r="C85" i="2"/>
  <c r="E85" i="2"/>
  <c r="F85" i="2"/>
  <c r="H85" i="2"/>
  <c r="G85" i="2" s="1"/>
  <c r="I85" i="2"/>
  <c r="B86" i="2"/>
  <c r="C86" i="2"/>
  <c r="E86" i="2"/>
  <c r="F86" i="2"/>
  <c r="G86" i="2"/>
  <c r="H86" i="2"/>
  <c r="I86" i="2"/>
  <c r="B87" i="2"/>
  <c r="C87" i="2"/>
  <c r="E87" i="2"/>
  <c r="F87" i="2"/>
  <c r="H87" i="2"/>
  <c r="G87" i="2" s="1"/>
  <c r="I87" i="2"/>
  <c r="B88" i="2"/>
  <c r="C88" i="2"/>
  <c r="E88" i="2"/>
  <c r="D88" i="2" s="1"/>
  <c r="F88" i="2"/>
  <c r="G88" i="2"/>
  <c r="H88" i="2"/>
  <c r="I88" i="2"/>
  <c r="B89" i="2"/>
  <c r="C89" i="2"/>
  <c r="E89" i="2"/>
  <c r="F89" i="2"/>
  <c r="H89" i="2"/>
  <c r="G89" i="2" s="1"/>
  <c r="I89" i="2"/>
  <c r="B90" i="2"/>
  <c r="C90" i="2"/>
  <c r="E90" i="2"/>
  <c r="D90" i="2" s="1"/>
  <c r="F90" i="2"/>
  <c r="G90" i="2"/>
  <c r="H90" i="2"/>
  <c r="I90" i="2"/>
  <c r="B91" i="2"/>
  <c r="C91" i="2"/>
  <c r="E91" i="2"/>
  <c r="F91" i="2"/>
  <c r="H91" i="2"/>
  <c r="G91" i="2" s="1"/>
  <c r="I91" i="2"/>
  <c r="B92" i="2"/>
  <c r="C92" i="2"/>
  <c r="E92" i="2"/>
  <c r="F92" i="2"/>
  <c r="G92" i="2"/>
  <c r="H92" i="2"/>
  <c r="I92" i="2"/>
  <c r="B93" i="2"/>
  <c r="C93" i="2"/>
  <c r="E93" i="2"/>
  <c r="F93" i="2"/>
  <c r="H93" i="2"/>
  <c r="G93" i="2" s="1"/>
  <c r="I93" i="2"/>
  <c r="B94" i="2"/>
  <c r="C94" i="2"/>
  <c r="E94" i="2"/>
  <c r="F94" i="2"/>
  <c r="G94" i="2"/>
  <c r="H94" i="2"/>
  <c r="I94" i="2"/>
  <c r="B95" i="2"/>
  <c r="C95" i="2"/>
  <c r="E95" i="2"/>
  <c r="F95" i="2"/>
  <c r="H95" i="2"/>
  <c r="G95" i="2" s="1"/>
  <c r="I95" i="2"/>
  <c r="B96" i="2"/>
  <c r="C96" i="2"/>
  <c r="E96" i="2"/>
  <c r="D96" i="2" s="1"/>
  <c r="F96" i="2"/>
  <c r="G96" i="2"/>
  <c r="H96" i="2"/>
  <c r="I96" i="2"/>
  <c r="B97" i="2"/>
  <c r="C97" i="2"/>
  <c r="E97" i="2"/>
  <c r="F97" i="2"/>
  <c r="H97" i="2"/>
  <c r="G97" i="2" s="1"/>
  <c r="I97" i="2"/>
  <c r="B98" i="2"/>
  <c r="C98" i="2"/>
  <c r="E98" i="2"/>
  <c r="F98" i="2"/>
  <c r="G98" i="2"/>
  <c r="H98" i="2"/>
  <c r="I98" i="2"/>
  <c r="B99" i="2"/>
  <c r="C99" i="2"/>
  <c r="E99" i="2"/>
  <c r="F99" i="2"/>
  <c r="H99" i="2"/>
  <c r="G99" i="2" s="1"/>
  <c r="I99" i="2"/>
  <c r="D68" i="2" l="1"/>
  <c r="D80" i="2"/>
  <c r="D72" i="2"/>
  <c r="D97" i="2"/>
  <c r="D89" i="2"/>
  <c r="D81" i="2"/>
  <c r="D73" i="2"/>
  <c r="D65" i="2"/>
  <c r="D82" i="2"/>
  <c r="D74" i="2"/>
  <c r="D66" i="2"/>
  <c r="D99" i="2"/>
  <c r="D91" i="2"/>
  <c r="D83" i="2"/>
  <c r="D75" i="2"/>
  <c r="D67" i="2"/>
  <c r="D98" i="2"/>
  <c r="D92" i="2"/>
  <c r="D93" i="2"/>
  <c r="D85" i="2"/>
  <c r="D77" i="2"/>
  <c r="D69" i="2"/>
  <c r="D53" i="2"/>
  <c r="D94" i="2"/>
  <c r="D70" i="2"/>
  <c r="D84" i="2"/>
  <c r="D76" i="2"/>
  <c r="D86" i="2"/>
  <c r="D78" i="2"/>
  <c r="D95" i="2"/>
  <c r="D87" i="2"/>
  <c r="D79" i="2"/>
  <c r="D71" i="2"/>
  <c r="D63" i="2"/>
  <c r="D62" i="2"/>
  <c r="D61" i="2"/>
  <c r="D60" i="2"/>
  <c r="D59" i="2"/>
  <c r="D58" i="2"/>
  <c r="D57" i="2"/>
  <c r="D56" i="2"/>
  <c r="D55" i="2"/>
  <c r="D54" i="2"/>
  <c r="F16" i="2"/>
  <c r="B3" i="2" l="1"/>
  <c r="C3" i="2"/>
  <c r="E3" i="2"/>
  <c r="F3" i="2"/>
  <c r="H3" i="2"/>
  <c r="G3" i="2" s="1"/>
  <c r="I3" i="2"/>
  <c r="J3" i="2"/>
  <c r="B4" i="2"/>
  <c r="C4" i="2"/>
  <c r="E4" i="2"/>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23" i="2" l="1"/>
  <c r="D16" i="2"/>
  <c r="D4" i="2"/>
  <c r="D47" i="2"/>
  <c r="D29" i="2"/>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J2" i="2"/>
  <c r="D2" i="2" l="1"/>
</calcChain>
</file>

<file path=xl/sharedStrings.xml><?xml version="1.0" encoding="utf-8"?>
<sst xmlns="http://schemas.openxmlformats.org/spreadsheetml/2006/main" count="1303" uniqueCount="525">
  <si>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</si>
  <si>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</si>
  <si>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</si>
  <si>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</si>
  <si>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</si>
  <si>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</si>
  <si>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</si>
  <si>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</si>
  <si>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</si>
  <si>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</si>
  <si>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</si>
  <si>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</si>
  <si>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</si>
  <si>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</si>
  <si>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</si>
  <si>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</si>
  <si>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</si>
  <si>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</si>
  <si>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</si>
  <si>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</si>
  <si>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</si>
  <si>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</si>
  <si>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</si>
  <si>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</si>
  <si>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</si>
  <si>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</si>
  <si>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</si>
  <si>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</si>
  <si>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</si>
  <si>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</si>
  <si>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</si>
  <si>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</si>
  <si>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</si>
  <si>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</si>
  <si>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</si>
  <si>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</si>
  <si>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</si>
  <si>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</si>
  <si>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</si>
  <si>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</si>
  <si>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</si>
  <si>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</si>
  <si>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</si>
  <si>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</si>
  <si>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</si>
  <si>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</si>
  <si>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</si>
  <si>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</si>
  <si>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</si>
  <si>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</si>
  <si>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</si>
  <si>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</si>
  <si>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</si>
  <si>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</si>
  <si>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</si>
  <si>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</si>
  <si>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</si>
  <si>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</si>
  <si>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</si>
  <si>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</si>
  <si>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</si>
  <si>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</si>
  <si>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</si>
  <si>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</si>
  <si>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</si>
  <si>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</si>
  <si>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</si>
  <si>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</si>
  <si>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</si>
  <si>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</si>
  <si>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</si>
  <si>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</si>
  <si>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</si>
  <si>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</si>
  <si>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</si>
  <si>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</si>
  <si>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</si>
  <si>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</si>
  <si>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</si>
  <si>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</si>
  <si>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</si>
  <si>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</si>
  <si>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</si>
  <si>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</si>
  <si>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</si>
  <si>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</si>
  <si>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</si>
  <si>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</si>
  <si>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</si>
  <si>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</si>
  <si>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</si>
  <si>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</si>
  <si>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</si>
  <si>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</si>
  <si>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</si>
  <si>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</si>
  <si>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</si>
  <si>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</si>
  <si>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</si>
  <si>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</si>
  <si>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</si>
  <si>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</si>
  <si>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</si>
  <si>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</si>
  <si>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</si>
  <si>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</si>
  <si>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</si>
  <si>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</si>
  <si>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</si>
  <si>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</si>
  <si>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</si>
  <si>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</si>
  <si>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</si>
  <si>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</si>
  <si>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</si>
  <si>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</si>
  <si>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</si>
  <si>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</si>
  <si>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</si>
  <si>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</si>
  <si>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</si>
  <si>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</si>
  <si>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</si>
  <si>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</si>
  <si>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</si>
  <si>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</si>
  <si>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</si>
  <si>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</si>
  <si>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</si>
  <si>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</si>
  <si>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</si>
  <si>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</si>
  <si>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</si>
  <si>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</si>
  <si>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</si>
  <si>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</si>
  <si>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</si>
  <si>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</si>
  <si>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</si>
  <si>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</si>
  <si>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</si>
  <si>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</si>
  <si>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</si>
  <si>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</si>
  <si>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</si>
  <si>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</si>
  <si>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</si>
  <si>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</si>
  <si>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</si>
  <si>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</si>
  <si>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</si>
  <si>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</si>
  <si>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</si>
  <si>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</si>
  <si>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</si>
  <si>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</si>
  <si>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</si>
  <si>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</si>
  <si>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</si>
  <si>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</si>
  <si>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</si>
  <si>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</si>
  <si>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</si>
  <si>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</si>
  <si>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</si>
  <si>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</si>
  <si>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</si>
  <si>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</si>
  <si>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</si>
  <si>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</si>
  <si>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</si>
  <si>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</si>
  <si>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</si>
  <si>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</si>
  <si>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</si>
  <si>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</si>
  <si>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</si>
  <si>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</si>
  <si>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</si>
  <si>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</si>
  <si>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</si>
  <si>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</si>
  <si>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</si>
  <si>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</si>
  <si>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</si>
  <si>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</si>
  <si>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</si>
  <si>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</si>
  <si>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</si>
  <si>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</si>
  <si>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</si>
  <si>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</si>
  <si>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</si>
  <si>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</si>
  <si>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</si>
  <si>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</si>
  <si>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</si>
  <si>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</si>
  <si>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</si>
  <si>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</si>
  <si>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</si>
  <si>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</si>
  <si>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</si>
  <si>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</si>
  <si>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</si>
  <si>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</si>
  <si>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</si>
  <si>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</si>
  <si>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</si>
  <si>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</si>
  <si>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</si>
  <si>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</si>
  <si>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</si>
  <si>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</si>
  <si>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</si>
  <si>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</si>
  <si>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</si>
  <si>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</si>
  <si>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</si>
  <si>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</si>
  <si>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</si>
  <si>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</si>
  <si>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</si>
  <si>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</si>
  <si>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</si>
  <si>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</si>
  <si>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</si>
  <si>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</si>
  <si>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</si>
  <si>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</si>
  <si>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</si>
  <si>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</si>
  <si>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</si>
  <si>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</si>
  <si>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</si>
  <si>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</si>
  <si>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</si>
  <si>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</si>
  <si>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</si>
  <si>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</si>
  <si>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</si>
  <si>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</si>
  <si>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</si>
  <si>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</si>
  <si>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</si>
  <si>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</si>
  <si>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</si>
  <si>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</si>
  <si>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</si>
  <si>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</si>
  <si>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</si>
  <si>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</si>
  <si>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</si>
  <si>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</si>
  <si>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</si>
  <si>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</si>
  <si>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</si>
  <si>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</si>
  <si>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</si>
  <si>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</si>
  <si>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</si>
  <si>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</si>
  <si>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</si>
  <si>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</si>
  <si>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</si>
  <si>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</si>
  <si>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</si>
  <si>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</si>
  <si>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</si>
  <si>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</si>
  <si>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</si>
  <si>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</si>
  <si>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</si>
  <si>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</si>
  <si>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</si>
  <si>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</si>
  <si>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</si>
  <si>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</si>
  <si>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</si>
  <si>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</si>
  <si>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</si>
  <si>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</si>
  <si>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</si>
  <si>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</si>
  <si>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</si>
  <si>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</si>
  <si>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</si>
  <si>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</si>
  <si>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</si>
  <si>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</si>
  <si>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</si>
  <si>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</si>
  <si>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</si>
  <si>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</si>
  <si>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</si>
  <si>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</si>
  <si>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</si>
  <si>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</si>
  <si>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</si>
  <si>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</si>
  <si>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</si>
  <si>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</si>
  <si>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</si>
  <si>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</si>
  <si>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</si>
  <si>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</si>
  <si>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</si>
  <si>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</si>
  <si>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</si>
  <si>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</si>
  <si>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</si>
  <si>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</si>
  <si>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</si>
  <si>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</si>
  <si>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</si>
  <si>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</si>
  <si>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</si>
  <si>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</si>
  <si>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</si>
  <si>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</si>
  <si>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</si>
  <si>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</si>
  <si>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</si>
  <si>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</si>
  <si>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</si>
  <si>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</si>
  <si>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</si>
  <si>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</si>
  <si>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</si>
  <si>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</si>
  <si>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</si>
  <si>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</si>
  <si>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</si>
  <si>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</si>
  <si>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</si>
  <si>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</si>
  <si>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</si>
  <si>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</si>
  <si>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</si>
  <si>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</si>
  <si>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</si>
  <si>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</si>
  <si>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</si>
  <si>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</si>
  <si>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</si>
  <si>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</si>
  <si>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</si>
  <si>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</si>
  <si>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</si>
  <si>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</si>
  <si>
    <t>彗星的巡回演出</t>
    <phoneticPr fontId="1" type="noConversion"/>
  </si>
  <si>
    <t>景见</t>
    <phoneticPr fontId="1" type="noConversion"/>
  </si>
  <si>
    <t>第54期逸闻酒馆活动</t>
    <phoneticPr fontId="1" type="noConversion"/>
  </si>
  <si>
    <t>【彗星】【虚假记忆】【喧闹】【纸牌】</t>
    <phoneticPr fontId="1" type="noConversion"/>
  </si>
  <si>
    <t>“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t>
    <phoneticPr fontId="1" type="noConversion"/>
  </si>
  <si>
    <t>冒险者受到镇长的委托，调查小镇上空和诸多异常同时出现的的浮空飞艇。</t>
    <phoneticPr fontId="1" type="noConversion"/>
  </si>
  <si>
    <t>https://wd.52hertz.work/?p=590</t>
    <phoneticPr fontId="1" type="noConversion"/>
  </si>
  <si>
    <t>D&amp;D5E, T2(5-10), 人物剧, 冒险故事, 正剧, 短篇, 第54期 喧闹的纸牌彗星带来虚假记忆</t>
    <phoneticPr fontId="1" type="noConversion"/>
  </si>
  <si>
    <t>Eygma</t>
    <phoneticPr fontId="1" type="noConversion"/>
  </si>
  <si>
    <t>龙铸试炼</t>
    <phoneticPr fontId="1" type="noConversion"/>
  </si>
  <si>
    <t>你们来到这家铺面不大但干净整洁的补给站——店主瑞德·梅洛先生正等着着你们的到来。他看上去是个四十多岁左右的人类，留着整齐的背头和精心打理的八字胡。
“上午好，朋友们！准备好深入地城、带回宝藏了吗？”</t>
    <phoneticPr fontId="1" type="noConversion"/>
  </si>
  <si>
    <t>冒险者接到回收龙铸牌组的委托，前往地城通过重重试炼获得委托物。</t>
    <phoneticPr fontId="1" type="noConversion"/>
  </si>
  <si>
    <t>https://wd.52hertz.work/?p=595</t>
    <phoneticPr fontId="1" type="noConversion"/>
  </si>
  <si>
    <t>D&amp;D5E, T2(5-10), 冒险故事, 小游戏, 短篇, 第54期 喧闹的纸牌彗星带来虚假记忆</t>
    <phoneticPr fontId="1" type="noConversion"/>
  </si>
  <si>
    <t>天外流星</t>
    <phoneticPr fontId="1" type="noConversion"/>
  </si>
  <si>
    <t>玉米man</t>
    <phoneticPr fontId="1" type="noConversion"/>
  </si>
  <si>
    <t>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t>
    <phoneticPr fontId="1" type="noConversion"/>
  </si>
  <si>
    <t>酒馆中寻找姐姐的小女孩，在老板的帮助下发布委托。冒险者接下委托，并前往地城直面恐怖的真相。</t>
    <phoneticPr fontId="1" type="noConversion"/>
  </si>
  <si>
    <t>https://wd.52hertz.work/?p=609</t>
    <phoneticPr fontId="1" type="noConversion"/>
  </si>
  <si>
    <t>D&amp;D5E, T2(5-10), 侦探故事, 冒险故事, 短篇, 第54期 喧闹的纸牌彗星带来虚假记忆</t>
    <phoneticPr fontId="1" type="noConversion"/>
  </si>
  <si>
    <t>利爪Talons</t>
    <phoneticPr fontId="1" type="noConversion"/>
  </si>
  <si>
    <t>东风</t>
    <phoneticPr fontId="1" type="noConversion"/>
  </si>
  <si>
    <t>T3</t>
    <phoneticPr fontId="1" type="noConversion"/>
  </si>
  <si>
    <t>费伦</t>
    <phoneticPr fontId="1" type="noConversion"/>
  </si>
  <si>
    <t>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t>
    <phoneticPr fontId="1" type="noConversion"/>
  </si>
  <si>
    <t>冒险者来到费伦大陆剑湾，从万象无常牌“利爪”中拯救这个岌岌可危的世界。</t>
    <phoneticPr fontId="1" type="noConversion"/>
  </si>
  <si>
    <t>正人菌子</t>
    <phoneticPr fontId="1" type="noConversion"/>
  </si>
  <si>
    <t>DND5E</t>
    <phoneticPr fontId="1" type="noConversion"/>
  </si>
  <si>
    <t>群星的色彩</t>
    <phoneticPr fontId="1" type="noConversion"/>
  </si>
  <si>
    <t>就在不久前，你们的一个老朋友——住在萨菲尔村的磨坊主老米勒，向你们发来了一封邮件，在邮件中，他提及了最近磨坊的收成不错，并邀请你们前去做客。于是，你们在萨菲尔村的村口相遇了。</t>
    <phoneticPr fontId="1" type="noConversion"/>
  </si>
  <si>
    <t>https://wd.52hertz.work/?p=617</t>
    <phoneticPr fontId="1" type="noConversion"/>
  </si>
  <si>
    <t>D&amp;D5E, T2(5-10), 地城探索, 短篇, 第54期 【彗星】【虚假记忆】【喧闹】【纸牌】
5e, DNA, DND, neta, 第三方</t>
    <phoneticPr fontId="1" type="noConversion"/>
  </si>
  <si>
    <t>https://wd.52hertz.work/?p=625</t>
    <phoneticPr fontId="1" type="noConversion"/>
  </si>
  <si>
    <t>D&amp;D5E, T3(11-16), 侦探故事, 冒险故事, 短篇, 第54期 【彗星】【虚假记忆】【喧闹】【纸牌】, 野外探索</t>
    <phoneticPr fontId="1" type="noConversion"/>
  </si>
  <si>
    <t>牧养众牲</t>
    <phoneticPr fontId="1" type="noConversion"/>
  </si>
  <si>
    <t>格雷斯塔</t>
    <phoneticPr fontId="1" type="noConversion"/>
  </si>
  <si>
    <t>T1</t>
    <phoneticPr fontId="1" type="noConversion"/>
  </si>
  <si>
    <t>离开宽敞的湾岸大道， 向西沿着小路走上小半天， 就能看到那座坐落于斗篷森林不远的中型牧场， 修缮完好的栅栏和精致的小屋证明这的主人生活相当紧致，只可惜的农场中已无吵闹的家禽叫声， 显得有些凄凉</t>
    <phoneticPr fontId="1" type="noConversion"/>
  </si>
  <si>
    <t>冒险者调查一起诡异的动物被偷案，并在发现真相后陷入对牧养众牲的反思。</t>
    <phoneticPr fontId="1" type="noConversion"/>
  </si>
  <si>
    <t>https://wd.52hertz.work/?p=652</t>
    <phoneticPr fontId="1" type="noConversion"/>
  </si>
  <si>
    <t>D&amp;D5E, T1(1-4), 伦理剧（思辨向）, 侦探故事, 冒险故事, 正剧, 短篇, 童话风格, 第54期 【彗星】【虚假记忆】【喧闹】【纸牌】, 象征主义（隐喻风格）, 野外探索</t>
    <phoneticPr fontId="1" type="noConversion"/>
  </si>
  <si>
    <t>宣称权与继承法</t>
    <phoneticPr fontId="1" type="noConversion"/>
  </si>
  <si>
    <t>缪埃·弗朗西斯</t>
    <phoneticPr fontId="1" type="noConversion"/>
  </si>
  <si>
    <t>……你们看到的只是再片面不过的部分了，人民希望和平，这毋庸置疑。可和平又谈何容易？今天我们能坐在这里，共同商讨它存在的可能性，这件事本身就来之不易。我不	是个擅长演讲的人，但我知道今天我必须说出来，因为在数百年之后啊，诸君！历史会说是我为你们带来了和平。
——乔治·莱森·哈格里夫斯二世 在珊德拉条约缔结会议上</t>
    <phoneticPr fontId="1" type="noConversion"/>
  </si>
  <si>
    <t>冒险者在国与国之间的战斗中扮演了重要的无名角色，并引导了战争的结局。</t>
    <phoneticPr fontId="1" type="noConversion"/>
  </si>
  <si>
    <t>https://wd.52hertz.work/?p=656</t>
    <phoneticPr fontId="1" type="noConversion"/>
  </si>
  <si>
    <t>D&amp;D5E, T1(1-4), 侦探故事, 冒险故事, 城市冒险, 政治剧, 短篇, 第54期 【彗星】【虚假记忆】【喧闹】【纸牌】, 野外探索</t>
    <phoneticPr fontId="1" type="noConversion"/>
  </si>
  <si>
    <t>深层政府</t>
    <phoneticPr fontId="1" type="noConversion"/>
  </si>
  <si>
    <t>云生</t>
    <phoneticPr fontId="1" type="noConversion"/>
  </si>
  <si>
    <t>费伦</t>
    <phoneticPr fontId="1" type="noConversion"/>
  </si>
  <si>
    <t>夜影女士带着你们从利维坦走出来并将你们引向正义大厅。你们从酒馆里走出来就可以看到前方的无冬城堡 Castle Never，这座城堡在霍特诺山 Mount Hotenow 的喷发中被摧毁了，但是无烬已经计划好将其收复并予以重建，以此作为城市复兴的象征，“如果你们以后有兴趣，无烬大人肯定乐意你们去无冬城堡里转一转，听说里面有一些宝藏。”说着，她带着你们走上了沉睡巨龙桥，这座雕刻着沉睡巨龙的桥连接着蓝湖区和正义大厅所在的护国公领地Protector’s Enclave，桥下就流淌着无冬河。在桥上你们就可以看见桥对面的正义大厅，你们可以看到这个由石头，铁和木头建造的教堂十分宏伟，甚至足够让巨龙或者巨人在其中生活。</t>
    <phoneticPr fontId="1" type="noConversion"/>
  </si>
  <si>
    <t>无冬城的达格特·无烬委托冒险者取回自己的无冬权杖，但冒险者却被卷入了一场阴谋。</t>
    <phoneticPr fontId="1" type="noConversion"/>
  </si>
  <si>
    <t>https://wd.52hertz.work/?p=659</t>
    <phoneticPr fontId="1" type="noConversion"/>
  </si>
  <si>
    <t>D&amp;D5E, T2(5-10), 中篇, 侦探故事, 冒险故事, 城市冒险, 政治剧, 沙盒, 第54期 【彗星】【虚假记忆】【喧闹】【纸牌】, 野外探索</t>
    <phoneticPr fontId="1" type="noConversion"/>
  </si>
  <si>
    <t>彗星夜陨</t>
    <phoneticPr fontId="1" type="noConversion"/>
  </si>
  <si>
    <t>黑云碳酸岩</t>
    <phoneticPr fontId="1" type="noConversion"/>
  </si>
  <si>
    <t>9月3日，我们接受了彗星先驱教派的邀请前往日影城中参加一场十分奢华的宴会。宴会的地点在新建的王国英雄雕像旁的天墨宴会厅的地下一楼。结果我们找了半天才找到，真奇怪。那里的人很多，彗星先驱的教宗卡尔萨斯热情招待了我们，虽然我们对他的印象还算不错，但他不断宣传着他那套教义的说辞还是多少令我们感觉到不悦。在他们口中，世界马上就要毁灭，而他们要当救世主。（基本教义的内容见彗星先驱Heralds of the Comet）呼，说起来他还委托了我们帮他一个小忙呢，去星星湖畔调查那里最近出现的关于万象无常牌的传言。报酬挺丰厚的，每人5千枚金币，若是有他感兴趣的消息，还能有魔法物品作为额外奖励。我们还和他赌了几场，不过他的赌术很烂，在用那些假万象无常牌的赌博中，我们一下子赢了他2万枚金币。哈哈，大教宗就是出手阔绰，即使他暂时掏不出那么多现金，还是把许多名贵的宝石给了我们，可惜他没把他的那把魔杖和佩剑赔给我们。我统计了一下，5000枚金币以及2块星彩蓝宝石，4块星彩红宝石，2块蓝色蓝宝石，2块火蛋白石，8颗黑珍珠，19块月石，5块蓝水晶。只是在离开圣所之后，一个带着兜帽的混蛋在日影城偷走了我们的金币和宝石！在一番追逐后，那个混蛋使用了法术逃跑。在城中，我们请教宗预言那混蛋的去向，叫克拉格，呵，巧的很，也是去星星湖畔。这次我们一定会抓住他！</t>
    <phoneticPr fontId="1" type="noConversion"/>
  </si>
  <si>
    <t>因机缘巧合来到星垂镇的冒险者，在命运的丝线牵动下，开启了新的冒险。</t>
    <phoneticPr fontId="1" type="noConversion"/>
  </si>
  <si>
    <t>https://wd.52hertz.work/?p=666</t>
    <phoneticPr fontId="1" type="noConversion"/>
  </si>
  <si>
    <t>D&amp;D5E, T2(5-10), 中篇, 侦探故事, 冒险故事, 剧情向, 城市冒险, 有时间线, 第54期 【彗星】【虚假记忆】【喧闹】【纸牌】</t>
    <phoneticPr fontId="1" type="noConversion"/>
  </si>
  <si>
    <t>喧嚣游行</t>
    <phoneticPr fontId="1" type="noConversion"/>
  </si>
  <si>
    <t>正人菌子</t>
    <phoneticPr fontId="1" type="noConversion"/>
  </si>
  <si>
    <t>冒险者小队接到了翠绿闲庭的委托前往卡瓦利亚村调查村民“复活”背后的真相，却面临着两难的抉择。</t>
    <phoneticPr fontId="1" type="noConversion"/>
  </si>
  <si>
    <t>短篇</t>
    <phoneticPr fontId="1" type="noConversion"/>
  </si>
  <si>
    <t>卡瓦利亚村此时是一片其乐融融的氛围，能看见在村子的各个角落都挂着彩绸和花灯，似乎正在筹备什么节日。村民们有的抱着一些食物，有的拿着崭新的绸缎，在村庄的各个建筑中穿行着，脸上带着愉快的笑容。在村庄中央的平台上，村民们搭建起了高高的篝火，并且在周围忙活着。整个村庄被节庆的喧嚣声包裹，大家似乎都在期待着节日的开始。</t>
    <phoneticPr fontId="1" type="noConversion"/>
  </si>
  <si>
    <t>https://wd.52hertz.work/?p=670</t>
    <phoneticPr fontId="1" type="noConversion"/>
  </si>
  <si>
    <t>D&amp;D5E, T2(5-10), 伦理剧（思辨向）, 侦探故事, 冒险故事, 剧情向, 城市冒险, 悬疑, 短篇, 第54期 【彗星】【虚假记忆】【喧闹】【纸牌】</t>
    <phoneticPr fontId="1" type="noConversion"/>
  </si>
  <si>
    <t>沿着小径，冒险者可以前往萨菲尔村。在小径的两侧是茂盛的森林，但却没有任何动物的声音从森林里传出。在行走的途中，一个 DC 15 的察觉可以发觉，周围的树木似乎变得有些灰白，像是发生了“褪色”一般。</t>
    <phoneticPr fontId="1" type="noConversion"/>
  </si>
  <si>
    <t>逃出循环</t>
    <phoneticPr fontId="1" type="noConversion"/>
  </si>
  <si>
    <t>4K</t>
    <phoneticPr fontId="1" type="noConversion"/>
  </si>
  <si>
    <t>星界</t>
    <phoneticPr fontId="1" type="noConversion"/>
  </si>
  <si>
    <t>冒险者接到任务，前往星界中的彗光港，找寻隐藏在天文台废墟中的古代遗物，顺便还能欣赏下彗星掠过港口的百年奇景。</t>
    <phoneticPr fontId="1" type="noConversion"/>
  </si>
  <si>
    <t>“十勾蛋凯尖！有没有炸？没有我出光了”“啊？你他妈哪来的勾！你出千！”</t>
    <phoneticPr fontId="1" type="noConversion"/>
  </si>
  <si>
    <t>D&amp;D5E, T2(5-10), 伦理剧（思辨向）, 冒险故事, 喜剧（欢乐向）, 城市冒险, 有时间线, 短篇, 第54期 【彗星】【虚假记忆】【喧闹】【纸牌】, 象征主义（隐喻风格）</t>
    <phoneticPr fontId="1" type="noConversion"/>
  </si>
  <si>
    <t>https://wd.52hertz.work/?p=640</t>
    <phoneticPr fontId="1" type="noConversion"/>
  </si>
  <si>
    <t>彗星之下</t>
    <phoneticPr fontId="1" type="noConversion"/>
  </si>
  <si>
    <t>藏岳山人</t>
    <phoneticPr fontId="1" type="noConversion"/>
  </si>
  <si>
    <t>不定</t>
    <phoneticPr fontId="1" type="noConversion"/>
  </si>
  <si>
    <t>冒险者们将应魔法教授柯密特的邀请，前往参与十年一度的彗星祭典。柯密特教授希望借助神圣彗星“梅莫利亚”的力量，构建过往的时光碎片，重温他与他的亡妻一起参与彗星祭典的美好记忆。</t>
    <phoneticPr fontId="1" type="noConversion"/>
  </si>
  <si>
    <t>魔法教授柯密特·道格拉斯的家乡远星镇就有着庆祝彗星祭典的习俗。柯密特教授是一位德高望重的魔法理论学家与天文学家。虽然本身的法术造诣不高，本人更并非精通战斗的魔法师，但却在学术界颇有盛名。而他的成名之作，正是与他的妻子兼助手梅蒂尔女士一起，揭开了神圣彗星的真面目：彗星并非是如某些教派所宣扬的那样，是某位神明的神使，而就是一位从上古时期就在物质位面之外陷入沉睡，躯体化为彗星环绕着冒险者们所在世界的神性存在——“记忆与逝往时光之神”梅莫利亚。自此之后，神圣彗星被冠以梅莫利亚之名，而柯密特也因这一发现而声名鹊起。</t>
    <phoneticPr fontId="1" type="noConversion"/>
  </si>
  <si>
    <t>T1</t>
    <phoneticPr fontId="1" type="noConversion"/>
  </si>
  <si>
    <t>冒险者们将受到委托，前往深山中的观星台，请一位年迈的占星师前往京城。</t>
    <phoneticPr fontId="1" type="noConversion"/>
  </si>
  <si>
    <t>林中之物</t>
  </si>
  <si>
    <t>林中之物</t>
    <phoneticPr fontId="1" type="noConversion"/>
  </si>
  <si>
    <t>冒险者怀着某些目的，进入了日落森林，却陷入危险之中。</t>
    <phoneticPr fontId="1" type="noConversion"/>
  </si>
  <si>
    <t>克索迪亚的流星</t>
    <phoneticPr fontId="1" type="noConversion"/>
  </si>
  <si>
    <t>几位打扮各异的旅人从费伦各地来到了亚雷迪小城的一处私人酒吧，对彼此尚不熟悉的你们带着警惕的目光打量着彼此，空气中隐隐传来剑拔弩张的意味，只有酒保时不时送上的饮品，让气氛有了些许的缓和。
很快，僵局被打破，一个银发的女半精灵迈着轻盈的步伐推开了酒馆大门，银铃般的声音响起：“朋友们，你们好~”
说着她打了个响指，酒保自觉地退下。</t>
    <phoneticPr fontId="1" type="noConversion"/>
  </si>
  <si>
    <t>银泪城将漫天星辰藏到了每晚投射至半夜的卤素和火焰背后。
寂静无从谈起，噪音永不消退，炼制厂呼出无尽的叹息。河漫滩的陆地像银泪城人屠杀的短吻鳄一样一减再减，尽管政府一再呼吁减少废物的排放，但是所有人都心知肚明——没了这些工厂，大家都得失业。
植被、水体与灰暗的天空与下方，尽是高高低低的河流，仿佛血管，仿佛蛛网，仿佛神经回路。
随处可见的深绿色树木审视着河边的被冲上岸的生活垃圾。温暖的阳光与冷漠的森林织成加密的图形，闪烁，眨眼，思考，知悉。
城墙般的树林之中，存在需要破译的信息。</t>
    <phoneticPr fontId="1" type="noConversion"/>
  </si>
  <si>
    <t>威名远扬的人在地下埋葬，他们的一切在地表毫无迹象。
衰朽的躯体被埋入土中，被黄土吞没，无影无踪。
惟有阿努席拉旺（Anu Shirvan）的美名永存，人们世世代代颂扬他的善行。 
人们啊！行善吧！时光乃是横财。
高声呐喊片刻，一切便不复存在。
——（波斯）萨迪《真境花园》</t>
    <phoneticPr fontId="1" type="noConversion"/>
  </si>
  <si>
    <t>冒险者被雇佣前去调查镇民突然有莫名其妙力量背后的故事。</t>
    <phoneticPr fontId="1" type="noConversion"/>
  </si>
  <si>
    <t>天外陨石成为了一个研究热点，冒险者作为学者或者护卫前往陨石点进行调查。</t>
    <phoneticPr fontId="1" type="noConversion"/>
  </si>
  <si>
    <t>山谷风景优美，静谧如画。不分季节，每日清晨和深夜，薄雾都从山谷深处慢慢涌出，神秘又庄严。如果你向着山谷大声呼唤，那么奇妙的回声就会反复在山间回荡。学人山谷因而得名。</t>
    <phoneticPr fontId="1" type="noConversion"/>
  </si>
  <si>
    <t>短遭遇（城镇）</t>
    <phoneticPr fontId="1" type="noConversion"/>
  </si>
  <si>
    <t>正当大夏与隔壁的威塞克斯帝国冲突之际，大夏的牧师提出应当学习先祖，祭拜三个月亮，以期上战场的士兵们早日归国与家人团聚。作为祭拜的一部分，大夏延续了传统的节日——桂花节，在每年月亮最圆的这段时间内制作月饼。</t>
    <phoneticPr fontId="1" type="noConversion"/>
  </si>
  <si>
    <t>中秋团，祝冒险者中秋快乐！</t>
    <phoneticPr fontId="1" type="noConversion"/>
  </si>
  <si>
    <t>观象台</t>
    <phoneticPr fontId="1" type="noConversion"/>
  </si>
  <si>
    <t>正则</t>
    <phoneticPr fontId="1" type="noConversion"/>
  </si>
  <si>
    <t>白面具</t>
    <phoneticPr fontId="1" type="noConversion"/>
  </si>
  <si>
    <t>怒风</t>
    <phoneticPr fontId="1" type="noConversion"/>
  </si>
  <si>
    <t>复读机不要停！</t>
    <phoneticPr fontId="1" type="noConversion"/>
  </si>
  <si>
    <t>最惨</t>
    <phoneticPr fontId="1" type="noConversion"/>
  </si>
  <si>
    <t>喧闹的桂花节</t>
    <phoneticPr fontId="1" type="noConversion"/>
  </si>
  <si>
    <t>阿来</t>
    <phoneticPr fontId="1" type="noConversion"/>
  </si>
  <si>
    <t>https://wd.52hertz.work/?p=683</t>
    <phoneticPr fontId="1" type="noConversion"/>
  </si>
  <si>
    <t>D&amp;D5E, T2(5-10), 人物剧, 伦理剧（思辨向）, 冒险故事, 剧情向, 正剧, 短篇, 第54期 【彗星】【虚假记忆】【喧闹】【纸牌】</t>
    <phoneticPr fontId="1" type="noConversion"/>
  </si>
  <si>
    <t>卡纳斯息潮节</t>
    <phoneticPr fontId="1" type="noConversion"/>
  </si>
  <si>
    <t>镇民出现了错误的记忆，为了城市的安全，镇长邀请一些冒险者来调查这件事儿，希望不要影响到息潮节。</t>
    <phoneticPr fontId="1" type="noConversion"/>
  </si>
  <si>
    <t>在风景如画的卡纳斯小镇，每年一度的息潮节是所有居民和游客最期待的时刻。这个古老的节日庆祝着春天的到来和大海的宁静，小镇的每个角落都充满了欢声笑语和庆祝的准备。街道两旁摆满了五彩缤纷的灯笼和飘扬的旗帜，空气中弥漫着甜点和新鲜海鲜的诱人香气，而海边则是孩子们嬉戏的身影和海浪轻拍沙滩的声音。</t>
    <phoneticPr fontId="1" type="noConversion"/>
  </si>
  <si>
    <t>测测我的DND</t>
    <phoneticPr fontId="1" type="noConversion"/>
  </si>
  <si>
    <t>玉米man</t>
    <phoneticPr fontId="1" type="noConversion"/>
  </si>
  <si>
    <t>第55期逸闻酒馆活动</t>
    <phoneticPr fontId="1" type="noConversion"/>
  </si>
  <si>
    <t>无</t>
    <phoneticPr fontId="1" type="noConversion"/>
  </si>
  <si>
    <t>【流浪】【鳞片】【游戏】</t>
    <phoneticPr fontId="1" type="noConversion"/>
  </si>
  <si>
    <t>冒险者们收到了维娜的短讯术：我制作了1个叫dnd的游戏，来测！我家！
随后冒险者们就到达了位于森林深处的维娜宅邸。伴随着维娜的失态的喊叫声：啊啊，不应该是这样的，快帮我把它们停下来！</t>
    <phoneticPr fontId="1" type="noConversion"/>
  </si>
  <si>
    <t>冒险者受到维娜的邀请，来玩她设计的DND</t>
    <phoneticPr fontId="1" type="noConversion"/>
  </si>
  <si>
    <t>https://wd.52hertz.work/?p=723</t>
    <phoneticPr fontId="1" type="noConversion"/>
  </si>
  <si>
    <t>D&amp;D5E, T1(1-4), 侦探故事, 冒险故事, 城市冒险, 短篇, 第54期 【彗星】【虚假记忆】【喧闹】【纸牌】</t>
    <phoneticPr fontId="1" type="noConversion"/>
  </si>
  <si>
    <t>https://wd.52hertz.work/?p=705</t>
    <phoneticPr fontId="1" type="noConversion"/>
  </si>
  <si>
    <t>D&amp;D5E, 不限, 小游戏, 短篇, 第54期 【彗星】【虚假记忆】【喧闹】【纸牌】</t>
    <phoneticPr fontId="1" type="noConversion"/>
  </si>
  <si>
    <t>https://wd.52hertz.work/?p=701</t>
    <phoneticPr fontId="1" type="noConversion"/>
  </si>
  <si>
    <t>D&amp;D5E, T2(5-10), 冒险故事, 喜剧（欢乐向）, 地城探索, 短篇, 第54期 【彗星】【虚假记忆】【喧闹】【纸牌】</t>
    <phoneticPr fontId="1" type="noConversion"/>
  </si>
  <si>
    <t>D&amp;D5E, T2(5-10), 冒险故事, 地城探索, 短篇, 第54期 【彗星】【虚假记忆】【喧闹】【纸牌】</t>
    <phoneticPr fontId="1" type="noConversion"/>
  </si>
  <si>
    <t>https://wd.52hertz.work/?p=697</t>
    <phoneticPr fontId="1" type="noConversion"/>
  </si>
  <si>
    <t>https://wd.52hertz.work/?p=693</t>
    <phoneticPr fontId="1" type="noConversion"/>
  </si>
  <si>
    <r>
      <t xml:space="preserve">D&amp;D5E, T2(5-10), </t>
    </r>
    <r>
      <rPr>
        <sz val="12"/>
        <color theme="1"/>
        <rFont val="微软雅黑"/>
        <family val="2"/>
        <charset val="134"/>
      </rPr>
      <t>冒险故事</t>
    </r>
    <r>
      <rPr>
        <sz val="12"/>
        <color theme="1"/>
        <rFont val="Segoe UI"/>
        <family val="2"/>
      </rPr>
      <t xml:space="preserve">, </t>
    </r>
    <r>
      <rPr>
        <sz val="12"/>
        <color theme="1"/>
        <rFont val="微软雅黑"/>
        <family val="2"/>
        <charset val="134"/>
      </rPr>
      <t>短篇</t>
    </r>
    <r>
      <rPr>
        <sz val="12"/>
        <color theme="1"/>
        <rFont val="Segoe UI"/>
        <family val="2"/>
      </rPr>
      <t xml:space="preserve">, </t>
    </r>
    <r>
      <rPr>
        <sz val="12"/>
        <color theme="1"/>
        <rFont val="微软雅黑"/>
        <family val="2"/>
        <charset val="134"/>
      </rPr>
      <t>第</t>
    </r>
    <r>
      <rPr>
        <sz val="12"/>
        <color theme="1"/>
        <rFont val="Segoe UI"/>
        <family val="2"/>
      </rPr>
      <t>54</t>
    </r>
    <r>
      <rPr>
        <sz val="12"/>
        <color theme="1"/>
        <rFont val="微软雅黑"/>
        <family val="2"/>
        <charset val="134"/>
      </rPr>
      <t>期</t>
    </r>
    <r>
      <rPr>
        <sz val="12"/>
        <color theme="1"/>
        <rFont val="Segoe UI"/>
        <family val="2"/>
      </rPr>
      <t xml:space="preserve"> </t>
    </r>
    <r>
      <rPr>
        <sz val="12"/>
        <color theme="1"/>
        <rFont val="微软雅黑"/>
        <family val="2"/>
        <charset val="134"/>
      </rPr>
      <t>【彗星】【虚假记忆】【喧闹】【纸牌】</t>
    </r>
    <r>
      <rPr>
        <sz val="12"/>
        <color theme="1"/>
        <rFont val="Segoe UI"/>
        <family val="2"/>
      </rPr>
      <t xml:space="preserve">, </t>
    </r>
    <r>
      <rPr>
        <sz val="12"/>
        <color theme="1"/>
        <rFont val="微软雅黑"/>
        <family val="2"/>
        <charset val="134"/>
      </rPr>
      <t>野外探索</t>
    </r>
    <phoneticPr fontId="1" type="noConversion"/>
  </si>
  <si>
    <t>https://wd.52hertz.work/?p=688</t>
    <phoneticPr fontId="1" type="noConversion"/>
  </si>
  <si>
    <t>D&amp;D5E, T1(1-4), 冒险故事, 短篇, 神话故事（宗教故事）, 第54期 【彗星】【虚假记忆】【喧闹】【纸牌】</t>
    <phoneticPr fontId="1" type="noConversion"/>
  </si>
  <si>
    <t>https://wd.52hertz.work/?p=775</t>
    <phoneticPr fontId="1" type="noConversion"/>
  </si>
  <si>
    <t>D&amp;D5E, T2(5-10), 冒险故事, 喜剧（欢乐向）, 短篇, 第55期【流浪】【鳞片】【游戏】</t>
    <phoneticPr fontId="1" type="noConversion"/>
  </si>
  <si>
    <t>伊芙的果园</t>
    <phoneticPr fontId="1" type="noConversion"/>
  </si>
  <si>
    <t>付变函数</t>
    <phoneticPr fontId="1" type="noConversion"/>
  </si>
  <si>
    <t>初春的雨季总是令人心烦。一队冒险者在夜幕的森林中穿行，远处不时传来的野兽嗥叫和脚下的泥泞让他们心烦意乱，离最近的村庄还有一段距离，深夜中在密林露宿可不是个好主意，这树林有不少冒险者失踪的传闻…这时，前方一处灯火吸引了他们的注意，这来自一座果园的农舍。农舍的主人伊芙招待了他们，并希望他们能帮忙赶跑最近时常来偷果子的地精小偷。这对冒险者们没什么难度，不是么？</t>
    <phoneticPr fontId="1" type="noConversion"/>
  </si>
  <si>
    <t>冒险者来到一个暗藏玄机的果园</t>
    <phoneticPr fontId="1" type="noConversion"/>
  </si>
  <si>
    <t>https://wd.52hertz.work/?p=781</t>
    <phoneticPr fontId="1" type="noConversion"/>
  </si>
  <si>
    <t>D&amp;D5E, T1(1-4), 冒险故事, 短篇, 第55期【流浪】【鳞片】【游戏】</t>
    <phoneticPr fontId="1" type="noConversion"/>
  </si>
  <si>
    <t>流浪酒鬼</t>
    <phoneticPr fontId="1" type="noConversion"/>
  </si>
  <si>
    <t>云生</t>
    <phoneticPr fontId="1" type="noConversion"/>
  </si>
  <si>
    <t>T2</t>
    <phoneticPr fontId="1" type="noConversion"/>
  </si>
  <si>
    <t>冒险者帮助找回洛克洛的粉丝，并满足他追星的愿望</t>
    <phoneticPr fontId="1" type="noConversion"/>
  </si>
  <si>
    <t>酒吧的吧台位于昏暗而温馨的环境中， 散发着柔和的灯光， 营造出一种放松的氛围。 吧台的表面是光滑的黑色大理石， 反射着周围五光十色的酒瓶和酒杯。吧台后面， 整齐排列着各种各样的酒品， 从经典的威士忌、 伏特加到色彩斑斓的鸡尾酒， 琳琅满目， 令人目不暇接。</t>
    <phoneticPr fontId="1" type="noConversion"/>
  </si>
  <si>
    <t>https://wd.52hertz.work/?p=786</t>
    <phoneticPr fontId="1" type="noConversion"/>
  </si>
  <si>
    <t>谜题</t>
    <phoneticPr fontId="1" type="noConversion"/>
  </si>
  <si>
    <t>东风</t>
    <phoneticPr fontId="1" type="noConversion"/>
  </si>
  <si>
    <t>万象无常牌</t>
    <phoneticPr fontId="1" type="noConversion"/>
  </si>
  <si>
    <t>你们的心头都听到了阿斯忒瑞亚欣喜的声音： “快来，勇士们！ 我已经获得了‘谜题’ 的位置的预言。 我需要你们回收那一张万象无常牌。 ”</t>
    <phoneticPr fontId="1" type="noConversion"/>
  </si>
  <si>
    <t>冒险者追寻指引，寻找万象无常牌“浪客”</t>
    <phoneticPr fontId="1" type="noConversion"/>
  </si>
  <si>
    <t>https://wd.52hertz.work/?p=790</t>
    <phoneticPr fontId="1" type="noConversion"/>
  </si>
  <si>
    <t>D&amp;D5E, T1(1-4), 冒险故事, 地城探索, 小游戏, 短篇, 第55期【流浪】【鳞片】【游戏】</t>
    <phoneticPr fontId="1" type="noConversion"/>
  </si>
  <si>
    <t>艾麦克的老鼠麻烦</t>
    <phoneticPr fontId="1" type="noConversion"/>
  </si>
  <si>
    <t>鲏卡</t>
    <phoneticPr fontId="1" type="noConversion"/>
  </si>
  <si>
    <t>费伦</t>
    <phoneticPr fontId="1" type="noConversion"/>
  </si>
  <si>
    <t>冒险者来到艾麦克调查鼠患背后的原因。</t>
    <phoneticPr fontId="1" type="noConversion"/>
  </si>
  <si>
    <t>曾经阻截了红袍法师的入侵、如今又在最强术士欣布治下的半岛国度阿戈拉隆，如今颇有名气，初出茅庐的你也想来这里试试身手。艾麦克城作为这个国度的海港重镇，是你的目的地。在漂了十多天后，艾麦克城显露出她的身形：盘踞在低矮山岗上的要塞俯瞰着整个海湾地区，为这里的人们提供庇护；围绕着城堡的则是一圈城镇，远远望去已经能看见炊烟和人群；码头区则在城镇最外侧，洁白的船帆互相穿插，和伴飞的海鸥相映成趣。随着钟声响起，船只靠岸了。</t>
    <phoneticPr fontId="1" type="noConversion"/>
  </si>
  <si>
    <t>赤色风车</t>
    <phoneticPr fontId="1" type="noConversion"/>
  </si>
  <si>
    <t>阿来</t>
    <phoneticPr fontId="1" type="noConversion"/>
  </si>
  <si>
    <t>角色们因为各种原因，搭乘一艘东西向的飞空艇，在这次旅行的途中降落到了附近的沙丘。并准备在这间客栈中歇脚。</t>
    <phoneticPr fontId="1" type="noConversion"/>
  </si>
  <si>
    <t>飞空艇稳稳地落到了一座沙丘之后。当你们走下飞艇，一座矗立在地平线上巨大的红白相间的风车占据了你们的视线。这一定就是艾伦斯特先生所说的赤色风车客栈。据说它在若干年前由一位著名的冒险家建立。这座漂亮而宏伟的地标建筑给路过的商队和旅人提供了一处荒漠中的安逸港湾。</t>
    <phoneticPr fontId="1" type="noConversion"/>
  </si>
  <si>
    <t>废墟</t>
    <phoneticPr fontId="1" type="noConversion"/>
  </si>
  <si>
    <t>景见</t>
    <phoneticPr fontId="1" type="noConversion"/>
  </si>
  <si>
    <t>光芒消失后， 你们来到一个装修精致的客厅。 高挑的天花板上悬挂着华丽的水晶吊灯， 宽大的沙发铺着柔软的天鹅绒垫子， 桃花心木制成的茶几表面打磨得光滑如镜。 一个穿着丝绸服饰的商人打扮的中年男人目瞪口呆地看着你们，结结巴巴地问道： “你、 你们是从哪里来的？ ”</t>
    <phoneticPr fontId="1" type="noConversion"/>
  </si>
  <si>
    <t>冒险者应阿斯忒瑞亚的呼唤，寻找万象无常牌“废墟”。</t>
    <phoneticPr fontId="1" type="noConversion"/>
  </si>
  <si>
    <t>扇龙鳞</t>
    <phoneticPr fontId="1" type="noConversion"/>
  </si>
  <si>
    <t>小游戏</t>
    <phoneticPr fontId="1" type="noConversion"/>
  </si>
  <si>
    <t>亦犬</t>
    <phoneticPr fontId="1" type="noConversion"/>
  </si>
  <si>
    <t>任何</t>
    <phoneticPr fontId="1" type="noConversion"/>
  </si>
  <si>
    <t>本遭遇为任何屠龙模组后的庆功时刻提供了一套小游戏。</t>
    <phoneticPr fontId="1" type="noConversion"/>
  </si>
  <si>
    <t>哇！原来龙鳞也可以作为游戏的道具，这可比羊腿骨好玩多啦。</t>
    <phoneticPr fontId="1" type="noConversion"/>
  </si>
  <si>
    <t>https://wd.52hertz.work/?p=845</t>
    <phoneticPr fontId="1" type="noConversion"/>
  </si>
  <si>
    <t>D&amp;D5E, 不限, 小游戏, 短篇, 第55期【流浪】【鳞片】【游戏】</t>
    <phoneticPr fontId="1" type="noConversion"/>
  </si>
  <si>
    <t>https://wd.52hertz.work/?p=841</t>
    <phoneticPr fontId="1" type="noConversion"/>
  </si>
  <si>
    <t>D&amp;D5E, T2(5-10), 冒险故事, 地城探索, 第55期【流浪】【鳞片】【游戏】</t>
    <phoneticPr fontId="1" type="noConversion"/>
  </si>
  <si>
    <t>https://wd.52hertz.work/?p=837</t>
    <phoneticPr fontId="1" type="noConversion"/>
  </si>
  <si>
    <t>D&amp;D5E, T2(5-10), 冒险故事, 短篇, 第55期【流浪】【鳞片】【游戏】</t>
    <phoneticPr fontId="1" type="noConversion"/>
  </si>
  <si>
    <t>https://wd.52hertz.work/?p=830</t>
    <phoneticPr fontId="1" type="noConversion"/>
  </si>
  <si>
    <t>D&amp;D5E, T1(1-4), 侦探故事, 冒险故事, 古典, 地城探索, 短篇, 第55期【流浪】【鳞片】【游戏】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</si>
</sst>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11"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
      <sz val="9"/>
      <color rgb="FF222A35"/>
      <name val="宋体"/>
      <family val="3"/>
      <charset val="134"/>
    </font>
    <font>
      <sz val="12"/>
      <color theme="1"/>
      <name val="Segoe UI"/>
      <family val="2"/>
    </font>
    <font>
      <sz val="12"/>
      <color theme="1"/>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xf numFmtId="0" fontId="8"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47" Type="http://schemas.openxmlformats.org/officeDocument/2006/relationships/hyperlink" Target="https://wd.52hertz.work/?p=617" TargetMode="External"/><Relationship Id="rId50" Type="http://schemas.openxmlformats.org/officeDocument/2006/relationships/hyperlink" Target="https://wd.52hertz.work/?p=656" TargetMode="External"/><Relationship Id="rId55" Type="http://schemas.openxmlformats.org/officeDocument/2006/relationships/hyperlink" Target="https://wd.52hertz.work/?p=683" TargetMode="External"/><Relationship Id="rId63" Type="http://schemas.openxmlformats.org/officeDocument/2006/relationships/hyperlink" Target="https://wd.52hertz.work/?p=781" TargetMode="External"/><Relationship Id="rId68" Type="http://schemas.openxmlformats.org/officeDocument/2006/relationships/hyperlink" Target="https://wd.52hertz.work/?p=837" TargetMode="External"/><Relationship Id="rId7" Type="http://schemas.openxmlformats.org/officeDocument/2006/relationships/hyperlink" Target="https://wd.52hertz.work/?p=560" TargetMode="External"/><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9" Type="http://schemas.openxmlformats.org/officeDocument/2006/relationships/hyperlink" Target="https://wd.52hertz.work/?p=412" TargetMode="External"/><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45" Type="http://schemas.openxmlformats.org/officeDocument/2006/relationships/hyperlink" Target="https://wd.52hertz.work/?p=595" TargetMode="External"/><Relationship Id="rId53" Type="http://schemas.openxmlformats.org/officeDocument/2006/relationships/hyperlink" Target="https://wd.52hertz.work/?p=670" TargetMode="External"/><Relationship Id="rId58" Type="http://schemas.openxmlformats.org/officeDocument/2006/relationships/hyperlink" Target="https://wd.52hertz.work/?p=701" TargetMode="External"/><Relationship Id="rId66" Type="http://schemas.openxmlformats.org/officeDocument/2006/relationships/hyperlink" Target="https://wd.52hertz.work/?p=845" TargetMode="External"/><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49" Type="http://schemas.openxmlformats.org/officeDocument/2006/relationships/hyperlink" Target="https://wd.52hertz.work/?p=652" TargetMode="External"/><Relationship Id="rId57" Type="http://schemas.openxmlformats.org/officeDocument/2006/relationships/hyperlink" Target="https://wd.52hertz.work/?p=705" TargetMode="External"/><Relationship Id="rId61" Type="http://schemas.openxmlformats.org/officeDocument/2006/relationships/hyperlink" Target="https://wd.52hertz.work/?p=688" TargetMode="External"/><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hyperlink" Target="https://wd.52hertz.work/?p=590" TargetMode="External"/><Relationship Id="rId52" Type="http://schemas.openxmlformats.org/officeDocument/2006/relationships/hyperlink" Target="https://wd.52hertz.work/?p=666" TargetMode="External"/><Relationship Id="rId60" Type="http://schemas.openxmlformats.org/officeDocument/2006/relationships/hyperlink" Target="https://wd.52hertz.work/?p=693" TargetMode="External"/><Relationship Id="rId65" Type="http://schemas.openxmlformats.org/officeDocument/2006/relationships/hyperlink" Target="https://wd.52hertz.work/?p=790" TargetMode="External"/><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 Id="rId48" Type="http://schemas.openxmlformats.org/officeDocument/2006/relationships/hyperlink" Target="https://wd.52hertz.work/?p=625" TargetMode="External"/><Relationship Id="rId56" Type="http://schemas.openxmlformats.org/officeDocument/2006/relationships/hyperlink" Target="https://wd.52hertz.work/?p=723" TargetMode="External"/><Relationship Id="rId64" Type="http://schemas.openxmlformats.org/officeDocument/2006/relationships/hyperlink" Target="https://wd.52hertz.work/?p=786" TargetMode="External"/><Relationship Id="rId69" Type="http://schemas.openxmlformats.org/officeDocument/2006/relationships/hyperlink" Target="https://wd.52hertz.work/?p=830" TargetMode="External"/><Relationship Id="rId8" Type="http://schemas.openxmlformats.org/officeDocument/2006/relationships/hyperlink" Target="https://wd.52hertz.work/?p=550" TargetMode="External"/><Relationship Id="rId51" Type="http://schemas.openxmlformats.org/officeDocument/2006/relationships/hyperlink" Target="https://wd.52hertz.work/?p=659" TargetMode="External"/><Relationship Id="rId3" Type="http://schemas.openxmlformats.org/officeDocument/2006/relationships/hyperlink" Target="https://wd.52hertz.work/?p=579"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46" Type="http://schemas.openxmlformats.org/officeDocument/2006/relationships/hyperlink" Target="https://wd.52hertz.work/?p=609" TargetMode="External"/><Relationship Id="rId59" Type="http://schemas.openxmlformats.org/officeDocument/2006/relationships/hyperlink" Target="https://wd.52hertz.work/?p=697" TargetMode="External"/><Relationship Id="rId67" Type="http://schemas.openxmlformats.org/officeDocument/2006/relationships/hyperlink" Target="https://wd.52hertz.work/?p=841" TargetMode="External"/><Relationship Id="rId20" Type="http://schemas.openxmlformats.org/officeDocument/2006/relationships/hyperlink" Target="https://wd.52hertz.work/?p=479" TargetMode="External"/><Relationship Id="rId41" Type="http://schemas.openxmlformats.org/officeDocument/2006/relationships/hyperlink" Target="https://wd.52hertz.work/?p=320" TargetMode="External"/><Relationship Id="rId54" Type="http://schemas.openxmlformats.org/officeDocument/2006/relationships/hyperlink" Target="https://wd.52hertz.work/?p=640" TargetMode="External"/><Relationship Id="rId62" Type="http://schemas.openxmlformats.org/officeDocument/2006/relationships/hyperlink" Target="https://wd.52hertz.work/?p=775" TargetMode="External"/><Relationship Id="rId7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1"/>
  <sheetViews>
    <sheetView tabSelected="1" topLeftCell="Q1" workbookViewId="0">
      <pane ySplit="1" topLeftCell="A65" activePane="bottomLeft" state="frozen"/>
      <selection pane="bottomLeft" activeCell="X70" sqref="X70"/>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9" customWidth="1"/>
    <col min="27" max="16384" width="9" style="4"/>
  </cols>
  <sheetData>
    <row r="1" spans="1:26" ht="20.25" customHeight="1" x14ac:dyDescent="0.15">
      <c r="A1" s="15" t="s">
        <v>432</v>
      </c>
      <c r="B1" s="4" t="s">
        <v>1</v>
      </c>
      <c r="C1" s="4" t="s">
        <v>21</v>
      </c>
      <c r="D1" s="4" t="s">
        <v>22</v>
      </c>
      <c r="E1" s="4" t="s">
        <v>82</v>
      </c>
      <c r="F1" s="4" t="s">
        <v>84</v>
      </c>
      <c r="G1" s="5" t="s">
        <v>0</v>
      </c>
      <c r="H1" s="4" t="s">
        <v>5</v>
      </c>
      <c r="I1" s="6" t="s">
        <v>11</v>
      </c>
      <c r="J1" s="6" t="s">
        <v>12</v>
      </c>
      <c r="K1" s="7" t="s">
        <v>20</v>
      </c>
      <c r="L1" s="7" t="s">
        <v>10</v>
      </c>
      <c r="M1" s="7" t="s">
        <v>9</v>
      </c>
      <c r="N1" s="7" t="s">
        <v>13</v>
      </c>
      <c r="O1" s="7" t="s">
        <v>14</v>
      </c>
      <c r="P1" s="8" t="s">
        <v>15</v>
      </c>
      <c r="Q1" s="4" t="s">
        <v>2</v>
      </c>
      <c r="R1" s="9" t="s">
        <v>3</v>
      </c>
      <c r="S1" s="4" t="s">
        <v>4</v>
      </c>
      <c r="T1" s="4" t="s">
        <v>16</v>
      </c>
      <c r="U1" s="4" t="s">
        <v>17</v>
      </c>
      <c r="V1" s="4" t="s">
        <v>18</v>
      </c>
      <c r="W1" s="4" t="s">
        <v>19</v>
      </c>
      <c r="X1" s="9" t="s">
        <v>167</v>
      </c>
      <c r="Y1" s="9" t="s">
        <v>268</v>
      </c>
      <c r="Z1" s="9" t="s">
        <v>269</v>
      </c>
    </row>
    <row r="2" spans="1:26" ht="81" x14ac:dyDescent="0.2">
      <c r="A2" s="4" t="s">
        <v>34</v>
      </c>
      <c r="B2" s="4" t="s">
        <v>35</v>
      </c>
      <c r="C2" s="4" t="s">
        <v>36</v>
      </c>
      <c r="D2" s="4" t="s">
        <v>40</v>
      </c>
      <c r="E2" s="4" t="s">
        <v>83</v>
      </c>
      <c r="F2" s="4">
        <v>1</v>
      </c>
      <c r="G2" s="5">
        <v>45493</v>
      </c>
      <c r="H2" s="4" t="s">
        <v>50</v>
      </c>
      <c r="I2" s="6">
        <v>4</v>
      </c>
      <c r="J2" s="6">
        <v>4</v>
      </c>
      <c r="K2" s="7" t="s">
        <v>37</v>
      </c>
      <c r="L2" s="7">
        <v>5</v>
      </c>
      <c r="M2" s="7">
        <v>5</v>
      </c>
      <c r="N2" s="7">
        <v>5</v>
      </c>
      <c r="O2" s="7">
        <v>100</v>
      </c>
      <c r="P2" s="10" t="s">
        <v>38</v>
      </c>
      <c r="Q2" s="4" t="s">
        <v>30</v>
      </c>
      <c r="R2" s="9" t="s">
        <v>32</v>
      </c>
      <c r="S2" s="4" t="s">
        <v>31</v>
      </c>
      <c r="T2" s="4" t="s">
        <v>33</v>
      </c>
      <c r="U2" s="4" t="s">
        <v>32</v>
      </c>
      <c r="V2" s="4" t="s">
        <v>32</v>
      </c>
      <c r="W2" s="4" t="s">
        <v>32</v>
      </c>
      <c r="X2" s="11" t="s">
        <v>29</v>
      </c>
      <c r="Y2" s="13" t="s">
        <v>344</v>
      </c>
      <c r="Z2" s="14" t="s">
        <v>345</v>
      </c>
    </row>
    <row r="3" spans="1:26" ht="135" x14ac:dyDescent="0.2">
      <c r="A3" s="4" t="s">
        <v>41</v>
      </c>
      <c r="B3" s="4" t="s">
        <v>42</v>
      </c>
      <c r="C3" s="4" t="s">
        <v>36</v>
      </c>
      <c r="D3" s="4" t="s">
        <v>68</v>
      </c>
      <c r="E3" s="4" t="s">
        <v>83</v>
      </c>
      <c r="F3" s="4">
        <v>1</v>
      </c>
      <c r="G3" s="5">
        <v>45508</v>
      </c>
      <c r="H3" s="4" t="s">
        <v>51</v>
      </c>
      <c r="I3" s="6">
        <v>-1</v>
      </c>
      <c r="J3" s="6">
        <v>4</v>
      </c>
      <c r="K3" s="7" t="s">
        <v>37</v>
      </c>
      <c r="L3" s="7">
        <v>-1</v>
      </c>
      <c r="M3" s="7">
        <v>10</v>
      </c>
      <c r="N3" s="7">
        <v>-1</v>
      </c>
      <c r="O3" s="7">
        <v>10</v>
      </c>
      <c r="P3" s="10" t="s">
        <v>44</v>
      </c>
      <c r="Q3" s="4" t="s">
        <v>30</v>
      </c>
      <c r="R3" s="9" t="s">
        <v>32</v>
      </c>
      <c r="S3" s="4" t="s">
        <v>31</v>
      </c>
      <c r="T3" s="4" t="s">
        <v>33</v>
      </c>
      <c r="U3" s="4" t="s">
        <v>33</v>
      </c>
      <c r="V3" s="4" t="s">
        <v>33</v>
      </c>
      <c r="W3" s="4" t="s">
        <v>33</v>
      </c>
      <c r="X3" s="11" t="s">
        <v>43</v>
      </c>
      <c r="Y3" s="13" t="s">
        <v>346</v>
      </c>
      <c r="Z3" s="14" t="s">
        <v>345</v>
      </c>
    </row>
    <row r="4" spans="1:26" ht="81" x14ac:dyDescent="0.2">
      <c r="A4" s="4" t="s">
        <v>48</v>
      </c>
      <c r="B4" s="4" t="s">
        <v>49</v>
      </c>
      <c r="C4" s="4" t="s">
        <v>36</v>
      </c>
      <c r="D4" s="4" t="s">
        <v>69</v>
      </c>
      <c r="E4" s="4" t="s">
        <v>83</v>
      </c>
      <c r="F4" s="4">
        <v>1</v>
      </c>
      <c r="G4" s="5">
        <v>45494</v>
      </c>
      <c r="H4" s="4" t="s">
        <v>51</v>
      </c>
      <c r="I4" s="6">
        <v>100</v>
      </c>
      <c r="J4" s="6">
        <v>100</v>
      </c>
      <c r="K4" s="7" t="s">
        <v>52</v>
      </c>
      <c r="L4" s="7">
        <v>100</v>
      </c>
      <c r="M4" s="7">
        <v>100</v>
      </c>
      <c r="N4" s="7">
        <v>100</v>
      </c>
      <c r="O4" s="7">
        <v>100</v>
      </c>
      <c r="P4" s="10" t="s">
        <v>53</v>
      </c>
      <c r="Q4" s="4" t="s">
        <v>30</v>
      </c>
      <c r="R4" s="9" t="s">
        <v>32</v>
      </c>
      <c r="S4" s="4" t="s">
        <v>31</v>
      </c>
      <c r="T4" s="4" t="s">
        <v>33</v>
      </c>
      <c r="U4" s="4" t="s">
        <v>32</v>
      </c>
      <c r="V4" s="4" t="s">
        <v>32</v>
      </c>
      <c r="W4" s="4" t="s">
        <v>32</v>
      </c>
      <c r="X4" s="11" t="s">
        <v>54</v>
      </c>
      <c r="Y4" s="13" t="s">
        <v>340</v>
      </c>
      <c r="Z4" s="9" t="s">
        <v>341</v>
      </c>
    </row>
    <row r="5" spans="1:26" ht="135" x14ac:dyDescent="0.2">
      <c r="A5" s="4" t="s">
        <v>57</v>
      </c>
      <c r="B5" s="4" t="s">
        <v>56</v>
      </c>
      <c r="C5" s="4" t="s">
        <v>36</v>
      </c>
      <c r="D5" s="4" t="s">
        <v>58</v>
      </c>
      <c r="E5" s="4" t="s">
        <v>83</v>
      </c>
      <c r="F5" s="4">
        <v>1</v>
      </c>
      <c r="G5" s="5">
        <v>45501</v>
      </c>
      <c r="H5" s="4" t="s">
        <v>51</v>
      </c>
      <c r="I5" s="6">
        <v>4</v>
      </c>
      <c r="J5" s="6">
        <v>5</v>
      </c>
      <c r="K5" s="7" t="s">
        <v>55</v>
      </c>
      <c r="L5" s="7">
        <v>3</v>
      </c>
      <c r="M5" s="7">
        <v>4</v>
      </c>
      <c r="N5" s="7">
        <v>3</v>
      </c>
      <c r="O5" s="7">
        <v>100</v>
      </c>
      <c r="P5" s="10" t="s">
        <v>60</v>
      </c>
      <c r="Q5" s="4" t="s">
        <v>66</v>
      </c>
      <c r="R5" s="9" t="s">
        <v>32</v>
      </c>
      <c r="S5" s="4" t="s">
        <v>31</v>
      </c>
      <c r="T5" s="4" t="s">
        <v>32</v>
      </c>
      <c r="U5" s="4" t="s">
        <v>32</v>
      </c>
      <c r="V5" s="4" t="s">
        <v>32</v>
      </c>
      <c r="W5" s="4" t="s">
        <v>32</v>
      </c>
      <c r="X5" s="11" t="s">
        <v>59</v>
      </c>
      <c r="Y5" s="13" t="s">
        <v>342</v>
      </c>
      <c r="Z5" s="9" t="s">
        <v>343</v>
      </c>
    </row>
    <row r="6" spans="1:26" ht="81" x14ac:dyDescent="0.2">
      <c r="A6" s="4" t="s">
        <v>61</v>
      </c>
      <c r="B6" s="12" t="s">
        <v>64</v>
      </c>
      <c r="C6" s="4" t="s">
        <v>36</v>
      </c>
      <c r="D6" s="4" t="s">
        <v>58</v>
      </c>
      <c r="E6" s="4" t="s">
        <v>83</v>
      </c>
      <c r="F6" s="4">
        <v>1</v>
      </c>
      <c r="G6" s="5">
        <v>45511</v>
      </c>
      <c r="H6" s="4" t="s">
        <v>63</v>
      </c>
      <c r="I6" s="6">
        <v>2</v>
      </c>
      <c r="J6" s="6">
        <v>4</v>
      </c>
      <c r="K6" s="7" t="s">
        <v>55</v>
      </c>
      <c r="L6" s="7">
        <v>3</v>
      </c>
      <c r="M6" s="7">
        <v>3</v>
      </c>
      <c r="N6" s="7">
        <v>3</v>
      </c>
      <c r="O6" s="7">
        <v>100</v>
      </c>
      <c r="P6" s="10" t="s">
        <v>70</v>
      </c>
      <c r="Q6" s="4" t="s">
        <v>66</v>
      </c>
      <c r="R6" s="9" t="s">
        <v>32</v>
      </c>
      <c r="S6" s="4" t="s">
        <v>31</v>
      </c>
      <c r="T6" s="4" t="s">
        <v>33</v>
      </c>
      <c r="U6" s="4" t="s">
        <v>32</v>
      </c>
      <c r="V6" s="4" t="s">
        <v>33</v>
      </c>
      <c r="W6" s="4" t="s">
        <v>32</v>
      </c>
      <c r="X6" s="11" t="s">
        <v>71</v>
      </c>
      <c r="Y6" s="13" t="s">
        <v>347</v>
      </c>
      <c r="Z6" s="9" t="s">
        <v>348</v>
      </c>
    </row>
    <row r="7" spans="1:26" ht="67.5" x14ac:dyDescent="0.2">
      <c r="A7" s="4" t="s">
        <v>62</v>
      </c>
      <c r="B7" s="12" t="s">
        <v>64</v>
      </c>
      <c r="C7" s="4" t="s">
        <v>36</v>
      </c>
      <c r="D7" s="4" t="s">
        <v>58</v>
      </c>
      <c r="E7" s="4" t="s">
        <v>83</v>
      </c>
      <c r="F7" s="4">
        <v>1</v>
      </c>
      <c r="G7" s="5">
        <v>45511</v>
      </c>
      <c r="H7" s="4" t="s">
        <v>63</v>
      </c>
      <c r="I7" s="6">
        <v>2</v>
      </c>
      <c r="J7" s="6">
        <v>4</v>
      </c>
      <c r="K7" s="7" t="s">
        <v>55</v>
      </c>
      <c r="L7" s="7">
        <v>2</v>
      </c>
      <c r="M7" s="7">
        <v>2</v>
      </c>
      <c r="N7" s="7">
        <v>2</v>
      </c>
      <c r="O7" s="7">
        <v>100</v>
      </c>
      <c r="P7" s="10" t="s">
        <v>67</v>
      </c>
      <c r="Q7" s="4" t="s">
        <v>66</v>
      </c>
      <c r="R7" s="9" t="s">
        <v>32</v>
      </c>
      <c r="S7" s="4" t="s">
        <v>31</v>
      </c>
      <c r="T7" s="4" t="s">
        <v>33</v>
      </c>
      <c r="U7" s="4" t="s">
        <v>33</v>
      </c>
      <c r="V7" s="4" t="s">
        <v>32</v>
      </c>
      <c r="W7" s="4" t="s">
        <v>32</v>
      </c>
      <c r="X7" s="11" t="s">
        <v>65</v>
      </c>
      <c r="Y7" s="13" t="s">
        <v>349</v>
      </c>
      <c r="Z7" s="9" t="s">
        <v>348</v>
      </c>
    </row>
    <row r="8" spans="1:26" ht="81" x14ac:dyDescent="0.2">
      <c r="A8" s="4" t="s">
        <v>74</v>
      </c>
      <c r="B8" s="4" t="s">
        <v>75</v>
      </c>
      <c r="C8" s="4" t="s">
        <v>36</v>
      </c>
      <c r="D8" s="4" t="s">
        <v>73</v>
      </c>
      <c r="E8" s="4" t="s">
        <v>83</v>
      </c>
      <c r="F8" s="4">
        <v>1</v>
      </c>
      <c r="G8" s="5">
        <v>45498</v>
      </c>
      <c r="H8" s="4" t="s">
        <v>51</v>
      </c>
      <c r="I8" s="6">
        <v>3</v>
      </c>
      <c r="J8" s="6">
        <v>5</v>
      </c>
      <c r="K8" s="7" t="s">
        <v>37</v>
      </c>
      <c r="L8" s="7">
        <v>5</v>
      </c>
      <c r="M8" s="7">
        <v>5</v>
      </c>
      <c r="N8" s="7">
        <v>5</v>
      </c>
      <c r="O8" s="7">
        <v>100</v>
      </c>
      <c r="P8" s="10" t="s">
        <v>76</v>
      </c>
      <c r="Q8" s="4" t="s">
        <v>66</v>
      </c>
      <c r="R8" s="9" t="s">
        <v>32</v>
      </c>
      <c r="S8" s="4" t="s">
        <v>31</v>
      </c>
      <c r="T8" s="4" t="s">
        <v>33</v>
      </c>
      <c r="U8" s="4" t="s">
        <v>32</v>
      </c>
      <c r="V8" s="4" t="s">
        <v>32</v>
      </c>
      <c r="W8" s="4" t="s">
        <v>32</v>
      </c>
      <c r="X8" s="11" t="s">
        <v>100</v>
      </c>
      <c r="Y8" s="13" t="s">
        <v>338</v>
      </c>
      <c r="Z8" s="9" t="s">
        <v>339</v>
      </c>
    </row>
    <row r="9" spans="1:26" ht="81" x14ac:dyDescent="0.2">
      <c r="A9" s="4" t="s">
        <v>77</v>
      </c>
      <c r="B9" s="4" t="s">
        <v>78</v>
      </c>
      <c r="C9" s="4" t="s">
        <v>36</v>
      </c>
      <c r="D9" s="4" t="s">
        <v>79</v>
      </c>
      <c r="E9" s="4" t="s">
        <v>83</v>
      </c>
      <c r="F9" s="4">
        <v>1</v>
      </c>
      <c r="G9" s="5">
        <v>45498</v>
      </c>
      <c r="H9" s="4" t="s">
        <v>51</v>
      </c>
      <c r="I9" s="6">
        <v>3</v>
      </c>
      <c r="J9" s="6">
        <v>4</v>
      </c>
      <c r="K9" s="7" t="s">
        <v>37</v>
      </c>
      <c r="L9" s="7">
        <v>5</v>
      </c>
      <c r="M9" s="7">
        <v>100</v>
      </c>
      <c r="N9" s="7">
        <v>5</v>
      </c>
      <c r="O9" s="7">
        <v>100</v>
      </c>
      <c r="P9" s="10" t="s">
        <v>87</v>
      </c>
      <c r="Q9" s="4" t="s">
        <v>66</v>
      </c>
      <c r="R9" s="9" t="s">
        <v>32</v>
      </c>
      <c r="S9" s="4" t="s">
        <v>31</v>
      </c>
      <c r="T9" s="4" t="s">
        <v>32</v>
      </c>
      <c r="U9" s="4" t="s">
        <v>32</v>
      </c>
      <c r="V9" s="4" t="s">
        <v>32</v>
      </c>
      <c r="W9" s="4" t="s">
        <v>33</v>
      </c>
      <c r="X9" s="11" t="s">
        <v>88</v>
      </c>
      <c r="Y9" s="13" t="s">
        <v>337</v>
      </c>
      <c r="Z9" s="9" t="s">
        <v>289</v>
      </c>
    </row>
    <row r="10" spans="1:26" ht="121.5" x14ac:dyDescent="0.2">
      <c r="A10" s="4" t="s">
        <v>81</v>
      </c>
      <c r="B10" s="4" t="s">
        <v>80</v>
      </c>
      <c r="C10" s="4" t="s">
        <v>36</v>
      </c>
      <c r="D10" s="4" t="s">
        <v>85</v>
      </c>
      <c r="E10" s="4" t="s">
        <v>83</v>
      </c>
      <c r="F10" s="4">
        <v>1</v>
      </c>
      <c r="G10" s="5">
        <v>45497</v>
      </c>
      <c r="H10" s="4" t="s">
        <v>51</v>
      </c>
      <c r="I10" s="6">
        <v>3</v>
      </c>
      <c r="J10" s="6">
        <v>5</v>
      </c>
      <c r="K10" s="7" t="s">
        <v>55</v>
      </c>
      <c r="L10" s="7">
        <v>3</v>
      </c>
      <c r="M10" s="7">
        <v>3</v>
      </c>
      <c r="N10" s="7">
        <v>3</v>
      </c>
      <c r="O10" s="7">
        <v>100</v>
      </c>
      <c r="P10" s="10" t="s">
        <v>86</v>
      </c>
      <c r="Q10" s="4" t="s">
        <v>66</v>
      </c>
      <c r="R10" s="9" t="s">
        <v>32</v>
      </c>
      <c r="S10" s="4" t="s">
        <v>31</v>
      </c>
      <c r="T10" s="4" t="s">
        <v>33</v>
      </c>
      <c r="U10" s="4" t="s">
        <v>32</v>
      </c>
      <c r="V10" s="4" t="s">
        <v>33</v>
      </c>
      <c r="W10" s="4" t="s">
        <v>32</v>
      </c>
      <c r="X10" s="11" t="s">
        <v>89</v>
      </c>
      <c r="Y10" s="13" t="s">
        <v>335</v>
      </c>
      <c r="Z10" s="9" t="s">
        <v>336</v>
      </c>
    </row>
    <row r="11" spans="1:26" ht="67.5" x14ac:dyDescent="0.2">
      <c r="A11" s="4" t="s">
        <v>92</v>
      </c>
      <c r="B11" s="4" t="s">
        <v>91</v>
      </c>
      <c r="C11" s="4" t="s">
        <v>36</v>
      </c>
      <c r="D11" s="4" t="s">
        <v>58</v>
      </c>
      <c r="E11" s="4" t="s">
        <v>83</v>
      </c>
      <c r="F11" s="4">
        <v>1</v>
      </c>
      <c r="G11" s="5">
        <v>45497</v>
      </c>
      <c r="H11" s="4" t="s">
        <v>51</v>
      </c>
      <c r="I11" s="6">
        <v>3</v>
      </c>
      <c r="J11" s="6">
        <v>4</v>
      </c>
      <c r="K11" s="7" t="s">
        <v>55</v>
      </c>
      <c r="L11" s="7">
        <v>1</v>
      </c>
      <c r="M11" s="7">
        <v>1</v>
      </c>
      <c r="N11" s="7">
        <v>1</v>
      </c>
      <c r="O11" s="7">
        <v>100</v>
      </c>
      <c r="P11" s="10" t="s">
        <v>90</v>
      </c>
      <c r="Q11" s="4" t="s">
        <v>66</v>
      </c>
      <c r="R11" s="9" t="s">
        <v>32</v>
      </c>
      <c r="S11" s="4" t="s">
        <v>31</v>
      </c>
      <c r="T11" s="4" t="s">
        <v>32</v>
      </c>
      <c r="U11" s="4" t="s">
        <v>33</v>
      </c>
      <c r="V11" s="4" t="s">
        <v>33</v>
      </c>
      <c r="W11" s="4" t="s">
        <v>32</v>
      </c>
      <c r="X11" s="11" t="s">
        <v>93</v>
      </c>
      <c r="Y11" s="13" t="s">
        <v>334</v>
      </c>
      <c r="Z11" s="9" t="s">
        <v>325</v>
      </c>
    </row>
    <row r="12" spans="1:26" ht="94.5" x14ac:dyDescent="0.2">
      <c r="A12" s="4" t="s">
        <v>95</v>
      </c>
      <c r="B12" s="4" t="s">
        <v>94</v>
      </c>
      <c r="C12" s="4" t="s">
        <v>36</v>
      </c>
      <c r="D12" s="4" t="s">
        <v>96</v>
      </c>
      <c r="E12" s="4" t="s">
        <v>83</v>
      </c>
      <c r="F12" s="4">
        <v>1</v>
      </c>
      <c r="G12" s="5">
        <v>45496</v>
      </c>
      <c r="H12" s="4" t="s">
        <v>51</v>
      </c>
      <c r="I12" s="6">
        <v>4</v>
      </c>
      <c r="J12" s="6">
        <v>5</v>
      </c>
      <c r="K12" s="7" t="s">
        <v>55</v>
      </c>
      <c r="L12" s="7">
        <v>3</v>
      </c>
      <c r="M12" s="7">
        <v>4</v>
      </c>
      <c r="N12" s="7">
        <v>3</v>
      </c>
      <c r="O12" s="7">
        <v>100</v>
      </c>
      <c r="P12" s="10" t="s">
        <v>98</v>
      </c>
      <c r="Q12" s="4" t="s">
        <v>66</v>
      </c>
      <c r="R12" s="9" t="s">
        <v>32</v>
      </c>
      <c r="S12" s="4" t="s">
        <v>31</v>
      </c>
      <c r="T12" s="4" t="s">
        <v>33</v>
      </c>
      <c r="U12" s="4" t="s">
        <v>32</v>
      </c>
      <c r="V12" s="4" t="s">
        <v>33</v>
      </c>
      <c r="W12" s="4" t="s">
        <v>32</v>
      </c>
      <c r="X12" s="11" t="s">
        <v>99</v>
      </c>
      <c r="Y12" s="13" t="s">
        <v>332</v>
      </c>
      <c r="Z12" s="9" t="s">
        <v>333</v>
      </c>
    </row>
    <row r="13" spans="1:26" ht="81" x14ac:dyDescent="0.2">
      <c r="A13" s="4" t="s">
        <v>101</v>
      </c>
      <c r="B13" s="4" t="s">
        <v>103</v>
      </c>
      <c r="C13" s="4" t="s">
        <v>36</v>
      </c>
      <c r="D13" s="4" t="s">
        <v>102</v>
      </c>
      <c r="E13" s="4" t="s">
        <v>83</v>
      </c>
      <c r="F13" s="4">
        <v>1</v>
      </c>
      <c r="G13" s="5">
        <v>45496</v>
      </c>
      <c r="H13" s="4" t="s">
        <v>50</v>
      </c>
      <c r="I13" s="6">
        <v>4</v>
      </c>
      <c r="J13" s="6">
        <v>5</v>
      </c>
      <c r="K13" s="7" t="s">
        <v>37</v>
      </c>
      <c r="L13" s="7">
        <v>5</v>
      </c>
      <c r="M13" s="7">
        <v>7</v>
      </c>
      <c r="N13" s="7">
        <v>5</v>
      </c>
      <c r="O13" s="7">
        <v>100</v>
      </c>
      <c r="P13" s="10" t="s">
        <v>111</v>
      </c>
      <c r="Q13" s="4" t="s">
        <v>66</v>
      </c>
      <c r="R13" s="9" t="s">
        <v>32</v>
      </c>
      <c r="S13" s="4" t="s">
        <v>31</v>
      </c>
      <c r="T13" s="4" t="s">
        <v>32</v>
      </c>
      <c r="U13" s="4" t="s">
        <v>32</v>
      </c>
      <c r="V13" s="4" t="s">
        <v>32</v>
      </c>
      <c r="W13" s="4" t="s">
        <v>32</v>
      </c>
      <c r="X13" s="11" t="s">
        <v>110</v>
      </c>
      <c r="Y13" s="13" t="s">
        <v>331</v>
      </c>
      <c r="Z13" s="9" t="s">
        <v>295</v>
      </c>
    </row>
    <row r="14" spans="1:26" ht="243" x14ac:dyDescent="0.2">
      <c r="A14" s="4" t="s">
        <v>107</v>
      </c>
      <c r="B14" s="4" t="s">
        <v>108</v>
      </c>
      <c r="C14" s="4" t="s">
        <v>36</v>
      </c>
      <c r="D14" s="4" t="s">
        <v>106</v>
      </c>
      <c r="E14" s="4" t="s">
        <v>105</v>
      </c>
      <c r="F14" s="4">
        <v>3</v>
      </c>
      <c r="G14" s="5">
        <v>45495</v>
      </c>
      <c r="H14" s="4" t="s">
        <v>109</v>
      </c>
      <c r="I14" s="6">
        <v>-1</v>
      </c>
      <c r="J14" s="6">
        <v>5</v>
      </c>
      <c r="K14" s="7" t="s">
        <v>37</v>
      </c>
      <c r="L14" s="7">
        <v>-1</v>
      </c>
      <c r="M14" s="7">
        <v>5</v>
      </c>
      <c r="N14" s="7">
        <v>5</v>
      </c>
      <c r="O14" s="7">
        <v>100</v>
      </c>
      <c r="P14" s="10" t="s">
        <v>112</v>
      </c>
      <c r="Q14" s="4" t="s">
        <v>66</v>
      </c>
      <c r="R14" s="9" t="s">
        <v>32</v>
      </c>
      <c r="S14" s="4" t="s">
        <v>31</v>
      </c>
      <c r="T14" s="4" t="s">
        <v>32</v>
      </c>
      <c r="U14" s="4" t="s">
        <v>33</v>
      </c>
      <c r="V14" s="4" t="s">
        <v>33</v>
      </c>
      <c r="W14" s="4" t="s">
        <v>32</v>
      </c>
      <c r="X14" s="11" t="s">
        <v>104</v>
      </c>
      <c r="Y14" s="13" t="s">
        <v>329</v>
      </c>
      <c r="Z14" s="9" t="s">
        <v>330</v>
      </c>
    </row>
    <row r="15" spans="1:26" ht="135" x14ac:dyDescent="0.2">
      <c r="A15" s="4" t="s">
        <v>113</v>
      </c>
      <c r="B15" s="4" t="s">
        <v>114</v>
      </c>
      <c r="C15" s="4" t="s">
        <v>36</v>
      </c>
      <c r="D15" s="4" t="s">
        <v>119</v>
      </c>
      <c r="E15" s="4" t="s">
        <v>83</v>
      </c>
      <c r="F15" s="4">
        <v>1</v>
      </c>
      <c r="G15" s="5">
        <v>45495</v>
      </c>
      <c r="H15" s="4" t="s">
        <v>50</v>
      </c>
      <c r="I15" s="6">
        <v>-1</v>
      </c>
      <c r="J15" s="6">
        <v>5</v>
      </c>
      <c r="K15" s="7" t="s">
        <v>37</v>
      </c>
      <c r="L15" s="7">
        <v>7</v>
      </c>
      <c r="M15" s="7">
        <v>8</v>
      </c>
      <c r="N15" s="7">
        <v>7</v>
      </c>
      <c r="O15" s="7">
        <v>100</v>
      </c>
      <c r="P15" s="10" t="s">
        <v>116</v>
      </c>
      <c r="Q15" s="4" t="s">
        <v>66</v>
      </c>
      <c r="R15" s="9" t="s">
        <v>32</v>
      </c>
      <c r="S15" s="4" t="s">
        <v>31</v>
      </c>
      <c r="T15" s="4" t="s">
        <v>32</v>
      </c>
      <c r="U15" s="4" t="s">
        <v>32</v>
      </c>
      <c r="V15" s="4" t="s">
        <v>33</v>
      </c>
      <c r="W15" s="4" t="s">
        <v>33</v>
      </c>
      <c r="X15" s="11" t="s">
        <v>115</v>
      </c>
      <c r="Y15" s="13" t="s">
        <v>327</v>
      </c>
      <c r="Z15" s="9" t="s">
        <v>328</v>
      </c>
    </row>
    <row r="16" spans="1:26" ht="121.5" x14ac:dyDescent="0.2">
      <c r="A16" s="4" t="s">
        <v>117</v>
      </c>
      <c r="B16" s="4" t="s">
        <v>118</v>
      </c>
      <c r="C16" s="4" t="s">
        <v>36</v>
      </c>
      <c r="D16" s="4" t="s">
        <v>120</v>
      </c>
      <c r="E16" s="4" t="s">
        <v>83</v>
      </c>
      <c r="F16" s="4">
        <v>1</v>
      </c>
      <c r="G16" s="5">
        <v>45495</v>
      </c>
      <c r="H16" s="4" t="s">
        <v>50</v>
      </c>
      <c r="I16" s="6">
        <v>100</v>
      </c>
      <c r="J16" s="6">
        <v>100</v>
      </c>
      <c r="K16" s="7" t="s">
        <v>55</v>
      </c>
      <c r="L16" s="7">
        <v>1</v>
      </c>
      <c r="M16" s="7">
        <v>100</v>
      </c>
      <c r="N16" s="7">
        <v>1</v>
      </c>
      <c r="O16" s="7">
        <v>100</v>
      </c>
      <c r="P16" s="10" t="s">
        <v>121</v>
      </c>
      <c r="Q16" s="4" t="s">
        <v>66</v>
      </c>
      <c r="R16" s="9" t="s">
        <v>32</v>
      </c>
      <c r="S16" s="4" t="s">
        <v>31</v>
      </c>
      <c r="T16" s="4" t="s">
        <v>32</v>
      </c>
      <c r="U16" s="4" t="s">
        <v>33</v>
      </c>
      <c r="V16" s="4" t="s">
        <v>32</v>
      </c>
      <c r="W16" s="4" t="s">
        <v>32</v>
      </c>
      <c r="X16" s="11" t="s">
        <v>122</v>
      </c>
      <c r="Y16" s="13" t="s">
        <v>326</v>
      </c>
      <c r="Z16" s="9" t="s">
        <v>325</v>
      </c>
    </row>
    <row r="17" spans="1:26" ht="54" x14ac:dyDescent="0.2">
      <c r="A17" s="4" t="s">
        <v>125</v>
      </c>
      <c r="B17" s="4" t="s">
        <v>126</v>
      </c>
      <c r="C17" s="4" t="s">
        <v>36</v>
      </c>
      <c r="D17" s="4" t="s">
        <v>124</v>
      </c>
      <c r="E17" s="4" t="s">
        <v>83</v>
      </c>
      <c r="F17" s="4">
        <v>1</v>
      </c>
      <c r="G17" s="5">
        <v>45495</v>
      </c>
      <c r="H17" s="4" t="s">
        <v>50</v>
      </c>
      <c r="I17" s="6">
        <v>4</v>
      </c>
      <c r="J17" s="6">
        <v>4</v>
      </c>
      <c r="K17" s="7" t="s">
        <v>55</v>
      </c>
      <c r="L17" s="7">
        <v>1</v>
      </c>
      <c r="M17" s="7">
        <v>100</v>
      </c>
      <c r="N17" s="7">
        <v>1</v>
      </c>
      <c r="O17" s="7">
        <v>100</v>
      </c>
      <c r="P17" s="10" t="s">
        <v>133</v>
      </c>
      <c r="Q17" s="4" t="s">
        <v>66</v>
      </c>
      <c r="R17" s="9" t="s">
        <v>32</v>
      </c>
      <c r="S17" s="4" t="s">
        <v>31</v>
      </c>
      <c r="T17" s="4" t="s">
        <v>32</v>
      </c>
      <c r="U17" s="4" t="s">
        <v>33</v>
      </c>
      <c r="V17" s="4" t="s">
        <v>32</v>
      </c>
      <c r="W17" s="4" t="s">
        <v>33</v>
      </c>
      <c r="X17" s="11" t="s">
        <v>123</v>
      </c>
      <c r="Y17" s="13" t="s">
        <v>324</v>
      </c>
      <c r="Z17" s="9" t="s">
        <v>325</v>
      </c>
    </row>
    <row r="18" spans="1:26" ht="108" x14ac:dyDescent="0.2">
      <c r="A18" s="4" t="s">
        <v>127</v>
      </c>
      <c r="B18" s="4" t="s">
        <v>129</v>
      </c>
      <c r="C18" s="4" t="s">
        <v>36</v>
      </c>
      <c r="D18" s="4" t="s">
        <v>128</v>
      </c>
      <c r="E18" s="4" t="s">
        <v>83</v>
      </c>
      <c r="F18" s="4">
        <v>1</v>
      </c>
      <c r="G18" s="5">
        <v>45495</v>
      </c>
      <c r="H18" s="4" t="s">
        <v>130</v>
      </c>
      <c r="I18" s="6">
        <v>4</v>
      </c>
      <c r="J18" s="6">
        <v>4</v>
      </c>
      <c r="K18" s="7" t="s">
        <v>37</v>
      </c>
      <c r="L18" s="7">
        <v>6</v>
      </c>
      <c r="M18" s="7">
        <v>6</v>
      </c>
      <c r="N18" s="7">
        <v>6</v>
      </c>
      <c r="O18" s="7">
        <v>100</v>
      </c>
      <c r="P18" s="10" t="s">
        <v>132</v>
      </c>
      <c r="Q18" s="4" t="s">
        <v>66</v>
      </c>
      <c r="R18" s="9" t="s">
        <v>32</v>
      </c>
      <c r="S18" s="4" t="s">
        <v>31</v>
      </c>
      <c r="T18" s="4" t="s">
        <v>33</v>
      </c>
      <c r="U18" s="4" t="s">
        <v>33</v>
      </c>
      <c r="V18" s="4" t="s">
        <v>33</v>
      </c>
      <c r="W18" s="4" t="s">
        <v>32</v>
      </c>
      <c r="X18" s="11" t="s">
        <v>131</v>
      </c>
      <c r="Y18" s="13" t="s">
        <v>323</v>
      </c>
      <c r="Z18" s="9" t="s">
        <v>295</v>
      </c>
    </row>
    <row r="19" spans="1:26" ht="108" x14ac:dyDescent="0.2">
      <c r="A19" s="4" t="s">
        <v>135</v>
      </c>
      <c r="B19" s="4" t="s">
        <v>134</v>
      </c>
      <c r="C19" s="4" t="s">
        <v>36</v>
      </c>
      <c r="D19" s="4" t="s">
        <v>139</v>
      </c>
      <c r="E19" s="4" t="s">
        <v>83</v>
      </c>
      <c r="F19" s="4">
        <v>1</v>
      </c>
      <c r="G19" s="5">
        <v>45495</v>
      </c>
      <c r="H19" s="4" t="s">
        <v>136</v>
      </c>
      <c r="I19" s="6">
        <v>3</v>
      </c>
      <c r="J19" s="6">
        <v>5</v>
      </c>
      <c r="K19" s="7" t="s">
        <v>37</v>
      </c>
      <c r="L19" s="7">
        <v>9</v>
      </c>
      <c r="M19" s="7">
        <v>11</v>
      </c>
      <c r="N19" s="7">
        <v>9</v>
      </c>
      <c r="O19" s="7">
        <v>100</v>
      </c>
      <c r="P19" s="10" t="s">
        <v>138</v>
      </c>
      <c r="Q19" s="4" t="s">
        <v>66</v>
      </c>
      <c r="R19" s="9" t="s">
        <v>32</v>
      </c>
      <c r="S19" s="4" t="s">
        <v>31</v>
      </c>
      <c r="T19" s="4" t="s">
        <v>32</v>
      </c>
      <c r="U19" s="4" t="s">
        <v>33</v>
      </c>
      <c r="V19" s="4" t="s">
        <v>32</v>
      </c>
      <c r="W19" s="4" t="s">
        <v>32</v>
      </c>
      <c r="X19" s="11" t="s">
        <v>137</v>
      </c>
      <c r="Y19" s="13" t="s">
        <v>321</v>
      </c>
      <c r="Z19" s="9" t="s">
        <v>322</v>
      </c>
    </row>
    <row r="20" spans="1:26" ht="121.5" x14ac:dyDescent="0.2">
      <c r="A20" s="4" t="s">
        <v>140</v>
      </c>
      <c r="B20" s="4" t="s">
        <v>141</v>
      </c>
      <c r="C20" s="4" t="s">
        <v>36</v>
      </c>
      <c r="D20" s="4" t="s">
        <v>139</v>
      </c>
      <c r="E20" s="4" t="s">
        <v>83</v>
      </c>
      <c r="F20" s="4">
        <v>1</v>
      </c>
      <c r="G20" s="5">
        <v>45494</v>
      </c>
      <c r="H20" s="4" t="s">
        <v>143</v>
      </c>
      <c r="I20" s="6">
        <v>4</v>
      </c>
      <c r="J20" s="6">
        <v>6</v>
      </c>
      <c r="K20" s="7" t="s">
        <v>37</v>
      </c>
      <c r="L20" s="7">
        <v>6</v>
      </c>
      <c r="M20" s="7">
        <v>6</v>
      </c>
      <c r="N20" s="7">
        <v>6</v>
      </c>
      <c r="O20" s="7">
        <v>100</v>
      </c>
      <c r="P20" s="10" t="s">
        <v>144</v>
      </c>
      <c r="Q20" s="4" t="s">
        <v>66</v>
      </c>
      <c r="R20" s="9" t="s">
        <v>32</v>
      </c>
      <c r="S20" s="4" t="s">
        <v>31</v>
      </c>
      <c r="T20" s="4" t="s">
        <v>32</v>
      </c>
      <c r="U20" s="4" t="s">
        <v>33</v>
      </c>
      <c r="V20" s="4" t="s">
        <v>32</v>
      </c>
      <c r="W20" s="4" t="s">
        <v>32</v>
      </c>
      <c r="X20" s="11" t="s">
        <v>142</v>
      </c>
      <c r="Y20" s="13" t="s">
        <v>320</v>
      </c>
      <c r="Z20" s="9" t="s">
        <v>289</v>
      </c>
    </row>
    <row r="21" spans="1:26" ht="67.5" x14ac:dyDescent="0.2">
      <c r="A21" s="4" t="s">
        <v>146</v>
      </c>
      <c r="B21" s="4" t="s">
        <v>145</v>
      </c>
      <c r="C21" s="4" t="s">
        <v>36</v>
      </c>
      <c r="D21" s="4" t="s">
        <v>128</v>
      </c>
      <c r="E21" s="4" t="s">
        <v>83</v>
      </c>
      <c r="F21" s="4">
        <v>1</v>
      </c>
      <c r="G21" s="5">
        <v>45494</v>
      </c>
      <c r="H21" s="4" t="s">
        <v>50</v>
      </c>
      <c r="I21" s="6">
        <v>4</v>
      </c>
      <c r="J21" s="6">
        <v>4</v>
      </c>
      <c r="K21" s="7" t="s">
        <v>37</v>
      </c>
      <c r="L21" s="7">
        <v>6</v>
      </c>
      <c r="M21" s="7">
        <v>6</v>
      </c>
      <c r="N21" s="7">
        <v>6</v>
      </c>
      <c r="O21" s="7">
        <v>100</v>
      </c>
      <c r="P21" s="10" t="s">
        <v>147</v>
      </c>
      <c r="Q21" s="4" t="s">
        <v>66</v>
      </c>
      <c r="R21" s="9" t="s">
        <v>32</v>
      </c>
      <c r="S21" s="4" t="s">
        <v>31</v>
      </c>
      <c r="T21" s="4" t="s">
        <v>33</v>
      </c>
      <c r="U21" s="4" t="s">
        <v>32</v>
      </c>
      <c r="V21" s="4" t="s">
        <v>32</v>
      </c>
      <c r="W21" s="4" t="s">
        <v>32</v>
      </c>
      <c r="X21" s="11" t="s">
        <v>148</v>
      </c>
      <c r="Y21" s="13" t="s">
        <v>319</v>
      </c>
      <c r="Z21" s="9" t="s">
        <v>289</v>
      </c>
    </row>
    <row r="22" spans="1:26" ht="40.5" x14ac:dyDescent="0.2">
      <c r="A22" s="4" t="s">
        <v>149</v>
      </c>
      <c r="B22" s="4" t="s">
        <v>150</v>
      </c>
      <c r="C22" s="4" t="s">
        <v>36</v>
      </c>
      <c r="D22" s="4" t="s">
        <v>139</v>
      </c>
      <c r="E22" s="4" t="s">
        <v>83</v>
      </c>
      <c r="F22" s="4">
        <v>1</v>
      </c>
      <c r="G22" s="5">
        <v>45494</v>
      </c>
      <c r="H22" s="4" t="s">
        <v>50</v>
      </c>
      <c r="I22" s="6">
        <v>4</v>
      </c>
      <c r="J22" s="6">
        <v>6</v>
      </c>
      <c r="K22" s="7" t="s">
        <v>37</v>
      </c>
      <c r="L22" s="7">
        <v>10</v>
      </c>
      <c r="M22" s="7">
        <v>10</v>
      </c>
      <c r="N22" s="7">
        <v>10</v>
      </c>
      <c r="O22" s="7">
        <v>100</v>
      </c>
      <c r="P22" s="10" t="s">
        <v>152</v>
      </c>
      <c r="Q22" s="4" t="s">
        <v>66</v>
      </c>
      <c r="R22" s="9" t="s">
        <v>32</v>
      </c>
      <c r="S22" s="4" t="s">
        <v>31</v>
      </c>
      <c r="T22" s="4" t="s">
        <v>32</v>
      </c>
      <c r="U22" s="4" t="s">
        <v>32</v>
      </c>
      <c r="V22" s="4" t="s">
        <v>32</v>
      </c>
      <c r="W22" s="4" t="s">
        <v>32</v>
      </c>
      <c r="X22" s="11" t="s">
        <v>151</v>
      </c>
      <c r="Y22" s="13" t="s">
        <v>318</v>
      </c>
      <c r="Z22" s="9" t="s">
        <v>289</v>
      </c>
    </row>
    <row r="23" spans="1:26" ht="189" x14ac:dyDescent="0.2">
      <c r="A23" s="4" t="s">
        <v>179</v>
      </c>
      <c r="B23" s="4" t="s">
        <v>155</v>
      </c>
      <c r="C23" s="4" t="s">
        <v>36</v>
      </c>
      <c r="D23" s="4" t="s">
        <v>40</v>
      </c>
      <c r="E23" s="4" t="s">
        <v>83</v>
      </c>
      <c r="F23" s="4">
        <v>1</v>
      </c>
      <c r="G23" s="5">
        <v>45494</v>
      </c>
      <c r="H23" s="4" t="s">
        <v>50</v>
      </c>
      <c r="I23" s="6">
        <v>3</v>
      </c>
      <c r="J23" s="6">
        <v>4</v>
      </c>
      <c r="K23" s="7" t="s">
        <v>37</v>
      </c>
      <c r="L23" s="7">
        <v>5</v>
      </c>
      <c r="M23" s="7">
        <v>5</v>
      </c>
      <c r="N23" s="7">
        <v>5</v>
      </c>
      <c r="O23" s="7">
        <v>100</v>
      </c>
      <c r="P23" s="10" t="s">
        <v>154</v>
      </c>
      <c r="Q23" s="4" t="s">
        <v>66</v>
      </c>
      <c r="R23" s="9" t="s">
        <v>32</v>
      </c>
      <c r="S23" s="4" t="s">
        <v>31</v>
      </c>
      <c r="T23" s="4" t="s">
        <v>32</v>
      </c>
      <c r="U23" s="4" t="s">
        <v>33</v>
      </c>
      <c r="V23" s="4" t="s">
        <v>32</v>
      </c>
      <c r="W23" s="4" t="s">
        <v>32</v>
      </c>
      <c r="X23" s="11" t="s">
        <v>153</v>
      </c>
      <c r="Y23" s="11" t="s">
        <v>316</v>
      </c>
      <c r="Z23" s="9" t="s">
        <v>317</v>
      </c>
    </row>
    <row r="24" spans="1:26" ht="81" x14ac:dyDescent="0.2">
      <c r="A24" s="4" t="s">
        <v>156</v>
      </c>
      <c r="B24" s="4" t="s">
        <v>160</v>
      </c>
      <c r="C24" s="4" t="s">
        <v>36</v>
      </c>
      <c r="D24" s="4" t="s">
        <v>159</v>
      </c>
      <c r="E24" s="4" t="s">
        <v>83</v>
      </c>
      <c r="F24" s="4">
        <v>1</v>
      </c>
      <c r="G24" s="5">
        <v>45494</v>
      </c>
      <c r="H24" s="4" t="s">
        <v>50</v>
      </c>
      <c r="I24" s="6">
        <v>1</v>
      </c>
      <c r="J24" s="6">
        <v>1</v>
      </c>
      <c r="K24" s="7" t="s">
        <v>55</v>
      </c>
      <c r="L24" s="7">
        <v>1</v>
      </c>
      <c r="M24" s="7">
        <v>1</v>
      </c>
      <c r="N24" s="7">
        <v>1</v>
      </c>
      <c r="O24" s="7">
        <v>100</v>
      </c>
      <c r="P24" s="10" t="s">
        <v>158</v>
      </c>
      <c r="Q24" s="4" t="s">
        <v>66</v>
      </c>
      <c r="R24" s="9" t="s">
        <v>32</v>
      </c>
      <c r="S24" s="4" t="s">
        <v>31</v>
      </c>
      <c r="T24" s="4" t="s">
        <v>32</v>
      </c>
      <c r="U24" s="4" t="s">
        <v>32</v>
      </c>
      <c r="V24" s="4" t="s">
        <v>32</v>
      </c>
      <c r="W24" s="4" t="s">
        <v>32</v>
      </c>
      <c r="X24" s="11" t="s">
        <v>157</v>
      </c>
      <c r="Y24" s="13" t="s">
        <v>314</v>
      </c>
      <c r="Z24" s="9" t="s">
        <v>315</v>
      </c>
    </row>
    <row r="25" spans="1:26" ht="67.5" x14ac:dyDescent="0.2">
      <c r="A25" s="4" t="s">
        <v>161</v>
      </c>
      <c r="B25" s="4" t="s">
        <v>164</v>
      </c>
      <c r="C25" s="4" t="s">
        <v>36</v>
      </c>
      <c r="D25" s="4" t="s">
        <v>163</v>
      </c>
      <c r="E25" s="4" t="s">
        <v>83</v>
      </c>
      <c r="F25" s="4">
        <v>1</v>
      </c>
      <c r="G25" s="5">
        <v>45494</v>
      </c>
      <c r="H25" s="4" t="s">
        <v>50</v>
      </c>
      <c r="I25" s="6">
        <v>1</v>
      </c>
      <c r="J25" s="6">
        <v>1</v>
      </c>
      <c r="K25" s="7" t="s">
        <v>162</v>
      </c>
      <c r="L25" s="7">
        <v>100</v>
      </c>
      <c r="M25" s="7">
        <v>100</v>
      </c>
      <c r="N25" s="7">
        <v>100</v>
      </c>
      <c r="O25" s="7">
        <v>100</v>
      </c>
      <c r="P25" s="10" t="s">
        <v>166</v>
      </c>
      <c r="Q25" s="4" t="s">
        <v>66</v>
      </c>
      <c r="R25" s="9" t="s">
        <v>32</v>
      </c>
      <c r="S25" s="4" t="s">
        <v>31</v>
      </c>
      <c r="T25" s="4" t="s">
        <v>32</v>
      </c>
      <c r="U25" s="4" t="s">
        <v>32</v>
      </c>
      <c r="V25" s="4" t="s">
        <v>32</v>
      </c>
      <c r="W25" s="4" t="s">
        <v>32</v>
      </c>
      <c r="X25" s="11" t="s">
        <v>165</v>
      </c>
      <c r="Y25" s="13" t="s">
        <v>312</v>
      </c>
      <c r="Z25" s="9" t="s">
        <v>313</v>
      </c>
    </row>
    <row r="26" spans="1:26" ht="54" x14ac:dyDescent="0.2">
      <c r="A26" s="4" t="s">
        <v>168</v>
      </c>
      <c r="B26" s="4" t="s">
        <v>169</v>
      </c>
      <c r="C26" s="4" t="s">
        <v>36</v>
      </c>
      <c r="D26" s="4" t="s">
        <v>40</v>
      </c>
      <c r="E26" s="4" t="s">
        <v>83</v>
      </c>
      <c r="F26" s="4">
        <v>1</v>
      </c>
      <c r="G26" s="5">
        <v>45516</v>
      </c>
      <c r="H26" s="4" t="s">
        <v>50</v>
      </c>
      <c r="I26" s="6">
        <v>3</v>
      </c>
      <c r="J26" s="6">
        <v>5</v>
      </c>
      <c r="K26" s="7" t="s">
        <v>37</v>
      </c>
      <c r="L26" s="7">
        <v>8</v>
      </c>
      <c r="M26" s="7">
        <v>8</v>
      </c>
      <c r="N26" s="7">
        <v>8</v>
      </c>
      <c r="O26" s="7">
        <v>100</v>
      </c>
      <c r="P26" s="10" t="s">
        <v>170</v>
      </c>
      <c r="Q26" s="4" t="s">
        <v>66</v>
      </c>
      <c r="R26" s="9" t="s">
        <v>32</v>
      </c>
      <c r="S26" s="4" t="s">
        <v>31</v>
      </c>
      <c r="T26" s="4" t="s">
        <v>33</v>
      </c>
      <c r="U26" s="4" t="s">
        <v>33</v>
      </c>
      <c r="V26" s="4" t="s">
        <v>33</v>
      </c>
      <c r="W26" s="4" t="s">
        <v>32</v>
      </c>
      <c r="X26" s="11" t="s">
        <v>171</v>
      </c>
      <c r="Y26" s="13" t="s">
        <v>270</v>
      </c>
      <c r="Z26" s="9" t="s">
        <v>271</v>
      </c>
    </row>
    <row r="27" spans="1:26" ht="126" customHeight="1" x14ac:dyDescent="0.2">
      <c r="A27" s="4" t="s">
        <v>172</v>
      </c>
      <c r="B27" s="4" t="s">
        <v>173</v>
      </c>
      <c r="C27" s="4" t="s">
        <v>36</v>
      </c>
      <c r="D27" s="4" t="s">
        <v>58</v>
      </c>
      <c r="E27" s="4" t="s">
        <v>83</v>
      </c>
      <c r="F27" s="4">
        <v>1</v>
      </c>
      <c r="G27" s="5">
        <v>45513</v>
      </c>
      <c r="H27" s="4" t="s">
        <v>174</v>
      </c>
      <c r="I27" s="6">
        <v>1</v>
      </c>
      <c r="J27" s="6">
        <v>4</v>
      </c>
      <c r="K27" s="7" t="s">
        <v>55</v>
      </c>
      <c r="L27" s="7">
        <v>3</v>
      </c>
      <c r="M27" s="7">
        <v>3</v>
      </c>
      <c r="N27" s="7">
        <v>3</v>
      </c>
      <c r="O27" s="7">
        <v>100</v>
      </c>
      <c r="P27" s="10" t="s">
        <v>178</v>
      </c>
      <c r="Q27" s="4" t="s">
        <v>175</v>
      </c>
      <c r="R27" s="9" t="s">
        <v>32</v>
      </c>
      <c r="S27" s="4" t="s">
        <v>176</v>
      </c>
      <c r="T27" s="4" t="s">
        <v>32</v>
      </c>
      <c r="U27" s="4" t="s">
        <v>33</v>
      </c>
      <c r="V27" s="4" t="s">
        <v>32</v>
      </c>
      <c r="W27" s="4" t="s">
        <v>33</v>
      </c>
      <c r="X27" s="11" t="s">
        <v>177</v>
      </c>
      <c r="Y27" s="13" t="s">
        <v>310</v>
      </c>
      <c r="Z27" s="9" t="s">
        <v>311</v>
      </c>
    </row>
    <row r="28" spans="1:26" ht="148.5" x14ac:dyDescent="0.2">
      <c r="A28" s="4" t="s">
        <v>180</v>
      </c>
      <c r="B28" s="4" t="s">
        <v>181</v>
      </c>
      <c r="C28" s="4" t="s">
        <v>36</v>
      </c>
      <c r="D28" s="4" t="s">
        <v>40</v>
      </c>
      <c r="E28" s="4" t="s">
        <v>83</v>
      </c>
      <c r="F28" s="4">
        <v>1</v>
      </c>
      <c r="G28" s="5">
        <v>45495</v>
      </c>
      <c r="H28" s="4" t="s">
        <v>50</v>
      </c>
      <c r="I28" s="6">
        <v>3</v>
      </c>
      <c r="J28" s="6">
        <v>5</v>
      </c>
      <c r="K28" s="7" t="s">
        <v>182</v>
      </c>
      <c r="L28" s="7">
        <v>7</v>
      </c>
      <c r="M28" s="7">
        <v>7</v>
      </c>
      <c r="N28" s="7">
        <v>7</v>
      </c>
      <c r="O28" s="7">
        <v>100</v>
      </c>
      <c r="P28" s="10" t="s">
        <v>184</v>
      </c>
      <c r="Q28" s="4" t="s">
        <v>66</v>
      </c>
      <c r="R28" s="9" t="s">
        <v>32</v>
      </c>
      <c r="S28" s="4" t="s">
        <v>31</v>
      </c>
      <c r="T28" s="4" t="s">
        <v>33</v>
      </c>
      <c r="U28" s="4" t="s">
        <v>33</v>
      </c>
      <c r="V28" s="4" t="s">
        <v>32</v>
      </c>
      <c r="W28" s="4" t="s">
        <v>32</v>
      </c>
      <c r="X28" s="11" t="s">
        <v>183</v>
      </c>
      <c r="Y28" s="13" t="s">
        <v>308</v>
      </c>
      <c r="Z28" s="9" t="s">
        <v>289</v>
      </c>
    </row>
    <row r="29" spans="1:26" ht="67.5" x14ac:dyDescent="0.2">
      <c r="A29" s="4" t="s">
        <v>186</v>
      </c>
      <c r="B29" s="4" t="s">
        <v>185</v>
      </c>
      <c r="C29" s="4" t="s">
        <v>36</v>
      </c>
      <c r="D29" s="4" t="s">
        <v>58</v>
      </c>
      <c r="E29" s="4" t="s">
        <v>83</v>
      </c>
      <c r="F29" s="4">
        <v>1</v>
      </c>
      <c r="G29" s="5">
        <v>45517</v>
      </c>
      <c r="H29" s="4" t="s">
        <v>50</v>
      </c>
      <c r="I29" s="6">
        <v>4</v>
      </c>
      <c r="J29" s="6">
        <v>4</v>
      </c>
      <c r="K29" s="7" t="s">
        <v>37</v>
      </c>
      <c r="L29" s="7">
        <v>5</v>
      </c>
      <c r="M29" s="7">
        <v>5</v>
      </c>
      <c r="N29" s="7">
        <v>5</v>
      </c>
      <c r="O29" s="7">
        <v>100</v>
      </c>
      <c r="P29" s="10" t="s">
        <v>188</v>
      </c>
      <c r="Q29" s="4" t="s">
        <v>66</v>
      </c>
      <c r="R29" s="9" t="s">
        <v>32</v>
      </c>
      <c r="S29" s="4" t="s">
        <v>31</v>
      </c>
      <c r="T29" s="4" t="s">
        <v>32</v>
      </c>
      <c r="U29" s="4" t="s">
        <v>32</v>
      </c>
      <c r="V29" s="4" t="s">
        <v>32</v>
      </c>
      <c r="W29" s="4" t="s">
        <v>32</v>
      </c>
      <c r="X29" s="11" t="s">
        <v>187</v>
      </c>
      <c r="Y29" s="13" t="s">
        <v>309</v>
      </c>
      <c r="Z29" s="9" t="s">
        <v>289</v>
      </c>
    </row>
    <row r="30" spans="1:26" ht="135" x14ac:dyDescent="0.2">
      <c r="A30" s="4" t="s">
        <v>192</v>
      </c>
      <c r="B30" s="4" t="s">
        <v>190</v>
      </c>
      <c r="C30" s="4" t="s">
        <v>36</v>
      </c>
      <c r="D30" s="4" t="s">
        <v>58</v>
      </c>
      <c r="E30" s="4" t="s">
        <v>83</v>
      </c>
      <c r="F30" s="4">
        <v>1</v>
      </c>
      <c r="G30" s="5">
        <v>45517</v>
      </c>
      <c r="H30" s="4" t="s">
        <v>50</v>
      </c>
      <c r="I30" s="6">
        <v>3</v>
      </c>
      <c r="J30" s="6">
        <v>5</v>
      </c>
      <c r="K30" s="7" t="s">
        <v>55</v>
      </c>
      <c r="L30" s="7">
        <v>2</v>
      </c>
      <c r="M30" s="7">
        <v>2</v>
      </c>
      <c r="N30" s="7">
        <v>2</v>
      </c>
      <c r="O30" s="7">
        <v>100</v>
      </c>
      <c r="P30" s="10" t="s">
        <v>191</v>
      </c>
      <c r="Q30" s="4" t="s">
        <v>66</v>
      </c>
      <c r="R30" s="9" t="s">
        <v>32</v>
      </c>
      <c r="S30" s="4" t="s">
        <v>31</v>
      </c>
      <c r="T30" s="4" t="s">
        <v>32</v>
      </c>
      <c r="U30" s="4" t="s">
        <v>32</v>
      </c>
      <c r="V30" s="4" t="s">
        <v>32</v>
      </c>
      <c r="W30" s="4" t="s">
        <v>32</v>
      </c>
      <c r="X30" s="11" t="s">
        <v>189</v>
      </c>
      <c r="Y30" s="13" t="s">
        <v>304</v>
      </c>
      <c r="Z30" s="9" t="s">
        <v>305</v>
      </c>
    </row>
    <row r="31" spans="1:26" ht="337.5" x14ac:dyDescent="0.2">
      <c r="A31" s="4" t="s">
        <v>195</v>
      </c>
      <c r="B31" s="4" t="s">
        <v>196</v>
      </c>
      <c r="C31" s="4" t="s">
        <v>36</v>
      </c>
      <c r="D31" s="4" t="s">
        <v>202</v>
      </c>
      <c r="E31" s="4" t="s">
        <v>194</v>
      </c>
      <c r="F31" s="4">
        <v>2</v>
      </c>
      <c r="G31" s="5">
        <v>45076</v>
      </c>
      <c r="H31" s="4" t="s">
        <v>193</v>
      </c>
      <c r="I31" s="6">
        <v>3</v>
      </c>
      <c r="J31" s="6">
        <v>4</v>
      </c>
      <c r="K31" s="7" t="s">
        <v>37</v>
      </c>
      <c r="L31" s="7">
        <v>8</v>
      </c>
      <c r="M31" s="7">
        <v>8</v>
      </c>
      <c r="N31" s="7">
        <v>8</v>
      </c>
      <c r="O31" s="7">
        <v>100</v>
      </c>
      <c r="P31" s="10" t="s">
        <v>201</v>
      </c>
      <c r="Q31" s="4" t="s">
        <v>198</v>
      </c>
      <c r="R31" s="9" t="s">
        <v>199</v>
      </c>
      <c r="S31" s="4" t="s">
        <v>197</v>
      </c>
      <c r="T31" s="4" t="s">
        <v>32</v>
      </c>
      <c r="U31" s="4" t="s">
        <v>32</v>
      </c>
      <c r="V31" s="4" t="s">
        <v>33</v>
      </c>
      <c r="W31" s="4" t="s">
        <v>33</v>
      </c>
      <c r="X31" s="11" t="s">
        <v>200</v>
      </c>
      <c r="Y31" s="13" t="s">
        <v>300</v>
      </c>
      <c r="Z31" s="9" t="s">
        <v>301</v>
      </c>
    </row>
    <row r="32" spans="1:26" ht="229.5" x14ac:dyDescent="0.2">
      <c r="A32" s="4" t="s">
        <v>203</v>
      </c>
      <c r="B32" s="4" t="s">
        <v>204</v>
      </c>
      <c r="C32" s="4" t="s">
        <v>36</v>
      </c>
      <c r="D32" s="4" t="s">
        <v>85</v>
      </c>
      <c r="E32" s="4" t="s">
        <v>83</v>
      </c>
      <c r="F32" s="4">
        <v>1</v>
      </c>
      <c r="G32" s="5">
        <v>45518</v>
      </c>
      <c r="H32" s="4" t="s">
        <v>50</v>
      </c>
      <c r="I32" s="6">
        <v>4</v>
      </c>
      <c r="J32" s="6">
        <v>4</v>
      </c>
      <c r="K32" s="7" t="s">
        <v>37</v>
      </c>
      <c r="L32" s="7">
        <v>7</v>
      </c>
      <c r="M32" s="7">
        <v>7</v>
      </c>
      <c r="N32" s="7">
        <v>7</v>
      </c>
      <c r="O32" s="7">
        <v>100</v>
      </c>
      <c r="P32" s="10" t="s">
        <v>205</v>
      </c>
      <c r="Q32" s="4" t="s">
        <v>66</v>
      </c>
      <c r="R32" s="9" t="s">
        <v>32</v>
      </c>
      <c r="S32" s="4" t="s">
        <v>31</v>
      </c>
      <c r="T32" s="4" t="s">
        <v>32</v>
      </c>
      <c r="U32" s="4" t="s">
        <v>33</v>
      </c>
      <c r="V32" s="4" t="s">
        <v>32</v>
      </c>
      <c r="W32" s="4" t="s">
        <v>32</v>
      </c>
      <c r="X32" s="11" t="s">
        <v>206</v>
      </c>
      <c r="Y32" s="13" t="s">
        <v>299</v>
      </c>
      <c r="Z32" s="9" t="s">
        <v>289</v>
      </c>
    </row>
    <row r="33" spans="1:26" ht="40.5" x14ac:dyDescent="0.2">
      <c r="A33" s="4" t="s">
        <v>207</v>
      </c>
      <c r="B33" s="4" t="s">
        <v>208</v>
      </c>
      <c r="C33" s="4" t="s">
        <v>36</v>
      </c>
      <c r="D33" s="4" t="s">
        <v>217</v>
      </c>
      <c r="E33" s="4" t="s">
        <v>83</v>
      </c>
      <c r="F33" s="4">
        <v>1</v>
      </c>
      <c r="G33" s="5">
        <v>45520</v>
      </c>
      <c r="H33" s="4" t="s">
        <v>50</v>
      </c>
      <c r="I33" s="6">
        <v>2</v>
      </c>
      <c r="J33" s="6">
        <v>4</v>
      </c>
      <c r="K33" s="7" t="s">
        <v>214</v>
      </c>
      <c r="L33" s="7">
        <v>1</v>
      </c>
      <c r="M33" s="7">
        <v>5</v>
      </c>
      <c r="N33" s="7">
        <v>1</v>
      </c>
      <c r="O33" s="7">
        <v>100</v>
      </c>
      <c r="P33" s="10" t="s">
        <v>216</v>
      </c>
      <c r="Q33" s="4" t="s">
        <v>66</v>
      </c>
      <c r="R33" s="9" t="s">
        <v>32</v>
      </c>
      <c r="S33" s="4" t="s">
        <v>31</v>
      </c>
      <c r="T33" s="4" t="s">
        <v>33</v>
      </c>
      <c r="U33" s="4" t="s">
        <v>33</v>
      </c>
      <c r="V33" s="4" t="s">
        <v>32</v>
      </c>
      <c r="W33" s="4" t="s">
        <v>32</v>
      </c>
      <c r="X33" s="11" t="s">
        <v>215</v>
      </c>
      <c r="Y33" s="13" t="s">
        <v>302</v>
      </c>
      <c r="Z33" s="9" t="s">
        <v>303</v>
      </c>
    </row>
    <row r="34" spans="1:26" ht="54" x14ac:dyDescent="0.2">
      <c r="A34" s="4" t="s">
        <v>209</v>
      </c>
      <c r="B34" s="4" t="s">
        <v>218</v>
      </c>
      <c r="C34" s="4" t="s">
        <v>36</v>
      </c>
      <c r="D34" s="4" t="s">
        <v>217</v>
      </c>
      <c r="E34" s="4" t="s">
        <v>83</v>
      </c>
      <c r="F34" s="4">
        <v>1</v>
      </c>
      <c r="G34" s="5">
        <v>45520</v>
      </c>
      <c r="H34" s="4" t="s">
        <v>50</v>
      </c>
      <c r="I34" s="6">
        <v>-1</v>
      </c>
      <c r="J34" s="6">
        <v>4</v>
      </c>
      <c r="K34" s="7" t="s">
        <v>37</v>
      </c>
      <c r="L34" s="7">
        <v>5</v>
      </c>
      <c r="M34" s="7">
        <v>5</v>
      </c>
      <c r="N34" s="7">
        <v>5</v>
      </c>
      <c r="O34" s="7">
        <v>100</v>
      </c>
      <c r="P34" s="10" t="s">
        <v>220</v>
      </c>
      <c r="Q34" s="4" t="s">
        <v>66</v>
      </c>
      <c r="R34" s="9" t="s">
        <v>32</v>
      </c>
      <c r="S34" s="4" t="s">
        <v>31</v>
      </c>
      <c r="T34" s="4" t="s">
        <v>33</v>
      </c>
      <c r="U34" s="4" t="s">
        <v>33</v>
      </c>
      <c r="V34" s="4" t="s">
        <v>32</v>
      </c>
      <c r="W34" s="4" t="s">
        <v>33</v>
      </c>
      <c r="X34" s="11" t="s">
        <v>219</v>
      </c>
      <c r="Y34" s="13" t="s">
        <v>298</v>
      </c>
      <c r="Z34" s="9" t="s">
        <v>295</v>
      </c>
    </row>
    <row r="35" spans="1:26" ht="81" x14ac:dyDescent="0.2">
      <c r="A35" s="9" t="s">
        <v>210</v>
      </c>
      <c r="B35" s="4" t="s">
        <v>211</v>
      </c>
      <c r="C35" s="4" t="s">
        <v>36</v>
      </c>
      <c r="D35" s="4" t="s">
        <v>213</v>
      </c>
      <c r="E35" s="4" t="s">
        <v>83</v>
      </c>
      <c r="F35" s="4">
        <v>1</v>
      </c>
      <c r="G35" s="5">
        <v>45521</v>
      </c>
      <c r="H35" s="4" t="s">
        <v>50</v>
      </c>
      <c r="I35" s="6">
        <v>-1</v>
      </c>
      <c r="J35" s="6">
        <v>4</v>
      </c>
      <c r="K35" s="7" t="s">
        <v>37</v>
      </c>
      <c r="L35" s="7">
        <v>7</v>
      </c>
      <c r="M35" s="7">
        <v>8</v>
      </c>
      <c r="N35" s="7">
        <v>7</v>
      </c>
      <c r="O35" s="7">
        <v>100</v>
      </c>
      <c r="P35" s="10" t="s">
        <v>212</v>
      </c>
      <c r="Q35" s="4" t="s">
        <v>66</v>
      </c>
      <c r="R35" s="9" t="s">
        <v>32</v>
      </c>
      <c r="S35" s="4" t="s">
        <v>31</v>
      </c>
      <c r="T35" s="4" t="s">
        <v>32</v>
      </c>
      <c r="U35" s="4" t="s">
        <v>32</v>
      </c>
      <c r="V35" s="4" t="s">
        <v>32</v>
      </c>
      <c r="W35" s="4" t="s">
        <v>32</v>
      </c>
      <c r="X35" s="11" t="s">
        <v>307</v>
      </c>
      <c r="Y35" s="13" t="s">
        <v>306</v>
      </c>
      <c r="Z35" s="9" t="s">
        <v>289</v>
      </c>
    </row>
    <row r="36" spans="1:26" ht="67.5" x14ac:dyDescent="0.2">
      <c r="A36" s="4" t="s">
        <v>221</v>
      </c>
      <c r="B36" s="4" t="s">
        <v>222</v>
      </c>
      <c r="C36" s="4" t="s">
        <v>36</v>
      </c>
      <c r="D36" s="4" t="s">
        <v>226</v>
      </c>
      <c r="E36" s="4" t="s">
        <v>83</v>
      </c>
      <c r="F36" s="4">
        <v>1</v>
      </c>
      <c r="G36" s="5">
        <v>45521</v>
      </c>
      <c r="H36" s="4" t="s">
        <v>50</v>
      </c>
      <c r="I36" s="6">
        <v>3</v>
      </c>
      <c r="J36" s="6">
        <v>5</v>
      </c>
      <c r="K36" s="7" t="s">
        <v>223</v>
      </c>
      <c r="L36" s="7">
        <v>4</v>
      </c>
      <c r="M36" s="7">
        <v>5</v>
      </c>
      <c r="N36" s="7">
        <v>4</v>
      </c>
      <c r="O36" s="7">
        <v>100</v>
      </c>
      <c r="P36" s="10" t="s">
        <v>225</v>
      </c>
      <c r="Q36" s="4" t="s">
        <v>66</v>
      </c>
      <c r="R36" s="9" t="s">
        <v>32</v>
      </c>
      <c r="S36" s="4" t="s">
        <v>31</v>
      </c>
      <c r="T36" s="4" t="s">
        <v>32</v>
      </c>
      <c r="U36" s="4" t="s">
        <v>33</v>
      </c>
      <c r="V36" s="4" t="s">
        <v>32</v>
      </c>
      <c r="W36" s="4" t="s">
        <v>32</v>
      </c>
      <c r="X36" s="11" t="s">
        <v>224</v>
      </c>
      <c r="Y36" s="13" t="s">
        <v>296</v>
      </c>
      <c r="Z36" s="9" t="s">
        <v>297</v>
      </c>
    </row>
    <row r="37" spans="1:26" ht="67.5" x14ac:dyDescent="0.2">
      <c r="A37" s="4" t="s">
        <v>227</v>
      </c>
      <c r="B37" s="4" t="s">
        <v>228</v>
      </c>
      <c r="C37" s="4" t="s">
        <v>36</v>
      </c>
      <c r="D37" s="4" t="s">
        <v>229</v>
      </c>
      <c r="E37" s="4" t="s">
        <v>230</v>
      </c>
      <c r="F37" s="4">
        <v>1</v>
      </c>
      <c r="G37" s="5">
        <v>45522</v>
      </c>
      <c r="H37" s="4" t="s">
        <v>231</v>
      </c>
      <c r="I37" s="6">
        <v>4</v>
      </c>
      <c r="J37" s="6">
        <v>5</v>
      </c>
      <c r="K37" s="7" t="s">
        <v>37</v>
      </c>
      <c r="L37" s="7">
        <v>8</v>
      </c>
      <c r="M37" s="7">
        <v>8</v>
      </c>
      <c r="N37" s="7">
        <v>8</v>
      </c>
      <c r="O37" s="7">
        <v>100</v>
      </c>
      <c r="P37" s="10" t="s">
        <v>233</v>
      </c>
      <c r="Q37" s="4" t="s">
        <v>66</v>
      </c>
      <c r="R37" s="9" t="s">
        <v>32</v>
      </c>
      <c r="S37" s="4" t="s">
        <v>31</v>
      </c>
      <c r="T37" s="4" t="s">
        <v>33</v>
      </c>
      <c r="U37" s="4" t="s">
        <v>33</v>
      </c>
      <c r="V37" s="4" t="s">
        <v>33</v>
      </c>
      <c r="W37" s="4" t="s">
        <v>33</v>
      </c>
      <c r="X37" s="11" t="s">
        <v>232</v>
      </c>
      <c r="Y37" s="13" t="s">
        <v>293</v>
      </c>
      <c r="Z37" s="9" t="s">
        <v>294</v>
      </c>
    </row>
    <row r="38" spans="1:26" ht="54" x14ac:dyDescent="0.2">
      <c r="A38" s="4" t="s">
        <v>234</v>
      </c>
      <c r="B38" s="4" t="s">
        <v>235</v>
      </c>
      <c r="C38" s="4" t="s">
        <v>36</v>
      </c>
      <c r="D38" s="4" t="s">
        <v>119</v>
      </c>
      <c r="E38" s="4" t="s">
        <v>83</v>
      </c>
      <c r="F38" s="4">
        <v>1</v>
      </c>
      <c r="G38" s="5">
        <v>45522</v>
      </c>
      <c r="H38" s="4" t="s">
        <v>231</v>
      </c>
      <c r="I38" s="6">
        <v>4</v>
      </c>
      <c r="J38" s="6">
        <v>6</v>
      </c>
      <c r="K38" s="7" t="s">
        <v>37</v>
      </c>
      <c r="L38" s="7">
        <v>5</v>
      </c>
      <c r="M38" s="7">
        <v>5</v>
      </c>
      <c r="N38" s="7">
        <v>5</v>
      </c>
      <c r="O38" s="7">
        <v>100</v>
      </c>
      <c r="P38" s="10" t="s">
        <v>237</v>
      </c>
      <c r="Q38" s="4" t="s">
        <v>66</v>
      </c>
      <c r="R38" s="9" t="s">
        <v>32</v>
      </c>
      <c r="S38" s="4" t="s">
        <v>31</v>
      </c>
      <c r="T38" s="4" t="s">
        <v>32</v>
      </c>
      <c r="U38" s="4" t="s">
        <v>32</v>
      </c>
      <c r="V38" s="4" t="s">
        <v>32</v>
      </c>
      <c r="W38" s="4" t="s">
        <v>32</v>
      </c>
      <c r="X38" s="11" t="s">
        <v>236</v>
      </c>
      <c r="Y38" s="13" t="s">
        <v>292</v>
      </c>
      <c r="Z38" s="9" t="s">
        <v>295</v>
      </c>
    </row>
    <row r="39" spans="1:26" ht="54" x14ac:dyDescent="0.2">
      <c r="A39" s="4" t="s">
        <v>241</v>
      </c>
      <c r="B39" s="4" t="s">
        <v>242</v>
      </c>
      <c r="C39" s="4" t="s">
        <v>36</v>
      </c>
      <c r="D39" s="4" t="s">
        <v>73</v>
      </c>
      <c r="E39" s="4" t="s">
        <v>83</v>
      </c>
      <c r="F39" s="4">
        <v>1</v>
      </c>
      <c r="G39" s="5">
        <v>45522</v>
      </c>
      <c r="H39" s="4" t="s">
        <v>50</v>
      </c>
      <c r="I39" s="6">
        <v>4</v>
      </c>
      <c r="J39" s="6">
        <v>4</v>
      </c>
      <c r="K39" s="7" t="s">
        <v>238</v>
      </c>
      <c r="L39" s="7">
        <v>100</v>
      </c>
      <c r="M39" s="7">
        <v>100</v>
      </c>
      <c r="N39" s="7">
        <v>100</v>
      </c>
      <c r="O39" s="7">
        <v>100</v>
      </c>
      <c r="P39" s="10" t="s">
        <v>240</v>
      </c>
      <c r="Q39" s="4" t="s">
        <v>66</v>
      </c>
      <c r="R39" s="9" t="s">
        <v>32</v>
      </c>
      <c r="S39" s="4" t="s">
        <v>31</v>
      </c>
      <c r="T39" s="4" t="s">
        <v>33</v>
      </c>
      <c r="U39" s="4" t="s">
        <v>33</v>
      </c>
      <c r="V39" s="4" t="s">
        <v>32</v>
      </c>
      <c r="W39" s="4" t="s">
        <v>32</v>
      </c>
      <c r="X39" s="11" t="s">
        <v>239</v>
      </c>
      <c r="Y39" s="13" t="s">
        <v>290</v>
      </c>
      <c r="Z39" s="9" t="s">
        <v>291</v>
      </c>
    </row>
    <row r="40" spans="1:26" ht="40.5" x14ac:dyDescent="0.2">
      <c r="A40" s="4" t="s">
        <v>244</v>
      </c>
      <c r="B40" s="4" t="s">
        <v>243</v>
      </c>
      <c r="C40" s="4" t="s">
        <v>36</v>
      </c>
      <c r="D40" s="4" t="s">
        <v>226</v>
      </c>
      <c r="E40" s="4" t="s">
        <v>83</v>
      </c>
      <c r="F40" s="4">
        <v>1</v>
      </c>
      <c r="G40" s="5">
        <v>45500</v>
      </c>
      <c r="H40" s="4" t="s">
        <v>50</v>
      </c>
      <c r="I40" s="6">
        <v>4</v>
      </c>
      <c r="J40" s="6">
        <v>4</v>
      </c>
      <c r="K40" s="7" t="s">
        <v>37</v>
      </c>
      <c r="L40" s="7">
        <v>8</v>
      </c>
      <c r="M40" s="7">
        <v>10</v>
      </c>
      <c r="N40" s="7">
        <v>8</v>
      </c>
      <c r="O40" s="7">
        <v>100</v>
      </c>
      <c r="P40" s="10" t="s">
        <v>246</v>
      </c>
      <c r="Q40" s="4" t="s">
        <v>66</v>
      </c>
      <c r="R40" s="9" t="s">
        <v>32</v>
      </c>
      <c r="S40" s="4" t="s">
        <v>31</v>
      </c>
      <c r="T40" s="4" t="s">
        <v>32</v>
      </c>
      <c r="U40" s="4" t="s">
        <v>32</v>
      </c>
      <c r="V40" s="4" t="s">
        <v>32</v>
      </c>
      <c r="W40" s="4" t="s">
        <v>32</v>
      </c>
      <c r="X40" s="11" t="s">
        <v>245</v>
      </c>
      <c r="Y40" s="13" t="s">
        <v>288</v>
      </c>
      <c r="Z40" s="9" t="s">
        <v>289</v>
      </c>
    </row>
    <row r="41" spans="1:26" ht="81" x14ac:dyDescent="0.2">
      <c r="A41" s="4" t="s">
        <v>247</v>
      </c>
      <c r="B41" s="4" t="s">
        <v>248</v>
      </c>
      <c r="C41" s="4" t="s">
        <v>36</v>
      </c>
      <c r="D41" s="4" t="s">
        <v>102</v>
      </c>
      <c r="E41" s="4" t="s">
        <v>83</v>
      </c>
      <c r="F41" s="4">
        <v>1</v>
      </c>
      <c r="G41" s="5">
        <v>45525</v>
      </c>
      <c r="H41" s="4" t="s">
        <v>50</v>
      </c>
      <c r="I41" s="6">
        <v>4</v>
      </c>
      <c r="J41" s="6">
        <v>5</v>
      </c>
      <c r="K41" s="7" t="s">
        <v>55</v>
      </c>
      <c r="L41" s="7">
        <v>3</v>
      </c>
      <c r="M41" s="7">
        <v>3</v>
      </c>
      <c r="N41" s="7">
        <v>3</v>
      </c>
      <c r="O41" s="7">
        <v>100</v>
      </c>
      <c r="P41" s="10" t="s">
        <v>249</v>
      </c>
      <c r="Q41" s="4" t="s">
        <v>250</v>
      </c>
      <c r="R41" s="9" t="s">
        <v>32</v>
      </c>
      <c r="S41" s="4" t="s">
        <v>251</v>
      </c>
      <c r="T41" s="4" t="s">
        <v>32</v>
      </c>
      <c r="U41" s="4" t="s">
        <v>32</v>
      </c>
      <c r="V41" s="4" t="s">
        <v>32</v>
      </c>
      <c r="W41" s="4" t="s">
        <v>33</v>
      </c>
      <c r="X41" s="11" t="s">
        <v>252</v>
      </c>
      <c r="Y41" s="13" t="s">
        <v>286</v>
      </c>
      <c r="Z41" s="9" t="s">
        <v>287</v>
      </c>
    </row>
    <row r="42" spans="1:26" ht="54" x14ac:dyDescent="0.2">
      <c r="A42" s="4" t="s">
        <v>253</v>
      </c>
      <c r="B42" s="4" t="s">
        <v>254</v>
      </c>
      <c r="C42" s="4" t="s">
        <v>36</v>
      </c>
      <c r="D42" s="4" t="s">
        <v>119</v>
      </c>
      <c r="E42" s="4" t="s">
        <v>83</v>
      </c>
      <c r="F42" s="4">
        <v>2</v>
      </c>
      <c r="G42" s="5">
        <v>45525</v>
      </c>
      <c r="H42" s="4" t="s">
        <v>50</v>
      </c>
      <c r="I42" s="6">
        <v>-1</v>
      </c>
      <c r="J42" s="6">
        <v>4</v>
      </c>
      <c r="K42" s="7" t="s">
        <v>55</v>
      </c>
      <c r="L42" s="7">
        <v>-1</v>
      </c>
      <c r="M42" s="7">
        <v>4</v>
      </c>
      <c r="N42" s="7">
        <v>-1</v>
      </c>
      <c r="O42" s="7">
        <v>4</v>
      </c>
      <c r="P42" s="10" t="s">
        <v>256</v>
      </c>
      <c r="Q42" s="4" t="s">
        <v>250</v>
      </c>
      <c r="R42" s="9" t="s">
        <v>32</v>
      </c>
      <c r="S42" s="4" t="s">
        <v>251</v>
      </c>
      <c r="T42" s="4" t="s">
        <v>32</v>
      </c>
      <c r="U42" s="4" t="s">
        <v>33</v>
      </c>
      <c r="V42" s="4" t="s">
        <v>33</v>
      </c>
      <c r="W42" s="4" t="s">
        <v>32</v>
      </c>
      <c r="X42" s="11" t="s">
        <v>255</v>
      </c>
      <c r="Y42" s="13" t="s">
        <v>284</v>
      </c>
      <c r="Z42" s="9" t="s">
        <v>285</v>
      </c>
    </row>
    <row r="43" spans="1:26" ht="94.5" x14ac:dyDescent="0.2">
      <c r="A43" s="4" t="s">
        <v>257</v>
      </c>
      <c r="B43" s="4" t="s">
        <v>258</v>
      </c>
      <c r="C43" s="4" t="s">
        <v>36</v>
      </c>
      <c r="D43" s="4" t="s">
        <v>58</v>
      </c>
      <c r="E43" s="4" t="s">
        <v>83</v>
      </c>
      <c r="F43" s="4">
        <v>1</v>
      </c>
      <c r="G43" s="5">
        <v>45496</v>
      </c>
      <c r="H43" s="4" t="s">
        <v>50</v>
      </c>
      <c r="I43" s="6">
        <v>-1</v>
      </c>
      <c r="J43" s="6">
        <v>4</v>
      </c>
      <c r="K43" s="7" t="s">
        <v>37</v>
      </c>
      <c r="L43" s="7">
        <v>5</v>
      </c>
      <c r="M43" s="7">
        <v>5</v>
      </c>
      <c r="N43" s="7">
        <v>5</v>
      </c>
      <c r="O43" s="7">
        <v>100</v>
      </c>
      <c r="P43" s="10" t="s">
        <v>260</v>
      </c>
      <c r="Q43" s="4" t="s">
        <v>66</v>
      </c>
      <c r="R43" s="9" t="s">
        <v>32</v>
      </c>
      <c r="S43" s="4" t="s">
        <v>31</v>
      </c>
      <c r="T43" s="4" t="s">
        <v>32</v>
      </c>
      <c r="U43" s="4" t="s">
        <v>32</v>
      </c>
      <c r="V43" s="4" t="s">
        <v>32</v>
      </c>
      <c r="W43" s="4" t="s">
        <v>32</v>
      </c>
      <c r="X43" s="11" t="s">
        <v>259</v>
      </c>
      <c r="Y43" s="13" t="s">
        <v>282</v>
      </c>
      <c r="Z43" s="9" t="s">
        <v>283</v>
      </c>
    </row>
    <row r="44" spans="1:26" ht="94.5" x14ac:dyDescent="0.2">
      <c r="A44" s="4" t="s">
        <v>261</v>
      </c>
      <c r="B44" s="4" t="s">
        <v>262</v>
      </c>
      <c r="C44" s="4" t="s">
        <v>36</v>
      </c>
      <c r="D44" s="4" t="s">
        <v>263</v>
      </c>
      <c r="E44" s="4" t="s">
        <v>264</v>
      </c>
      <c r="F44" s="4">
        <v>6</v>
      </c>
      <c r="G44" s="5">
        <v>45408</v>
      </c>
      <c r="H44" s="4" t="s">
        <v>63</v>
      </c>
      <c r="I44" s="6">
        <v>-1</v>
      </c>
      <c r="J44" s="6">
        <v>3</v>
      </c>
      <c r="K44" s="7" t="s">
        <v>37</v>
      </c>
      <c r="L44" s="7">
        <v>-1</v>
      </c>
      <c r="M44" s="7">
        <v>7</v>
      </c>
      <c r="N44" s="7">
        <v>-1</v>
      </c>
      <c r="O44" s="7">
        <v>7</v>
      </c>
      <c r="P44" s="10" t="s">
        <v>267</v>
      </c>
      <c r="Q44" s="4" t="s">
        <v>250</v>
      </c>
      <c r="R44" s="9" t="s">
        <v>32</v>
      </c>
      <c r="S44" s="4" t="s">
        <v>266</v>
      </c>
      <c r="T44" s="4" t="s">
        <v>32</v>
      </c>
      <c r="U44" s="4" t="s">
        <v>33</v>
      </c>
      <c r="V44" s="4" t="s">
        <v>33</v>
      </c>
      <c r="W44" s="4" t="s">
        <v>32</v>
      </c>
      <c r="X44" s="11" t="s">
        <v>265</v>
      </c>
      <c r="Y44" s="13" t="s">
        <v>280</v>
      </c>
      <c r="Z44" s="9" t="s">
        <v>281</v>
      </c>
    </row>
    <row r="45" spans="1:26" ht="202.5" x14ac:dyDescent="0.2">
      <c r="A45" s="4" t="s">
        <v>273</v>
      </c>
      <c r="B45" s="4" t="s">
        <v>272</v>
      </c>
      <c r="C45" s="4" t="s">
        <v>36</v>
      </c>
      <c r="D45" s="4" t="s">
        <v>274</v>
      </c>
      <c r="E45" s="4" t="s">
        <v>83</v>
      </c>
      <c r="F45" s="4">
        <v>1</v>
      </c>
      <c r="G45" s="5">
        <v>45232</v>
      </c>
      <c r="H45" s="4" t="s">
        <v>50</v>
      </c>
      <c r="I45" s="6">
        <v>-1</v>
      </c>
      <c r="J45" s="6">
        <v>4</v>
      </c>
      <c r="K45" s="7" t="s">
        <v>37</v>
      </c>
      <c r="L45" s="7">
        <v>5</v>
      </c>
      <c r="M45" s="7">
        <v>6</v>
      </c>
      <c r="N45" s="7">
        <v>5</v>
      </c>
      <c r="O45" s="7">
        <v>100</v>
      </c>
      <c r="P45" s="10" t="s">
        <v>277</v>
      </c>
      <c r="Q45" s="4" t="s">
        <v>250</v>
      </c>
      <c r="R45" s="9" t="s">
        <v>32</v>
      </c>
      <c r="S45" s="4" t="s">
        <v>276</v>
      </c>
      <c r="T45" s="4" t="s">
        <v>32</v>
      </c>
      <c r="U45" s="4" t="s">
        <v>33</v>
      </c>
      <c r="V45" s="4" t="s">
        <v>33</v>
      </c>
      <c r="W45" s="4" t="s">
        <v>33</v>
      </c>
      <c r="X45" s="11" t="s">
        <v>275</v>
      </c>
      <c r="Y45" s="13" t="s">
        <v>278</v>
      </c>
      <c r="Z45" s="9" t="s">
        <v>279</v>
      </c>
    </row>
    <row r="46" spans="1:26" ht="67.5" x14ac:dyDescent="0.2">
      <c r="A46" s="4" t="s">
        <v>350</v>
      </c>
      <c r="B46" s="4" t="s">
        <v>351</v>
      </c>
      <c r="C46" s="4" t="s">
        <v>36</v>
      </c>
      <c r="D46" s="4" t="s">
        <v>58</v>
      </c>
      <c r="E46" s="4" t="s">
        <v>83</v>
      </c>
      <c r="F46" s="4">
        <v>2</v>
      </c>
      <c r="G46" s="5">
        <v>45533</v>
      </c>
      <c r="H46" s="4" t="s">
        <v>63</v>
      </c>
      <c r="I46" s="6">
        <v>-1</v>
      </c>
      <c r="J46" s="6">
        <v>4</v>
      </c>
      <c r="K46" s="7" t="s">
        <v>37</v>
      </c>
      <c r="L46" s="7">
        <v>6</v>
      </c>
      <c r="M46" s="7">
        <v>6</v>
      </c>
      <c r="N46" s="7">
        <v>6</v>
      </c>
      <c r="O46" s="7">
        <v>100</v>
      </c>
      <c r="P46" s="10" t="s">
        <v>355</v>
      </c>
      <c r="Q46" s="4" t="s">
        <v>352</v>
      </c>
      <c r="R46" s="9" t="s">
        <v>32</v>
      </c>
      <c r="S46" s="4" t="s">
        <v>353</v>
      </c>
      <c r="T46" s="4" t="s">
        <v>33</v>
      </c>
      <c r="U46" s="4" t="s">
        <v>33</v>
      </c>
      <c r="V46" s="4" t="s">
        <v>33</v>
      </c>
      <c r="W46" s="4" t="s">
        <v>33</v>
      </c>
      <c r="X46" s="11" t="s">
        <v>354</v>
      </c>
      <c r="Y46" s="13" t="s">
        <v>356</v>
      </c>
      <c r="Z46" s="9" t="s">
        <v>357</v>
      </c>
    </row>
    <row r="47" spans="1:26" ht="54" x14ac:dyDescent="0.2">
      <c r="A47" s="4" t="s">
        <v>359</v>
      </c>
      <c r="B47" s="4" t="s">
        <v>358</v>
      </c>
      <c r="C47" s="4" t="s">
        <v>36</v>
      </c>
      <c r="D47" s="4" t="s">
        <v>40</v>
      </c>
      <c r="E47" s="4" t="s">
        <v>83</v>
      </c>
      <c r="F47" s="4">
        <v>1</v>
      </c>
      <c r="G47" s="5">
        <v>45533</v>
      </c>
      <c r="H47" s="4" t="s">
        <v>50</v>
      </c>
      <c r="I47" s="6">
        <v>3</v>
      </c>
      <c r="J47" s="6">
        <v>5</v>
      </c>
      <c r="K47" s="7" t="s">
        <v>37</v>
      </c>
      <c r="L47" s="7">
        <v>5</v>
      </c>
      <c r="M47" s="7">
        <v>5</v>
      </c>
      <c r="N47" s="7">
        <v>5</v>
      </c>
      <c r="O47" s="7">
        <v>100</v>
      </c>
      <c r="P47" s="10" t="s">
        <v>361</v>
      </c>
      <c r="Q47" s="4" t="s">
        <v>352</v>
      </c>
      <c r="R47" s="9" t="s">
        <v>32</v>
      </c>
      <c r="S47" s="4" t="s">
        <v>353</v>
      </c>
      <c r="T47" s="4" t="s">
        <v>33</v>
      </c>
      <c r="U47" s="4" t="s">
        <v>33</v>
      </c>
      <c r="V47" s="4" t="s">
        <v>33</v>
      </c>
      <c r="W47" s="4" t="s">
        <v>32</v>
      </c>
      <c r="X47" s="11" t="s">
        <v>360</v>
      </c>
      <c r="Y47" s="13" t="s">
        <v>362</v>
      </c>
      <c r="Z47" s="9" t="s">
        <v>363</v>
      </c>
    </row>
    <row r="48" spans="1:26" ht="54" x14ac:dyDescent="0.2">
      <c r="A48" s="4" t="s">
        <v>364</v>
      </c>
      <c r="B48" s="4" t="s">
        <v>365</v>
      </c>
      <c r="C48" s="4" t="s">
        <v>36</v>
      </c>
      <c r="D48" s="4" t="s">
        <v>58</v>
      </c>
      <c r="E48" s="4" t="s">
        <v>83</v>
      </c>
      <c r="F48" s="4">
        <v>1</v>
      </c>
      <c r="G48" s="5">
        <v>45537</v>
      </c>
      <c r="H48" s="4" t="s">
        <v>50</v>
      </c>
      <c r="I48" s="6">
        <v>4</v>
      </c>
      <c r="J48" s="6">
        <v>4</v>
      </c>
      <c r="K48" s="7" t="s">
        <v>37</v>
      </c>
      <c r="L48" s="7">
        <v>7</v>
      </c>
      <c r="M48" s="7">
        <v>7</v>
      </c>
      <c r="N48" s="7">
        <v>7</v>
      </c>
      <c r="O48" s="7">
        <v>9</v>
      </c>
      <c r="P48" s="10" t="s">
        <v>367</v>
      </c>
      <c r="Q48" s="4" t="s">
        <v>352</v>
      </c>
      <c r="R48" s="9" t="s">
        <v>32</v>
      </c>
      <c r="S48" s="4" t="s">
        <v>353</v>
      </c>
      <c r="T48" s="4" t="s">
        <v>33</v>
      </c>
      <c r="U48" s="4" t="s">
        <v>33</v>
      </c>
      <c r="V48" s="4" t="s">
        <v>33</v>
      </c>
      <c r="W48" s="4" t="s">
        <v>32</v>
      </c>
      <c r="X48" s="11" t="s">
        <v>366</v>
      </c>
      <c r="Y48" s="13" t="s">
        <v>368</v>
      </c>
      <c r="Z48" s="9" t="s">
        <v>369</v>
      </c>
    </row>
    <row r="49" spans="1:26" ht="121.5" x14ac:dyDescent="0.2">
      <c r="A49" s="4" t="s">
        <v>370</v>
      </c>
      <c r="B49" s="4" t="s">
        <v>371</v>
      </c>
      <c r="C49" s="4" t="s">
        <v>36</v>
      </c>
      <c r="D49" s="4" t="s">
        <v>58</v>
      </c>
      <c r="E49" s="4" t="s">
        <v>83</v>
      </c>
      <c r="F49" s="4">
        <v>2</v>
      </c>
      <c r="G49" s="5">
        <v>45538</v>
      </c>
      <c r="H49" s="4" t="s">
        <v>373</v>
      </c>
      <c r="I49" s="6">
        <v>4</v>
      </c>
      <c r="J49" s="6">
        <v>6</v>
      </c>
      <c r="K49" s="7" t="s">
        <v>372</v>
      </c>
      <c r="L49" s="7">
        <v>12</v>
      </c>
      <c r="M49" s="7">
        <v>12</v>
      </c>
      <c r="N49" s="7">
        <v>12</v>
      </c>
      <c r="O49" s="7">
        <v>100</v>
      </c>
      <c r="P49" s="10" t="s">
        <v>375</v>
      </c>
      <c r="Q49" s="4" t="s">
        <v>352</v>
      </c>
      <c r="R49" s="9" t="s">
        <v>32</v>
      </c>
      <c r="S49" s="4" t="s">
        <v>353</v>
      </c>
      <c r="T49" s="4" t="s">
        <v>32</v>
      </c>
      <c r="U49" s="4" t="s">
        <v>33</v>
      </c>
      <c r="V49" s="4" t="s">
        <v>32</v>
      </c>
      <c r="W49" s="4" t="s">
        <v>32</v>
      </c>
      <c r="X49" s="11" t="s">
        <v>374</v>
      </c>
      <c r="Y49" s="13" t="s">
        <v>382</v>
      </c>
      <c r="Z49" s="9" t="s">
        <v>383</v>
      </c>
    </row>
    <row r="50" spans="1:26" ht="67.5" x14ac:dyDescent="0.2">
      <c r="A50" s="4" t="s">
        <v>378</v>
      </c>
      <c r="B50" s="4" t="s">
        <v>376</v>
      </c>
      <c r="C50" s="4" t="s">
        <v>377</v>
      </c>
      <c r="D50" s="4" t="s">
        <v>58</v>
      </c>
      <c r="E50" s="4" t="s">
        <v>83</v>
      </c>
      <c r="F50" s="4">
        <v>2</v>
      </c>
      <c r="G50" s="5">
        <v>45542</v>
      </c>
      <c r="H50" s="4" t="s">
        <v>50</v>
      </c>
      <c r="I50" s="6">
        <v>4</v>
      </c>
      <c r="J50" s="6">
        <v>4</v>
      </c>
      <c r="K50" s="7" t="s">
        <v>37</v>
      </c>
      <c r="L50" s="7">
        <v>6</v>
      </c>
      <c r="M50" s="7">
        <v>6</v>
      </c>
      <c r="N50" s="7">
        <v>7</v>
      </c>
      <c r="O50" s="7">
        <v>7</v>
      </c>
      <c r="P50" s="10" t="s">
        <v>379</v>
      </c>
      <c r="Q50" s="4" t="s">
        <v>352</v>
      </c>
      <c r="R50" s="9" t="s">
        <v>32</v>
      </c>
      <c r="S50" s="4" t="s">
        <v>353</v>
      </c>
      <c r="T50" s="4" t="s">
        <v>33</v>
      </c>
      <c r="U50" s="4" t="s">
        <v>33</v>
      </c>
      <c r="V50" s="4" t="s">
        <v>33</v>
      </c>
      <c r="W50" s="4" t="s">
        <v>33</v>
      </c>
      <c r="X50" s="11" t="s">
        <v>417</v>
      </c>
      <c r="Y50" s="13" t="s">
        <v>380</v>
      </c>
      <c r="Z50" s="9" t="s">
        <v>381</v>
      </c>
    </row>
    <row r="51" spans="1:26" ht="81" x14ac:dyDescent="0.2">
      <c r="A51" s="4" t="s">
        <v>384</v>
      </c>
      <c r="B51" s="4" t="s">
        <v>385</v>
      </c>
      <c r="C51" s="4" t="s">
        <v>36</v>
      </c>
      <c r="D51" s="4" t="s">
        <v>58</v>
      </c>
      <c r="E51" s="4" t="s">
        <v>83</v>
      </c>
      <c r="F51" s="4">
        <v>2</v>
      </c>
      <c r="G51" s="5">
        <v>45549</v>
      </c>
      <c r="H51" s="4" t="s">
        <v>50</v>
      </c>
      <c r="I51" s="6">
        <v>4</v>
      </c>
      <c r="J51" s="6">
        <v>4</v>
      </c>
      <c r="K51" s="7" t="s">
        <v>386</v>
      </c>
      <c r="L51" s="7">
        <v>3</v>
      </c>
      <c r="M51" s="7">
        <v>3</v>
      </c>
      <c r="N51" s="7">
        <v>3</v>
      </c>
      <c r="O51" s="7">
        <v>100</v>
      </c>
      <c r="P51" s="10" t="s">
        <v>388</v>
      </c>
      <c r="Q51" s="4" t="s">
        <v>352</v>
      </c>
      <c r="R51" s="9" t="s">
        <v>32</v>
      </c>
      <c r="S51" s="4" t="s">
        <v>353</v>
      </c>
      <c r="T51" s="4" t="s">
        <v>32</v>
      </c>
      <c r="U51" s="4" t="s">
        <v>33</v>
      </c>
      <c r="V51" s="4" t="s">
        <v>33</v>
      </c>
      <c r="W51" s="4" t="s">
        <v>32</v>
      </c>
      <c r="X51" s="11" t="s">
        <v>387</v>
      </c>
      <c r="Y51" s="13" t="s">
        <v>389</v>
      </c>
      <c r="Z51" s="9" t="s">
        <v>390</v>
      </c>
    </row>
    <row r="52" spans="1:26" ht="81" x14ac:dyDescent="0.2">
      <c r="A52" s="4" t="s">
        <v>391</v>
      </c>
      <c r="B52" s="4" t="s">
        <v>392</v>
      </c>
      <c r="C52" s="4" t="s">
        <v>36</v>
      </c>
      <c r="D52" s="4" t="s">
        <v>58</v>
      </c>
      <c r="E52" s="4" t="s">
        <v>83</v>
      </c>
      <c r="F52" s="4">
        <v>2</v>
      </c>
      <c r="G52" s="5">
        <v>45549</v>
      </c>
      <c r="H52" s="4" t="s">
        <v>50</v>
      </c>
      <c r="I52" s="6">
        <v>4</v>
      </c>
      <c r="J52" s="6">
        <v>6</v>
      </c>
      <c r="K52" s="7" t="s">
        <v>386</v>
      </c>
      <c r="L52" s="7">
        <v>3</v>
      </c>
      <c r="M52" s="7">
        <v>3</v>
      </c>
      <c r="N52" s="7">
        <v>5</v>
      </c>
      <c r="O52" s="7">
        <v>5</v>
      </c>
      <c r="P52" s="10" t="s">
        <v>394</v>
      </c>
      <c r="Q52" s="4" t="s">
        <v>352</v>
      </c>
      <c r="R52" s="9" t="s">
        <v>32</v>
      </c>
      <c r="S52" s="4" t="s">
        <v>353</v>
      </c>
      <c r="T52" s="4" t="s">
        <v>33</v>
      </c>
      <c r="U52" s="4" t="s">
        <v>33</v>
      </c>
      <c r="V52" s="4" t="s">
        <v>33</v>
      </c>
      <c r="W52" s="4" t="s">
        <v>32</v>
      </c>
      <c r="X52" s="11" t="s">
        <v>393</v>
      </c>
      <c r="Y52" s="13" t="s">
        <v>395</v>
      </c>
      <c r="Z52" s="9" t="s">
        <v>396</v>
      </c>
    </row>
    <row r="53" spans="1:26" ht="135" x14ac:dyDescent="0.2">
      <c r="A53" s="4" t="s">
        <v>397</v>
      </c>
      <c r="B53" s="4" t="s">
        <v>398</v>
      </c>
      <c r="C53" s="4" t="s">
        <v>36</v>
      </c>
      <c r="D53" s="4" t="s">
        <v>106</v>
      </c>
      <c r="E53" s="4" t="s">
        <v>105</v>
      </c>
      <c r="F53" s="4">
        <v>4</v>
      </c>
      <c r="G53" s="5">
        <v>45549</v>
      </c>
      <c r="H53" s="4" t="s">
        <v>399</v>
      </c>
      <c r="I53" s="6">
        <v>4</v>
      </c>
      <c r="J53" s="6">
        <v>6</v>
      </c>
      <c r="K53" s="7" t="s">
        <v>37</v>
      </c>
      <c r="L53" s="7">
        <v>5</v>
      </c>
      <c r="M53" s="7">
        <v>5</v>
      </c>
      <c r="N53" s="7">
        <v>5</v>
      </c>
      <c r="O53" s="7">
        <v>100</v>
      </c>
      <c r="P53" s="10" t="s">
        <v>401</v>
      </c>
      <c r="Q53" s="4" t="s">
        <v>352</v>
      </c>
      <c r="R53" s="9" t="s">
        <v>32</v>
      </c>
      <c r="S53" s="4" t="s">
        <v>353</v>
      </c>
      <c r="T53" s="4" t="s">
        <v>33</v>
      </c>
      <c r="U53" s="4" t="s">
        <v>33</v>
      </c>
      <c r="V53" s="4" t="s">
        <v>33</v>
      </c>
      <c r="W53" s="4" t="s">
        <v>33</v>
      </c>
      <c r="X53" s="11" t="s">
        <v>400</v>
      </c>
      <c r="Y53" s="13" t="s">
        <v>402</v>
      </c>
      <c r="Z53" s="9" t="s">
        <v>403</v>
      </c>
    </row>
    <row r="54" spans="1:26" ht="243" x14ac:dyDescent="0.2">
      <c r="A54" s="4" t="s">
        <v>404</v>
      </c>
      <c r="B54" s="4" t="s">
        <v>405</v>
      </c>
      <c r="C54" s="4" t="s">
        <v>36</v>
      </c>
      <c r="D54" s="4" t="s">
        <v>106</v>
      </c>
      <c r="E54" s="4" t="s">
        <v>105</v>
      </c>
      <c r="F54" s="4">
        <v>4</v>
      </c>
      <c r="G54" s="5">
        <v>45549</v>
      </c>
      <c r="H54" s="4" t="s">
        <v>50</v>
      </c>
      <c r="I54" s="6">
        <v>4</v>
      </c>
      <c r="J54" s="6">
        <v>4</v>
      </c>
      <c r="K54" s="7" t="s">
        <v>37</v>
      </c>
      <c r="L54" s="7">
        <v>9</v>
      </c>
      <c r="M54" s="7">
        <v>9</v>
      </c>
      <c r="N54" s="7">
        <v>9</v>
      </c>
      <c r="O54" s="7">
        <v>11</v>
      </c>
      <c r="P54" s="10" t="s">
        <v>407</v>
      </c>
      <c r="Q54" s="4" t="s">
        <v>352</v>
      </c>
      <c r="R54" s="9" t="s">
        <v>32</v>
      </c>
      <c r="S54" s="4" t="s">
        <v>353</v>
      </c>
      <c r="T54" s="4" t="s">
        <v>32</v>
      </c>
      <c r="U54" s="4" t="s">
        <v>32</v>
      </c>
      <c r="V54" s="4" t="s">
        <v>32</v>
      </c>
      <c r="W54" s="4" t="s">
        <v>33</v>
      </c>
      <c r="X54" s="11" t="s">
        <v>406</v>
      </c>
      <c r="Y54" s="13" t="s">
        <v>408</v>
      </c>
      <c r="Z54" s="9" t="s">
        <v>409</v>
      </c>
    </row>
    <row r="55" spans="1:26" ht="67.5" x14ac:dyDescent="0.2">
      <c r="A55" s="4" t="s">
        <v>410</v>
      </c>
      <c r="B55" s="4" t="s">
        <v>411</v>
      </c>
      <c r="C55" s="4" t="s">
        <v>36</v>
      </c>
      <c r="D55" s="4" t="s">
        <v>119</v>
      </c>
      <c r="E55" s="4" t="s">
        <v>413</v>
      </c>
      <c r="F55" s="4">
        <v>1</v>
      </c>
      <c r="G55" s="5">
        <v>45549</v>
      </c>
      <c r="H55" s="4" t="s">
        <v>399</v>
      </c>
      <c r="I55" s="6">
        <v>3</v>
      </c>
      <c r="J55" s="6">
        <v>4</v>
      </c>
      <c r="K55" s="7" t="s">
        <v>37</v>
      </c>
      <c r="L55" s="7">
        <v>5</v>
      </c>
      <c r="M55" s="7">
        <v>5</v>
      </c>
      <c r="N55" s="7">
        <v>5</v>
      </c>
      <c r="O55" s="7">
        <v>100</v>
      </c>
      <c r="P55" s="10" t="s">
        <v>412</v>
      </c>
      <c r="Q55" s="4" t="s">
        <v>352</v>
      </c>
      <c r="R55" s="9" t="s">
        <v>32</v>
      </c>
      <c r="S55" s="4" t="s">
        <v>353</v>
      </c>
      <c r="T55" s="4" t="s">
        <v>33</v>
      </c>
      <c r="U55" s="4" t="s">
        <v>33</v>
      </c>
      <c r="V55" s="4" t="s">
        <v>33</v>
      </c>
      <c r="W55" s="4" t="s">
        <v>33</v>
      </c>
      <c r="X55" s="11" t="s">
        <v>414</v>
      </c>
      <c r="Y55" s="13" t="s">
        <v>415</v>
      </c>
      <c r="Z55" s="9" t="s">
        <v>416</v>
      </c>
    </row>
    <row r="56" spans="1:26" ht="81" x14ac:dyDescent="0.2">
      <c r="A56" s="4" t="s">
        <v>418</v>
      </c>
      <c r="B56" s="4" t="s">
        <v>419</v>
      </c>
      <c r="C56" s="4" t="s">
        <v>36</v>
      </c>
      <c r="D56" s="4" t="s">
        <v>119</v>
      </c>
      <c r="E56" s="4" t="s">
        <v>413</v>
      </c>
      <c r="F56" s="4">
        <v>1</v>
      </c>
      <c r="G56" s="5">
        <v>45549</v>
      </c>
      <c r="H56" s="4" t="s">
        <v>420</v>
      </c>
      <c r="I56" s="6">
        <v>4</v>
      </c>
      <c r="J56" s="6">
        <v>5</v>
      </c>
      <c r="K56" s="7" t="s">
        <v>37</v>
      </c>
      <c r="L56" s="7">
        <v>5</v>
      </c>
      <c r="M56" s="7">
        <v>5</v>
      </c>
      <c r="N56" s="7">
        <v>5</v>
      </c>
      <c r="O56" s="7">
        <v>100</v>
      </c>
      <c r="P56" s="10" t="s">
        <v>421</v>
      </c>
      <c r="Q56" s="4" t="s">
        <v>352</v>
      </c>
      <c r="R56" s="9" t="s">
        <v>32</v>
      </c>
      <c r="S56" s="4" t="s">
        <v>353</v>
      </c>
      <c r="T56" s="4" t="s">
        <v>33</v>
      </c>
      <c r="U56" s="4" t="s">
        <v>33</v>
      </c>
      <c r="V56" s="4" t="s">
        <v>33</v>
      </c>
      <c r="W56" s="4" t="s">
        <v>33</v>
      </c>
      <c r="X56" s="11" t="s">
        <v>422</v>
      </c>
      <c r="Y56" s="13" t="s">
        <v>424</v>
      </c>
      <c r="Z56" s="9" t="s">
        <v>423</v>
      </c>
    </row>
    <row r="57" spans="1:26" ht="121.5" x14ac:dyDescent="0.2">
      <c r="A57" s="4" t="s">
        <v>425</v>
      </c>
      <c r="B57" s="4" t="s">
        <v>426</v>
      </c>
      <c r="C57" s="4" t="s">
        <v>36</v>
      </c>
      <c r="D57" s="4" t="s">
        <v>58</v>
      </c>
      <c r="E57" s="4" t="s">
        <v>83</v>
      </c>
      <c r="F57" s="4">
        <v>2</v>
      </c>
      <c r="G57" s="5">
        <v>45550</v>
      </c>
      <c r="H57" s="4" t="s">
        <v>427</v>
      </c>
      <c r="I57" s="6">
        <v>4</v>
      </c>
      <c r="J57" s="6">
        <v>5</v>
      </c>
      <c r="K57" s="7" t="s">
        <v>37</v>
      </c>
      <c r="L57" s="7">
        <v>7</v>
      </c>
      <c r="M57" s="7">
        <v>8</v>
      </c>
      <c r="N57" s="7">
        <v>7</v>
      </c>
      <c r="O57" s="7">
        <v>100</v>
      </c>
      <c r="P57" s="10" t="s">
        <v>428</v>
      </c>
      <c r="Q57" s="4" t="s">
        <v>352</v>
      </c>
      <c r="R57" s="9" t="s">
        <v>32</v>
      </c>
      <c r="S57" s="4" t="s">
        <v>353</v>
      </c>
      <c r="T57" s="4" t="s">
        <v>32</v>
      </c>
      <c r="U57" s="4" t="s">
        <v>32</v>
      </c>
      <c r="V57" s="4" t="s">
        <v>32</v>
      </c>
      <c r="W57" s="4" t="s">
        <v>32</v>
      </c>
      <c r="X57" s="11" t="s">
        <v>429</v>
      </c>
      <c r="Y57" s="13" t="s">
        <v>453</v>
      </c>
      <c r="Z57" s="9" t="s">
        <v>454</v>
      </c>
    </row>
    <row r="58" spans="1:26" ht="94.5" x14ac:dyDescent="0.2">
      <c r="A58" s="4" t="s">
        <v>445</v>
      </c>
      <c r="B58" s="4" t="s">
        <v>446</v>
      </c>
      <c r="C58" s="4" t="s">
        <v>36</v>
      </c>
      <c r="D58" s="4" t="s">
        <v>58</v>
      </c>
      <c r="E58" s="4" t="s">
        <v>83</v>
      </c>
      <c r="F58" s="4">
        <v>1</v>
      </c>
      <c r="G58" s="5">
        <v>45550</v>
      </c>
      <c r="H58" s="4" t="s">
        <v>427</v>
      </c>
      <c r="I58" s="6">
        <v>3</v>
      </c>
      <c r="J58" s="6">
        <v>4</v>
      </c>
      <c r="K58" s="7" t="s">
        <v>430</v>
      </c>
      <c r="L58" s="7">
        <v>1</v>
      </c>
      <c r="M58" s="7">
        <v>1</v>
      </c>
      <c r="N58" s="7">
        <v>1</v>
      </c>
      <c r="O58" s="7">
        <v>3</v>
      </c>
      <c r="P58" s="10" t="s">
        <v>431</v>
      </c>
      <c r="Q58" s="4" t="s">
        <v>352</v>
      </c>
      <c r="R58" s="9" t="s">
        <v>32</v>
      </c>
      <c r="S58" s="4" t="s">
        <v>353</v>
      </c>
      <c r="T58" s="4" t="s">
        <v>32</v>
      </c>
      <c r="U58" s="4" t="s">
        <v>33</v>
      </c>
      <c r="V58" s="4" t="s">
        <v>33</v>
      </c>
      <c r="W58" s="4" t="s">
        <v>33</v>
      </c>
      <c r="X58" s="11" t="s">
        <v>438</v>
      </c>
      <c r="Y58" s="13" t="s">
        <v>475</v>
      </c>
      <c r="Z58" s="9" t="s">
        <v>476</v>
      </c>
    </row>
    <row r="59" spans="1:26" ht="121.5" x14ac:dyDescent="0.2">
      <c r="A59" s="4" t="s">
        <v>433</v>
      </c>
      <c r="B59" s="4" t="s">
        <v>447</v>
      </c>
      <c r="C59" s="4" t="s">
        <v>36</v>
      </c>
      <c r="D59" s="4" t="s">
        <v>58</v>
      </c>
      <c r="E59" s="4" t="s">
        <v>83</v>
      </c>
      <c r="F59" s="4">
        <v>1</v>
      </c>
      <c r="G59" s="5">
        <v>45550</v>
      </c>
      <c r="H59" s="4" t="s">
        <v>427</v>
      </c>
      <c r="I59" s="6">
        <v>4</v>
      </c>
      <c r="J59" s="6">
        <v>4</v>
      </c>
      <c r="K59" s="7" t="s">
        <v>37</v>
      </c>
      <c r="L59" s="7">
        <v>5</v>
      </c>
      <c r="M59" s="7">
        <v>5</v>
      </c>
      <c r="N59" s="7">
        <v>5</v>
      </c>
      <c r="O59" s="7">
        <v>100</v>
      </c>
      <c r="P59" s="10" t="s">
        <v>434</v>
      </c>
      <c r="Q59" s="4" t="s">
        <v>352</v>
      </c>
      <c r="R59" s="9" t="s">
        <v>32</v>
      </c>
      <c r="S59" s="4" t="s">
        <v>353</v>
      </c>
      <c r="T59" s="4" t="s">
        <v>32</v>
      </c>
      <c r="U59" s="4" t="s">
        <v>33</v>
      </c>
      <c r="V59" s="4" t="s">
        <v>33</v>
      </c>
      <c r="W59" s="4" t="s">
        <v>32</v>
      </c>
      <c r="X59" s="11" t="s">
        <v>437</v>
      </c>
      <c r="Y59" s="13" t="s">
        <v>473</v>
      </c>
      <c r="Z59" s="9" t="s">
        <v>474</v>
      </c>
    </row>
    <row r="60" spans="1:26" ht="81" x14ac:dyDescent="0.2">
      <c r="A60" s="4" t="s">
        <v>435</v>
      </c>
      <c r="B60" s="4" t="s">
        <v>448</v>
      </c>
      <c r="C60" s="4" t="s">
        <v>36</v>
      </c>
      <c r="D60" s="4" t="s">
        <v>58</v>
      </c>
      <c r="E60" s="4" t="s">
        <v>83</v>
      </c>
      <c r="F60" s="4">
        <v>2</v>
      </c>
      <c r="G60" s="5">
        <v>45550</v>
      </c>
      <c r="H60" s="4" t="s">
        <v>427</v>
      </c>
      <c r="I60" s="6">
        <v>4</v>
      </c>
      <c r="J60" s="6">
        <v>8</v>
      </c>
      <c r="K60" s="7" t="s">
        <v>37</v>
      </c>
      <c r="L60" s="7">
        <v>5</v>
      </c>
      <c r="M60" s="7">
        <v>5</v>
      </c>
      <c r="N60" s="7">
        <v>5</v>
      </c>
      <c r="O60" s="7">
        <v>100</v>
      </c>
      <c r="P60" s="10" t="s">
        <v>439</v>
      </c>
      <c r="Q60" s="4" t="s">
        <v>352</v>
      </c>
      <c r="R60" s="9" t="s">
        <v>32</v>
      </c>
      <c r="S60" s="4" t="s">
        <v>353</v>
      </c>
      <c r="T60" s="4" t="s">
        <v>33</v>
      </c>
      <c r="U60" s="4" t="s">
        <v>33</v>
      </c>
      <c r="V60" s="4" t="s">
        <v>33</v>
      </c>
      <c r="W60" s="4" t="s">
        <v>33</v>
      </c>
      <c r="X60" s="11" t="s">
        <v>436</v>
      </c>
      <c r="Y60" s="13" t="s">
        <v>472</v>
      </c>
      <c r="Z60" s="9" t="s">
        <v>471</v>
      </c>
    </row>
    <row r="61" spans="1:26" ht="54" x14ac:dyDescent="0.2">
      <c r="A61" s="4" t="s">
        <v>449</v>
      </c>
      <c r="B61" s="4" t="s">
        <v>450</v>
      </c>
      <c r="C61" s="4" t="s">
        <v>36</v>
      </c>
      <c r="D61" s="4" t="s">
        <v>58</v>
      </c>
      <c r="E61" s="4" t="s">
        <v>83</v>
      </c>
      <c r="F61" s="4">
        <v>2</v>
      </c>
      <c r="G61" s="5">
        <v>45550</v>
      </c>
      <c r="H61" s="4" t="s">
        <v>427</v>
      </c>
      <c r="I61" s="6">
        <v>4</v>
      </c>
      <c r="J61" s="6">
        <v>4</v>
      </c>
      <c r="K61" s="7" t="s">
        <v>37</v>
      </c>
      <c r="L61" s="7">
        <v>10</v>
      </c>
      <c r="M61" s="7">
        <v>10</v>
      </c>
      <c r="N61" s="7">
        <v>10</v>
      </c>
      <c r="O61" s="7">
        <v>100</v>
      </c>
      <c r="P61" s="10" t="s">
        <v>440</v>
      </c>
      <c r="Q61" s="4" t="s">
        <v>352</v>
      </c>
      <c r="R61" s="9" t="s">
        <v>32</v>
      </c>
      <c r="S61" s="4" t="s">
        <v>353</v>
      </c>
      <c r="T61" s="4" t="s">
        <v>32</v>
      </c>
      <c r="U61" s="4" t="s">
        <v>33</v>
      </c>
      <c r="V61" s="4" t="s">
        <v>33</v>
      </c>
      <c r="W61" s="4" t="s">
        <v>32</v>
      </c>
      <c r="X61" s="11" t="s">
        <v>441</v>
      </c>
      <c r="Y61" s="13" t="s">
        <v>469</v>
      </c>
      <c r="Z61" s="9" t="s">
        <v>470</v>
      </c>
    </row>
    <row r="62" spans="1:26" ht="54" x14ac:dyDescent="0.2">
      <c r="A62" s="4" t="s">
        <v>451</v>
      </c>
      <c r="B62" s="4" t="s">
        <v>452</v>
      </c>
      <c r="C62" s="4" t="s">
        <v>36</v>
      </c>
      <c r="D62" s="4" t="s">
        <v>442</v>
      </c>
      <c r="E62" s="4" t="s">
        <v>83</v>
      </c>
      <c r="F62" s="4">
        <v>1</v>
      </c>
      <c r="G62" s="5">
        <v>45550</v>
      </c>
      <c r="H62" s="4" t="s">
        <v>427</v>
      </c>
      <c r="I62" s="6">
        <v>1</v>
      </c>
      <c r="J62" s="6">
        <v>4</v>
      </c>
      <c r="K62" s="7" t="s">
        <v>52</v>
      </c>
      <c r="L62" s="7">
        <v>100</v>
      </c>
      <c r="M62" s="7">
        <v>100</v>
      </c>
      <c r="N62" s="7">
        <v>100</v>
      </c>
      <c r="O62" s="7">
        <v>100</v>
      </c>
      <c r="P62" s="10" t="s">
        <v>444</v>
      </c>
      <c r="Q62" s="4" t="s">
        <v>352</v>
      </c>
      <c r="R62" s="9" t="s">
        <v>32</v>
      </c>
      <c r="S62" s="4" t="s">
        <v>353</v>
      </c>
      <c r="T62" s="4" t="s">
        <v>32</v>
      </c>
      <c r="U62" s="4" t="s">
        <v>32</v>
      </c>
      <c r="V62" s="4" t="s">
        <v>32</v>
      </c>
      <c r="W62" s="4" t="s">
        <v>32</v>
      </c>
      <c r="X62" s="11" t="s">
        <v>443</v>
      </c>
      <c r="Y62" s="13" t="s">
        <v>467</v>
      </c>
      <c r="Z62" s="9" t="s">
        <v>468</v>
      </c>
    </row>
    <row r="63" spans="1:26" ht="67.5" x14ac:dyDescent="0.2">
      <c r="A63" s="4" t="s">
        <v>455</v>
      </c>
      <c r="B63" s="4" t="s">
        <v>108</v>
      </c>
      <c r="C63" s="4" t="s">
        <v>36</v>
      </c>
      <c r="D63" s="4" t="s">
        <v>119</v>
      </c>
      <c r="E63" s="4" t="s">
        <v>83</v>
      </c>
      <c r="F63" s="4">
        <v>1</v>
      </c>
      <c r="G63" s="5">
        <v>45554</v>
      </c>
      <c r="H63" s="4" t="s">
        <v>50</v>
      </c>
      <c r="I63" s="6">
        <v>1</v>
      </c>
      <c r="J63" s="6">
        <v>4</v>
      </c>
      <c r="K63" s="7" t="s">
        <v>55</v>
      </c>
      <c r="L63" s="7">
        <v>3</v>
      </c>
      <c r="M63" s="7">
        <v>3</v>
      </c>
      <c r="N63" s="7">
        <v>3</v>
      </c>
      <c r="O63" s="7">
        <v>100</v>
      </c>
      <c r="P63" s="10" t="s">
        <v>456</v>
      </c>
      <c r="Q63" s="4" t="s">
        <v>352</v>
      </c>
      <c r="R63" s="9" t="s">
        <v>32</v>
      </c>
      <c r="S63" s="4" t="s">
        <v>353</v>
      </c>
      <c r="T63" s="4" t="s">
        <v>32</v>
      </c>
      <c r="U63" s="4" t="s">
        <v>33</v>
      </c>
      <c r="V63" s="4" t="s">
        <v>33</v>
      </c>
      <c r="W63" s="4" t="s">
        <v>32</v>
      </c>
      <c r="X63" s="11" t="s">
        <v>457</v>
      </c>
      <c r="Y63" s="13" t="s">
        <v>465</v>
      </c>
      <c r="Z63" s="9" t="s">
        <v>466</v>
      </c>
    </row>
    <row r="64" spans="1:26" ht="54" x14ac:dyDescent="0.2">
      <c r="A64" s="4" t="s">
        <v>458</v>
      </c>
      <c r="B64" s="4" t="s">
        <v>459</v>
      </c>
      <c r="C64" s="4" t="s">
        <v>36</v>
      </c>
      <c r="D64" s="4" t="s">
        <v>58</v>
      </c>
      <c r="E64" s="4" t="s">
        <v>83</v>
      </c>
      <c r="F64" s="4">
        <v>1</v>
      </c>
      <c r="G64" s="5">
        <v>45562</v>
      </c>
      <c r="H64" s="4" t="s">
        <v>50</v>
      </c>
      <c r="I64" s="6">
        <v>4</v>
      </c>
      <c r="J64" s="6">
        <v>4</v>
      </c>
      <c r="K64" s="7" t="s">
        <v>37</v>
      </c>
      <c r="L64" s="7">
        <v>5</v>
      </c>
      <c r="M64" s="7">
        <v>5</v>
      </c>
      <c r="N64" s="7">
        <v>6</v>
      </c>
      <c r="O64" s="7">
        <v>6</v>
      </c>
      <c r="P64" s="10" t="s">
        <v>464</v>
      </c>
      <c r="Q64" s="4" t="s">
        <v>460</v>
      </c>
      <c r="R64" s="9" t="s">
        <v>461</v>
      </c>
      <c r="S64" s="4" t="s">
        <v>462</v>
      </c>
      <c r="T64" s="4" t="s">
        <v>33</v>
      </c>
      <c r="U64" s="4" t="s">
        <v>33</v>
      </c>
      <c r="V64" s="4" t="s">
        <v>32</v>
      </c>
      <c r="W64" s="4" t="s">
        <v>33</v>
      </c>
      <c r="X64" s="11" t="s">
        <v>463</v>
      </c>
      <c r="Y64" s="13" t="s">
        <v>477</v>
      </c>
      <c r="Z64" s="9" t="s">
        <v>478</v>
      </c>
    </row>
    <row r="65" spans="1:26" ht="81" x14ac:dyDescent="0.2">
      <c r="A65" s="4" t="s">
        <v>479</v>
      </c>
      <c r="B65" s="4" t="s">
        <v>480</v>
      </c>
      <c r="C65" s="4" t="s">
        <v>36</v>
      </c>
      <c r="D65" s="4" t="s">
        <v>85</v>
      </c>
      <c r="E65" s="4" t="s">
        <v>83</v>
      </c>
      <c r="F65" s="4">
        <v>1</v>
      </c>
      <c r="G65" s="5">
        <v>45572</v>
      </c>
      <c r="H65" s="4" t="s">
        <v>50</v>
      </c>
      <c r="I65" s="6">
        <v>4</v>
      </c>
      <c r="J65" s="6">
        <v>4</v>
      </c>
      <c r="K65" s="7" t="s">
        <v>55</v>
      </c>
      <c r="L65" s="7">
        <v>2</v>
      </c>
      <c r="M65" s="7">
        <v>3</v>
      </c>
      <c r="N65" s="7">
        <v>2</v>
      </c>
      <c r="O65" s="7">
        <v>100</v>
      </c>
      <c r="P65" s="10" t="s">
        <v>482</v>
      </c>
      <c r="Q65" s="4" t="s">
        <v>460</v>
      </c>
      <c r="R65" s="9" t="s">
        <v>461</v>
      </c>
      <c r="S65" s="4" t="s">
        <v>462</v>
      </c>
      <c r="T65" s="4" t="s">
        <v>32</v>
      </c>
      <c r="U65" s="4" t="s">
        <v>33</v>
      </c>
      <c r="V65" s="4" t="s">
        <v>33</v>
      </c>
      <c r="W65" s="4" t="s">
        <v>33</v>
      </c>
      <c r="X65" s="11" t="s">
        <v>481</v>
      </c>
      <c r="Y65" s="13" t="s">
        <v>483</v>
      </c>
      <c r="Z65" s="9" t="s">
        <v>484</v>
      </c>
    </row>
    <row r="66" spans="1:26" ht="54" x14ac:dyDescent="0.2">
      <c r="A66" s="4" t="s">
        <v>485</v>
      </c>
      <c r="B66" s="4" t="s">
        <v>486</v>
      </c>
      <c r="C66" s="4" t="s">
        <v>36</v>
      </c>
      <c r="D66" s="4" t="s">
        <v>85</v>
      </c>
      <c r="E66" s="4" t="s">
        <v>83</v>
      </c>
      <c r="F66" s="4">
        <v>1</v>
      </c>
      <c r="G66" s="5">
        <v>45559</v>
      </c>
      <c r="H66" s="4" t="s">
        <v>50</v>
      </c>
      <c r="I66" s="6">
        <v>-1</v>
      </c>
      <c r="J66" s="6">
        <v>4</v>
      </c>
      <c r="K66" s="7" t="s">
        <v>487</v>
      </c>
      <c r="L66" s="7">
        <v>8</v>
      </c>
      <c r="M66" s="7">
        <v>8</v>
      </c>
      <c r="N66" s="7">
        <v>8</v>
      </c>
      <c r="O66" s="7">
        <v>100</v>
      </c>
      <c r="P66" s="10" t="s">
        <v>488</v>
      </c>
      <c r="Q66" s="4" t="s">
        <v>460</v>
      </c>
      <c r="R66" s="9" t="s">
        <v>461</v>
      </c>
      <c r="S66" s="4" t="s">
        <v>462</v>
      </c>
      <c r="T66" s="4" t="s">
        <v>32</v>
      </c>
      <c r="U66" s="4" t="s">
        <v>33</v>
      </c>
      <c r="V66" s="4" t="s">
        <v>32</v>
      </c>
      <c r="W66" s="4" t="s">
        <v>32</v>
      </c>
      <c r="X66" s="11" t="s">
        <v>489</v>
      </c>
      <c r="Y66" s="13" t="s">
        <v>490</v>
      </c>
      <c r="Z66" s="9" t="s">
        <v>478</v>
      </c>
    </row>
    <row r="67" spans="1:26" ht="54" x14ac:dyDescent="0.2">
      <c r="A67" s="4" t="s">
        <v>491</v>
      </c>
      <c r="B67" s="4" t="s">
        <v>492</v>
      </c>
      <c r="C67" s="4" t="s">
        <v>36</v>
      </c>
      <c r="D67" s="4" t="s">
        <v>40</v>
      </c>
      <c r="E67" s="4" t="s">
        <v>83</v>
      </c>
      <c r="F67" s="4">
        <v>1</v>
      </c>
      <c r="G67" s="5">
        <v>45558</v>
      </c>
      <c r="H67" s="4" t="s">
        <v>493</v>
      </c>
      <c r="I67" s="6">
        <v>4</v>
      </c>
      <c r="J67" s="6">
        <v>6</v>
      </c>
      <c r="K67" s="7" t="s">
        <v>55</v>
      </c>
      <c r="L67" s="7">
        <v>4</v>
      </c>
      <c r="M67" s="7">
        <v>4</v>
      </c>
      <c r="N67" s="7">
        <v>4</v>
      </c>
      <c r="O67" s="7">
        <v>100</v>
      </c>
      <c r="P67" s="10" t="s">
        <v>495</v>
      </c>
      <c r="Q67" s="4" t="s">
        <v>460</v>
      </c>
      <c r="R67" s="9" t="s">
        <v>461</v>
      </c>
      <c r="S67" s="4" t="s">
        <v>462</v>
      </c>
      <c r="T67" s="4" t="s">
        <v>33</v>
      </c>
      <c r="U67" s="4" t="s">
        <v>33</v>
      </c>
      <c r="V67" s="4" t="s">
        <v>32</v>
      </c>
      <c r="W67" s="4" t="s">
        <v>32</v>
      </c>
      <c r="X67" s="11" t="s">
        <v>494</v>
      </c>
      <c r="Y67" s="13" t="s">
        <v>496</v>
      </c>
      <c r="Z67" s="9" t="s">
        <v>497</v>
      </c>
    </row>
    <row r="68" spans="1:26" ht="94.5" x14ac:dyDescent="0.2">
      <c r="A68" s="4" t="s">
        <v>498</v>
      </c>
      <c r="B68" s="4" t="s">
        <v>499</v>
      </c>
      <c r="C68" s="4" t="s">
        <v>36</v>
      </c>
      <c r="D68" s="4" t="s">
        <v>40</v>
      </c>
      <c r="E68" s="4" t="s">
        <v>83</v>
      </c>
      <c r="F68" s="4">
        <v>2</v>
      </c>
      <c r="G68" s="5">
        <v>45581</v>
      </c>
      <c r="H68" s="4" t="s">
        <v>500</v>
      </c>
      <c r="I68" s="6">
        <v>4</v>
      </c>
      <c r="J68" s="6">
        <v>5</v>
      </c>
      <c r="K68" s="7" t="s">
        <v>55</v>
      </c>
      <c r="L68" s="7">
        <v>2</v>
      </c>
      <c r="M68" s="7">
        <v>4</v>
      </c>
      <c r="N68" s="7">
        <v>2</v>
      </c>
      <c r="O68" s="7">
        <v>100</v>
      </c>
      <c r="P68" s="10" t="s">
        <v>501</v>
      </c>
      <c r="Q68" s="4" t="s">
        <v>460</v>
      </c>
      <c r="R68" s="9" t="s">
        <v>32</v>
      </c>
      <c r="S68" s="4" t="s">
        <v>462</v>
      </c>
      <c r="T68" s="4" t="s">
        <v>33</v>
      </c>
      <c r="U68" s="4" t="s">
        <v>33</v>
      </c>
      <c r="V68" s="4" t="s">
        <v>32</v>
      </c>
      <c r="W68" s="4" t="s">
        <v>33</v>
      </c>
      <c r="X68" s="11" t="s">
        <v>502</v>
      </c>
      <c r="Y68" s="13" t="s">
        <v>523</v>
      </c>
      <c r="Z68" s="9" t="s">
        <v>524</v>
      </c>
    </row>
    <row r="69" spans="1:26" ht="67.5" x14ac:dyDescent="0.2">
      <c r="A69" s="4" t="s">
        <v>503</v>
      </c>
      <c r="B69" s="4" t="s">
        <v>504</v>
      </c>
      <c r="C69" s="4" t="s">
        <v>36</v>
      </c>
      <c r="D69" s="4" t="s">
        <v>96</v>
      </c>
      <c r="E69" s="4" t="s">
        <v>83</v>
      </c>
      <c r="F69" s="4">
        <v>1</v>
      </c>
      <c r="G69" s="5">
        <v>45581</v>
      </c>
      <c r="H69" s="4" t="s">
        <v>50</v>
      </c>
      <c r="I69" s="6">
        <v>4</v>
      </c>
      <c r="J69" s="6">
        <v>4</v>
      </c>
      <c r="K69" s="7" t="s">
        <v>37</v>
      </c>
      <c r="L69" s="7">
        <v>9</v>
      </c>
      <c r="M69" s="7">
        <v>9</v>
      </c>
      <c r="N69" s="7">
        <v>9</v>
      </c>
      <c r="O69" s="7">
        <v>100</v>
      </c>
      <c r="P69" s="10" t="s">
        <v>505</v>
      </c>
      <c r="Q69" s="4" t="s">
        <v>460</v>
      </c>
      <c r="R69" s="9" t="s">
        <v>32</v>
      </c>
      <c r="S69" s="4" t="s">
        <v>462</v>
      </c>
      <c r="T69" s="4" t="s">
        <v>32</v>
      </c>
      <c r="U69" s="4" t="s">
        <v>32</v>
      </c>
      <c r="V69" s="4" t="s">
        <v>32</v>
      </c>
      <c r="W69" s="4" t="s">
        <v>33</v>
      </c>
      <c r="X69" s="11" t="s">
        <v>506</v>
      </c>
      <c r="Y69" s="13" t="s">
        <v>521</v>
      </c>
      <c r="Z69" s="9" t="s">
        <v>522</v>
      </c>
    </row>
    <row r="70" spans="1:26" ht="67.5" x14ac:dyDescent="0.2">
      <c r="A70" s="4" t="s">
        <v>507</v>
      </c>
      <c r="B70" s="4" t="s">
        <v>508</v>
      </c>
      <c r="C70" s="4" t="s">
        <v>36</v>
      </c>
      <c r="D70" s="4" t="s">
        <v>58</v>
      </c>
      <c r="E70" s="4" t="s">
        <v>83</v>
      </c>
      <c r="F70" s="4">
        <v>1</v>
      </c>
      <c r="G70" s="5">
        <v>45581</v>
      </c>
      <c r="H70" s="4" t="s">
        <v>493</v>
      </c>
      <c r="I70" s="6">
        <v>4</v>
      </c>
      <c r="J70" s="6">
        <v>6</v>
      </c>
      <c r="K70" s="7" t="s">
        <v>37</v>
      </c>
      <c r="L70" s="7">
        <v>6</v>
      </c>
      <c r="M70" s="7">
        <v>6</v>
      </c>
      <c r="N70" s="7">
        <v>6</v>
      </c>
      <c r="O70" s="7">
        <v>100</v>
      </c>
      <c r="P70" s="10" t="s">
        <v>510</v>
      </c>
      <c r="Q70" s="4" t="s">
        <v>460</v>
      </c>
      <c r="R70" s="9" t="s">
        <v>32</v>
      </c>
      <c r="S70" s="4" t="s">
        <v>462</v>
      </c>
      <c r="T70" s="4" t="s">
        <v>33</v>
      </c>
      <c r="U70" s="4" t="s">
        <v>33</v>
      </c>
      <c r="V70" s="4" t="s">
        <v>33</v>
      </c>
      <c r="W70" s="4" t="s">
        <v>33</v>
      </c>
      <c r="X70" s="11" t="s">
        <v>509</v>
      </c>
      <c r="Y70" s="13" t="s">
        <v>519</v>
      </c>
      <c r="Z70" s="9" t="s">
        <v>520</v>
      </c>
    </row>
    <row r="71" spans="1:26" ht="40.5" x14ac:dyDescent="0.2">
      <c r="A71" s="4" t="s">
        <v>511</v>
      </c>
      <c r="B71" s="4" t="s">
        <v>513</v>
      </c>
      <c r="C71" s="4" t="s">
        <v>36</v>
      </c>
      <c r="D71" s="4" t="s">
        <v>512</v>
      </c>
      <c r="E71" s="4" t="s">
        <v>83</v>
      </c>
      <c r="F71" s="4">
        <v>1</v>
      </c>
      <c r="G71" s="5">
        <v>45581</v>
      </c>
      <c r="H71" s="4" t="s">
        <v>50</v>
      </c>
      <c r="I71" s="6">
        <v>100</v>
      </c>
      <c r="J71" s="6">
        <v>100</v>
      </c>
      <c r="K71" s="7" t="s">
        <v>514</v>
      </c>
      <c r="L71" s="7">
        <v>100</v>
      </c>
      <c r="M71" s="7">
        <v>100</v>
      </c>
      <c r="N71" s="7">
        <v>100</v>
      </c>
      <c r="O71" s="7">
        <v>100</v>
      </c>
      <c r="P71" s="10" t="s">
        <v>515</v>
      </c>
      <c r="Q71" s="4" t="s">
        <v>460</v>
      </c>
      <c r="R71" s="9" t="s">
        <v>32</v>
      </c>
      <c r="S71" s="4" t="s">
        <v>462</v>
      </c>
      <c r="T71" s="4" t="s">
        <v>32</v>
      </c>
      <c r="U71" s="4" t="s">
        <v>32</v>
      </c>
      <c r="V71" s="4" t="s">
        <v>32</v>
      </c>
      <c r="W71" s="4" t="s">
        <v>32</v>
      </c>
      <c r="X71" s="11" t="s">
        <v>516</v>
      </c>
      <c r="Y71" s="13" t="s">
        <v>517</v>
      </c>
      <c r="Z71" s="9" t="s">
        <v>518</v>
      </c>
    </row>
  </sheetData>
  <phoneticPr fontId="1" type="noConversion"/>
  <hyperlinks>
    <hyperlink ref="Y26" r:id="rId1" xr:uid="{00000000-0004-0000-0000-000000000000}"/>
    <hyperlink ref="Y45" r:id="rId2" xr:uid="{00000000-0004-0000-0000-000001000000}"/>
    <hyperlink ref="Y44" r:id="rId3" xr:uid="{00000000-0004-0000-0000-000002000000}"/>
    <hyperlink ref="Y43" r:id="rId4" xr:uid="{00000000-0004-0000-0000-000003000000}"/>
    <hyperlink ref="Y42" r:id="rId5" xr:uid="{00000000-0004-0000-0000-000004000000}"/>
    <hyperlink ref="Y41" r:id="rId6" xr:uid="{00000000-0004-0000-0000-000005000000}"/>
    <hyperlink ref="Y40" r:id="rId7" xr:uid="{00000000-0004-0000-0000-000006000000}"/>
    <hyperlink ref="Y39" r:id="rId8" xr:uid="{00000000-0004-0000-0000-000007000000}"/>
    <hyperlink ref="Y37" r:id="rId9" xr:uid="{00000000-0004-0000-0000-000008000000}"/>
    <hyperlink ref="Y38" r:id="rId10" xr:uid="{00000000-0004-0000-0000-000009000000}"/>
    <hyperlink ref="Y36" r:id="rId11" xr:uid="{00000000-0004-0000-0000-00000A000000}"/>
    <hyperlink ref="Y34" r:id="rId12" xr:uid="{00000000-0004-0000-0000-00000B000000}"/>
    <hyperlink ref="Y32" r:id="rId13" xr:uid="{00000000-0004-0000-0000-00000C000000}"/>
    <hyperlink ref="Y31" r:id="rId14" xr:uid="{00000000-0004-0000-0000-00000D000000}"/>
    <hyperlink ref="Y33" r:id="rId15" xr:uid="{00000000-0004-0000-0000-00000E000000}"/>
    <hyperlink ref="Y30" r:id="rId16" xr:uid="{00000000-0004-0000-0000-00000F000000}"/>
    <hyperlink ref="Y35" r:id="rId17" xr:uid="{00000000-0004-0000-0000-000010000000}"/>
    <hyperlink ref="Y28" r:id="rId18" xr:uid="{00000000-0004-0000-0000-000011000000}"/>
    <hyperlink ref="Y29" r:id="rId19" xr:uid="{00000000-0004-0000-0000-000012000000}"/>
    <hyperlink ref="Y27" r:id="rId20" xr:uid="{00000000-0004-0000-0000-000013000000}"/>
    <hyperlink ref="Y25" r:id="rId21" xr:uid="{00000000-0004-0000-0000-000014000000}"/>
    <hyperlink ref="Y24" r:id="rId22" xr:uid="{00000000-0004-0000-0000-000015000000}"/>
    <hyperlink ref="Y22" r:id="rId23" xr:uid="{00000000-0004-0000-0000-000016000000}"/>
    <hyperlink ref="Y21" r:id="rId24" xr:uid="{00000000-0004-0000-0000-000017000000}"/>
    <hyperlink ref="Y20" r:id="rId25" xr:uid="{00000000-0004-0000-0000-000018000000}"/>
    <hyperlink ref="Y19" r:id="rId26" xr:uid="{00000000-0004-0000-0000-000019000000}"/>
    <hyperlink ref="Y18" r:id="rId27" xr:uid="{00000000-0004-0000-0000-00001A000000}"/>
    <hyperlink ref="Y17" r:id="rId28" xr:uid="{00000000-0004-0000-0000-00001B000000}"/>
    <hyperlink ref="Y16" r:id="rId29" xr:uid="{00000000-0004-0000-0000-00001C000000}"/>
    <hyperlink ref="Y15" r:id="rId30" xr:uid="{00000000-0004-0000-0000-00001D000000}"/>
    <hyperlink ref="Y14" r:id="rId31" xr:uid="{00000000-0004-0000-0000-00001E000000}"/>
    <hyperlink ref="Y13" r:id="rId32" xr:uid="{00000000-0004-0000-0000-00001F000000}"/>
    <hyperlink ref="Y12" r:id="rId33" xr:uid="{00000000-0004-0000-0000-000020000000}"/>
    <hyperlink ref="Y11" r:id="rId34" xr:uid="{00000000-0004-0000-0000-000021000000}"/>
    <hyperlink ref="Y10" r:id="rId35" xr:uid="{00000000-0004-0000-0000-000022000000}"/>
    <hyperlink ref="Y9" r:id="rId36" xr:uid="{00000000-0004-0000-0000-000023000000}"/>
    <hyperlink ref="Y8" r:id="rId37" xr:uid="{00000000-0004-0000-0000-000024000000}"/>
    <hyperlink ref="Y4" r:id="rId38" xr:uid="{00000000-0004-0000-0000-000025000000}"/>
    <hyperlink ref="Y5" r:id="rId39" xr:uid="{00000000-0004-0000-0000-000026000000}"/>
    <hyperlink ref="Y2" r:id="rId40" xr:uid="{00000000-0004-0000-0000-000027000000}"/>
    <hyperlink ref="Y3" r:id="rId41" xr:uid="{00000000-0004-0000-0000-000028000000}"/>
    <hyperlink ref="Y6" r:id="rId42" xr:uid="{00000000-0004-0000-0000-000029000000}"/>
    <hyperlink ref="Y7" r:id="rId43" xr:uid="{00000000-0004-0000-0000-00002A000000}"/>
    <hyperlink ref="Y46" r:id="rId44" xr:uid="{00000000-0004-0000-0000-00002B000000}"/>
    <hyperlink ref="Y47" r:id="rId45" xr:uid="{00000000-0004-0000-0000-00002C000000}"/>
    <hyperlink ref="Y48" r:id="rId46" xr:uid="{00000000-0004-0000-0000-00002D000000}"/>
    <hyperlink ref="Y50" r:id="rId47" xr:uid="{00000000-0004-0000-0000-00002E000000}"/>
    <hyperlink ref="Y49" r:id="rId48" xr:uid="{00000000-0004-0000-0000-00002F000000}"/>
    <hyperlink ref="Y51" r:id="rId49" xr:uid="{00000000-0004-0000-0000-000030000000}"/>
    <hyperlink ref="Y52" r:id="rId50" xr:uid="{00000000-0004-0000-0000-000031000000}"/>
    <hyperlink ref="Y53" r:id="rId51" xr:uid="{00000000-0004-0000-0000-000032000000}"/>
    <hyperlink ref="Y54" r:id="rId52" xr:uid="{00000000-0004-0000-0000-000033000000}"/>
    <hyperlink ref="Y55" r:id="rId53" xr:uid="{00000000-0004-0000-0000-000034000000}"/>
    <hyperlink ref="Y56" r:id="rId54" xr:uid="{00000000-0004-0000-0000-000035000000}"/>
    <hyperlink ref="Y57" r:id="rId55" xr:uid="{00000000-0004-0000-0000-000036000000}"/>
    <hyperlink ref="Y63" r:id="rId56" xr:uid="{AEC8902E-B0C7-4EBB-A922-013FDEC2459F}"/>
    <hyperlink ref="Y62" r:id="rId57" xr:uid="{5166B133-1D15-4AD0-AFEF-64D76646E311}"/>
    <hyperlink ref="Y61" r:id="rId58" xr:uid="{6763C6A1-233B-49CF-B9A2-1EDED63EB483}"/>
    <hyperlink ref="Y60" r:id="rId59" xr:uid="{26800398-E553-4E60-9262-CE7C52436B42}"/>
    <hyperlink ref="Y59" r:id="rId60" xr:uid="{1D740891-193C-461B-AD3A-4AAE97CBA899}"/>
    <hyperlink ref="Y58" r:id="rId61" xr:uid="{263093CF-4968-4D8D-8404-65D9D78F151B}"/>
    <hyperlink ref="Y64" r:id="rId62" xr:uid="{E89533FC-1E99-41D7-921B-D3FF48924722}"/>
    <hyperlink ref="Y65" r:id="rId63" xr:uid="{93555BED-6D9E-4157-BB37-8166F4FB1F52}"/>
    <hyperlink ref="Y66" r:id="rId64" xr:uid="{27AF634B-69A6-49B8-98C2-DCFB20CF66B0}"/>
    <hyperlink ref="Y67" r:id="rId65" xr:uid="{19F5F55C-3DEB-4015-9DAA-DFCD8C2B505F}"/>
    <hyperlink ref="Y71" r:id="rId66" xr:uid="{2EA3CDEC-D81F-48FE-A147-D2FF56A98429}"/>
    <hyperlink ref="Y70" r:id="rId67" xr:uid="{8623BE3D-FF11-4F66-8B1B-2CF7DDD28BB9}"/>
    <hyperlink ref="Y69" r:id="rId68" xr:uid="{33DFDC07-B632-4F95-9F0C-FC3929393406}"/>
    <hyperlink ref="Y68" r:id="rId69" xr:uid="{72468B9B-A019-41B9-8C6C-3A44D28A69DD}"/>
  </hyperlinks>
  <pageMargins left="0.7" right="0.7" top="0.75" bottom="0.75" header="0.3" footer="0.3"/>
  <pageSetup paperSize="9"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
  <sheetViews>
    <sheetView topLeftCell="A70" zoomScale="70" zoomScaleNormal="70" workbookViewId="0">
      <selection activeCell="D71" sqref="D71"/>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24</v>
      </c>
      <c r="B1" s="3" t="s">
        <v>72</v>
      </c>
      <c r="C1" s="3" t="s">
        <v>97</v>
      </c>
      <c r="D1" s="1" t="s">
        <v>26</v>
      </c>
      <c r="E1" s="1" t="s">
        <v>6</v>
      </c>
      <c r="F1" s="1" t="s">
        <v>7</v>
      </c>
      <c r="G1" s="1" t="s">
        <v>20</v>
      </c>
      <c r="H1" s="1" t="s">
        <v>8</v>
      </c>
      <c r="I1" s="1" t="s">
        <v>39</v>
      </c>
      <c r="J1" s="1" t="s">
        <v>3</v>
      </c>
    </row>
    <row r="2" spans="1:10" ht="409.5" customHeight="1" x14ac:dyDescent="0.2">
      <c r="A2" s="2" t="s">
        <v>25</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23</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28</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27</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45</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46</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47</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93.75" x14ac:dyDescent="0.2">
      <c r="B46" s="2" t="str">
        <f>Sheet1!A46</f>
        <v>彗星的巡回演出</v>
      </c>
      <c r="C46" s="2" t="str">
        <f>Sheet1!B46</f>
        <v>景见</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
—————————————
《彗星的巡回演出》
模组作者：景见
规则：DND5E
类型：短模组（开阔世界）
来源：第54期逸闻酒馆活动
世设：费伦
模组长度：短篇(约2次聚会)
玩家数量：约4人
游戏阶段：T2(6级)
结束等级：6+
关键词：【彗星】【虚假记忆】【喧闹】【纸牌】
简介：冒险者受到镇长的委托，调查小镇上空和诸多异常同时出现的的浮空飞艇。</v>
      </c>
      <c r="E46" s="1" t="str">
        <f>Sheet1!E46&amp;IF(Sheet1!F46="","","(约"&amp;Sheet1!F46&amp;"次聚会)")</f>
        <v>短篇(约2次聚会)</v>
      </c>
      <c r="F46" s="1" t="str">
        <f>IF(Sheet1!I46=-1,"约"&amp;Sheet1!J46&amp;"人",IF(Sheet1!J46&lt;Sheet1!I46,"填写错误",IF(Sheet1!I46=100,"不定",IF(Sheet1!I46=Sheet1!J46,Sheet1!I46&amp;"人",Sheet1!I46&amp;"-"&amp;Sheet1!J46&amp;"人"))))</f>
        <v>约4人</v>
      </c>
      <c r="G46" s="1" t="str">
        <f>Sheet1!K46&amp;"("&amp;H46&amp;")"</f>
        <v>T2(6级)</v>
      </c>
      <c r="H46" s="1" t="str">
        <f>IF(Sheet1!L46=-1,"约"&amp;Sheet1!M46&amp;"级",IF(Sheet1!L46=100,"不定",IF(Sheet1!M46&lt;Sheet1!L46,"填写错误",IF(Sheet1!L46=Sheet1!M46,Sheet1!L46&amp;"级",IF(Sheet1!L46=100,"不定",IF(Sheet1!M46=100,Sheet1!L46&amp;"+",Sheet1!L46&amp;"-"&amp;Sheet1!M46&amp;"级"))))))</f>
        <v>6级</v>
      </c>
      <c r="I46" s="1" t="str">
        <f>IF(Sheet1!N46=-1,"约"&amp;Sheet1!O46&amp;"级",IF(Sheet1!N46=100,"不定",IF(Sheet1!O46&lt;Sheet1!N46,"填写错误",IF(Sheet1!N46=Sheet1!O46,Sheet1!N46&amp;"级",IF(Sheet1!N46=100,"不定",IF(Sheet1!O46=100,Sheet1!N46&amp;"+",Sheet1!N46&amp;"-"&amp;Sheet1!O46&amp;"级"))))))</f>
        <v>6+</v>
      </c>
      <c r="J46" s="2" t="str">
        <f>IF(Sheet1!R46="无","",Sheet2!$A$3&amp;"获得奖项："&amp;Sheet1!R46)</f>
        <v/>
      </c>
    </row>
    <row r="47" spans="2:10" ht="375" x14ac:dyDescent="0.2">
      <c r="B47" s="2" t="str">
        <f>Sheet1!A47</f>
        <v>龙铸试炼</v>
      </c>
      <c r="C47" s="2" t="str">
        <f>Sheet1!B47</f>
        <v>Eygma</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你们来到这家铺面不大但干净整洁的补给站——店主瑞德·梅洛先生正等着着你们的到来。他看上去是个四十多岁左右的人类，留着整齐的背头和精心打理的八字胡。
“上午好，朋友们！准备好深入地城、带回宝藏了吗？”
—————————————
《龙铸试炼》
模组作者：Eygma
规则：DND5E
类型：短模组（地下城）
来源：第54期逸闻酒馆活动
世设：不定
模组长度：短篇(约1次聚会)
玩家数量：3-5人
游戏阶段：T2(5级)
结束等级：5+
关键词：【彗星】【虚假记忆】【喧闹】【纸牌】
简介：冒险者接到回收龙铸牌组的委托，前往地城通过重重试炼获得委托物。</v>
      </c>
      <c r="E47" s="1" t="str">
        <f>Sheet1!E47&amp;IF(Sheet1!F47="","","(约"&amp;Sheet1!F47&amp;"次聚会)")</f>
        <v>短篇(约1次聚会)</v>
      </c>
      <c r="F47" s="1" t="str">
        <f>IF(Sheet1!I47=-1,"约"&amp;Sheet1!J47&amp;"人",IF(Sheet1!J47&lt;Sheet1!I47,"填写错误",IF(Sheet1!I47=100,"不定",IF(Sheet1!I47=Sheet1!J47,Sheet1!I47&amp;"人",Sheet1!I47&amp;"-"&amp;Sheet1!J47&amp;"人"))))</f>
        <v>3-5人</v>
      </c>
      <c r="G47" s="1" t="str">
        <f>Sheet1!K47&amp;"("&amp;H47&amp;")"</f>
        <v>T2(5级)</v>
      </c>
      <c r="H47" s="1" t="str">
        <f>IF(Sheet1!L47=-1,"约"&amp;Sheet1!M47&amp;"级",IF(Sheet1!L47=100,"不定",IF(Sheet1!M47&lt;Sheet1!L47,"填写错误",IF(Sheet1!L47=Sheet1!M47,Sheet1!L47&amp;"级",IF(Sheet1!L47=100,"不定",IF(Sheet1!M47=100,Sheet1!L47&amp;"+",Sheet1!L47&amp;"-"&amp;Sheet1!M47&amp;"级"))))))</f>
        <v>5级</v>
      </c>
      <c r="I47" s="1" t="str">
        <f>IF(Sheet1!N47=-1,"约"&amp;Sheet1!O47&amp;"级",IF(Sheet1!N47=100,"不定",IF(Sheet1!O47&lt;Sheet1!N47,"填写错误",IF(Sheet1!N47=Sheet1!O47,Sheet1!N47&amp;"级",IF(Sheet1!N47=100,"不定",IF(Sheet1!O47=100,Sheet1!N47&amp;"+",Sheet1!N47&amp;"-"&amp;Sheet1!O47&amp;"级"))))))</f>
        <v>5+</v>
      </c>
      <c r="J47" s="2" t="str">
        <f>IF(Sheet1!R47="无","",Sheet2!$A$3&amp;"获得奖项："&amp;Sheet1!R47)</f>
        <v/>
      </c>
    </row>
    <row r="48" spans="2:10" ht="409.5" x14ac:dyDescent="0.2">
      <c r="B48" s="2" t="str">
        <f>Sheet1!A48</f>
        <v>天外流星</v>
      </c>
      <c r="C48" s="2" t="str">
        <f>Sheet1!B48</f>
        <v>玉米man</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
—————————————
《天外流星》
模组作者：玉米man
规则：DND5E
类型：短模组（开阔世界）
来源：第54期逸闻酒馆活动
世设：不定
模组长度：短篇(约1次聚会)
玩家数量：4人
游戏阶段：T2(7级)
结束等级：7-9级
关键词：【彗星】【虚假记忆】【喧闹】【纸牌】
简介：酒馆中寻找姐姐的小女孩，在老板的帮助下发布委托。冒险者接下委托，并前往地城直面恐怖的真相。</v>
      </c>
      <c r="E48" s="1" t="str">
        <f>Sheet1!E48&amp;IF(Sheet1!F48="","","(约"&amp;Sheet1!F48&amp;"次聚会)")</f>
        <v>短篇(约1次聚会)</v>
      </c>
      <c r="F48" s="1" t="str">
        <f>IF(Sheet1!I48=-1,"约"&amp;Sheet1!J48&amp;"人",IF(Sheet1!J48&lt;Sheet1!I48,"填写错误",IF(Sheet1!I48=100,"不定",IF(Sheet1!I48=Sheet1!J48,Sheet1!I48&amp;"人",Sheet1!I48&amp;"-"&amp;Sheet1!J48&amp;"人"))))</f>
        <v>4人</v>
      </c>
      <c r="G48" s="1" t="str">
        <f>Sheet1!K48&amp;"("&amp;H48&amp;")"</f>
        <v>T2(7级)</v>
      </c>
      <c r="H48" s="1" t="str">
        <f>IF(Sheet1!L48=-1,"约"&amp;Sheet1!M48&amp;"级",IF(Sheet1!L48=100,"不定",IF(Sheet1!M48&lt;Sheet1!L48,"填写错误",IF(Sheet1!L48=Sheet1!M48,Sheet1!L48&amp;"级",IF(Sheet1!L48=100,"不定",IF(Sheet1!M48=100,Sheet1!L48&amp;"+",Sheet1!L48&amp;"-"&amp;Sheet1!M48&amp;"级"))))))</f>
        <v>7级</v>
      </c>
      <c r="I48" s="1" t="str">
        <f>IF(Sheet1!N48=-1,"约"&amp;Sheet1!O48&amp;"级",IF(Sheet1!N48=100,"不定",IF(Sheet1!O48&lt;Sheet1!N48,"填写错误",IF(Sheet1!N48=Sheet1!O48,Sheet1!N48&amp;"级",IF(Sheet1!N48=100,"不定",IF(Sheet1!O48=100,Sheet1!N48&amp;"+",Sheet1!N48&amp;"-"&amp;Sheet1!O48&amp;"级"))))))</f>
        <v>7-9级</v>
      </c>
      <c r="J48" s="2" t="str">
        <f>IF(Sheet1!R48="无","",Sheet2!$A$3&amp;"获得奖项："&amp;Sheet1!R48)</f>
        <v/>
      </c>
    </row>
    <row r="49" spans="2:10" ht="409.5" x14ac:dyDescent="0.2">
      <c r="B49" s="2" t="str">
        <f>Sheet1!A49</f>
        <v>利爪Talons</v>
      </c>
      <c r="C49" s="2" t="str">
        <f>Sheet1!B49</f>
        <v>东风</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名为液化症的瘟疫正在城镇之间流行。得了这场瘟疫的生物先是感觉到全身乏力，同时身体皮肤上长出黄绿色的霉斑；若是没有得到有效的治疗，其身体会逐渐被霉斑溶解并变为恶心粘稠的具有攻击性的泥怪。
神殿的圣武士与牧师们在这场瘟疫之中忙得焦头烂额，即便是周边通常与世隔绝的德鲁伊，也加入了这一场救援之中。但即便如此，这场突如其来的瘟疫仍然踏着那铁蹄，无情地冲击城镇无辜的人们。
一位大德鲁伊站在巨大的榕树旁，看见了出现的你们，并向你们招手：“这里！自然正在哭泣，腐化的源头就在利齿森林的深处；但除了这一点以外，自然始终保持着缄默。”
—————————————
《利爪Talons》
模组作者：东风
规则：DND5E
类型：短模组（开阔世界）
来源：第54期逸闻酒馆活动
世设：费伦
模组长度：短篇(约2次聚会)
玩家数量：4-6人
游戏阶段：T3(12级)
结束等级：12+
关键词：【彗星】【虚假记忆】【喧闹】【纸牌】
简介：冒险者来到费伦大陆剑湾，从万象无常牌“利爪”中拯救这个岌岌可危的世界。</v>
      </c>
      <c r="E49" s="1" t="str">
        <f>Sheet1!E49&amp;IF(Sheet1!F49="","","(约"&amp;Sheet1!F49&amp;"次聚会)")</f>
        <v>短篇(约2次聚会)</v>
      </c>
      <c r="F49" s="1" t="str">
        <f>IF(Sheet1!I49=-1,"约"&amp;Sheet1!J49&amp;"人",IF(Sheet1!J49&lt;Sheet1!I49,"填写错误",IF(Sheet1!I49=100,"不定",IF(Sheet1!I49=Sheet1!J49,Sheet1!I49&amp;"人",Sheet1!I49&amp;"-"&amp;Sheet1!J49&amp;"人"))))</f>
        <v>4-6人</v>
      </c>
      <c r="G49" s="1" t="str">
        <f>Sheet1!K49&amp;"("&amp;H49&amp;")"</f>
        <v>T3(12级)</v>
      </c>
      <c r="H49" s="1" t="str">
        <f>IF(Sheet1!L49=-1,"约"&amp;Sheet1!M49&amp;"级",IF(Sheet1!L49=100,"不定",IF(Sheet1!M49&lt;Sheet1!L49,"填写错误",IF(Sheet1!L49=Sheet1!M49,Sheet1!L49&amp;"级",IF(Sheet1!L49=100,"不定",IF(Sheet1!M49=100,Sheet1!L49&amp;"+",Sheet1!L49&amp;"-"&amp;Sheet1!M49&amp;"级"))))))</f>
        <v>12级</v>
      </c>
      <c r="I49" s="1" t="str">
        <f>IF(Sheet1!N49=-1,"约"&amp;Sheet1!O49&amp;"级",IF(Sheet1!N49=100,"不定",IF(Sheet1!O49&lt;Sheet1!N49,"填写错误",IF(Sheet1!N49=Sheet1!O49,Sheet1!N49&amp;"级",IF(Sheet1!N49=100,"不定",IF(Sheet1!O49=100,Sheet1!N49&amp;"+",Sheet1!N49&amp;"-"&amp;Sheet1!O49&amp;"级"))))))</f>
        <v>12+</v>
      </c>
      <c r="J49" s="2" t="str">
        <f>IF(Sheet1!R49="无","",Sheet2!$A$3&amp;"获得奖项："&amp;Sheet1!R49)</f>
        <v/>
      </c>
    </row>
    <row r="50" spans="2:10" ht="409.5" x14ac:dyDescent="0.2">
      <c r="B50" s="2" t="str">
        <f>Sheet1!A50</f>
        <v>群星的色彩</v>
      </c>
      <c r="C50" s="2" t="str">
        <f>Sheet1!B50</f>
        <v>正人菌子</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沿着小径，冒险者可以前往萨菲尔村。在小径的两侧是茂盛的森林，但却没有任何动物的声音从森林里传出。在行走的途中，一个 DC 15 的察觉可以发觉，周围的树木似乎变得有些灰白，像是发生了“褪色”一般。
—————————————
《群星的色彩》
模组作者：正人菌子
规则：DND5E
类型：短模组（开阔世界）
来源：第54期逸闻酒馆活动
世设：不定
模组长度：短篇(约2次聚会)
玩家数量：4人
游戏阶段：T2(6级)
结束等级：7级
关键词：【彗星】【虚假记忆】【喧闹】【纸牌】
简介：就在不久前，你们的一个老朋友——住在萨菲尔村的磨坊主老米勒，向你们发来了一封邮件，在邮件中，他提及了最近磨坊的收成不错，并邀请你们前去做客。于是，你们在萨菲尔村的村口相遇了。</v>
      </c>
      <c r="E50" s="1" t="str">
        <f>Sheet1!E50&amp;IF(Sheet1!F50="","","(约"&amp;Sheet1!F50&amp;"次聚会)")</f>
        <v>短篇(约2次聚会)</v>
      </c>
      <c r="F50" s="1" t="str">
        <f>IF(Sheet1!I50=-1,"约"&amp;Sheet1!J50&amp;"人",IF(Sheet1!J50&lt;Sheet1!I50,"填写错误",IF(Sheet1!I50=100,"不定",IF(Sheet1!I50=Sheet1!J50,Sheet1!I50&amp;"人",Sheet1!I50&amp;"-"&amp;Sheet1!J50&amp;"人"))))</f>
        <v>4人</v>
      </c>
      <c r="G50" s="1" t="str">
        <f>Sheet1!K50&amp;"("&amp;H50&amp;")"</f>
        <v>T2(6级)</v>
      </c>
      <c r="H50" s="1" t="str">
        <f>IF(Sheet1!L50=-1,"约"&amp;Sheet1!M50&amp;"级",IF(Sheet1!L50=100,"不定",IF(Sheet1!M50&lt;Sheet1!L50,"填写错误",IF(Sheet1!L50=Sheet1!M50,Sheet1!L50&amp;"级",IF(Sheet1!L50=100,"不定",IF(Sheet1!M50=100,Sheet1!L50&amp;"+",Sheet1!L50&amp;"-"&amp;Sheet1!M50&amp;"级"))))))</f>
        <v>6级</v>
      </c>
      <c r="I50" s="1" t="str">
        <f>IF(Sheet1!N50=-1,"约"&amp;Sheet1!O50&amp;"级",IF(Sheet1!N50=100,"不定",IF(Sheet1!O50&lt;Sheet1!N50,"填写错误",IF(Sheet1!N50=Sheet1!O50,Sheet1!N50&amp;"级",IF(Sheet1!N50=100,"不定",IF(Sheet1!O50=100,Sheet1!N50&amp;"+",Sheet1!N50&amp;"-"&amp;Sheet1!O50&amp;"级"))))))</f>
        <v>7级</v>
      </c>
      <c r="J50" s="2" t="str">
        <f>IF(Sheet1!R50="无","",Sheet2!$A$3&amp;"获得奖项："&amp;Sheet1!R50)</f>
        <v/>
      </c>
    </row>
    <row r="51" spans="2:10" ht="375" x14ac:dyDescent="0.2">
      <c r="B51" s="2" t="str">
        <f>Sheet1!A51</f>
        <v>牧养众牲</v>
      </c>
      <c r="C51" s="2" t="str">
        <f>Sheet1!B51</f>
        <v>格雷斯塔</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离开宽敞的湾岸大道， 向西沿着小路走上小半天， 就能看到那座坐落于斗篷森林不远的中型牧场， 修缮完好的栅栏和精致的小屋证明这的主人生活相当紧致，只可惜的农场中已无吵闹的家禽叫声， 显得有些凄凉
—————————————
《牧养众牲》
模组作者：格雷斯塔
规则：DND5E
类型：短模组（开阔世界）
来源：第54期逸闻酒馆活动
世设：不定
模组长度：短篇(约2次聚会)
玩家数量：4人
游戏阶段：T1(3级)
结束等级：3+
关键词：【彗星】【虚假记忆】【喧闹】【纸牌】
简介：冒险者调查一起诡异的动物被偷案，并在发现真相后陷入对牧养众牲的反思。</v>
      </c>
      <c r="E51" s="1" t="str">
        <f>Sheet1!E51&amp;IF(Sheet1!F51="","","(约"&amp;Sheet1!F51&amp;"次聚会)")</f>
        <v>短篇(约2次聚会)</v>
      </c>
      <c r="F51" s="1" t="str">
        <f>IF(Sheet1!I51=-1,"约"&amp;Sheet1!J51&amp;"人",IF(Sheet1!J51&lt;Sheet1!I51,"填写错误",IF(Sheet1!I51=100,"不定",IF(Sheet1!I51=Sheet1!J51,Sheet1!I51&amp;"人",Sheet1!I51&amp;"-"&amp;Sheet1!J51&amp;"人"))))</f>
        <v>4人</v>
      </c>
      <c r="G51" s="1" t="str">
        <f>Sheet1!K51&amp;"("&amp;H51&amp;")"</f>
        <v>T1(3级)</v>
      </c>
      <c r="H51" s="1" t="str">
        <f>IF(Sheet1!L51=-1,"约"&amp;Sheet1!M51&amp;"级",IF(Sheet1!L51=100,"不定",IF(Sheet1!M51&lt;Sheet1!L51,"填写错误",IF(Sheet1!L51=Sheet1!M51,Sheet1!L51&amp;"级",IF(Sheet1!L51=100,"不定",IF(Sheet1!M51=100,Sheet1!L51&amp;"+",Sheet1!L51&amp;"-"&amp;Sheet1!M51&amp;"级"))))))</f>
        <v>3级</v>
      </c>
      <c r="I51" s="1" t="str">
        <f>IF(Sheet1!N51=-1,"约"&amp;Sheet1!O51&amp;"级",IF(Sheet1!N51=100,"不定",IF(Sheet1!O51&lt;Sheet1!N51,"填写错误",IF(Sheet1!N51=Sheet1!O51,Sheet1!N51&amp;"级",IF(Sheet1!N51=100,"不定",IF(Sheet1!O51=100,Sheet1!N51&amp;"+",Sheet1!N51&amp;"-"&amp;Sheet1!O51&amp;"级"))))))</f>
        <v>3+</v>
      </c>
      <c r="J51" s="2" t="str">
        <f>IF(Sheet1!R51="无","",Sheet2!$A$3&amp;"获得奖项："&amp;Sheet1!R51)</f>
        <v/>
      </c>
    </row>
    <row r="52" spans="2:10" ht="409.5" x14ac:dyDescent="0.2">
      <c r="B52" s="2" t="str">
        <f>Sheet1!A52</f>
        <v>宣称权与继承法</v>
      </c>
      <c r="C52" s="2" t="str">
        <f>Sheet1!B52</f>
        <v>缪埃·弗朗西斯</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……你们看到的只是再片面不过的部分了，人民希望和平，这毋庸置疑。可和平又谈何容易？今天我们能坐在这里，共同商讨它存在的可能性，这件事本身就来之不易。我不	是个擅长演讲的人，但我知道今天我必须说出来，因为在数百年之后啊，诸君！历史会说是我为你们带来了和平。
——乔治·莱森·哈格里夫斯二世 在珊德拉条约缔结会议上
—————————————
《宣称权与继承法》
模组作者：缪埃·弗朗西斯
规则：DND5E
类型：短模组（开阔世界）
来源：第54期逸闻酒馆活动
世设：不定
模组长度：短篇(约2次聚会)
玩家数量：4-6人
游戏阶段：T1(3级)
结束等级：5级
关键词：【彗星】【虚假记忆】【喧闹】【纸牌】
简介：冒险者在国与国之间的战斗中扮演了重要的无名角色，并引导了战争的结局。</v>
      </c>
      <c r="E52" s="1" t="str">
        <f>Sheet1!E52&amp;IF(Sheet1!F52="","","(约"&amp;Sheet1!F52&amp;"次聚会)")</f>
        <v>短篇(约2次聚会)</v>
      </c>
      <c r="F52" s="1" t="str">
        <f>IF(Sheet1!I52=-1,"约"&amp;Sheet1!J52&amp;"人",IF(Sheet1!J52&lt;Sheet1!I52,"填写错误",IF(Sheet1!I52=100,"不定",IF(Sheet1!I52=Sheet1!J52,Sheet1!I52&amp;"人",Sheet1!I52&amp;"-"&amp;Sheet1!J52&amp;"人"))))</f>
        <v>4-6人</v>
      </c>
      <c r="G52" s="1" t="str">
        <f>Sheet1!K52&amp;"("&amp;H52&amp;")"</f>
        <v>T1(3级)</v>
      </c>
      <c r="H52" s="1" t="str">
        <f>IF(Sheet1!L52=-1,"约"&amp;Sheet1!M52&amp;"级",IF(Sheet1!L52=100,"不定",IF(Sheet1!M52&lt;Sheet1!L52,"填写错误",IF(Sheet1!L52=Sheet1!M52,Sheet1!L52&amp;"级",IF(Sheet1!L52=100,"不定",IF(Sheet1!M52=100,Sheet1!L52&amp;"+",Sheet1!L52&amp;"-"&amp;Sheet1!M52&amp;"级"))))))</f>
        <v>3级</v>
      </c>
      <c r="I52" s="1" t="str">
        <f>IF(Sheet1!N52=-1,"约"&amp;Sheet1!O52&amp;"级",IF(Sheet1!N52=100,"不定",IF(Sheet1!O52&lt;Sheet1!N52,"填写错误",IF(Sheet1!N52=Sheet1!O52,Sheet1!N52&amp;"级",IF(Sheet1!N52=100,"不定",IF(Sheet1!O52=100,Sheet1!N52&amp;"+",Sheet1!N52&amp;"-"&amp;Sheet1!O52&amp;"级"))))))</f>
        <v>5级</v>
      </c>
      <c r="J52" s="2" t="str">
        <f>IF(Sheet1!R52="无","",Sheet2!$A$3&amp;"获得奖项："&amp;Sheet1!R52)</f>
        <v/>
      </c>
    </row>
    <row r="53" spans="2:10" ht="409.5" x14ac:dyDescent="0.2">
      <c r="B53" s="2" t="str">
        <f>Sheet1!A53</f>
        <v>深层政府</v>
      </c>
      <c r="C53" s="2" t="str">
        <f>Sheet1!B53</f>
        <v>云生</v>
      </c>
      <c r="D53" s="2" t="str">
        <f>Sheet1!X53&amp;Sheet2!$A$3&amp;Sheet2!$A$3&amp;Sheet2!$A$3&amp;Sheet2!$A$5&amp;Sheet2!$A$3&amp;Sheet2!$A$3&amp;Sheet2!$A$3&amp;"《"&amp;Sheet1!A53&amp;"》"&amp;Sheet2!$A$3&amp;"模组作者："&amp;Sheet1!B53&amp;Sheet2!$A$3&amp;"规则："&amp;Sheet1!C53&amp;Sheet2!$A$3&amp;"类型："&amp;Sheet1!D53&amp;Sheet2!$A$3&amp;"来源："&amp;Sheet1!Q53&amp;Sheet2!$A$3&amp;"世设："&amp;Sheet1!H53&amp;Sheet2!$A$3&amp;"模组长度："&amp;E53&amp;Sheet2!$A$3&amp;"玩家数量："&amp;F53&amp;Sheet2!$A$3&amp;"游戏阶段："&amp;G53&amp;Sheet2!$A$3&amp;"结束等级："&amp;I53&amp;Sheet2!$A$3&amp;"关键词："&amp;Sheet1!S53&amp;IF(Sheet1!R53="无","",Sheet2!$A$3&amp;"获得奖项："&amp;Sheet1!R53)&amp;Sheet2!$A$3&amp;"简介："&amp;Sheet1!P53</f>
        <v>夜影女士带着你们从利维坦走出来并将你们引向正义大厅。你们从酒馆里走出来就可以看到前方的无冬城堡 Castle Never，这座城堡在霍特诺山 Mount Hotenow 的喷发中被摧毁了，但是无烬已经计划好将其收复并予以重建，以此作为城市复兴的象征，“如果你们以后有兴趣，无烬大人肯定乐意你们去无冬城堡里转一转，听说里面有一些宝藏。”说着，她带着你们走上了沉睡巨龙桥，这座雕刻着沉睡巨龙的桥连接着蓝湖区和正义大厅所在的护国公领地Protector’s Enclave，桥下就流淌着无冬河。在桥上你们就可以看见桥对面的正义大厅，你们可以看到这个由石头，铁和木头建造的教堂十分宏伟，甚至足够让巨龙或者巨人在其中生活。
—————————————
《深层政府》
模组作者：云生
规则：DND5E
类型：中篇模组（开阔世界）
来源：第54期逸闻酒馆活动
世设：费伦
模组长度：中篇(约4次聚会)
玩家数量：4-6人
游戏阶段：T2(5级)
结束等级：5+
关键词：【彗星】【虚假记忆】【喧闹】【纸牌】
简介：无冬城的达格特·无烬委托冒险者取回自己的无冬权杖，但冒险者却被卷入了一场阴谋。</v>
      </c>
      <c r="E53" s="1" t="str">
        <f>Sheet1!E53&amp;IF(Sheet1!F53="","","(约"&amp;Sheet1!F53&amp;"次聚会)")</f>
        <v>中篇(约4次聚会)</v>
      </c>
      <c r="F53" s="1" t="str">
        <f>IF(Sheet1!I53=-1,"约"&amp;Sheet1!J53&amp;"人",IF(Sheet1!J53&lt;Sheet1!I53,"填写错误",IF(Sheet1!I53=100,"不定",IF(Sheet1!I53=Sheet1!J53,Sheet1!I53&amp;"人",Sheet1!I53&amp;"-"&amp;Sheet1!J53&amp;"人"))))</f>
        <v>4-6人</v>
      </c>
      <c r="G53" s="1" t="str">
        <f>Sheet1!K53&amp;"("&amp;H53&amp;")"</f>
        <v>T2(5级)</v>
      </c>
      <c r="H53" s="1" t="str">
        <f>IF(Sheet1!L53=-1,"约"&amp;Sheet1!M53&amp;"级",IF(Sheet1!L53=100,"不定",IF(Sheet1!M53&lt;Sheet1!L53,"填写错误",IF(Sheet1!L53=Sheet1!M53,Sheet1!L53&amp;"级",IF(Sheet1!L53=100,"不定",IF(Sheet1!M53=100,Sheet1!L53&amp;"+",Sheet1!L53&amp;"-"&amp;Sheet1!M53&amp;"级"))))))</f>
        <v>5级</v>
      </c>
      <c r="I53" s="1" t="str">
        <f>IF(Sheet1!N53=-1,"约"&amp;Sheet1!O53&amp;"级",IF(Sheet1!N53=100,"不定",IF(Sheet1!O53&lt;Sheet1!N53,"填写错误",IF(Sheet1!N53=Sheet1!O53,Sheet1!N53&amp;"级",IF(Sheet1!N53=100,"不定",IF(Sheet1!O53=100,Sheet1!N53&amp;"+",Sheet1!N53&amp;"-"&amp;Sheet1!O53&amp;"级"))))))</f>
        <v>5+</v>
      </c>
    </row>
    <row r="54" spans="2:10" ht="409.5" x14ac:dyDescent="0.2">
      <c r="B54" s="2" t="str">
        <f>Sheet1!A54</f>
        <v>彗星夜陨</v>
      </c>
      <c r="C54" s="2" t="str">
        <f>Sheet1!B54</f>
        <v>黑云碳酸岩</v>
      </c>
      <c r="D54" s="2" t="str">
        <f>Sheet1!X54&amp;Sheet2!$A$3&amp;Sheet2!$A$3&amp;Sheet2!$A$3&amp;Sheet2!$A$5&amp;Sheet2!$A$3&amp;Sheet2!$A$3&amp;Sheet2!$A$3&amp;"《"&amp;Sheet1!A54&amp;"》"&amp;Sheet2!$A$3&amp;"模组作者："&amp;Sheet1!B54&amp;Sheet2!$A$3&amp;"规则："&amp;Sheet1!C54&amp;Sheet2!$A$3&amp;"类型："&amp;Sheet1!D54&amp;Sheet2!$A$3&amp;"来源："&amp;Sheet1!Q54&amp;Sheet2!$A$3&amp;"世设："&amp;Sheet1!H54&amp;Sheet2!$A$3&amp;"模组长度："&amp;E54&amp;Sheet2!$A$3&amp;"玩家数量："&amp;F54&amp;Sheet2!$A$3&amp;"游戏阶段："&amp;G54&amp;Sheet2!$A$3&amp;"结束等级："&amp;I54&amp;Sheet2!$A$3&amp;"关键词："&amp;Sheet1!S54&amp;IF(Sheet1!R54="无","",Sheet2!$A$3&amp;"获得奖项："&amp;Sheet1!R54)&amp;Sheet2!$A$3&amp;"简介："&amp;Sheet1!P54</f>
        <v>9月3日，我们接受了彗星先驱教派的邀请前往日影城中参加一场十分奢华的宴会。宴会的地点在新建的王国英雄雕像旁的天墨宴会厅的地下一楼。结果我们找了半天才找到，真奇怪。那里的人很多，彗星先驱的教宗卡尔萨斯热情招待了我们，虽然我们对他的印象还算不错，但他不断宣传着他那套教义的说辞还是多少令我们感觉到不悦。在他们口中，世界马上就要毁灭，而他们要当救世主。（基本教义的内容见彗星先驱Heralds of the Comet）呼，说起来他还委托了我们帮他一个小忙呢，去星星湖畔调查那里最近出现的关于万象无常牌的传言。报酬挺丰厚的，每人5千枚金币，若是有他感兴趣的消息，还能有魔法物品作为额外奖励。我们还和他赌了几场，不过他的赌术很烂，在用那些假万象无常牌的赌博中，我们一下子赢了他2万枚金币。哈哈，大教宗就是出手阔绰，即使他暂时掏不出那么多现金，还是把许多名贵的宝石给了我们，可惜他没把他的那把魔杖和佩剑赔给我们。我统计了一下，5000枚金币以及2块星彩蓝宝石，4块星彩红宝石，2块蓝色蓝宝石，2块火蛋白石，8颗黑珍珠，19块月石，5块蓝水晶。只是在离开圣所之后，一个带着兜帽的混蛋在日影城偷走了我们的金币和宝石！在一番追逐后，那个混蛋使用了法术逃跑。在城中，我们请教宗预言那混蛋的去向，叫克拉格，呵，巧的很，也是去星星湖畔。这次我们一定会抓住他！
—————————————
《彗星夜陨》
模组作者：黑云碳酸岩
规则：DND5E
类型：中篇模组（开阔世界）
来源：第54期逸闻酒馆活动
世设：不定
模组长度：中篇(约4次聚会)
玩家数量：4人
游戏阶段：T2(9级)
结束等级：9-11级
关键词：【彗星】【虚假记忆】【喧闹】【纸牌】
简介：因机缘巧合来到星垂镇的冒险者，在命运的丝线牵动下，开启了新的冒险。</v>
      </c>
      <c r="E54" s="1" t="str">
        <f>Sheet1!E54&amp;IF(Sheet1!F54="","","(约"&amp;Sheet1!F54&amp;"次聚会)")</f>
        <v>中篇(约4次聚会)</v>
      </c>
      <c r="F54" s="1" t="str">
        <f>IF(Sheet1!I54=-1,"约"&amp;Sheet1!J54&amp;"人",IF(Sheet1!J54&lt;Sheet1!I54,"填写错误",IF(Sheet1!I54=100,"不定",IF(Sheet1!I54=Sheet1!J54,Sheet1!I54&amp;"人",Sheet1!I54&amp;"-"&amp;Sheet1!J54&amp;"人"))))</f>
        <v>4人</v>
      </c>
      <c r="G54" s="1" t="str">
        <f>Sheet1!K54&amp;"("&amp;H54&amp;")"</f>
        <v>T2(9级)</v>
      </c>
      <c r="H54" s="1" t="str">
        <f>IF(Sheet1!L54=-1,"约"&amp;Sheet1!M54&amp;"级",IF(Sheet1!L54=100,"不定",IF(Sheet1!M54&lt;Sheet1!L54,"填写错误",IF(Sheet1!L54=Sheet1!M54,Sheet1!L54&amp;"级",IF(Sheet1!L54=100,"不定",IF(Sheet1!M54=100,Sheet1!L54&amp;"+",Sheet1!L54&amp;"-"&amp;Sheet1!M54&amp;"级"))))))</f>
        <v>9级</v>
      </c>
      <c r="I54" s="1" t="str">
        <f>IF(Sheet1!N54=-1,"约"&amp;Sheet1!O54&amp;"级",IF(Sheet1!N54=100,"不定",IF(Sheet1!O54&lt;Sheet1!N54,"填写错误",IF(Sheet1!N54=Sheet1!O54,Sheet1!N54&amp;"级",IF(Sheet1!N54=100,"不定",IF(Sheet1!O54=100,Sheet1!N54&amp;"+",Sheet1!N54&amp;"-"&amp;Sheet1!O54&amp;"级"))))))</f>
        <v>9-11级</v>
      </c>
    </row>
    <row r="55" spans="2:10" ht="409.5" x14ac:dyDescent="0.2">
      <c r="B55" s="2" t="str">
        <f>Sheet1!A55</f>
        <v>喧嚣游行</v>
      </c>
      <c r="C55" s="2" t="str">
        <f>Sheet1!B55</f>
        <v>正人菌子</v>
      </c>
      <c r="D55" s="2" t="str">
        <f>Sheet1!X55&amp;Sheet2!$A$3&amp;Sheet2!$A$3&amp;Sheet2!$A$3&amp;Sheet2!$A$5&amp;Sheet2!$A$3&amp;Sheet2!$A$3&amp;Sheet2!$A$3&amp;"《"&amp;Sheet1!A55&amp;"》"&amp;Sheet2!$A$3&amp;"模组作者："&amp;Sheet1!B55&amp;Sheet2!$A$3&amp;"规则："&amp;Sheet1!C55&amp;Sheet2!$A$3&amp;"类型："&amp;Sheet1!D55&amp;Sheet2!$A$3&amp;"来源："&amp;Sheet1!Q55&amp;Sheet2!$A$3&amp;"世设："&amp;Sheet1!H55&amp;Sheet2!$A$3&amp;"模组长度："&amp;E55&amp;Sheet2!$A$3&amp;"玩家数量："&amp;F55&amp;Sheet2!$A$3&amp;"游戏阶段："&amp;G55&amp;Sheet2!$A$3&amp;"结束等级："&amp;I55&amp;Sheet2!$A$3&amp;"关键词："&amp;Sheet1!S55&amp;IF(Sheet1!R55="无","",Sheet2!$A$3&amp;"获得奖项："&amp;Sheet1!R55)&amp;Sheet2!$A$3&amp;"简介："&amp;Sheet1!P55</f>
        <v>卡瓦利亚村此时是一片其乐融融的氛围，能看见在村子的各个角落都挂着彩绸和花灯，似乎正在筹备什么节日。村民们有的抱着一些食物，有的拿着崭新的绸缎，在村庄的各个建筑中穿行着，脸上带着愉快的笑容。在村庄中央的平台上，村民们搭建起了高高的篝火，并且在周围忙活着。整个村庄被节庆的喧嚣声包裹，大家似乎都在期待着节日的开始。
—————————————
《喧嚣游行》
模组作者：正人菌子
规则：DND5E
类型：短模组（城镇）
来源：第54期逸闻酒馆活动
世设：费伦
模组长度：短篇(约1次聚会)
玩家数量：3-4人
游戏阶段：T2(5级)
结束等级：5+
关键词：【彗星】【虚假记忆】【喧闹】【纸牌】
简介：冒险者小队接到了翠绿闲庭的委托前往卡瓦利亚村调查村民“复活”背后的真相，却面临着两难的抉择。</v>
      </c>
      <c r="E55" s="1" t="str">
        <f>Sheet1!E55&amp;IF(Sheet1!F55="","","(约"&amp;Sheet1!F55&amp;"次聚会)")</f>
        <v>短篇(约1次聚会)</v>
      </c>
      <c r="F55" s="1" t="str">
        <f>IF(Sheet1!I55=-1,"约"&amp;Sheet1!J55&amp;"人",IF(Sheet1!J55&lt;Sheet1!I55,"填写错误",IF(Sheet1!I55=100,"不定",IF(Sheet1!I55=Sheet1!J55,Sheet1!I55&amp;"人",Sheet1!I55&amp;"-"&amp;Sheet1!J55&amp;"人"))))</f>
        <v>3-4人</v>
      </c>
      <c r="G55" s="1" t="str">
        <f>Sheet1!K55&amp;"("&amp;H55&amp;")"</f>
        <v>T2(5级)</v>
      </c>
      <c r="H55" s="1" t="str">
        <f>IF(Sheet1!L55=-1,"约"&amp;Sheet1!M55&amp;"级",IF(Sheet1!L55=100,"不定",IF(Sheet1!M55&lt;Sheet1!L55,"填写错误",IF(Sheet1!L55=Sheet1!M55,Sheet1!L55&amp;"级",IF(Sheet1!L55=100,"不定",IF(Sheet1!M55=100,Sheet1!L55&amp;"+",Sheet1!L55&amp;"-"&amp;Sheet1!M55&amp;"级"))))))</f>
        <v>5级</v>
      </c>
      <c r="I55" s="1" t="str">
        <f>IF(Sheet1!N55=-1,"约"&amp;Sheet1!O55&amp;"级",IF(Sheet1!N55=100,"不定",IF(Sheet1!O55&lt;Sheet1!N55,"填写错误",IF(Sheet1!N55=Sheet1!O55,Sheet1!N55&amp;"级",IF(Sheet1!N55=100,"不定",IF(Sheet1!O55=100,Sheet1!N55&amp;"+",Sheet1!N55&amp;"-"&amp;Sheet1!O55&amp;"级"))))))</f>
        <v>5+</v>
      </c>
    </row>
    <row r="56" spans="2:10" ht="356.25" x14ac:dyDescent="0.2">
      <c r="B56" s="2" t="str">
        <f>Sheet1!A56</f>
        <v>逃出循环</v>
      </c>
      <c r="C56" s="2" t="str">
        <f>Sheet1!B56</f>
        <v>4K</v>
      </c>
      <c r="D56" s="2" t="str">
        <f>Sheet1!X56&amp;Sheet2!$A$3&amp;Sheet2!$A$3&amp;Sheet2!$A$3&amp;Sheet2!$A$5&amp;Sheet2!$A$3&amp;Sheet2!$A$3&amp;Sheet2!$A$3&amp;"《"&amp;Sheet1!A56&amp;"》"&amp;Sheet2!$A$3&amp;"模组作者："&amp;Sheet1!B56&amp;Sheet2!$A$3&amp;"规则："&amp;Sheet1!C56&amp;Sheet2!$A$3&amp;"类型："&amp;Sheet1!D56&amp;Sheet2!$A$3&amp;"来源："&amp;Sheet1!Q56&amp;Sheet2!$A$3&amp;"世设："&amp;Sheet1!H56&amp;Sheet2!$A$3&amp;"模组长度："&amp;E56&amp;Sheet2!$A$3&amp;"玩家数量："&amp;F56&amp;Sheet2!$A$3&amp;"游戏阶段："&amp;G56&amp;Sheet2!$A$3&amp;"结束等级："&amp;I56&amp;Sheet2!$A$3&amp;"关键词："&amp;Sheet1!S56&amp;IF(Sheet1!R56="无","",Sheet2!$A$3&amp;"获得奖项："&amp;Sheet1!R56)&amp;Sheet2!$A$3&amp;"简介："&amp;Sheet1!P56</f>
        <v>“十勾蛋凯尖！有没有炸？没有我出光了”“啊？你他妈哪来的勾！你出千！”
—————————————
《逃出循环》
模组作者：4K
规则：DND5E
类型：短模组（城镇）
来源：第54期逸闻酒馆活动
世设：星界
模组长度：短篇(约1次聚会)
玩家数量：4-5人
游戏阶段：T2(5级)
结束等级：5+
关键词：【彗星】【虚假记忆】【喧闹】【纸牌】
简介：冒险者接到任务，前往星界中的彗光港，找寻隐藏在天文台废墟中的古代遗物，顺便还能欣赏下彗星掠过港口的百年奇景。</v>
      </c>
      <c r="E56" s="1" t="str">
        <f>Sheet1!E56&amp;IF(Sheet1!F56="","","(约"&amp;Sheet1!F56&amp;"次聚会)")</f>
        <v>短篇(约1次聚会)</v>
      </c>
      <c r="F56" s="1" t="str">
        <f>IF(Sheet1!I56=-1,"约"&amp;Sheet1!J56&amp;"人",IF(Sheet1!J56&lt;Sheet1!I56,"填写错误",IF(Sheet1!I56=100,"不定",IF(Sheet1!I56=Sheet1!J56,Sheet1!I56&amp;"人",Sheet1!I56&amp;"-"&amp;Sheet1!J56&amp;"人"))))</f>
        <v>4-5人</v>
      </c>
      <c r="G56" s="1" t="str">
        <f>Sheet1!K56&amp;"("&amp;H56&amp;")"</f>
        <v>T2(5级)</v>
      </c>
      <c r="H56" s="1" t="str">
        <f>IF(Sheet1!L56=-1,"约"&amp;Sheet1!M56&amp;"级",IF(Sheet1!L56=100,"不定",IF(Sheet1!M56&lt;Sheet1!L56,"填写错误",IF(Sheet1!L56=Sheet1!M56,Sheet1!L56&amp;"级",IF(Sheet1!L56=100,"不定",IF(Sheet1!M56=100,Sheet1!L56&amp;"+",Sheet1!L56&amp;"-"&amp;Sheet1!M56&amp;"级"))))))</f>
        <v>5级</v>
      </c>
      <c r="I56" s="1" t="str">
        <f>IF(Sheet1!N56=-1,"约"&amp;Sheet1!O56&amp;"级",IF(Sheet1!N56=100,"不定",IF(Sheet1!O56&lt;Sheet1!N56,"填写错误",IF(Sheet1!N56=Sheet1!O56,Sheet1!N56&amp;"级",IF(Sheet1!N56=100,"不定",IF(Sheet1!O56=100,Sheet1!N56&amp;"+",Sheet1!N56&amp;"-"&amp;Sheet1!O56&amp;"级"))))))</f>
        <v>5+</v>
      </c>
    </row>
    <row r="57" spans="2:10" ht="409.5" x14ac:dyDescent="0.2">
      <c r="B57" s="2" t="str">
        <f>Sheet1!A57</f>
        <v>彗星之下</v>
      </c>
      <c r="C57" s="2" t="str">
        <f>Sheet1!B57</f>
        <v>藏岳山人</v>
      </c>
      <c r="D57" s="2" t="str">
        <f>Sheet1!X57&amp;Sheet2!$A$3&amp;Sheet2!$A$3&amp;Sheet2!$A$3&amp;Sheet2!$A$5&amp;Sheet2!$A$3&amp;Sheet2!$A$3&amp;Sheet2!$A$3&amp;"《"&amp;Sheet1!A57&amp;"》"&amp;Sheet2!$A$3&amp;"模组作者："&amp;Sheet1!B57&amp;Sheet2!$A$3&amp;"规则："&amp;Sheet1!C57&amp;Sheet2!$A$3&amp;"类型："&amp;Sheet1!D57&amp;Sheet2!$A$3&amp;"来源："&amp;Sheet1!Q57&amp;Sheet2!$A$3&amp;"世设："&amp;Sheet1!H57&amp;Sheet2!$A$3&amp;"模组长度："&amp;E57&amp;Sheet2!$A$3&amp;"玩家数量："&amp;F57&amp;Sheet2!$A$3&amp;"游戏阶段："&amp;G57&amp;Sheet2!$A$3&amp;"结束等级："&amp;I57&amp;Sheet2!$A$3&amp;"关键词："&amp;Sheet1!S57&amp;IF(Sheet1!R57="无","",Sheet2!$A$3&amp;"获得奖项："&amp;Sheet1!R57)&amp;Sheet2!$A$3&amp;"简介："&amp;Sheet1!P57</f>
        <v>魔法教授柯密特·道格拉斯的家乡远星镇就有着庆祝彗星祭典的习俗。柯密特教授是一位德高望重的魔法理论学家与天文学家。虽然本身的法术造诣不高，本人更并非精通战斗的魔法师，但却在学术界颇有盛名。而他的成名之作，正是与他的妻子兼助手梅蒂尔女士一起，揭开了神圣彗星的真面目：彗星并非是如某些教派所宣扬的那样，是某位神明的神使，而就是一位从上古时期就在物质位面之外陷入沉睡，躯体化为彗星环绕着冒险者们所在世界的神性存在——“记忆与逝往时光之神”梅莫利亚。自此之后，神圣彗星被冠以梅莫利亚之名，而柯密特也因这一发现而声名鹊起。
—————————————
《彗星之下》
模组作者：藏岳山人
规则：DND5E
类型：短模组（开阔世界）
来源：第54期逸闻酒馆活动
世设：不定
模组长度：短篇(约2次聚会)
玩家数量：4-5人
游戏阶段：T2(7-8级)
结束等级：7+
关键词：【彗星】【虚假记忆】【喧闹】【纸牌】
简介：冒险者们将应魔法教授柯密特的邀请，前往参与十年一度的彗星祭典。柯密特教授希望借助神圣彗星“梅莫利亚”的力量，构建过往的时光碎片，重温他与他的亡妻一起参与彗星祭典的美好记忆。</v>
      </c>
      <c r="E57" s="1" t="str">
        <f>Sheet1!E57&amp;IF(Sheet1!F57="","","(约"&amp;Sheet1!F57&amp;"次聚会)")</f>
        <v>短篇(约2次聚会)</v>
      </c>
      <c r="F57" s="1" t="str">
        <f>IF(Sheet1!I57=-1,"约"&amp;Sheet1!J57&amp;"人",IF(Sheet1!J57&lt;Sheet1!I57,"填写错误",IF(Sheet1!I57=100,"不定",IF(Sheet1!I57=Sheet1!J57,Sheet1!I57&amp;"人",Sheet1!I57&amp;"-"&amp;Sheet1!J57&amp;"人"))))</f>
        <v>4-5人</v>
      </c>
      <c r="G57" s="1" t="str">
        <f>Sheet1!K57&amp;"("&amp;H57&amp;")"</f>
        <v>T2(7-8级)</v>
      </c>
      <c r="H57" s="1" t="str">
        <f>IF(Sheet1!L57=-1,"约"&amp;Sheet1!M57&amp;"级",IF(Sheet1!L57=100,"不定",IF(Sheet1!M57&lt;Sheet1!L57,"填写错误",IF(Sheet1!L57=Sheet1!M57,Sheet1!L57&amp;"级",IF(Sheet1!L57=100,"不定",IF(Sheet1!M57=100,Sheet1!L57&amp;"+",Sheet1!L57&amp;"-"&amp;Sheet1!M57&amp;"级"))))))</f>
        <v>7-8级</v>
      </c>
      <c r="I57" s="1" t="str">
        <f>IF(Sheet1!N57=-1,"约"&amp;Sheet1!O57&amp;"级",IF(Sheet1!N57=100,"不定",IF(Sheet1!O57&lt;Sheet1!N57,"填写错误",IF(Sheet1!N57=Sheet1!O57,Sheet1!N57&amp;"级",IF(Sheet1!N57=100,"不定",IF(Sheet1!O57=100,Sheet1!N57&amp;"+",Sheet1!N57&amp;"-"&amp;Sheet1!O57&amp;"级"))))))</f>
        <v>7+</v>
      </c>
    </row>
    <row r="58" spans="2:10" ht="409.5" x14ac:dyDescent="0.2">
      <c r="B58" s="2" t="str">
        <f>Sheet1!A58</f>
        <v>观象台</v>
      </c>
      <c r="C58" s="2" t="str">
        <f>Sheet1!B58</f>
        <v>正则</v>
      </c>
      <c r="D58" s="2" t="str">
        <f>Sheet1!X58&amp;Sheet2!$A$3&amp;Sheet2!$A$3&amp;Sheet2!$A$3&amp;Sheet2!$A$5&amp;Sheet2!$A$3&amp;Sheet2!$A$3&amp;Sheet2!$A$3&amp;"《"&amp;Sheet1!A58&amp;"》"&amp;Sheet2!$A$3&amp;"模组作者："&amp;Sheet1!B58&amp;Sheet2!$A$3&amp;"规则："&amp;Sheet1!C58&amp;Sheet2!$A$3&amp;"类型："&amp;Sheet1!D58&amp;Sheet2!$A$3&amp;"来源："&amp;Sheet1!Q58&amp;Sheet2!$A$3&amp;"世设："&amp;Sheet1!H58&amp;Sheet2!$A$3&amp;"模组长度："&amp;E58&amp;Sheet2!$A$3&amp;"玩家数量："&amp;F58&amp;Sheet2!$A$3&amp;"游戏阶段："&amp;G58&amp;Sheet2!$A$3&amp;"结束等级："&amp;I58&amp;Sheet2!$A$3&amp;"关键词："&amp;Sheet1!S58&amp;IF(Sheet1!R58="无","",Sheet2!$A$3&amp;"获得奖项："&amp;Sheet1!R58)&amp;Sheet2!$A$3&amp;"简介："&amp;Sheet1!P58</f>
        <v>威名远扬的人在地下埋葬，他们的一切在地表毫无迹象。
衰朽的躯体被埋入土中，被黄土吞没，无影无踪。
惟有阿努席拉旺（Anu Shirvan）的美名永存，人们世世代代颂扬他的善行。 
人们啊！行善吧！时光乃是横财。
高声呐喊片刻，一切便不复存在。
——（波斯）萨迪《真境花园》
—————————————
《观象台》
模组作者：正则
规则：DND5E
类型：短模组（开阔世界）
来源：第54期逸闻酒馆活动
世设：不定
模组长度：短篇(约1次聚会)
玩家数量：3-4人
游戏阶段：T1(1级)
结束等级：1-3级
关键词：【彗星】【虚假记忆】【喧闹】【纸牌】
简介：冒险者们将受到委托，前往深山中的观星台，请一位年迈的占星师前往京城。</v>
      </c>
      <c r="E58" s="1" t="str">
        <f>Sheet1!E58&amp;IF(Sheet1!F58="","","(约"&amp;Sheet1!F58&amp;"次聚会)")</f>
        <v>短篇(约1次聚会)</v>
      </c>
      <c r="F58" s="1" t="str">
        <f>IF(Sheet1!I58=-1,"约"&amp;Sheet1!J58&amp;"人",IF(Sheet1!J58&lt;Sheet1!I58,"填写错误",IF(Sheet1!I58=100,"不定",IF(Sheet1!I58=Sheet1!J58,Sheet1!I58&amp;"人",Sheet1!I58&amp;"-"&amp;Sheet1!J58&amp;"人"))))</f>
        <v>3-4人</v>
      </c>
      <c r="G58" s="1" t="str">
        <f>Sheet1!K58&amp;"("&amp;H58&amp;")"</f>
        <v>T1(1级)</v>
      </c>
      <c r="H58" s="1" t="str">
        <f>IF(Sheet1!L58=-1,"约"&amp;Sheet1!M58&amp;"级",IF(Sheet1!L58=100,"不定",IF(Sheet1!M58&lt;Sheet1!L58,"填写错误",IF(Sheet1!L58=Sheet1!M58,Sheet1!L58&amp;"级",IF(Sheet1!L58=100,"不定",IF(Sheet1!M58=100,Sheet1!L58&amp;"+",Sheet1!L58&amp;"-"&amp;Sheet1!M58&amp;"级"))))))</f>
        <v>1级</v>
      </c>
      <c r="I58" s="1" t="str">
        <f>IF(Sheet1!N58=-1,"约"&amp;Sheet1!O58&amp;"级",IF(Sheet1!N58=100,"不定",IF(Sheet1!O58&lt;Sheet1!N58,"填写错误",IF(Sheet1!N58=Sheet1!O58,Sheet1!N58&amp;"级",IF(Sheet1!N58=100,"不定",IF(Sheet1!O58=100,Sheet1!N58&amp;"+",Sheet1!N58&amp;"-"&amp;Sheet1!O58&amp;"级"))))))</f>
        <v>1-3级</v>
      </c>
    </row>
    <row r="59" spans="2:10" ht="409.5" x14ac:dyDescent="0.2">
      <c r="B59" s="2" t="str">
        <f>Sheet1!A59</f>
        <v>林中之物</v>
      </c>
      <c r="C59" s="2" t="str">
        <f>Sheet1!B59</f>
        <v>白面具</v>
      </c>
      <c r="D59" s="2" t="str">
        <f>Sheet1!X59&amp;Sheet2!$A$3&amp;Sheet2!$A$3&amp;Sheet2!$A$3&amp;Sheet2!$A$5&amp;Sheet2!$A$3&amp;Sheet2!$A$3&amp;Sheet2!$A$3&amp;"《"&amp;Sheet1!A59&amp;"》"&amp;Sheet2!$A$3&amp;"模组作者："&amp;Sheet1!B59&amp;Sheet2!$A$3&amp;"规则："&amp;Sheet1!C59&amp;Sheet2!$A$3&amp;"类型："&amp;Sheet1!D59&amp;Sheet2!$A$3&amp;"来源："&amp;Sheet1!Q59&amp;Sheet2!$A$3&amp;"世设："&amp;Sheet1!H59&amp;Sheet2!$A$3&amp;"模组长度："&amp;E59&amp;Sheet2!$A$3&amp;"玩家数量："&amp;F59&amp;Sheet2!$A$3&amp;"游戏阶段："&amp;G59&amp;Sheet2!$A$3&amp;"结束等级："&amp;I59&amp;Sheet2!$A$3&amp;"关键词："&amp;Sheet1!S59&amp;IF(Sheet1!R59="无","",Sheet2!$A$3&amp;"获得奖项："&amp;Sheet1!R59)&amp;Sheet2!$A$3&amp;"简介："&amp;Sheet1!P59</f>
        <v>银泪城将漫天星辰藏到了每晚投射至半夜的卤素和火焰背后。
寂静无从谈起，噪音永不消退，炼制厂呼出无尽的叹息。河漫滩的陆地像银泪城人屠杀的短吻鳄一样一减再减，尽管政府一再呼吁减少废物的排放，但是所有人都心知肚明——没了这些工厂，大家都得失业。
植被、水体与灰暗的天空与下方，尽是高高低低的河流，仿佛血管，仿佛蛛网，仿佛神经回路。
随处可见的深绿色树木审视着河边的被冲上岸的生活垃圾。温暖的阳光与冷漠的森林织成加密的图形，闪烁，眨眼，思考，知悉。
城墙般的树林之中，存在需要破译的信息。
—————————————
《林中之物》
模组作者：白面具
规则：DND5E
类型：短模组（开阔世界）
来源：第54期逸闻酒馆活动
世设：不定
模组长度：短篇(约1次聚会)
玩家数量：4人
游戏阶段：T2(5级)
结束等级：5+
关键词：【彗星】【虚假记忆】【喧闹】【纸牌】
简介：冒险者怀着某些目的，进入了日落森林，却陷入危险之中。</v>
      </c>
      <c r="E59" s="1" t="str">
        <f>Sheet1!E59&amp;IF(Sheet1!F59="","","(约"&amp;Sheet1!F59&amp;"次聚会)")</f>
        <v>短篇(约1次聚会)</v>
      </c>
      <c r="F59" s="1" t="str">
        <f>IF(Sheet1!I59=-1,"约"&amp;Sheet1!J59&amp;"人",IF(Sheet1!J59&lt;Sheet1!I59,"填写错误",IF(Sheet1!I59=100,"不定",IF(Sheet1!I59=Sheet1!J59,Sheet1!I59&amp;"人",Sheet1!I59&amp;"-"&amp;Sheet1!J59&amp;"人"))))</f>
        <v>4人</v>
      </c>
      <c r="G59" s="1" t="str">
        <f>Sheet1!K59&amp;"("&amp;H59&amp;")"</f>
        <v>T2(5级)</v>
      </c>
      <c r="H59" s="1" t="str">
        <f>IF(Sheet1!L59=-1,"约"&amp;Sheet1!M59&amp;"级",IF(Sheet1!L59=100,"不定",IF(Sheet1!M59&lt;Sheet1!L59,"填写错误",IF(Sheet1!L59=Sheet1!M59,Sheet1!L59&amp;"级",IF(Sheet1!L59=100,"不定",IF(Sheet1!M59=100,Sheet1!L59&amp;"+",Sheet1!L59&amp;"-"&amp;Sheet1!M59&amp;"级"))))))</f>
        <v>5级</v>
      </c>
      <c r="I59" s="1" t="str">
        <f>IF(Sheet1!N59=-1,"约"&amp;Sheet1!O59&amp;"级",IF(Sheet1!N59=100,"不定",IF(Sheet1!O59&lt;Sheet1!N59,"填写错误",IF(Sheet1!N59=Sheet1!O59,Sheet1!N59&amp;"级",IF(Sheet1!N59=100,"不定",IF(Sheet1!O59=100,Sheet1!N59&amp;"+",Sheet1!N59&amp;"-"&amp;Sheet1!O59&amp;"级"))))))</f>
        <v>5+</v>
      </c>
    </row>
    <row r="60" spans="2:10" ht="409.5" x14ac:dyDescent="0.2">
      <c r="B60" s="2" t="str">
        <f>Sheet1!A60</f>
        <v>克索迪亚的流星</v>
      </c>
      <c r="C60" s="2" t="str">
        <f>Sheet1!B60</f>
        <v>怒风</v>
      </c>
      <c r="D60" s="2" t="str">
        <f>Sheet1!X60&amp;Sheet2!$A$3&amp;Sheet2!$A$3&amp;Sheet2!$A$3&amp;Sheet2!$A$5&amp;Sheet2!$A$3&amp;Sheet2!$A$3&amp;Sheet2!$A$3&amp;"《"&amp;Sheet1!A60&amp;"》"&amp;Sheet2!$A$3&amp;"模组作者："&amp;Sheet1!B60&amp;Sheet2!$A$3&amp;"规则："&amp;Sheet1!C60&amp;Sheet2!$A$3&amp;"类型："&amp;Sheet1!D60&amp;Sheet2!$A$3&amp;"来源："&amp;Sheet1!Q60&amp;Sheet2!$A$3&amp;"世设："&amp;Sheet1!H60&amp;Sheet2!$A$3&amp;"模组长度："&amp;E60&amp;Sheet2!$A$3&amp;"玩家数量："&amp;F60&amp;Sheet2!$A$3&amp;"游戏阶段："&amp;G60&amp;Sheet2!$A$3&amp;"结束等级："&amp;I60&amp;Sheet2!$A$3&amp;"关键词："&amp;Sheet1!S60&amp;IF(Sheet1!R60="无","",Sheet2!$A$3&amp;"获得奖项："&amp;Sheet1!R60)&amp;Sheet2!$A$3&amp;"简介："&amp;Sheet1!P60</f>
        <v>几位打扮各异的旅人从费伦各地来到了亚雷迪小城的一处私人酒吧，对彼此尚不熟悉的你们带着警惕的目光打量着彼此，空气中隐隐传来剑拔弩张的意味，只有酒保时不时送上的饮品，让气氛有了些许的缓和。
很快，僵局被打破，一个银发的女半精灵迈着轻盈的步伐推开了酒馆大门，银铃般的声音响起：“朋友们，你们好~”
说着她打了个响指，酒保自觉地退下。
—————————————
《克索迪亚的流星》
模组作者：怒风
规则：DND5E
类型：短模组（开阔世界）
来源：第54期逸闻酒馆活动
世设：不定
模组长度：短篇(约2次聚会)
玩家数量：4-8人
游戏阶段：T2(5级)
结束等级：5+
关键词：【彗星】【虚假记忆】【喧闹】【纸牌】
简介：冒险者被雇佣前去调查镇民突然有莫名其妙力量背后的故事。</v>
      </c>
      <c r="E60" s="1" t="str">
        <f>Sheet1!E60&amp;IF(Sheet1!F60="","","(约"&amp;Sheet1!F60&amp;"次聚会)")</f>
        <v>短篇(约2次聚会)</v>
      </c>
      <c r="F60" s="1" t="str">
        <f>IF(Sheet1!I60=-1,"约"&amp;Sheet1!J60&amp;"人",IF(Sheet1!J60&lt;Sheet1!I60,"填写错误",IF(Sheet1!I60=100,"不定",IF(Sheet1!I60=Sheet1!J60,Sheet1!I60&amp;"人",Sheet1!I60&amp;"-"&amp;Sheet1!J60&amp;"人"))))</f>
        <v>4-8人</v>
      </c>
      <c r="G60" s="1" t="str">
        <f>Sheet1!K60&amp;"("&amp;H60&amp;")"</f>
        <v>T2(5级)</v>
      </c>
      <c r="H60" s="1" t="str">
        <f>IF(Sheet1!L60=-1,"约"&amp;Sheet1!M60&amp;"级",IF(Sheet1!L60=100,"不定",IF(Sheet1!M60&lt;Sheet1!L60,"填写错误",IF(Sheet1!L60=Sheet1!M60,Sheet1!L60&amp;"级",IF(Sheet1!L60=100,"不定",IF(Sheet1!M60=100,Sheet1!L60&amp;"+",Sheet1!L60&amp;"-"&amp;Sheet1!M60&amp;"级"))))))</f>
        <v>5级</v>
      </c>
      <c r="I60" s="1" t="str">
        <f>IF(Sheet1!N60=-1,"约"&amp;Sheet1!O60&amp;"级",IF(Sheet1!N60=100,"不定",IF(Sheet1!O60&lt;Sheet1!N60,"填写错误",IF(Sheet1!N60=Sheet1!O60,Sheet1!N60&amp;"级",IF(Sheet1!N60=100,"不定",IF(Sheet1!O60=100,Sheet1!N60&amp;"+",Sheet1!N60&amp;"-"&amp;Sheet1!O60&amp;"级"))))))</f>
        <v>5+</v>
      </c>
    </row>
    <row r="61" spans="2:10" ht="393.75" x14ac:dyDescent="0.2">
      <c r="B61" s="2" t="str">
        <f>Sheet1!A61</f>
        <v>复读机不要停！</v>
      </c>
      <c r="C61" s="2" t="str">
        <f>Sheet1!B61</f>
        <v>最惨</v>
      </c>
      <c r="D61" s="2" t="str">
        <f>Sheet1!X61&amp;Sheet2!$A$3&amp;Sheet2!$A$3&amp;Sheet2!$A$3&amp;Sheet2!$A$5&amp;Sheet2!$A$3&amp;Sheet2!$A$3&amp;Sheet2!$A$3&amp;"《"&amp;Sheet1!A61&amp;"》"&amp;Sheet2!$A$3&amp;"模组作者："&amp;Sheet1!B61&amp;Sheet2!$A$3&amp;"规则："&amp;Sheet1!C61&amp;Sheet2!$A$3&amp;"类型："&amp;Sheet1!D61&amp;Sheet2!$A$3&amp;"来源："&amp;Sheet1!Q61&amp;Sheet2!$A$3&amp;"世设："&amp;Sheet1!H61&amp;Sheet2!$A$3&amp;"模组长度："&amp;E61&amp;Sheet2!$A$3&amp;"玩家数量："&amp;F61&amp;Sheet2!$A$3&amp;"游戏阶段："&amp;G61&amp;Sheet2!$A$3&amp;"结束等级："&amp;I61&amp;Sheet2!$A$3&amp;"关键词："&amp;Sheet1!S61&amp;IF(Sheet1!R61="无","",Sheet2!$A$3&amp;"获得奖项："&amp;Sheet1!R61)&amp;Sheet2!$A$3&amp;"简介："&amp;Sheet1!P61</f>
        <v>山谷风景优美，静谧如画。不分季节，每日清晨和深夜，薄雾都从山谷深处慢慢涌出，神秘又庄严。如果你向着山谷大声呼唤，那么奇妙的回声就会反复在山间回荡。学人山谷因而得名。
—————————————
《复读机不要停！》
模组作者：最惨
规则：DND5E
类型：短模组（开阔世界）
来源：第54期逸闻酒馆活动
世设：不定
模组长度：短篇(约2次聚会)
玩家数量：4人
游戏阶段：T2(10级)
结束等级：10+
关键词：【彗星】【虚假记忆】【喧闹】【纸牌】
简介：天外陨石成为了一个研究热点，冒险者作为学者或者护卫前往陨石点进行调查。</v>
      </c>
      <c r="E61" s="1" t="str">
        <f>Sheet1!E61&amp;IF(Sheet1!F61="","","(约"&amp;Sheet1!F61&amp;"次聚会)")</f>
        <v>短篇(约2次聚会)</v>
      </c>
      <c r="F61" s="1" t="str">
        <f>IF(Sheet1!I61=-1,"约"&amp;Sheet1!J61&amp;"人",IF(Sheet1!J61&lt;Sheet1!I61,"填写错误",IF(Sheet1!I61=100,"不定",IF(Sheet1!I61=Sheet1!J61,Sheet1!I61&amp;"人",Sheet1!I61&amp;"-"&amp;Sheet1!J61&amp;"人"))))</f>
        <v>4人</v>
      </c>
      <c r="G61" s="1" t="str">
        <f>Sheet1!K61&amp;"("&amp;H61&amp;")"</f>
        <v>T2(10级)</v>
      </c>
      <c r="H61" s="1" t="str">
        <f>IF(Sheet1!L61=-1,"约"&amp;Sheet1!M61&amp;"级",IF(Sheet1!L61=100,"不定",IF(Sheet1!M61&lt;Sheet1!L61,"填写错误",IF(Sheet1!L61=Sheet1!M61,Sheet1!L61&amp;"级",IF(Sheet1!L61=100,"不定",IF(Sheet1!M61=100,Sheet1!L61&amp;"+",Sheet1!L61&amp;"-"&amp;Sheet1!M61&amp;"级"))))))</f>
        <v>10级</v>
      </c>
      <c r="I61" s="1" t="str">
        <f>IF(Sheet1!N61=-1,"约"&amp;Sheet1!O61&amp;"级",IF(Sheet1!N61=100,"不定",IF(Sheet1!O61&lt;Sheet1!N61,"填写错误",IF(Sheet1!N61=Sheet1!O61,Sheet1!N61&amp;"级",IF(Sheet1!N61=100,"不定",IF(Sheet1!O61=100,Sheet1!N61&amp;"+",Sheet1!N61&amp;"-"&amp;Sheet1!O61&amp;"级"))))))</f>
        <v>10+</v>
      </c>
    </row>
    <row r="62" spans="2:10" ht="375" x14ac:dyDescent="0.2">
      <c r="B62" s="2" t="str">
        <f>Sheet1!A62</f>
        <v>喧闹的桂花节</v>
      </c>
      <c r="C62" s="2" t="str">
        <f>Sheet1!B62</f>
        <v>阿来</v>
      </c>
      <c r="D62" s="2" t="str">
        <f>Sheet1!X62&amp;Sheet2!$A$3&amp;Sheet2!$A$3&amp;Sheet2!$A$3&amp;Sheet2!$A$5&amp;Sheet2!$A$3&amp;Sheet2!$A$3&amp;Sheet2!$A$3&amp;"《"&amp;Sheet1!A62&amp;"》"&amp;Sheet2!$A$3&amp;"模组作者："&amp;Sheet1!B62&amp;Sheet2!$A$3&amp;"规则："&amp;Sheet1!C62&amp;Sheet2!$A$3&amp;"类型："&amp;Sheet1!D62&amp;Sheet2!$A$3&amp;"来源："&amp;Sheet1!Q62&amp;Sheet2!$A$3&amp;"世设："&amp;Sheet1!H62&amp;Sheet2!$A$3&amp;"模组长度："&amp;E62&amp;Sheet2!$A$3&amp;"玩家数量："&amp;F62&amp;Sheet2!$A$3&amp;"游戏阶段："&amp;G62&amp;Sheet2!$A$3&amp;"结束等级："&amp;I62&amp;Sheet2!$A$3&amp;"关键词："&amp;Sheet1!S62&amp;IF(Sheet1!R62="无","",Sheet2!$A$3&amp;"获得奖项："&amp;Sheet1!R62)&amp;Sheet2!$A$3&amp;"简介："&amp;Sheet1!P62</f>
        <v>正当大夏与隔壁的威塞克斯帝国冲突之际，大夏的牧师提出应当学习先祖，祭拜三个月亮，以期上战场的士兵们早日归国与家人团聚。作为祭拜的一部分，大夏延续了传统的节日——桂花节，在每年月亮最圆的这段时间内制作月饼。
—————————————
《喧闹的桂花节》
模组作者：阿来
规则：DND5E
类型：短遭遇（城镇）
来源：第54期逸闻酒馆活动
世设：不定
模组长度：短篇(约1次聚会)
玩家数量：1-4人
游戏阶段：任何(不定)
结束等级：不定
关键词：【彗星】【虚假记忆】【喧闹】【纸牌】
简介：中秋团，祝冒险者中秋快乐！</v>
      </c>
      <c r="E62" s="1" t="str">
        <f>Sheet1!E62&amp;IF(Sheet1!F62="","","(约"&amp;Sheet1!F62&amp;"次聚会)")</f>
        <v>短篇(约1次聚会)</v>
      </c>
      <c r="F62" s="1" t="str">
        <f>IF(Sheet1!I62=-1,"约"&amp;Sheet1!J62&amp;"人",IF(Sheet1!J62&lt;Sheet1!I62,"填写错误",IF(Sheet1!I62=100,"不定",IF(Sheet1!I62=Sheet1!J62,Sheet1!I62&amp;"人",Sheet1!I62&amp;"-"&amp;Sheet1!J62&amp;"人"))))</f>
        <v>1-4人</v>
      </c>
      <c r="G62" s="1" t="str">
        <f>Sheet1!K62&amp;"("&amp;H62&amp;")"</f>
        <v>任何(不定)</v>
      </c>
      <c r="H62" s="1" t="str">
        <f>IF(Sheet1!L62=-1,"约"&amp;Sheet1!M62&amp;"级",IF(Sheet1!L62=100,"不定",IF(Sheet1!M62&lt;Sheet1!L62,"填写错误",IF(Sheet1!L62=Sheet1!M62,Sheet1!L62&amp;"级",IF(Sheet1!L62=100,"不定",IF(Sheet1!M62=100,Sheet1!L62&amp;"+",Sheet1!L62&amp;"-"&amp;Sheet1!M62&amp;"级"))))))</f>
        <v>不定</v>
      </c>
      <c r="I62" s="1" t="str">
        <f>IF(Sheet1!N62=-1,"约"&amp;Sheet1!O62&amp;"级",IF(Sheet1!N62=100,"不定",IF(Sheet1!O62&lt;Sheet1!N62,"填写错误",IF(Sheet1!N62=Sheet1!O62,Sheet1!N62&amp;"级",IF(Sheet1!N62=100,"不定",IF(Sheet1!O62=100,Sheet1!N62&amp;"+",Sheet1!N62&amp;"-"&amp;Sheet1!O62&amp;"级"))))))</f>
        <v>不定</v>
      </c>
    </row>
    <row r="63" spans="2:10" ht="409.5" x14ac:dyDescent="0.2">
      <c r="B63" s="2" t="str">
        <f>Sheet1!A63</f>
        <v>卡纳斯息潮节</v>
      </c>
      <c r="C63" s="2" t="str">
        <f>Sheet1!B63</f>
        <v>愤怒菇哥</v>
      </c>
      <c r="D63" s="2" t="str">
        <f>Sheet1!X63&amp;Sheet2!$A$3&amp;Sheet2!$A$3&amp;Sheet2!$A$3&amp;Sheet2!$A$5&amp;Sheet2!$A$3&amp;Sheet2!$A$3&amp;Sheet2!$A$3&amp;"《"&amp;Sheet1!A63&amp;"》"&amp;Sheet2!$A$3&amp;"模组作者："&amp;Sheet1!B63&amp;Sheet2!$A$3&amp;"规则："&amp;Sheet1!C63&amp;Sheet2!$A$3&amp;"类型："&amp;Sheet1!D63&amp;Sheet2!$A$3&amp;"来源："&amp;Sheet1!Q63&amp;Sheet2!$A$3&amp;"世设："&amp;Sheet1!H63&amp;Sheet2!$A$3&amp;"模组长度："&amp;E63&amp;Sheet2!$A$3&amp;"玩家数量："&amp;F63&amp;Sheet2!$A$3&amp;"游戏阶段："&amp;G63&amp;Sheet2!$A$3&amp;"结束等级："&amp;I63&amp;Sheet2!$A$3&amp;"关键词："&amp;Sheet1!S63&amp;IF(Sheet1!R63="无","",Sheet2!$A$3&amp;"获得奖项："&amp;Sheet1!R63)&amp;Sheet2!$A$3&amp;"简介："&amp;Sheet1!P63</f>
        <v>在风景如画的卡纳斯小镇，每年一度的息潮节是所有居民和游客最期待的时刻。这个古老的节日庆祝着春天的到来和大海的宁静，小镇的每个角落都充满了欢声笑语和庆祝的准备。街道两旁摆满了五彩缤纷的灯笼和飘扬的旗帜，空气中弥漫着甜点和新鲜海鲜的诱人香气，而海边则是孩子们嬉戏的身影和海浪轻拍沙滩的声音。
—————————————
《卡纳斯息潮节》
模组作者：愤怒菇哥
规则：DND5E
类型：短模组（城镇）
来源：第54期逸闻酒馆活动
世设：不定
模组长度：短篇(约1次聚会)
玩家数量：1-4人
游戏阶段：T1(3级)
结束等级：3+
关键词：【彗星】【虚假记忆】【喧闹】【纸牌】
简介：镇民出现了错误的记忆，为了城市的安全，镇长邀请一些冒险者来调查这件事儿，希望不要影响到息潮节。</v>
      </c>
      <c r="E63" s="1" t="str">
        <f>Sheet1!E63&amp;IF(Sheet1!F63="","","(约"&amp;Sheet1!F63&amp;"次聚会)")</f>
        <v>短篇(约1次聚会)</v>
      </c>
      <c r="F63" s="1" t="str">
        <f>IF(Sheet1!I63=-1,"约"&amp;Sheet1!J63&amp;"人",IF(Sheet1!J63&lt;Sheet1!I63,"填写错误",IF(Sheet1!I63=100,"不定",IF(Sheet1!I63=Sheet1!J63,Sheet1!I63&amp;"人",Sheet1!I63&amp;"-"&amp;Sheet1!J63&amp;"人"))))</f>
        <v>1-4人</v>
      </c>
      <c r="G63" s="1" t="str">
        <f>Sheet1!K63&amp;"("&amp;H63&amp;")"</f>
        <v>T1(3级)</v>
      </c>
      <c r="H63" s="1" t="str">
        <f>IF(Sheet1!L63=-1,"约"&amp;Sheet1!M63&amp;"级",IF(Sheet1!L63=100,"不定",IF(Sheet1!M63&lt;Sheet1!L63,"填写错误",IF(Sheet1!L63=Sheet1!M63,Sheet1!L63&amp;"级",IF(Sheet1!L63=100,"不定",IF(Sheet1!M63=100,Sheet1!L63&amp;"+",Sheet1!L63&amp;"-"&amp;Sheet1!M63&amp;"级"))))))</f>
        <v>3级</v>
      </c>
      <c r="I63" s="1" t="str">
        <f>IF(Sheet1!N63=-1,"约"&amp;Sheet1!O63&amp;"级",IF(Sheet1!N63=100,"不定",IF(Sheet1!O63&lt;Sheet1!N63,"填写错误",IF(Sheet1!N63=Sheet1!O63,Sheet1!N63&amp;"级",IF(Sheet1!N63=100,"不定",IF(Sheet1!O63=100,Sheet1!N63&amp;"+",Sheet1!N63&amp;"-"&amp;Sheet1!O63&amp;"级"))))))</f>
        <v>3+</v>
      </c>
    </row>
    <row r="64" spans="2:10" ht="375" x14ac:dyDescent="0.2">
      <c r="B64" s="2" t="str">
        <f>Sheet1!A64</f>
        <v>测测我的DND</v>
      </c>
      <c r="C64" s="2" t="str">
        <f>Sheet1!B64</f>
        <v>玉米man</v>
      </c>
      <c r="D64" s="2" t="str">
        <f>Sheet1!X64&amp;Sheet2!$A$3&amp;Sheet2!$A$3&amp;Sheet2!$A$3&amp;Sheet2!$A$5&amp;Sheet2!$A$3&amp;Sheet2!$A$3&amp;Sheet2!$A$3&amp;"《"&amp;Sheet1!A64&amp;"》"&amp;Sheet2!$A$3&amp;"模组作者："&amp;Sheet1!B64&amp;Sheet2!$A$3&amp;"规则："&amp;Sheet1!C64&amp;Sheet2!$A$3&amp;"类型："&amp;Sheet1!D64&amp;Sheet2!$A$3&amp;"来源："&amp;Sheet1!Q64&amp;Sheet2!$A$3&amp;"世设："&amp;Sheet1!H64&amp;Sheet2!$A$3&amp;"模组长度："&amp;E64&amp;Sheet2!$A$3&amp;"玩家数量："&amp;F64&amp;Sheet2!$A$3&amp;"游戏阶段："&amp;G64&amp;Sheet2!$A$3&amp;"结束等级："&amp;I64&amp;Sheet2!$A$3&amp;"关键词："&amp;Sheet1!S64&amp;IF(Sheet1!R64="无","",Sheet2!$A$3&amp;"获得奖项："&amp;Sheet1!R64)&amp;Sheet2!$A$3&amp;"简介："&amp;Sheet1!P64</f>
        <v>冒险者们收到了维娜的短讯术：我制作了1个叫dnd的游戏，来测！我家！
随后冒险者们就到达了位于森林深处的维娜宅邸。伴随着维娜的失态的喊叫声：啊啊，不应该是这样的，快帮我把它们停下来！
—————————————
《测测我的DND》
模组作者：玉米man
规则：DND5E
类型：短模组（开阔世界）
来源：第55期逸闻酒馆活动
世设：不定
模组长度：短篇(约1次聚会)
玩家数量：4人
游戏阶段：T2(5级)
结束等级：6级
关键词：【流浪】【鳞片】【游戏】
简介：冒险者受到维娜的邀请，来玩她设计的DND</v>
      </c>
      <c r="E64" s="1" t="str">
        <f>Sheet1!E64&amp;IF(Sheet1!F64="","","(约"&amp;Sheet1!F64&amp;"次聚会)")</f>
        <v>短篇(约1次聚会)</v>
      </c>
      <c r="F64" s="1" t="str">
        <f>IF(Sheet1!I64=-1,"约"&amp;Sheet1!J64&amp;"人",IF(Sheet1!J64&lt;Sheet1!I64,"填写错误",IF(Sheet1!I64=100,"不定",IF(Sheet1!I64=Sheet1!J64,Sheet1!I64&amp;"人",Sheet1!I64&amp;"-"&amp;Sheet1!J64&amp;"人"))))</f>
        <v>4人</v>
      </c>
      <c r="G64" s="1" t="str">
        <f>Sheet1!K64&amp;"("&amp;H64&amp;")"</f>
        <v>T2(5级)</v>
      </c>
      <c r="H64" s="1" t="str">
        <f>IF(Sheet1!L64=-1,"约"&amp;Sheet1!M64&amp;"级",IF(Sheet1!L64=100,"不定",IF(Sheet1!M64&lt;Sheet1!L64,"填写错误",IF(Sheet1!L64=Sheet1!M64,Sheet1!L64&amp;"级",IF(Sheet1!L64=100,"不定",IF(Sheet1!M64=100,Sheet1!L64&amp;"+",Sheet1!L64&amp;"-"&amp;Sheet1!M64&amp;"级"))))))</f>
        <v>5级</v>
      </c>
      <c r="I64" s="1" t="str">
        <f>IF(Sheet1!N64=-1,"约"&amp;Sheet1!O64&amp;"级",IF(Sheet1!N64=100,"不定",IF(Sheet1!O64&lt;Sheet1!N64,"填写错误",IF(Sheet1!N64=Sheet1!O64,Sheet1!N64&amp;"级",IF(Sheet1!N64=100,"不定",IF(Sheet1!O64=100,Sheet1!N64&amp;"+",Sheet1!N64&amp;"-"&amp;Sheet1!O64&amp;"级"))))))</f>
        <v>6级</v>
      </c>
    </row>
    <row r="65" spans="2:9" ht="409.5" x14ac:dyDescent="0.2">
      <c r="B65" s="2" t="str">
        <f>Sheet1!A65</f>
        <v>伊芙的果园</v>
      </c>
      <c r="C65" s="2" t="str">
        <f>Sheet1!B65</f>
        <v>付变函数</v>
      </c>
      <c r="D65" s="2" t="str">
        <f>Sheet1!X65&amp;Sheet2!$A$3&amp;Sheet2!$A$3&amp;Sheet2!$A$3&amp;Sheet2!$A$5&amp;Sheet2!$A$3&amp;Sheet2!$A$3&amp;Sheet2!$A$3&amp;"《"&amp;Sheet1!A65&amp;"》"&amp;Sheet2!$A$3&amp;"模组作者："&amp;Sheet1!B65&amp;Sheet2!$A$3&amp;"规则："&amp;Sheet1!C65&amp;Sheet2!$A$3&amp;"类型："&amp;Sheet1!D65&amp;Sheet2!$A$3&amp;"来源："&amp;Sheet1!Q65&amp;Sheet2!$A$3&amp;"世设："&amp;Sheet1!H65&amp;Sheet2!$A$3&amp;"模组长度："&amp;E65&amp;Sheet2!$A$3&amp;"玩家数量："&amp;F65&amp;Sheet2!$A$3&amp;"游戏阶段："&amp;G65&amp;Sheet2!$A$3&amp;"结束等级："&amp;I65&amp;Sheet2!$A$3&amp;"关键词："&amp;Sheet1!S65&amp;IF(Sheet1!R65="无","",Sheet2!$A$3&amp;"获得奖项："&amp;Sheet1!R65)&amp;Sheet2!$A$3&amp;"简介："&amp;Sheet1!P65</f>
        <v>初春的雨季总是令人心烦。一队冒险者在夜幕的森林中穿行，远处不时传来的野兽嗥叫和脚下的泥泞让他们心烦意乱，离最近的村庄还有一段距离，深夜中在密林露宿可不是个好主意，这树林有不少冒险者失踪的传闻…这时，前方一处灯火吸引了他们的注意，这来自一座果园的农舍。农舍的主人伊芙招待了他们，并希望他们能帮忙赶跑最近时常来偷果子的地精小偷。这对冒险者们没什么难度，不是么？
—————————————
《伊芙的果园》
模组作者：付变函数
规则：DND5E
类型：短模组（建筑）
来源：第55期逸闻酒馆活动
世设：不定
模组长度：短篇(约1次聚会)
玩家数量：4人
游戏阶段：T1(2-3级)
结束等级：2+
关键词：【流浪】【鳞片】【游戏】
简介：冒险者来到一个暗藏玄机的果园</v>
      </c>
      <c r="E65" s="1" t="str">
        <f>Sheet1!E65&amp;IF(Sheet1!F65="","","(约"&amp;Sheet1!F65&amp;"次聚会)")</f>
        <v>短篇(约1次聚会)</v>
      </c>
      <c r="F65" s="1" t="str">
        <f>IF(Sheet1!I65=-1,"约"&amp;Sheet1!J65&amp;"人",IF(Sheet1!J65&lt;Sheet1!I65,"填写错误",IF(Sheet1!I65=100,"不定",IF(Sheet1!I65=Sheet1!J65,Sheet1!I65&amp;"人",Sheet1!I65&amp;"-"&amp;Sheet1!J65&amp;"人"))))</f>
        <v>4人</v>
      </c>
      <c r="G65" s="1" t="str">
        <f>Sheet1!K65&amp;"("&amp;H65&amp;")"</f>
        <v>T1(2-3级)</v>
      </c>
      <c r="H65" s="1" t="str">
        <f>IF(Sheet1!L65=-1,"约"&amp;Sheet1!M65&amp;"级",IF(Sheet1!L65=100,"不定",IF(Sheet1!M65&lt;Sheet1!L65,"填写错误",IF(Sheet1!L65=Sheet1!M65,Sheet1!L65&amp;"级",IF(Sheet1!L65=100,"不定",IF(Sheet1!M65=100,Sheet1!L65&amp;"+",Sheet1!L65&amp;"-"&amp;Sheet1!M65&amp;"级"))))))</f>
        <v>2-3级</v>
      </c>
      <c r="I65" s="1" t="str">
        <f>IF(Sheet1!N65=-1,"约"&amp;Sheet1!O65&amp;"级",IF(Sheet1!N65=100,"不定",IF(Sheet1!O65&lt;Sheet1!N65,"填写错误",IF(Sheet1!N65=Sheet1!O65,Sheet1!N65&amp;"级",IF(Sheet1!N65=100,"不定",IF(Sheet1!O65=100,Sheet1!N65&amp;"+",Sheet1!N65&amp;"-"&amp;Sheet1!O65&amp;"级"))))))</f>
        <v>2+</v>
      </c>
    </row>
    <row r="66" spans="2:9" ht="393.75" x14ac:dyDescent="0.2">
      <c r="B66" s="2" t="str">
        <f>Sheet1!A66</f>
        <v>流浪酒鬼</v>
      </c>
      <c r="C66" s="2" t="str">
        <f>Sheet1!B66</f>
        <v>云生</v>
      </c>
      <c r="D66" s="2" t="str">
        <f>Sheet1!X66&amp;Sheet2!$A$3&amp;Sheet2!$A$3&amp;Sheet2!$A$3&amp;Sheet2!$A$5&amp;Sheet2!$A$3&amp;Sheet2!$A$3&amp;Sheet2!$A$3&amp;"《"&amp;Sheet1!A66&amp;"》"&amp;Sheet2!$A$3&amp;"模组作者："&amp;Sheet1!B66&amp;Sheet2!$A$3&amp;"规则："&amp;Sheet1!C66&amp;Sheet2!$A$3&amp;"类型："&amp;Sheet1!D66&amp;Sheet2!$A$3&amp;"来源："&amp;Sheet1!Q66&amp;Sheet2!$A$3&amp;"世设："&amp;Sheet1!H66&amp;Sheet2!$A$3&amp;"模组长度："&amp;E66&amp;Sheet2!$A$3&amp;"玩家数量："&amp;F66&amp;Sheet2!$A$3&amp;"游戏阶段："&amp;G66&amp;Sheet2!$A$3&amp;"结束等级："&amp;I66&amp;Sheet2!$A$3&amp;"关键词："&amp;Sheet1!S66&amp;IF(Sheet1!R66="无","",Sheet2!$A$3&amp;"获得奖项："&amp;Sheet1!R66)&amp;Sheet2!$A$3&amp;"简介："&amp;Sheet1!P66</f>
        <v>酒吧的吧台位于昏暗而温馨的环境中， 散发着柔和的灯光， 营造出一种放松的氛围。 吧台的表面是光滑的黑色大理石， 反射着周围五光十色的酒瓶和酒杯。吧台后面， 整齐排列着各种各样的酒品， 从经典的威士忌、 伏特加到色彩斑斓的鸡尾酒， 琳琅满目， 令人目不暇接。
—————————————
《流浪酒鬼》
模组作者：云生
规则：DND5E
类型：短模组（建筑）
来源：第55期逸闻酒馆活动
世设：不定
模组长度：短篇(约1次聚会)
玩家数量：约4人
游戏阶段：T2(8级)
结束等级：8+
关键词：【流浪】【鳞片】【游戏】
简介：冒险者帮助找回洛克洛的粉丝，并满足他追星的愿望</v>
      </c>
      <c r="E66" s="1" t="str">
        <f>Sheet1!E66&amp;IF(Sheet1!F66="","","(约"&amp;Sheet1!F66&amp;"次聚会)")</f>
        <v>短篇(约1次聚会)</v>
      </c>
      <c r="F66" s="1" t="str">
        <f>IF(Sheet1!I66=-1,"约"&amp;Sheet1!J66&amp;"人",IF(Sheet1!J66&lt;Sheet1!I66,"填写错误",IF(Sheet1!I66=100,"不定",IF(Sheet1!I66=Sheet1!J66,Sheet1!I66&amp;"人",Sheet1!I66&amp;"-"&amp;Sheet1!J66&amp;"人"))))</f>
        <v>约4人</v>
      </c>
      <c r="G66" s="1" t="str">
        <f>Sheet1!K66&amp;"("&amp;H66&amp;")"</f>
        <v>T2(8级)</v>
      </c>
      <c r="H66" s="1" t="str">
        <f>IF(Sheet1!L66=-1,"约"&amp;Sheet1!M66&amp;"级",IF(Sheet1!L66=100,"不定",IF(Sheet1!M66&lt;Sheet1!L66,"填写错误",IF(Sheet1!L66=Sheet1!M66,Sheet1!L66&amp;"级",IF(Sheet1!L66=100,"不定",IF(Sheet1!M66=100,Sheet1!L66&amp;"+",Sheet1!L66&amp;"-"&amp;Sheet1!M66&amp;"级"))))))</f>
        <v>8级</v>
      </c>
      <c r="I66" s="1" t="str">
        <f>IF(Sheet1!N66=-1,"约"&amp;Sheet1!O66&amp;"级",IF(Sheet1!N66=100,"不定",IF(Sheet1!O66&lt;Sheet1!N66,"填写错误",IF(Sheet1!N66=Sheet1!O66,Sheet1!N66&amp;"级",IF(Sheet1!N66=100,"不定",IF(Sheet1!O66=100,Sheet1!N66&amp;"+",Sheet1!N66&amp;"-"&amp;Sheet1!O66&amp;"级"))))))</f>
        <v>8+</v>
      </c>
    </row>
    <row r="67" spans="2:9" ht="356.25" x14ac:dyDescent="0.2">
      <c r="B67" s="2" t="str">
        <f>Sheet1!A67</f>
        <v>谜题</v>
      </c>
      <c r="C67" s="2" t="str">
        <f>Sheet1!B67</f>
        <v>东风</v>
      </c>
      <c r="D67" s="2" t="str">
        <f>Sheet1!X67&amp;Sheet2!$A$3&amp;Sheet2!$A$3&amp;Sheet2!$A$3&amp;Sheet2!$A$5&amp;Sheet2!$A$3&amp;Sheet2!$A$3&amp;Sheet2!$A$3&amp;"《"&amp;Sheet1!A67&amp;"》"&amp;Sheet2!$A$3&amp;"模组作者："&amp;Sheet1!B67&amp;Sheet2!$A$3&amp;"规则："&amp;Sheet1!C67&amp;Sheet2!$A$3&amp;"类型："&amp;Sheet1!D67&amp;Sheet2!$A$3&amp;"来源："&amp;Sheet1!Q67&amp;Sheet2!$A$3&amp;"世设："&amp;Sheet1!H67&amp;Sheet2!$A$3&amp;"模组长度："&amp;E67&amp;Sheet2!$A$3&amp;"玩家数量："&amp;F67&amp;Sheet2!$A$3&amp;"游戏阶段："&amp;G67&amp;Sheet2!$A$3&amp;"结束等级："&amp;I67&amp;Sheet2!$A$3&amp;"关键词："&amp;Sheet1!S67&amp;IF(Sheet1!R67="无","",Sheet2!$A$3&amp;"获得奖项："&amp;Sheet1!R67)&amp;Sheet2!$A$3&amp;"简介："&amp;Sheet1!P67</f>
        <v>你们的心头都听到了阿斯忒瑞亚欣喜的声音： “快来，勇士们！ 我已经获得了‘谜题’ 的位置的预言。 我需要你们回收那一张万象无常牌。 ”
—————————————
《谜题》
模组作者：东风
规则：DND5E
类型：短模组（地下城）
来源：第55期逸闻酒馆活动
世设：万象无常牌
模组长度：短篇(约1次聚会)
玩家数量：4-6人
游戏阶段：T1(4级)
结束等级：4+
关键词：【流浪】【鳞片】【游戏】
简介：冒险者追寻指引，寻找万象无常牌“浪客”</v>
      </c>
      <c r="E67" s="1" t="str">
        <f>Sheet1!E67&amp;IF(Sheet1!F67="","","(约"&amp;Sheet1!F67&amp;"次聚会)")</f>
        <v>短篇(约1次聚会)</v>
      </c>
      <c r="F67" s="1" t="str">
        <f>IF(Sheet1!I67=-1,"约"&amp;Sheet1!J67&amp;"人",IF(Sheet1!J67&lt;Sheet1!I67,"填写错误",IF(Sheet1!I67=100,"不定",IF(Sheet1!I67=Sheet1!J67,Sheet1!I67&amp;"人",Sheet1!I67&amp;"-"&amp;Sheet1!J67&amp;"人"))))</f>
        <v>4-6人</v>
      </c>
      <c r="G67" s="1" t="str">
        <f>Sheet1!K67&amp;"("&amp;H67&amp;")"</f>
        <v>T1(4级)</v>
      </c>
      <c r="H67" s="1" t="str">
        <f>IF(Sheet1!L67=-1,"约"&amp;Sheet1!M67&amp;"级",IF(Sheet1!L67=100,"不定",IF(Sheet1!M67&lt;Sheet1!L67,"填写错误",IF(Sheet1!L67=Sheet1!M67,Sheet1!L67&amp;"级",IF(Sheet1!L67=100,"不定",IF(Sheet1!M67=100,Sheet1!L67&amp;"+",Sheet1!L67&amp;"-"&amp;Sheet1!M67&amp;"级"))))))</f>
        <v>4级</v>
      </c>
      <c r="I67" s="1" t="str">
        <f>IF(Sheet1!N67=-1,"约"&amp;Sheet1!O67&amp;"级",IF(Sheet1!N67=100,"不定",IF(Sheet1!O67&lt;Sheet1!N67,"填写错误",IF(Sheet1!N67=Sheet1!O67,Sheet1!N67&amp;"级",IF(Sheet1!N67=100,"不定",IF(Sheet1!O67=100,Sheet1!N67&amp;"+",Sheet1!N67&amp;"-"&amp;Sheet1!O67&amp;"级"))))))</f>
        <v>4+</v>
      </c>
    </row>
    <row r="68" spans="2:9" ht="356.25" x14ac:dyDescent="0.2">
      <c r="B68" s="2" t="str">
        <f>Sheet1!A68</f>
        <v>艾麦克的老鼠麻烦</v>
      </c>
      <c r="C68" s="2" t="str">
        <f>Sheet1!B68</f>
        <v>鲏卡</v>
      </c>
      <c r="D68" s="2" t="str">
        <f>Sheet1!X68&amp;Sheet2!$A$3&amp;Sheet2!$A$3&amp;Sheet2!$A$3&amp;Sheet2!$A$5&amp;Sheet2!$A$3&amp;Sheet2!$A$3&amp;Sheet2!$A$3&amp;"《"&amp;Sheet1!A68&amp;"》"&amp;Sheet2!$A$3&amp;"模组作者："&amp;Sheet1!B68&amp;Sheet2!$A$3&amp;"规则："&amp;Sheet1!C68&amp;Sheet2!$A$3&amp;"类型："&amp;Sheet1!D68&amp;Sheet2!$A$3&amp;"来源："&amp;Sheet1!Q68&amp;Sheet2!$A$3&amp;"世设："&amp;Sheet1!H68&amp;Sheet2!$A$3&amp;"模组长度："&amp;E68&amp;Sheet2!$A$3&amp;"玩家数量："&amp;F68&amp;Sheet2!$A$3&amp;"游戏阶段："&amp;G68&amp;Sheet2!$A$3&amp;"结束等级："&amp;I68&amp;Sheet2!$A$3&amp;"关键词："&amp;Sheet1!S68&amp;IF(Sheet1!R68="无","",Sheet2!$A$3&amp;"获得奖项："&amp;Sheet1!R68)&amp;Sheet2!$A$3&amp;"简介："&amp;Sheet1!P68</f>
        <v>曾经阻截了红袍法师的入侵、如今又在最强术士欣布治下的半岛国度阿戈拉隆，如今颇有名气，初出茅庐的你也想来这里试试身手。艾麦克城作为这个国度的海港重镇，是你的目的地。在漂了十多天后，艾麦克城显露出她的身形：盘踞在低矮山岗上的要塞俯瞰着整个海湾地区，为这里的人们提供庇护；围绕着城堡的则是一圈城镇，远远望去已经能看见炊烟和人群；码头区则在城镇最外侧，洁白的船帆互相穿插，和伴飞的海鸥相映成趣。随着钟声响起，船只靠岸了。
—————————————
《艾麦克的老鼠麻烦》
模组作者：鲏卡
规则：DND5E
类型：短模组（地下城）
来源：第55期逸闻酒馆活动
世设：费伦
模组长度：短篇(约2次聚会)
玩家数量：4-5人
游戏阶段：T1(2-4级)
结束等级：2+
关键词：【流浪】【鳞片】【游戏】
简介：冒险者来到艾麦克调查鼠患背后的原因。</v>
      </c>
      <c r="E68" s="1" t="str">
        <f>Sheet1!E68&amp;IF(Sheet1!F68="","","(约"&amp;Sheet1!F68&amp;"次聚会)")</f>
        <v>短篇(约2次聚会)</v>
      </c>
      <c r="F68" s="1" t="str">
        <f>IF(Sheet1!I68=-1,"约"&amp;Sheet1!J68&amp;"人",IF(Sheet1!J68&lt;Sheet1!I68,"填写错误",IF(Sheet1!I68=100,"不定",IF(Sheet1!I68=Sheet1!J68,Sheet1!I68&amp;"人",Sheet1!I68&amp;"-"&amp;Sheet1!J68&amp;"人"))))</f>
        <v>4-5人</v>
      </c>
      <c r="G68" s="1" t="str">
        <f>Sheet1!K68&amp;"("&amp;H68&amp;")"</f>
        <v>T1(2-4级)</v>
      </c>
      <c r="H68" s="1" t="str">
        <f>IF(Sheet1!L68=-1,"约"&amp;Sheet1!M68&amp;"级",IF(Sheet1!L68=100,"不定",IF(Sheet1!M68&lt;Sheet1!L68,"填写错误",IF(Sheet1!L68=Sheet1!M68,Sheet1!L68&amp;"级",IF(Sheet1!L68=100,"不定",IF(Sheet1!M68=100,Sheet1!L68&amp;"+",Sheet1!L68&amp;"-"&amp;Sheet1!M68&amp;"级"))))))</f>
        <v>2-4级</v>
      </c>
      <c r="I68" s="1" t="str">
        <f>IF(Sheet1!N68=-1,"约"&amp;Sheet1!O68&amp;"级",IF(Sheet1!N68=100,"不定",IF(Sheet1!O68&lt;Sheet1!N68,"填写错误",IF(Sheet1!N68=Sheet1!O68,Sheet1!N68&amp;"级",IF(Sheet1!N68=100,"不定",IF(Sheet1!O68=100,Sheet1!N68&amp;"+",Sheet1!N68&amp;"-"&amp;Sheet1!O68&amp;"级"))))))</f>
        <v>2+</v>
      </c>
    </row>
    <row r="69" spans="2:9" ht="356.25" x14ac:dyDescent="0.2">
      <c r="B69" s="2" t="str">
        <f>Sheet1!A69</f>
        <v>赤色风车</v>
      </c>
      <c r="C69" s="2" t="str">
        <f>Sheet1!B69</f>
        <v>阿来</v>
      </c>
      <c r="D69" s="2" t="str">
        <f>Sheet1!X69&amp;Sheet2!$A$3&amp;Sheet2!$A$3&amp;Sheet2!$A$3&amp;Sheet2!$A$5&amp;Sheet2!$A$3&amp;Sheet2!$A$3&amp;Sheet2!$A$3&amp;"《"&amp;Sheet1!A69&amp;"》"&amp;Sheet2!$A$3&amp;"模组作者："&amp;Sheet1!B69&amp;Sheet2!$A$3&amp;"规则："&amp;Sheet1!C69&amp;Sheet2!$A$3&amp;"类型："&amp;Sheet1!D69&amp;Sheet2!$A$3&amp;"来源："&amp;Sheet1!Q69&amp;Sheet2!$A$3&amp;"世设："&amp;Sheet1!H69&amp;Sheet2!$A$3&amp;"模组长度："&amp;E69&amp;Sheet2!$A$3&amp;"玩家数量："&amp;F69&amp;Sheet2!$A$3&amp;"游戏阶段："&amp;G69&amp;Sheet2!$A$3&amp;"结束等级："&amp;I69&amp;Sheet2!$A$3&amp;"关键词："&amp;Sheet1!S69&amp;IF(Sheet1!R69="无","",Sheet2!$A$3&amp;"获得奖项："&amp;Sheet1!R69)&amp;Sheet2!$A$3&amp;"简介："&amp;Sheet1!P69</f>
        <v>飞空艇稳稳地落到了一座沙丘之后。当你们走下飞艇，一座矗立在地平线上巨大的红白相间的风车占据了你们的视线。这一定就是艾伦斯特先生所说的赤色风车客栈。据说它在若干年前由一位著名的冒险家建立。这座漂亮而宏伟的地标建筑给路过的商队和旅人提供了一处荒漠中的安逸港湾。
—————————————
《赤色风车》
模组作者：阿来
规则：DND5E
类型：短遭遇（建筑）
来源：第55期逸闻酒馆活动
世设：不定
模组长度：短篇(约1次聚会)
玩家数量：4人
游戏阶段：T2(9级)
结束等级：9+
关键词：【流浪】【鳞片】【游戏】
简介：角色们因为各种原因，搭乘一艘东西向的飞空艇，在这次旅行的途中降落到了附近的沙丘。并准备在这间客栈中歇脚。</v>
      </c>
      <c r="E69" s="1" t="str">
        <f>Sheet1!E69&amp;IF(Sheet1!F69="","","(约"&amp;Sheet1!F69&amp;"次聚会)")</f>
        <v>短篇(约1次聚会)</v>
      </c>
      <c r="F69" s="1" t="str">
        <f>IF(Sheet1!I69=-1,"约"&amp;Sheet1!J69&amp;"人",IF(Sheet1!J69&lt;Sheet1!I69,"填写错误",IF(Sheet1!I69=100,"不定",IF(Sheet1!I69=Sheet1!J69,Sheet1!I69&amp;"人",Sheet1!I69&amp;"-"&amp;Sheet1!J69&amp;"人"))))</f>
        <v>4人</v>
      </c>
      <c r="G69" s="1" t="str">
        <f>Sheet1!K69&amp;"("&amp;H69&amp;")"</f>
        <v>T2(9级)</v>
      </c>
      <c r="H69" s="1" t="str">
        <f>IF(Sheet1!L69=-1,"约"&amp;Sheet1!M69&amp;"级",IF(Sheet1!L69=100,"不定",IF(Sheet1!M69&lt;Sheet1!L69,"填写错误",IF(Sheet1!L69=Sheet1!M69,Sheet1!L69&amp;"级",IF(Sheet1!L69=100,"不定",IF(Sheet1!M69=100,Sheet1!L69&amp;"+",Sheet1!L69&amp;"-"&amp;Sheet1!M69&amp;"级"))))))</f>
        <v>9级</v>
      </c>
      <c r="I69" s="1" t="str">
        <f>IF(Sheet1!N69=-1,"约"&amp;Sheet1!O69&amp;"级",IF(Sheet1!N69=100,"不定",IF(Sheet1!O69&lt;Sheet1!N69,"填写错误",IF(Sheet1!N69=Sheet1!O69,Sheet1!N69&amp;"级",IF(Sheet1!N69=100,"不定",IF(Sheet1!O69=100,Sheet1!N69&amp;"+",Sheet1!N69&amp;"-"&amp;Sheet1!O69&amp;"级"))))))</f>
        <v>9+</v>
      </c>
    </row>
    <row r="70" spans="2:9" ht="337.5" x14ac:dyDescent="0.2">
      <c r="B70" s="2" t="str">
        <f>Sheet1!A70</f>
        <v>废墟</v>
      </c>
      <c r="C70" s="2" t="str">
        <f>Sheet1!B70</f>
        <v>景见</v>
      </c>
      <c r="D70" s="2" t="str">
        <f>Sheet1!X70&amp;Sheet2!$A$3&amp;Sheet2!$A$3&amp;Sheet2!$A$3&amp;Sheet2!$A$5&amp;Sheet2!$A$3&amp;Sheet2!$A$3&amp;Sheet2!$A$3&amp;"《"&amp;Sheet1!A70&amp;"》"&amp;Sheet2!$A$3&amp;"模组作者："&amp;Sheet1!B70&amp;Sheet2!$A$3&amp;"规则："&amp;Sheet1!C70&amp;Sheet2!$A$3&amp;"类型："&amp;Sheet1!D70&amp;Sheet2!$A$3&amp;"来源："&amp;Sheet1!Q70&amp;Sheet2!$A$3&amp;"世设："&amp;Sheet1!H70&amp;Sheet2!$A$3&amp;"模组长度："&amp;E70&amp;Sheet2!$A$3&amp;"玩家数量："&amp;F70&amp;Sheet2!$A$3&amp;"游戏阶段："&amp;G70&amp;Sheet2!$A$3&amp;"结束等级："&amp;I70&amp;Sheet2!$A$3&amp;"关键词："&amp;Sheet1!S70&amp;IF(Sheet1!R70="无","",Sheet2!$A$3&amp;"获得奖项："&amp;Sheet1!R70)&amp;Sheet2!$A$3&amp;"简介："&amp;Sheet1!P70</f>
        <v>光芒消失后， 你们来到一个装修精致的客厅。 高挑的天花板上悬挂着华丽的水晶吊灯， 宽大的沙发铺着柔软的天鹅绒垫子， 桃花心木制成的茶几表面打磨得光滑如镜。 一个穿着丝绸服饰的商人打扮的中年男人目瞪口呆地看着你们，结结巴巴地问道： “你、 你们是从哪里来的？ ”
—————————————
《废墟》
模组作者：景见
规则：DND5E
类型：短模组（开阔世界）
来源：第55期逸闻酒馆活动
世设：万象无常牌
模组长度：短篇(约1次聚会)
玩家数量：4-6人
游戏阶段：T2(6级)
结束等级：6+
关键词：【流浪】【鳞片】【游戏】
简介：冒险者应阿斯忒瑞亚的呼唤，寻找万象无常牌“废墟”。</v>
      </c>
      <c r="E70" s="1" t="str">
        <f>Sheet1!E70&amp;IF(Sheet1!F70="","","(约"&amp;Sheet1!F70&amp;"次聚会)")</f>
        <v>短篇(约1次聚会)</v>
      </c>
      <c r="F70" s="1" t="str">
        <f>IF(Sheet1!I70=-1,"约"&amp;Sheet1!J70&amp;"人",IF(Sheet1!J70&lt;Sheet1!I70,"填写错误",IF(Sheet1!I70=100,"不定",IF(Sheet1!I70=Sheet1!J70,Sheet1!I70&amp;"人",Sheet1!I70&amp;"-"&amp;Sheet1!J70&amp;"人"))))</f>
        <v>4-6人</v>
      </c>
      <c r="G70" s="1" t="str">
        <f>Sheet1!K70&amp;"("&amp;H70&amp;")"</f>
        <v>T2(6级)</v>
      </c>
      <c r="H70" s="1" t="str">
        <f>IF(Sheet1!L70=-1,"约"&amp;Sheet1!M70&amp;"级",IF(Sheet1!L70=100,"不定",IF(Sheet1!M70&lt;Sheet1!L70,"填写错误",IF(Sheet1!L70=Sheet1!M70,Sheet1!L70&amp;"级",IF(Sheet1!L70=100,"不定",IF(Sheet1!M70=100,Sheet1!L70&amp;"+",Sheet1!L70&amp;"-"&amp;Sheet1!M70&amp;"级"))))))</f>
        <v>6级</v>
      </c>
      <c r="I70" s="1" t="str">
        <f>IF(Sheet1!N70=-1,"约"&amp;Sheet1!O70&amp;"级",IF(Sheet1!N70=100,"不定",IF(Sheet1!O70&lt;Sheet1!N70,"填写错误",IF(Sheet1!N70=Sheet1!O70,Sheet1!N70&amp;"级",IF(Sheet1!N70=100,"不定",IF(Sheet1!O70=100,Sheet1!N70&amp;"+",Sheet1!N70&amp;"-"&amp;Sheet1!O70&amp;"级"))))))</f>
        <v>6+</v>
      </c>
    </row>
    <row r="71" spans="2:9" ht="337.5" x14ac:dyDescent="0.2">
      <c r="B71" s="2" t="str">
        <f>Sheet1!A71</f>
        <v>扇龙鳞</v>
      </c>
      <c r="C71" s="2" t="str">
        <f>Sheet1!B71</f>
        <v>亦犬</v>
      </c>
      <c r="D71" s="2" t="str">
        <f>Sheet1!X71&amp;Sheet2!$A$3&amp;Sheet2!$A$3&amp;Sheet2!$A$3&amp;Sheet2!$A$5&amp;Sheet2!$A$3&amp;Sheet2!$A$3&amp;Sheet2!$A$3&amp;"《"&amp;Sheet1!A71&amp;"》"&amp;Sheet2!$A$3&amp;"模组作者："&amp;Sheet1!B71&amp;Sheet2!$A$3&amp;"规则："&amp;Sheet1!C71&amp;Sheet2!$A$3&amp;"类型："&amp;Sheet1!D71&amp;Sheet2!$A$3&amp;"来源："&amp;Sheet1!Q71&amp;Sheet2!$A$3&amp;"世设："&amp;Sheet1!H71&amp;Sheet2!$A$3&amp;"模组长度："&amp;E71&amp;Sheet2!$A$3&amp;"玩家数量："&amp;F71&amp;Sheet2!$A$3&amp;"游戏阶段："&amp;G71&amp;Sheet2!$A$3&amp;"结束等级："&amp;I71&amp;Sheet2!$A$3&amp;"关键词："&amp;Sheet1!S71&amp;IF(Sheet1!R71="无","",Sheet2!$A$3&amp;"获得奖项："&amp;Sheet1!R71)&amp;Sheet2!$A$3&amp;"简介："&amp;Sheet1!P71</f>
        <v>哇！原来龙鳞也可以作为游戏的道具，这可比羊腿骨好玩多啦。
—————————————
《扇龙鳞》
模组作者：亦犬
规则：DND5E
类型：小游戏
来源：第55期逸闻酒馆活动
世设：不定
模组长度：短篇(约1次聚会)
玩家数量：不定
游戏阶段：任何(不定)
结束等级：不定
关键词：【流浪】【鳞片】【游戏】
简介：本遭遇为任何屠龙模组后的庆功时刻提供了一套小游戏。</v>
      </c>
      <c r="E71" s="1" t="str">
        <f>Sheet1!E71&amp;IF(Sheet1!F71="","","(约"&amp;Sheet1!F71&amp;"次聚会)")</f>
        <v>短篇(约1次聚会)</v>
      </c>
      <c r="F71" s="1" t="str">
        <f>IF(Sheet1!I71=-1,"约"&amp;Sheet1!J71&amp;"人",IF(Sheet1!J71&lt;Sheet1!I71,"填写错误",IF(Sheet1!I71=100,"不定",IF(Sheet1!I71=Sheet1!J71,Sheet1!I71&amp;"人",Sheet1!I71&amp;"-"&amp;Sheet1!J71&amp;"人"))))</f>
        <v>不定</v>
      </c>
      <c r="G71" s="1" t="str">
        <f>Sheet1!K71&amp;"("&amp;H71&amp;")"</f>
        <v>任何(不定)</v>
      </c>
      <c r="H71" s="1" t="str">
        <f>IF(Sheet1!L71=-1,"约"&amp;Sheet1!M71&amp;"级",IF(Sheet1!L71=100,"不定",IF(Sheet1!M71&lt;Sheet1!L71,"填写错误",IF(Sheet1!L71=Sheet1!M71,Sheet1!L71&amp;"级",IF(Sheet1!L71=100,"不定",IF(Sheet1!M71=100,Sheet1!L71&amp;"+",Sheet1!L71&amp;"-"&amp;Sheet1!M71&amp;"级"))))))</f>
        <v>不定</v>
      </c>
      <c r="I71" s="1" t="str">
        <f>IF(Sheet1!N71=-1,"约"&amp;Sheet1!O71&amp;"级",IF(Sheet1!N71=100,"不定",IF(Sheet1!O71&lt;Sheet1!N71,"填写错误",IF(Sheet1!N71=Sheet1!O71,Sheet1!N71&amp;"级",IF(Sheet1!N71=100,"不定",IF(Sheet1!O71=100,Sheet1!N71&amp;"+",Sheet1!N71&amp;"-"&amp;Sheet1!O71&amp;"级"))))))</f>
        <v>不定</v>
      </c>
    </row>
    <row r="72" spans="2:9" ht="337.5" x14ac:dyDescent="0.2">
      <c r="B72" s="2">
        <f>Sheet1!A72</f>
        <v>0</v>
      </c>
      <c r="C72" s="2">
        <f>Sheet1!B72</f>
        <v>0</v>
      </c>
      <c r="D72" s="2" t="str">
        <f>Sheet1!X72&amp;Sheet2!$A$3&amp;Sheet2!$A$3&amp;Sheet2!$A$3&amp;Sheet2!$A$5&amp;Sheet2!$A$3&amp;Sheet2!$A$3&amp;Sheet2!$A$3&amp;"《"&amp;Sheet1!A72&amp;"》"&amp;Sheet2!$A$3&amp;"模组作者："&amp;Sheet1!B72&amp;Sheet2!$A$3&amp;"规则："&amp;Sheet1!C72&amp;Sheet2!$A$3&amp;"类型："&amp;Sheet1!D72&amp;Sheet2!$A$3&amp;"来源："&amp;Sheet1!Q72&amp;Sheet2!$A$3&amp;"世设："&amp;Sheet1!H72&amp;Sheet2!$A$3&amp;"模组长度："&amp;E72&amp;Sheet2!$A$3&amp;"玩家数量："&amp;F72&amp;Sheet2!$A$3&amp;"游戏阶段："&amp;G72&amp;Sheet2!$A$3&amp;"结束等级："&amp;I72&amp;Sheet2!$A$3&amp;"关键词："&amp;Sheet1!S72&amp;IF(Sheet1!R72="无","",Sheet2!$A$3&amp;"获得奖项："&amp;Sheet1!R72)&amp;Sheet2!$A$3&amp;"简介："&amp;Sheet1!P72</f>
        <v xml:space="preserve">
—————————————
《》
模组作者：
规则：
类型：
来源：
世设：
模组长度：
玩家数量：人
游戏阶段：(级)
结束等级：级
关键词：
获得奖项：
简介：</v>
      </c>
      <c r="E72" s="1" t="str">
        <f>Sheet1!E72&amp;IF(Sheet1!F72="","","(约"&amp;Sheet1!F72&amp;"次聚会)")</f>
        <v/>
      </c>
      <c r="F72" s="1" t="str">
        <f>IF(Sheet1!I72=-1,"约"&amp;Sheet1!J72&amp;"人",IF(Sheet1!J72&lt;Sheet1!I72,"填写错误",IF(Sheet1!I72=100,"不定",IF(Sheet1!I72=Sheet1!J72,Sheet1!I72&amp;"人",Sheet1!I72&amp;"-"&amp;Sheet1!J72&amp;"人"))))</f>
        <v>人</v>
      </c>
      <c r="G72" s="1" t="str">
        <f>Sheet1!K72&amp;"("&amp;H72&amp;")"</f>
        <v>(级)</v>
      </c>
      <c r="H72" s="1" t="str">
        <f>IF(Sheet1!L72=-1,"约"&amp;Sheet1!M72&amp;"级",IF(Sheet1!L72=100,"不定",IF(Sheet1!M72&lt;Sheet1!L72,"填写错误",IF(Sheet1!L72=Sheet1!M72,Sheet1!L72&amp;"级",IF(Sheet1!L72=100,"不定",IF(Sheet1!M72=100,Sheet1!L72&amp;"+",Sheet1!L72&amp;"-"&amp;Sheet1!M72&amp;"级"))))))</f>
        <v>级</v>
      </c>
      <c r="I72" s="1" t="str">
        <f>IF(Sheet1!N72=-1,"约"&amp;Sheet1!O72&amp;"级",IF(Sheet1!N72=100,"不定",IF(Sheet1!O72&lt;Sheet1!N72,"填写错误",IF(Sheet1!N72=Sheet1!O72,Sheet1!N72&amp;"级",IF(Sheet1!N72=100,"不定",IF(Sheet1!O72=100,Sheet1!N72&amp;"+",Sheet1!N72&amp;"-"&amp;Sheet1!O72&amp;"级"))))))</f>
        <v>级</v>
      </c>
    </row>
    <row r="73" spans="2:9" ht="356.25" x14ac:dyDescent="0.2">
      <c r="B73" s="2">
        <f>Sheet1!A73</f>
        <v>0</v>
      </c>
      <c r="C73" s="2">
        <f>Sheet1!B73</f>
        <v>0</v>
      </c>
      <c r="D73" s="2" t="str">
        <f>Sheet1!X73&amp;Sheet2!$A$3&amp;Sheet2!$A$3&amp;Sheet2!$A$3&amp;Sheet2!$A$5&amp;Sheet2!$A$3&amp;Sheet2!$A$3&amp;Sheet2!$A$3&amp;"《"&amp;Sheet1!A73&amp;"》"&amp;Sheet2!$A$3&amp;"模组作者："&amp;Sheet1!B73&amp;Sheet2!$A$3&amp;"规则："&amp;Sheet1!C73&amp;Sheet2!$A$3&amp;"类型："&amp;Sheet1!D73&amp;Sheet2!$A$3&amp;"来源："&amp;Sheet1!Q73&amp;Sheet2!$A$3&amp;"世设："&amp;Sheet1!H73&amp;Sheet2!$A$3&amp;"模组长度："&amp;E73&amp;Sheet2!$A$3&amp;"玩家数量："&amp;F73&amp;Sheet2!$A$3&amp;"游戏阶段："&amp;G73&amp;Sheet2!$A$3&amp;"结束等级："&amp;I73&amp;Sheet2!$A$3&amp;"关键词："&amp;Sheet1!S73&amp;IF(Sheet1!R73="无","",Sheet2!$A$3&amp;"获得奖项："&amp;Sheet1!R73)&amp;Sheet2!$A$3&amp;"简介："&amp;Sheet1!P73</f>
        <v xml:space="preserve">
—————————————
《》
模组作者：
规则：
类型：
来源：
世设：
模组长度：
玩家数量：人
游戏阶段：(级)
结束等级：级
关键词：
获得奖项：
简介：</v>
      </c>
      <c r="E73" s="1" t="str">
        <f>Sheet1!E73&amp;IF(Sheet1!F73="","","(约"&amp;Sheet1!F73&amp;"次聚会)")</f>
        <v/>
      </c>
      <c r="F73" s="1" t="str">
        <f>IF(Sheet1!I73=-1,"约"&amp;Sheet1!J73&amp;"人",IF(Sheet1!J73&lt;Sheet1!I73,"填写错误",IF(Sheet1!I73=100,"不定",IF(Sheet1!I73=Sheet1!J73,Sheet1!I73&amp;"人",Sheet1!I73&amp;"-"&amp;Sheet1!J73&amp;"人"))))</f>
        <v>人</v>
      </c>
      <c r="G73" s="1" t="str">
        <f>Sheet1!K73&amp;"("&amp;H73&amp;")"</f>
        <v>(级)</v>
      </c>
      <c r="H73" s="1" t="str">
        <f>IF(Sheet1!L73=-1,"约"&amp;Sheet1!M73&amp;"级",IF(Sheet1!L73=100,"不定",IF(Sheet1!M73&lt;Sheet1!L73,"填写错误",IF(Sheet1!L73=Sheet1!M73,Sheet1!L73&amp;"级",IF(Sheet1!L73=100,"不定",IF(Sheet1!M73=100,Sheet1!L73&amp;"+",Sheet1!L73&amp;"-"&amp;Sheet1!M73&amp;"级"))))))</f>
        <v>级</v>
      </c>
      <c r="I73" s="1" t="str">
        <f>IF(Sheet1!N73=-1,"约"&amp;Sheet1!O73&amp;"级",IF(Sheet1!N73=100,"不定",IF(Sheet1!O73&lt;Sheet1!N73,"填写错误",IF(Sheet1!N73=Sheet1!O73,Sheet1!N73&amp;"级",IF(Sheet1!N73=100,"不定",IF(Sheet1!O73=100,Sheet1!N73&amp;"+",Sheet1!N73&amp;"-"&amp;Sheet1!O73&amp;"级"))))))</f>
        <v>级</v>
      </c>
    </row>
    <row r="74" spans="2:9" ht="356.25" x14ac:dyDescent="0.2">
      <c r="B74" s="2">
        <f>Sheet1!A74</f>
        <v>0</v>
      </c>
      <c r="C74" s="2">
        <f>Sheet1!B74</f>
        <v>0</v>
      </c>
      <c r="D74" s="2" t="str">
        <f>Sheet1!X74&amp;Sheet2!$A$3&amp;Sheet2!$A$3&amp;Sheet2!$A$3&amp;Sheet2!$A$5&amp;Sheet2!$A$3&amp;Sheet2!$A$3&amp;Sheet2!$A$3&amp;"《"&amp;Sheet1!A74&amp;"》"&amp;Sheet2!$A$3&amp;"模组作者："&amp;Sheet1!B74&amp;Sheet2!$A$3&amp;"规则："&amp;Sheet1!C74&amp;Sheet2!$A$3&amp;"类型："&amp;Sheet1!D74&amp;Sheet2!$A$3&amp;"来源："&amp;Sheet1!Q74&amp;Sheet2!$A$3&amp;"世设："&amp;Sheet1!H74&amp;Sheet2!$A$3&amp;"模组长度："&amp;E74&amp;Sheet2!$A$3&amp;"玩家数量："&amp;F74&amp;Sheet2!$A$3&amp;"游戏阶段："&amp;G74&amp;Sheet2!$A$3&amp;"结束等级："&amp;I74&amp;Sheet2!$A$3&amp;"关键词："&amp;Sheet1!S74&amp;IF(Sheet1!R74="无","",Sheet2!$A$3&amp;"获得奖项："&amp;Sheet1!R74)&amp;Sheet2!$A$3&amp;"简介："&amp;Sheet1!P74</f>
        <v xml:space="preserve">
—————————————
《》
模组作者：
规则：
类型：
来源：
世设：
模组长度：
玩家数量：人
游戏阶段：(级)
结束等级：级
关键词：
获得奖项：
简介：</v>
      </c>
      <c r="E74" s="1" t="str">
        <f>Sheet1!E74&amp;IF(Sheet1!F74="","","(约"&amp;Sheet1!F74&amp;"次聚会)")</f>
        <v/>
      </c>
      <c r="F74" s="1" t="str">
        <f>IF(Sheet1!I74=-1,"约"&amp;Sheet1!J74&amp;"人",IF(Sheet1!J74&lt;Sheet1!I74,"填写错误",IF(Sheet1!I74=100,"不定",IF(Sheet1!I74=Sheet1!J74,Sheet1!I74&amp;"人",Sheet1!I74&amp;"-"&amp;Sheet1!J74&amp;"人"))))</f>
        <v>人</v>
      </c>
      <c r="G74" s="1" t="str">
        <f>Sheet1!K74&amp;"("&amp;H74&amp;")"</f>
        <v>(级)</v>
      </c>
      <c r="H74" s="1" t="str">
        <f>IF(Sheet1!L74=-1,"约"&amp;Sheet1!M74&amp;"级",IF(Sheet1!L74=100,"不定",IF(Sheet1!M74&lt;Sheet1!L74,"填写错误",IF(Sheet1!L74=Sheet1!M74,Sheet1!L74&amp;"级",IF(Sheet1!L74=100,"不定",IF(Sheet1!M74=100,Sheet1!L74&amp;"+",Sheet1!L74&amp;"-"&amp;Sheet1!M74&amp;"级"))))))</f>
        <v>级</v>
      </c>
      <c r="I74" s="1" t="str">
        <f>IF(Sheet1!N74=-1,"约"&amp;Sheet1!O74&amp;"级",IF(Sheet1!N74=100,"不定",IF(Sheet1!O74&lt;Sheet1!N74,"填写错误",IF(Sheet1!N74=Sheet1!O74,Sheet1!N74&amp;"级",IF(Sheet1!N74=100,"不定",IF(Sheet1!O74=100,Sheet1!N74&amp;"+",Sheet1!N74&amp;"-"&amp;Sheet1!O74&amp;"级"))))))</f>
        <v>级</v>
      </c>
    </row>
    <row r="75" spans="2:9" ht="356.25" x14ac:dyDescent="0.2">
      <c r="B75" s="2">
        <f>Sheet1!A75</f>
        <v>0</v>
      </c>
      <c r="C75" s="2">
        <f>Sheet1!B75</f>
        <v>0</v>
      </c>
      <c r="D75" s="2" t="str">
        <f>Sheet1!X75&amp;Sheet2!$A$3&amp;Sheet2!$A$3&amp;Sheet2!$A$3&amp;Sheet2!$A$5&amp;Sheet2!$A$3&amp;Sheet2!$A$3&amp;Sheet2!$A$3&amp;"《"&amp;Sheet1!A75&amp;"》"&amp;Sheet2!$A$3&amp;"模组作者："&amp;Sheet1!B75&amp;Sheet2!$A$3&amp;"规则："&amp;Sheet1!C75&amp;Sheet2!$A$3&amp;"类型："&amp;Sheet1!D75&amp;Sheet2!$A$3&amp;"来源："&amp;Sheet1!Q75&amp;Sheet2!$A$3&amp;"世设："&amp;Sheet1!H75&amp;Sheet2!$A$3&amp;"模组长度："&amp;E75&amp;Sheet2!$A$3&amp;"玩家数量："&amp;F75&amp;Sheet2!$A$3&amp;"游戏阶段："&amp;G75&amp;Sheet2!$A$3&amp;"结束等级："&amp;I75&amp;Sheet2!$A$3&amp;"关键词："&amp;Sheet1!S75&amp;IF(Sheet1!R75="无","",Sheet2!$A$3&amp;"获得奖项："&amp;Sheet1!R75)&amp;Sheet2!$A$3&amp;"简介："&amp;Sheet1!P75</f>
        <v xml:space="preserve">
—————————————
《》
模组作者：
规则：
类型：
来源：
世设：
模组长度：
玩家数量：人
游戏阶段：(级)
结束等级：级
关键词：
获得奖项：
简介：</v>
      </c>
      <c r="E75" s="1" t="str">
        <f>Sheet1!E75&amp;IF(Sheet1!F75="","","(约"&amp;Sheet1!F75&amp;"次聚会)")</f>
        <v/>
      </c>
      <c r="F75" s="1" t="str">
        <f>IF(Sheet1!I75=-1,"约"&amp;Sheet1!J75&amp;"人",IF(Sheet1!J75&lt;Sheet1!I75,"填写错误",IF(Sheet1!I75=100,"不定",IF(Sheet1!I75=Sheet1!J75,Sheet1!I75&amp;"人",Sheet1!I75&amp;"-"&amp;Sheet1!J75&amp;"人"))))</f>
        <v>人</v>
      </c>
      <c r="G75" s="1" t="str">
        <f>Sheet1!K75&amp;"("&amp;H75&amp;")"</f>
        <v>(级)</v>
      </c>
      <c r="H75" s="1" t="str">
        <f>IF(Sheet1!L75=-1,"约"&amp;Sheet1!M75&amp;"级",IF(Sheet1!L75=100,"不定",IF(Sheet1!M75&lt;Sheet1!L75,"填写错误",IF(Sheet1!L75=Sheet1!M75,Sheet1!L75&amp;"级",IF(Sheet1!L75=100,"不定",IF(Sheet1!M75=100,Sheet1!L75&amp;"+",Sheet1!L75&amp;"-"&amp;Sheet1!M75&amp;"级"))))))</f>
        <v>级</v>
      </c>
      <c r="I75" s="1" t="str">
        <f>IF(Sheet1!N75=-1,"约"&amp;Sheet1!O75&amp;"级",IF(Sheet1!N75=100,"不定",IF(Sheet1!O75&lt;Sheet1!N75,"填写错误",IF(Sheet1!N75=Sheet1!O75,Sheet1!N75&amp;"级",IF(Sheet1!N75=100,"不定",IF(Sheet1!O75=100,Sheet1!N75&amp;"+",Sheet1!N75&amp;"-"&amp;Sheet1!O75&amp;"级"))))))</f>
        <v>级</v>
      </c>
    </row>
    <row r="76" spans="2:9" ht="356.25" x14ac:dyDescent="0.2">
      <c r="B76" s="2">
        <f>Sheet1!A76</f>
        <v>0</v>
      </c>
      <c r="C76" s="2">
        <f>Sheet1!B76</f>
        <v>0</v>
      </c>
      <c r="D76" s="2" t="str">
        <f>Sheet1!X76&amp;Sheet2!$A$3&amp;Sheet2!$A$3&amp;Sheet2!$A$3&amp;Sheet2!$A$5&amp;Sheet2!$A$3&amp;Sheet2!$A$3&amp;Sheet2!$A$3&amp;"《"&amp;Sheet1!A76&amp;"》"&amp;Sheet2!$A$3&amp;"模组作者："&amp;Sheet1!B76&amp;Sheet2!$A$3&amp;"规则："&amp;Sheet1!C76&amp;Sheet2!$A$3&amp;"类型："&amp;Sheet1!D76&amp;Sheet2!$A$3&amp;"来源："&amp;Sheet1!Q76&amp;Sheet2!$A$3&amp;"世设："&amp;Sheet1!H76&amp;Sheet2!$A$3&amp;"模组长度："&amp;E76&amp;Sheet2!$A$3&amp;"玩家数量："&amp;F76&amp;Sheet2!$A$3&amp;"游戏阶段："&amp;G76&amp;Sheet2!$A$3&amp;"结束等级："&amp;I76&amp;Sheet2!$A$3&amp;"关键词："&amp;Sheet1!S76&amp;IF(Sheet1!R76="无","",Sheet2!$A$3&amp;"获得奖项："&amp;Sheet1!R76)&amp;Sheet2!$A$3&amp;"简介："&amp;Sheet1!P76</f>
        <v xml:space="preserve">
—————————————
《》
模组作者：
规则：
类型：
来源：
世设：
模组长度：
玩家数量：人
游戏阶段：(级)
结束等级：级
关键词：
获得奖项：
简介：</v>
      </c>
      <c r="E76" s="1" t="str">
        <f>Sheet1!E76&amp;IF(Sheet1!F76="","","(约"&amp;Sheet1!F76&amp;"次聚会)")</f>
        <v/>
      </c>
      <c r="F76" s="1" t="str">
        <f>IF(Sheet1!I76=-1,"约"&amp;Sheet1!J76&amp;"人",IF(Sheet1!J76&lt;Sheet1!I76,"填写错误",IF(Sheet1!I76=100,"不定",IF(Sheet1!I76=Sheet1!J76,Sheet1!I76&amp;"人",Sheet1!I76&amp;"-"&amp;Sheet1!J76&amp;"人"))))</f>
        <v>人</v>
      </c>
      <c r="G76" s="1" t="str">
        <f>Sheet1!K76&amp;"("&amp;H76&amp;")"</f>
        <v>(级)</v>
      </c>
      <c r="H76" s="1" t="str">
        <f>IF(Sheet1!L76=-1,"约"&amp;Sheet1!M76&amp;"级",IF(Sheet1!L76=100,"不定",IF(Sheet1!M76&lt;Sheet1!L76,"填写错误",IF(Sheet1!L76=Sheet1!M76,Sheet1!L76&amp;"级",IF(Sheet1!L76=100,"不定",IF(Sheet1!M76=100,Sheet1!L76&amp;"+",Sheet1!L76&amp;"-"&amp;Sheet1!M76&amp;"级"))))))</f>
        <v>级</v>
      </c>
      <c r="I76" s="1" t="str">
        <f>IF(Sheet1!N76=-1,"约"&amp;Sheet1!O76&amp;"级",IF(Sheet1!N76=100,"不定",IF(Sheet1!O76&lt;Sheet1!N76,"填写错误",IF(Sheet1!N76=Sheet1!O76,Sheet1!N76&amp;"级",IF(Sheet1!N76=100,"不定",IF(Sheet1!O76=100,Sheet1!N76&amp;"+",Sheet1!N76&amp;"-"&amp;Sheet1!O76&amp;"级"))))))</f>
        <v>级</v>
      </c>
    </row>
    <row r="77" spans="2:9" ht="356.25" x14ac:dyDescent="0.2">
      <c r="B77" s="2">
        <f>Sheet1!A77</f>
        <v>0</v>
      </c>
      <c r="C77" s="2">
        <f>Sheet1!B77</f>
        <v>0</v>
      </c>
      <c r="D77" s="2" t="str">
        <f>Sheet1!X77&amp;Sheet2!$A$3&amp;Sheet2!$A$3&amp;Sheet2!$A$3&amp;Sheet2!$A$5&amp;Sheet2!$A$3&amp;Sheet2!$A$3&amp;Sheet2!$A$3&amp;"《"&amp;Sheet1!A77&amp;"》"&amp;Sheet2!$A$3&amp;"模组作者："&amp;Sheet1!B77&amp;Sheet2!$A$3&amp;"规则："&amp;Sheet1!C77&amp;Sheet2!$A$3&amp;"类型："&amp;Sheet1!D77&amp;Sheet2!$A$3&amp;"来源："&amp;Sheet1!Q77&amp;Sheet2!$A$3&amp;"世设："&amp;Sheet1!H77&amp;Sheet2!$A$3&amp;"模组长度："&amp;E77&amp;Sheet2!$A$3&amp;"玩家数量："&amp;F77&amp;Sheet2!$A$3&amp;"游戏阶段："&amp;G77&amp;Sheet2!$A$3&amp;"结束等级："&amp;I77&amp;Sheet2!$A$3&amp;"关键词："&amp;Sheet1!S77&amp;IF(Sheet1!R77="无","",Sheet2!$A$3&amp;"获得奖项："&amp;Sheet1!R77)&amp;Sheet2!$A$3&amp;"简介："&amp;Sheet1!P77</f>
        <v xml:space="preserve">
—————————————
《》
模组作者：
规则：
类型：
来源：
世设：
模组长度：
玩家数量：人
游戏阶段：(级)
结束等级：级
关键词：
获得奖项：
简介：</v>
      </c>
      <c r="E77" s="1" t="str">
        <f>Sheet1!E77&amp;IF(Sheet1!F77="","","(约"&amp;Sheet1!F77&amp;"次聚会)")</f>
        <v/>
      </c>
      <c r="F77" s="1" t="str">
        <f>IF(Sheet1!I77=-1,"约"&amp;Sheet1!J77&amp;"人",IF(Sheet1!J77&lt;Sheet1!I77,"填写错误",IF(Sheet1!I77=100,"不定",IF(Sheet1!I77=Sheet1!J77,Sheet1!I77&amp;"人",Sheet1!I77&amp;"-"&amp;Sheet1!J77&amp;"人"))))</f>
        <v>人</v>
      </c>
      <c r="G77" s="1" t="str">
        <f>Sheet1!K77&amp;"("&amp;H77&amp;")"</f>
        <v>(级)</v>
      </c>
      <c r="H77" s="1" t="str">
        <f>IF(Sheet1!L77=-1,"约"&amp;Sheet1!M77&amp;"级",IF(Sheet1!L77=100,"不定",IF(Sheet1!M77&lt;Sheet1!L77,"填写错误",IF(Sheet1!L77=Sheet1!M77,Sheet1!L77&amp;"级",IF(Sheet1!L77=100,"不定",IF(Sheet1!M77=100,Sheet1!L77&amp;"+",Sheet1!L77&amp;"-"&amp;Sheet1!M77&amp;"级"))))))</f>
        <v>级</v>
      </c>
      <c r="I77" s="1" t="str">
        <f>IF(Sheet1!N77=-1,"约"&amp;Sheet1!O77&amp;"级",IF(Sheet1!N77=100,"不定",IF(Sheet1!O77&lt;Sheet1!N77,"填写错误",IF(Sheet1!N77=Sheet1!O77,Sheet1!N77&amp;"级",IF(Sheet1!N77=100,"不定",IF(Sheet1!O77=100,Sheet1!N77&amp;"+",Sheet1!N77&amp;"-"&amp;Sheet1!O77&amp;"级"))))))</f>
        <v>级</v>
      </c>
    </row>
    <row r="78" spans="2:9" ht="356.25" x14ac:dyDescent="0.2">
      <c r="B78" s="2">
        <f>Sheet1!A78</f>
        <v>0</v>
      </c>
      <c r="C78" s="2">
        <f>Sheet1!B78</f>
        <v>0</v>
      </c>
      <c r="D78" s="2" t="str">
        <f>Sheet1!X78&amp;Sheet2!$A$3&amp;Sheet2!$A$3&amp;Sheet2!$A$3&amp;Sheet2!$A$5&amp;Sheet2!$A$3&amp;Sheet2!$A$3&amp;Sheet2!$A$3&amp;"《"&amp;Sheet1!A78&amp;"》"&amp;Sheet2!$A$3&amp;"模组作者："&amp;Sheet1!B78&amp;Sheet2!$A$3&amp;"规则："&amp;Sheet1!C78&amp;Sheet2!$A$3&amp;"类型："&amp;Sheet1!D78&amp;Sheet2!$A$3&amp;"来源："&amp;Sheet1!Q78&amp;Sheet2!$A$3&amp;"世设："&amp;Sheet1!H78&amp;Sheet2!$A$3&amp;"模组长度："&amp;E78&amp;Sheet2!$A$3&amp;"玩家数量："&amp;F78&amp;Sheet2!$A$3&amp;"游戏阶段："&amp;G78&amp;Sheet2!$A$3&amp;"结束等级："&amp;I78&amp;Sheet2!$A$3&amp;"关键词："&amp;Sheet1!S78&amp;IF(Sheet1!R78="无","",Sheet2!$A$3&amp;"获得奖项："&amp;Sheet1!R78)&amp;Sheet2!$A$3&amp;"简介："&amp;Sheet1!P78</f>
        <v xml:space="preserve">
—————————————
《》
模组作者：
规则：
类型：
来源：
世设：
模组长度：
玩家数量：人
游戏阶段：(级)
结束等级：级
关键词：
获得奖项：
简介：</v>
      </c>
      <c r="E78" s="1" t="str">
        <f>Sheet1!E78&amp;IF(Sheet1!F78="","","(约"&amp;Sheet1!F78&amp;"次聚会)")</f>
        <v/>
      </c>
      <c r="F78" s="1" t="str">
        <f>IF(Sheet1!I78=-1,"约"&amp;Sheet1!J78&amp;"人",IF(Sheet1!J78&lt;Sheet1!I78,"填写错误",IF(Sheet1!I78=100,"不定",IF(Sheet1!I78=Sheet1!J78,Sheet1!I78&amp;"人",Sheet1!I78&amp;"-"&amp;Sheet1!J78&amp;"人"))))</f>
        <v>人</v>
      </c>
      <c r="G78" s="1" t="str">
        <f>Sheet1!K78&amp;"("&amp;H78&amp;")"</f>
        <v>(级)</v>
      </c>
      <c r="H78" s="1" t="str">
        <f>IF(Sheet1!L78=-1,"约"&amp;Sheet1!M78&amp;"级",IF(Sheet1!L78=100,"不定",IF(Sheet1!M78&lt;Sheet1!L78,"填写错误",IF(Sheet1!L78=Sheet1!M78,Sheet1!L78&amp;"级",IF(Sheet1!L78=100,"不定",IF(Sheet1!M78=100,Sheet1!L78&amp;"+",Sheet1!L78&amp;"-"&amp;Sheet1!M78&amp;"级"))))))</f>
        <v>级</v>
      </c>
      <c r="I78" s="1" t="str">
        <f>IF(Sheet1!N78=-1,"约"&amp;Sheet1!O78&amp;"级",IF(Sheet1!N78=100,"不定",IF(Sheet1!O78&lt;Sheet1!N78,"填写错误",IF(Sheet1!N78=Sheet1!O78,Sheet1!N78&amp;"级",IF(Sheet1!N78=100,"不定",IF(Sheet1!O78=100,Sheet1!N78&amp;"+",Sheet1!N78&amp;"-"&amp;Sheet1!O78&amp;"级"))))))</f>
        <v>级</v>
      </c>
    </row>
    <row r="79" spans="2:9" ht="356.25" x14ac:dyDescent="0.2">
      <c r="B79" s="2">
        <f>Sheet1!A79</f>
        <v>0</v>
      </c>
      <c r="C79" s="2">
        <f>Sheet1!B79</f>
        <v>0</v>
      </c>
      <c r="D79" s="2" t="str">
        <f>Sheet1!X79&amp;Sheet2!$A$3&amp;Sheet2!$A$3&amp;Sheet2!$A$3&amp;Sheet2!$A$5&amp;Sheet2!$A$3&amp;Sheet2!$A$3&amp;Sheet2!$A$3&amp;"《"&amp;Sheet1!A79&amp;"》"&amp;Sheet2!$A$3&amp;"模组作者："&amp;Sheet1!B79&amp;Sheet2!$A$3&amp;"规则："&amp;Sheet1!C79&amp;Sheet2!$A$3&amp;"类型："&amp;Sheet1!D79&amp;Sheet2!$A$3&amp;"来源："&amp;Sheet1!Q79&amp;Sheet2!$A$3&amp;"世设："&amp;Sheet1!H79&amp;Sheet2!$A$3&amp;"模组长度："&amp;E79&amp;Sheet2!$A$3&amp;"玩家数量："&amp;F79&amp;Sheet2!$A$3&amp;"游戏阶段："&amp;G79&amp;Sheet2!$A$3&amp;"结束等级："&amp;I79&amp;Sheet2!$A$3&amp;"关键词："&amp;Sheet1!S79&amp;IF(Sheet1!R79="无","",Sheet2!$A$3&amp;"获得奖项："&amp;Sheet1!R79)&amp;Sheet2!$A$3&amp;"简介："&amp;Sheet1!P79</f>
        <v xml:space="preserve">
—————————————
《》
模组作者：
规则：
类型：
来源：
世设：
模组长度：
玩家数量：人
游戏阶段：(级)
结束等级：级
关键词：
获得奖项：
简介：</v>
      </c>
      <c r="E79" s="1" t="str">
        <f>Sheet1!E79&amp;IF(Sheet1!F79="","","(约"&amp;Sheet1!F79&amp;"次聚会)")</f>
        <v/>
      </c>
      <c r="F79" s="1" t="str">
        <f>IF(Sheet1!I79=-1,"约"&amp;Sheet1!J79&amp;"人",IF(Sheet1!J79&lt;Sheet1!I79,"填写错误",IF(Sheet1!I79=100,"不定",IF(Sheet1!I79=Sheet1!J79,Sheet1!I79&amp;"人",Sheet1!I79&amp;"-"&amp;Sheet1!J79&amp;"人"))))</f>
        <v>人</v>
      </c>
      <c r="G79" s="1" t="str">
        <f>Sheet1!K79&amp;"("&amp;H79&amp;")"</f>
        <v>(级)</v>
      </c>
      <c r="H79" s="1" t="str">
        <f>IF(Sheet1!L79=-1,"约"&amp;Sheet1!M79&amp;"级",IF(Sheet1!L79=100,"不定",IF(Sheet1!M79&lt;Sheet1!L79,"填写错误",IF(Sheet1!L79=Sheet1!M79,Sheet1!L79&amp;"级",IF(Sheet1!L79=100,"不定",IF(Sheet1!M79=100,Sheet1!L79&amp;"+",Sheet1!L79&amp;"-"&amp;Sheet1!M79&amp;"级"))))))</f>
        <v>级</v>
      </c>
      <c r="I79" s="1" t="str">
        <f>IF(Sheet1!N79=-1,"约"&amp;Sheet1!O79&amp;"级",IF(Sheet1!N79=100,"不定",IF(Sheet1!O79&lt;Sheet1!N79,"填写错误",IF(Sheet1!N79=Sheet1!O79,Sheet1!N79&amp;"级",IF(Sheet1!N79=100,"不定",IF(Sheet1!O79=100,Sheet1!N79&amp;"+",Sheet1!N79&amp;"-"&amp;Sheet1!O79&amp;"级"))))))</f>
        <v>级</v>
      </c>
    </row>
    <row r="80" spans="2:9" ht="356.25" x14ac:dyDescent="0.2">
      <c r="B80" s="2">
        <f>Sheet1!A80</f>
        <v>0</v>
      </c>
      <c r="C80" s="2">
        <f>Sheet1!B80</f>
        <v>0</v>
      </c>
      <c r="D80" s="2" t="str">
        <f>Sheet1!X80&amp;Sheet2!$A$3&amp;Sheet2!$A$3&amp;Sheet2!$A$3&amp;Sheet2!$A$5&amp;Sheet2!$A$3&amp;Sheet2!$A$3&amp;Sheet2!$A$3&amp;"《"&amp;Sheet1!A80&amp;"》"&amp;Sheet2!$A$3&amp;"模组作者："&amp;Sheet1!B80&amp;Sheet2!$A$3&amp;"规则："&amp;Sheet1!C80&amp;Sheet2!$A$3&amp;"类型："&amp;Sheet1!D80&amp;Sheet2!$A$3&amp;"来源："&amp;Sheet1!Q80&amp;Sheet2!$A$3&amp;"世设："&amp;Sheet1!H80&amp;Sheet2!$A$3&amp;"模组长度："&amp;E80&amp;Sheet2!$A$3&amp;"玩家数量："&amp;F80&amp;Sheet2!$A$3&amp;"游戏阶段："&amp;G80&amp;Sheet2!$A$3&amp;"结束等级："&amp;I80&amp;Sheet2!$A$3&amp;"关键词："&amp;Sheet1!S80&amp;IF(Sheet1!R80="无","",Sheet2!$A$3&amp;"获得奖项："&amp;Sheet1!R80)&amp;Sheet2!$A$3&amp;"简介："&amp;Sheet1!P80</f>
        <v xml:space="preserve">
—————————————
《》
模组作者：
规则：
类型：
来源：
世设：
模组长度：
玩家数量：人
游戏阶段：(级)
结束等级：级
关键词：
获得奖项：
简介：</v>
      </c>
      <c r="E80" s="1" t="str">
        <f>Sheet1!E80&amp;IF(Sheet1!F80="","","(约"&amp;Sheet1!F80&amp;"次聚会)")</f>
        <v/>
      </c>
      <c r="F80" s="1" t="str">
        <f>IF(Sheet1!I80=-1,"约"&amp;Sheet1!J80&amp;"人",IF(Sheet1!J80&lt;Sheet1!I80,"填写错误",IF(Sheet1!I80=100,"不定",IF(Sheet1!I80=Sheet1!J80,Sheet1!I80&amp;"人",Sheet1!I80&amp;"-"&amp;Sheet1!J80&amp;"人"))))</f>
        <v>人</v>
      </c>
      <c r="G80" s="1" t="str">
        <f>Sheet1!K80&amp;"("&amp;H80&amp;")"</f>
        <v>(级)</v>
      </c>
      <c r="H80" s="1" t="str">
        <f>IF(Sheet1!L80=-1,"约"&amp;Sheet1!M80&amp;"级",IF(Sheet1!L80=100,"不定",IF(Sheet1!M80&lt;Sheet1!L80,"填写错误",IF(Sheet1!L80=Sheet1!M80,Sheet1!L80&amp;"级",IF(Sheet1!L80=100,"不定",IF(Sheet1!M80=100,Sheet1!L80&amp;"+",Sheet1!L80&amp;"-"&amp;Sheet1!M80&amp;"级"))))))</f>
        <v>级</v>
      </c>
      <c r="I80" s="1" t="str">
        <f>IF(Sheet1!N80=-1,"约"&amp;Sheet1!O80&amp;"级",IF(Sheet1!N80=100,"不定",IF(Sheet1!O80&lt;Sheet1!N80,"填写错误",IF(Sheet1!N80=Sheet1!O80,Sheet1!N80&amp;"级",IF(Sheet1!N80=100,"不定",IF(Sheet1!O80=100,Sheet1!N80&amp;"+",Sheet1!N80&amp;"-"&amp;Sheet1!O80&amp;"级"))))))</f>
        <v>级</v>
      </c>
    </row>
    <row r="81" spans="2:9" ht="356.25" x14ac:dyDescent="0.2">
      <c r="B81" s="2">
        <f>Sheet1!A81</f>
        <v>0</v>
      </c>
      <c r="C81" s="2">
        <f>Sheet1!B81</f>
        <v>0</v>
      </c>
      <c r="D81" s="2" t="str">
        <f>Sheet1!X81&amp;Sheet2!$A$3&amp;Sheet2!$A$3&amp;Sheet2!$A$3&amp;Sheet2!$A$5&amp;Sheet2!$A$3&amp;Sheet2!$A$3&amp;Sheet2!$A$3&amp;"《"&amp;Sheet1!A81&amp;"》"&amp;Sheet2!$A$3&amp;"模组作者："&amp;Sheet1!B81&amp;Sheet2!$A$3&amp;"规则："&amp;Sheet1!C81&amp;Sheet2!$A$3&amp;"类型："&amp;Sheet1!D81&amp;Sheet2!$A$3&amp;"来源："&amp;Sheet1!Q81&amp;Sheet2!$A$3&amp;"世设："&amp;Sheet1!H81&amp;Sheet2!$A$3&amp;"模组长度："&amp;E81&amp;Sheet2!$A$3&amp;"玩家数量："&amp;F81&amp;Sheet2!$A$3&amp;"游戏阶段："&amp;G81&amp;Sheet2!$A$3&amp;"结束等级："&amp;I81&amp;Sheet2!$A$3&amp;"关键词："&amp;Sheet1!S81&amp;IF(Sheet1!R81="无","",Sheet2!$A$3&amp;"获得奖项："&amp;Sheet1!R81)&amp;Sheet2!$A$3&amp;"简介："&amp;Sheet1!P81</f>
        <v xml:space="preserve">
—————————————
《》
模组作者：
规则：
类型：
来源：
世设：
模组长度：
玩家数量：人
游戏阶段：(级)
结束等级：级
关键词：
获得奖项：
简介：</v>
      </c>
      <c r="E81" s="1" t="str">
        <f>Sheet1!E81&amp;IF(Sheet1!F81="","","(约"&amp;Sheet1!F81&amp;"次聚会)")</f>
        <v/>
      </c>
      <c r="F81" s="1" t="str">
        <f>IF(Sheet1!I81=-1,"约"&amp;Sheet1!J81&amp;"人",IF(Sheet1!J81&lt;Sheet1!I81,"填写错误",IF(Sheet1!I81=100,"不定",IF(Sheet1!I81=Sheet1!J81,Sheet1!I81&amp;"人",Sheet1!I81&amp;"-"&amp;Sheet1!J81&amp;"人"))))</f>
        <v>人</v>
      </c>
      <c r="G81" s="1" t="str">
        <f>Sheet1!K81&amp;"("&amp;H81&amp;")"</f>
        <v>(级)</v>
      </c>
      <c r="H81" s="1" t="str">
        <f>IF(Sheet1!L81=-1,"约"&amp;Sheet1!M81&amp;"级",IF(Sheet1!L81=100,"不定",IF(Sheet1!M81&lt;Sheet1!L81,"填写错误",IF(Sheet1!L81=Sheet1!M81,Sheet1!L81&amp;"级",IF(Sheet1!L81=100,"不定",IF(Sheet1!M81=100,Sheet1!L81&amp;"+",Sheet1!L81&amp;"-"&amp;Sheet1!M81&amp;"级"))))))</f>
        <v>级</v>
      </c>
      <c r="I81" s="1" t="str">
        <f>IF(Sheet1!N81=-1,"约"&amp;Sheet1!O81&amp;"级",IF(Sheet1!N81=100,"不定",IF(Sheet1!O81&lt;Sheet1!N81,"填写错误",IF(Sheet1!N81=Sheet1!O81,Sheet1!N81&amp;"级",IF(Sheet1!N81=100,"不定",IF(Sheet1!O81=100,Sheet1!N81&amp;"+",Sheet1!N81&amp;"-"&amp;Sheet1!O81&amp;"级"))))))</f>
        <v>级</v>
      </c>
    </row>
    <row r="82" spans="2:9" ht="356.25" x14ac:dyDescent="0.2">
      <c r="B82" s="2">
        <f>Sheet1!A82</f>
        <v>0</v>
      </c>
      <c r="C82" s="2">
        <f>Sheet1!B82</f>
        <v>0</v>
      </c>
      <c r="D82" s="2" t="str">
        <f>Sheet1!X82&amp;Sheet2!$A$3&amp;Sheet2!$A$3&amp;Sheet2!$A$3&amp;Sheet2!$A$5&amp;Sheet2!$A$3&amp;Sheet2!$A$3&amp;Sheet2!$A$3&amp;"《"&amp;Sheet1!A82&amp;"》"&amp;Sheet2!$A$3&amp;"模组作者："&amp;Sheet1!B82&amp;Sheet2!$A$3&amp;"规则："&amp;Sheet1!C82&amp;Sheet2!$A$3&amp;"类型："&amp;Sheet1!D82&amp;Sheet2!$A$3&amp;"来源："&amp;Sheet1!Q82&amp;Sheet2!$A$3&amp;"世设："&amp;Sheet1!H82&amp;Sheet2!$A$3&amp;"模组长度："&amp;E82&amp;Sheet2!$A$3&amp;"玩家数量："&amp;F82&amp;Sheet2!$A$3&amp;"游戏阶段："&amp;G82&amp;Sheet2!$A$3&amp;"结束等级："&amp;I82&amp;Sheet2!$A$3&amp;"关键词："&amp;Sheet1!S82&amp;IF(Sheet1!R82="无","",Sheet2!$A$3&amp;"获得奖项："&amp;Sheet1!R82)&amp;Sheet2!$A$3&amp;"简介："&amp;Sheet1!P82</f>
        <v xml:space="preserve">
—————————————
《》
模组作者：
规则：
类型：
来源：
世设：
模组长度：
玩家数量：人
游戏阶段：(级)
结束等级：级
关键词：
获得奖项：
简介：</v>
      </c>
      <c r="E82" s="1" t="str">
        <f>Sheet1!E82&amp;IF(Sheet1!F82="","","(约"&amp;Sheet1!F82&amp;"次聚会)")</f>
        <v/>
      </c>
      <c r="F82" s="1" t="str">
        <f>IF(Sheet1!I82=-1,"约"&amp;Sheet1!J82&amp;"人",IF(Sheet1!J82&lt;Sheet1!I82,"填写错误",IF(Sheet1!I82=100,"不定",IF(Sheet1!I82=Sheet1!J82,Sheet1!I82&amp;"人",Sheet1!I82&amp;"-"&amp;Sheet1!J82&amp;"人"))))</f>
        <v>人</v>
      </c>
      <c r="G82" s="1" t="str">
        <f>Sheet1!K82&amp;"("&amp;H82&amp;")"</f>
        <v>(级)</v>
      </c>
      <c r="H82" s="1" t="str">
        <f>IF(Sheet1!L82=-1,"约"&amp;Sheet1!M82&amp;"级",IF(Sheet1!L82=100,"不定",IF(Sheet1!M82&lt;Sheet1!L82,"填写错误",IF(Sheet1!L82=Sheet1!M82,Sheet1!L82&amp;"级",IF(Sheet1!L82=100,"不定",IF(Sheet1!M82=100,Sheet1!L82&amp;"+",Sheet1!L82&amp;"-"&amp;Sheet1!M82&amp;"级"))))))</f>
        <v>级</v>
      </c>
      <c r="I82" s="1" t="str">
        <f>IF(Sheet1!N82=-1,"约"&amp;Sheet1!O82&amp;"级",IF(Sheet1!N82=100,"不定",IF(Sheet1!O82&lt;Sheet1!N82,"填写错误",IF(Sheet1!N82=Sheet1!O82,Sheet1!N82&amp;"级",IF(Sheet1!N82=100,"不定",IF(Sheet1!O82=100,Sheet1!N82&amp;"+",Sheet1!N82&amp;"-"&amp;Sheet1!O82&amp;"级"))))))</f>
        <v>级</v>
      </c>
    </row>
    <row r="83" spans="2:9" ht="356.25" x14ac:dyDescent="0.2">
      <c r="B83" s="2">
        <f>Sheet1!A83</f>
        <v>0</v>
      </c>
      <c r="C83" s="2">
        <f>Sheet1!B83</f>
        <v>0</v>
      </c>
      <c r="D83" s="2" t="str">
        <f>Sheet1!X83&amp;Sheet2!$A$3&amp;Sheet2!$A$3&amp;Sheet2!$A$3&amp;Sheet2!$A$5&amp;Sheet2!$A$3&amp;Sheet2!$A$3&amp;Sheet2!$A$3&amp;"《"&amp;Sheet1!A83&amp;"》"&amp;Sheet2!$A$3&amp;"模组作者："&amp;Sheet1!B83&amp;Sheet2!$A$3&amp;"规则："&amp;Sheet1!C83&amp;Sheet2!$A$3&amp;"类型："&amp;Sheet1!D83&amp;Sheet2!$A$3&amp;"来源："&amp;Sheet1!Q83&amp;Sheet2!$A$3&amp;"世设："&amp;Sheet1!H83&amp;Sheet2!$A$3&amp;"模组长度："&amp;E83&amp;Sheet2!$A$3&amp;"玩家数量："&amp;F83&amp;Sheet2!$A$3&amp;"游戏阶段："&amp;G83&amp;Sheet2!$A$3&amp;"结束等级："&amp;I83&amp;Sheet2!$A$3&amp;"关键词："&amp;Sheet1!S83&amp;IF(Sheet1!R83="无","",Sheet2!$A$3&amp;"获得奖项："&amp;Sheet1!R83)&amp;Sheet2!$A$3&amp;"简介："&amp;Sheet1!P83</f>
        <v xml:space="preserve">
—————————————
《》
模组作者：
规则：
类型：
来源：
世设：
模组长度：
玩家数量：人
游戏阶段：(级)
结束等级：级
关键词：
获得奖项：
简介：</v>
      </c>
      <c r="E83" s="1" t="str">
        <f>Sheet1!E83&amp;IF(Sheet1!F83="","","(约"&amp;Sheet1!F83&amp;"次聚会)")</f>
        <v/>
      </c>
      <c r="F83" s="1" t="str">
        <f>IF(Sheet1!I83=-1,"约"&amp;Sheet1!J83&amp;"人",IF(Sheet1!J83&lt;Sheet1!I83,"填写错误",IF(Sheet1!I83=100,"不定",IF(Sheet1!I83=Sheet1!J83,Sheet1!I83&amp;"人",Sheet1!I83&amp;"-"&amp;Sheet1!J83&amp;"人"))))</f>
        <v>人</v>
      </c>
      <c r="G83" s="1" t="str">
        <f>Sheet1!K83&amp;"("&amp;H83&amp;")"</f>
        <v>(级)</v>
      </c>
      <c r="H83" s="1" t="str">
        <f>IF(Sheet1!L83=-1,"约"&amp;Sheet1!M83&amp;"级",IF(Sheet1!L83=100,"不定",IF(Sheet1!M83&lt;Sheet1!L83,"填写错误",IF(Sheet1!L83=Sheet1!M83,Sheet1!L83&amp;"级",IF(Sheet1!L83=100,"不定",IF(Sheet1!M83=100,Sheet1!L83&amp;"+",Sheet1!L83&amp;"-"&amp;Sheet1!M83&amp;"级"))))))</f>
        <v>级</v>
      </c>
      <c r="I83" s="1" t="str">
        <f>IF(Sheet1!N83=-1,"约"&amp;Sheet1!O83&amp;"级",IF(Sheet1!N83=100,"不定",IF(Sheet1!O83&lt;Sheet1!N83,"填写错误",IF(Sheet1!N83=Sheet1!O83,Sheet1!N83&amp;"级",IF(Sheet1!N83=100,"不定",IF(Sheet1!O83=100,Sheet1!N83&amp;"+",Sheet1!N83&amp;"-"&amp;Sheet1!O83&amp;"级"))))))</f>
        <v>级</v>
      </c>
    </row>
    <row r="84" spans="2:9" ht="356.25" x14ac:dyDescent="0.2">
      <c r="B84" s="2">
        <f>Sheet1!A84</f>
        <v>0</v>
      </c>
      <c r="C84" s="2">
        <f>Sheet1!B84</f>
        <v>0</v>
      </c>
      <c r="D84" s="2" t="str">
        <f>Sheet1!X84&amp;Sheet2!$A$3&amp;Sheet2!$A$3&amp;Sheet2!$A$3&amp;Sheet2!$A$5&amp;Sheet2!$A$3&amp;Sheet2!$A$3&amp;Sheet2!$A$3&amp;"《"&amp;Sheet1!A84&amp;"》"&amp;Sheet2!$A$3&amp;"模组作者："&amp;Sheet1!B84&amp;Sheet2!$A$3&amp;"规则："&amp;Sheet1!C84&amp;Sheet2!$A$3&amp;"类型："&amp;Sheet1!D84&amp;Sheet2!$A$3&amp;"来源："&amp;Sheet1!Q84&amp;Sheet2!$A$3&amp;"世设："&amp;Sheet1!H84&amp;Sheet2!$A$3&amp;"模组长度："&amp;E84&amp;Sheet2!$A$3&amp;"玩家数量："&amp;F84&amp;Sheet2!$A$3&amp;"游戏阶段："&amp;G84&amp;Sheet2!$A$3&amp;"结束等级："&amp;I84&amp;Sheet2!$A$3&amp;"关键词："&amp;Sheet1!S84&amp;IF(Sheet1!R84="无","",Sheet2!$A$3&amp;"获得奖项："&amp;Sheet1!R84)&amp;Sheet2!$A$3&amp;"简介："&amp;Sheet1!P84</f>
        <v xml:space="preserve">
—————————————
《》
模组作者：
规则：
类型：
来源：
世设：
模组长度：
玩家数量：人
游戏阶段：(级)
结束等级：级
关键词：
获得奖项：
简介：</v>
      </c>
      <c r="E84" s="1" t="str">
        <f>Sheet1!E84&amp;IF(Sheet1!F84="","","(约"&amp;Sheet1!F84&amp;"次聚会)")</f>
        <v/>
      </c>
      <c r="F84" s="1" t="str">
        <f>IF(Sheet1!I84=-1,"约"&amp;Sheet1!J84&amp;"人",IF(Sheet1!J84&lt;Sheet1!I84,"填写错误",IF(Sheet1!I84=100,"不定",IF(Sheet1!I84=Sheet1!J84,Sheet1!I84&amp;"人",Sheet1!I84&amp;"-"&amp;Sheet1!J84&amp;"人"))))</f>
        <v>人</v>
      </c>
      <c r="G84" s="1" t="str">
        <f>Sheet1!K84&amp;"("&amp;H84&amp;")"</f>
        <v>(级)</v>
      </c>
      <c r="H84" s="1" t="str">
        <f>IF(Sheet1!L84=-1,"约"&amp;Sheet1!M84&amp;"级",IF(Sheet1!L84=100,"不定",IF(Sheet1!M84&lt;Sheet1!L84,"填写错误",IF(Sheet1!L84=Sheet1!M84,Sheet1!L84&amp;"级",IF(Sheet1!L84=100,"不定",IF(Sheet1!M84=100,Sheet1!L84&amp;"+",Sheet1!L84&amp;"-"&amp;Sheet1!M84&amp;"级"))))))</f>
        <v>级</v>
      </c>
      <c r="I84" s="1" t="str">
        <f>IF(Sheet1!N84=-1,"约"&amp;Sheet1!O84&amp;"级",IF(Sheet1!N84=100,"不定",IF(Sheet1!O84&lt;Sheet1!N84,"填写错误",IF(Sheet1!N84=Sheet1!O84,Sheet1!N84&amp;"级",IF(Sheet1!N84=100,"不定",IF(Sheet1!O84=100,Sheet1!N84&amp;"+",Sheet1!N84&amp;"-"&amp;Sheet1!O84&amp;"级"))))))</f>
        <v>级</v>
      </c>
    </row>
    <row r="85" spans="2:9" ht="356.25" x14ac:dyDescent="0.2">
      <c r="B85" s="2">
        <f>Sheet1!A85</f>
        <v>0</v>
      </c>
      <c r="C85" s="2">
        <f>Sheet1!B85</f>
        <v>0</v>
      </c>
      <c r="D85" s="2" t="str">
        <f>Sheet1!X85&amp;Sheet2!$A$3&amp;Sheet2!$A$3&amp;Sheet2!$A$3&amp;Sheet2!$A$5&amp;Sheet2!$A$3&amp;Sheet2!$A$3&amp;Sheet2!$A$3&amp;"《"&amp;Sheet1!A85&amp;"》"&amp;Sheet2!$A$3&amp;"模组作者："&amp;Sheet1!B85&amp;Sheet2!$A$3&amp;"规则："&amp;Sheet1!C85&amp;Sheet2!$A$3&amp;"类型："&amp;Sheet1!D85&amp;Sheet2!$A$3&amp;"来源："&amp;Sheet1!Q85&amp;Sheet2!$A$3&amp;"世设："&amp;Sheet1!H85&amp;Sheet2!$A$3&amp;"模组长度："&amp;E85&amp;Sheet2!$A$3&amp;"玩家数量："&amp;F85&amp;Sheet2!$A$3&amp;"游戏阶段："&amp;G85&amp;Sheet2!$A$3&amp;"结束等级："&amp;I85&amp;Sheet2!$A$3&amp;"关键词："&amp;Sheet1!S85&amp;IF(Sheet1!R85="无","",Sheet2!$A$3&amp;"获得奖项："&amp;Sheet1!R85)&amp;Sheet2!$A$3&amp;"简介："&amp;Sheet1!P85</f>
        <v xml:space="preserve">
—————————————
《》
模组作者：
规则：
类型：
来源：
世设：
模组长度：
玩家数量：人
游戏阶段：(级)
结束等级：级
关键词：
获得奖项：
简介：</v>
      </c>
      <c r="E85" s="1" t="str">
        <f>Sheet1!E85&amp;IF(Sheet1!F85="","","(约"&amp;Sheet1!F85&amp;"次聚会)")</f>
        <v/>
      </c>
      <c r="F85" s="1" t="str">
        <f>IF(Sheet1!I85=-1,"约"&amp;Sheet1!J85&amp;"人",IF(Sheet1!J85&lt;Sheet1!I85,"填写错误",IF(Sheet1!I85=100,"不定",IF(Sheet1!I85=Sheet1!J85,Sheet1!I85&amp;"人",Sheet1!I85&amp;"-"&amp;Sheet1!J85&amp;"人"))))</f>
        <v>人</v>
      </c>
      <c r="G85" s="1" t="str">
        <f>Sheet1!K85&amp;"("&amp;H85&amp;")"</f>
        <v>(级)</v>
      </c>
      <c r="H85" s="1" t="str">
        <f>IF(Sheet1!L85=-1,"约"&amp;Sheet1!M85&amp;"级",IF(Sheet1!L85=100,"不定",IF(Sheet1!M85&lt;Sheet1!L85,"填写错误",IF(Sheet1!L85=Sheet1!M85,Sheet1!L85&amp;"级",IF(Sheet1!L85=100,"不定",IF(Sheet1!M85=100,Sheet1!L85&amp;"+",Sheet1!L85&amp;"-"&amp;Sheet1!M85&amp;"级"))))))</f>
        <v>级</v>
      </c>
      <c r="I85" s="1" t="str">
        <f>IF(Sheet1!N85=-1,"约"&amp;Sheet1!O85&amp;"级",IF(Sheet1!N85=100,"不定",IF(Sheet1!O85&lt;Sheet1!N85,"填写错误",IF(Sheet1!N85=Sheet1!O85,Sheet1!N85&amp;"级",IF(Sheet1!N85=100,"不定",IF(Sheet1!O85=100,Sheet1!N85&amp;"+",Sheet1!N85&amp;"-"&amp;Sheet1!O85&amp;"级"))))))</f>
        <v>级</v>
      </c>
    </row>
    <row r="86" spans="2:9" ht="356.25" x14ac:dyDescent="0.2">
      <c r="B86" s="2">
        <f>Sheet1!A86</f>
        <v>0</v>
      </c>
      <c r="C86" s="2">
        <f>Sheet1!B86</f>
        <v>0</v>
      </c>
      <c r="D86" s="2" t="str">
        <f>Sheet1!X86&amp;Sheet2!$A$3&amp;Sheet2!$A$3&amp;Sheet2!$A$3&amp;Sheet2!$A$5&amp;Sheet2!$A$3&amp;Sheet2!$A$3&amp;Sheet2!$A$3&amp;"《"&amp;Sheet1!A86&amp;"》"&amp;Sheet2!$A$3&amp;"模组作者："&amp;Sheet1!B86&amp;Sheet2!$A$3&amp;"规则："&amp;Sheet1!C86&amp;Sheet2!$A$3&amp;"类型："&amp;Sheet1!D86&amp;Sheet2!$A$3&amp;"来源："&amp;Sheet1!Q86&amp;Sheet2!$A$3&amp;"世设："&amp;Sheet1!H86&amp;Sheet2!$A$3&amp;"模组长度："&amp;E86&amp;Sheet2!$A$3&amp;"玩家数量："&amp;F86&amp;Sheet2!$A$3&amp;"游戏阶段："&amp;G86&amp;Sheet2!$A$3&amp;"结束等级："&amp;I86&amp;Sheet2!$A$3&amp;"关键词："&amp;Sheet1!S86&amp;IF(Sheet1!R86="无","",Sheet2!$A$3&amp;"获得奖项："&amp;Sheet1!R86)&amp;Sheet2!$A$3&amp;"简介："&amp;Sheet1!P86</f>
        <v xml:space="preserve">
—————————————
《》
模组作者：
规则：
类型：
来源：
世设：
模组长度：
玩家数量：人
游戏阶段：(级)
结束等级：级
关键词：
获得奖项：
简介：</v>
      </c>
      <c r="E86" s="1" t="str">
        <f>Sheet1!E86&amp;IF(Sheet1!F86="","","(约"&amp;Sheet1!F86&amp;"次聚会)")</f>
        <v/>
      </c>
      <c r="F86" s="1" t="str">
        <f>IF(Sheet1!I86=-1,"约"&amp;Sheet1!J86&amp;"人",IF(Sheet1!J86&lt;Sheet1!I86,"填写错误",IF(Sheet1!I86=100,"不定",IF(Sheet1!I86=Sheet1!J86,Sheet1!I86&amp;"人",Sheet1!I86&amp;"-"&amp;Sheet1!J86&amp;"人"))))</f>
        <v>人</v>
      </c>
      <c r="G86" s="1" t="str">
        <f>Sheet1!K86&amp;"("&amp;H86&amp;")"</f>
        <v>(级)</v>
      </c>
      <c r="H86" s="1" t="str">
        <f>IF(Sheet1!L86=-1,"约"&amp;Sheet1!M86&amp;"级",IF(Sheet1!L86=100,"不定",IF(Sheet1!M86&lt;Sheet1!L86,"填写错误",IF(Sheet1!L86=Sheet1!M86,Sheet1!L86&amp;"级",IF(Sheet1!L86=100,"不定",IF(Sheet1!M86=100,Sheet1!L86&amp;"+",Sheet1!L86&amp;"-"&amp;Sheet1!M86&amp;"级"))))))</f>
        <v>级</v>
      </c>
      <c r="I86" s="1" t="str">
        <f>IF(Sheet1!N86=-1,"约"&amp;Sheet1!O86&amp;"级",IF(Sheet1!N86=100,"不定",IF(Sheet1!O86&lt;Sheet1!N86,"填写错误",IF(Sheet1!N86=Sheet1!O86,Sheet1!N86&amp;"级",IF(Sheet1!N86=100,"不定",IF(Sheet1!O86=100,Sheet1!N86&amp;"+",Sheet1!N86&amp;"-"&amp;Sheet1!O86&amp;"级"))))))</f>
        <v>级</v>
      </c>
    </row>
    <row r="87" spans="2:9" ht="356.25" x14ac:dyDescent="0.2">
      <c r="B87" s="2">
        <f>Sheet1!A87</f>
        <v>0</v>
      </c>
      <c r="C87" s="2">
        <f>Sheet1!B87</f>
        <v>0</v>
      </c>
      <c r="D87" s="2" t="str">
        <f>Sheet1!X87&amp;Sheet2!$A$3&amp;Sheet2!$A$3&amp;Sheet2!$A$3&amp;Sheet2!$A$5&amp;Sheet2!$A$3&amp;Sheet2!$A$3&amp;Sheet2!$A$3&amp;"《"&amp;Sheet1!A87&amp;"》"&amp;Sheet2!$A$3&amp;"模组作者："&amp;Sheet1!B87&amp;Sheet2!$A$3&amp;"规则："&amp;Sheet1!C87&amp;Sheet2!$A$3&amp;"类型："&amp;Sheet1!D87&amp;Sheet2!$A$3&amp;"来源："&amp;Sheet1!Q87&amp;Sheet2!$A$3&amp;"世设："&amp;Sheet1!H87&amp;Sheet2!$A$3&amp;"模组长度："&amp;E87&amp;Sheet2!$A$3&amp;"玩家数量："&amp;F87&amp;Sheet2!$A$3&amp;"游戏阶段："&amp;G87&amp;Sheet2!$A$3&amp;"结束等级："&amp;I87&amp;Sheet2!$A$3&amp;"关键词："&amp;Sheet1!S87&amp;IF(Sheet1!R87="无","",Sheet2!$A$3&amp;"获得奖项："&amp;Sheet1!R87)&amp;Sheet2!$A$3&amp;"简介："&amp;Sheet1!P87</f>
        <v xml:space="preserve">
—————————————
《》
模组作者：
规则：
类型：
来源：
世设：
模组长度：
玩家数量：人
游戏阶段：(级)
结束等级：级
关键词：
获得奖项：
简介：</v>
      </c>
      <c r="E87" s="1" t="str">
        <f>Sheet1!E87&amp;IF(Sheet1!F87="","","(约"&amp;Sheet1!F87&amp;"次聚会)")</f>
        <v/>
      </c>
      <c r="F87" s="1" t="str">
        <f>IF(Sheet1!I87=-1,"约"&amp;Sheet1!J87&amp;"人",IF(Sheet1!J87&lt;Sheet1!I87,"填写错误",IF(Sheet1!I87=100,"不定",IF(Sheet1!I87=Sheet1!J87,Sheet1!I87&amp;"人",Sheet1!I87&amp;"-"&amp;Sheet1!J87&amp;"人"))))</f>
        <v>人</v>
      </c>
      <c r="G87" s="1" t="str">
        <f>Sheet1!K87&amp;"("&amp;H87&amp;")"</f>
        <v>(级)</v>
      </c>
      <c r="H87" s="1" t="str">
        <f>IF(Sheet1!L87=-1,"约"&amp;Sheet1!M87&amp;"级",IF(Sheet1!L87=100,"不定",IF(Sheet1!M87&lt;Sheet1!L87,"填写错误",IF(Sheet1!L87=Sheet1!M87,Sheet1!L87&amp;"级",IF(Sheet1!L87=100,"不定",IF(Sheet1!M87=100,Sheet1!L87&amp;"+",Sheet1!L87&amp;"-"&amp;Sheet1!M87&amp;"级"))))))</f>
        <v>级</v>
      </c>
      <c r="I87" s="1" t="str">
        <f>IF(Sheet1!N87=-1,"约"&amp;Sheet1!O87&amp;"级",IF(Sheet1!N87=100,"不定",IF(Sheet1!O87&lt;Sheet1!N87,"填写错误",IF(Sheet1!N87=Sheet1!O87,Sheet1!N87&amp;"级",IF(Sheet1!N87=100,"不定",IF(Sheet1!O87=100,Sheet1!N87&amp;"+",Sheet1!N87&amp;"-"&amp;Sheet1!O87&amp;"级"))))))</f>
        <v>级</v>
      </c>
    </row>
    <row r="88" spans="2:9" ht="356.25" x14ac:dyDescent="0.2">
      <c r="B88" s="2">
        <f>Sheet1!A88</f>
        <v>0</v>
      </c>
      <c r="C88" s="2">
        <f>Sheet1!B88</f>
        <v>0</v>
      </c>
      <c r="D88" s="2" t="str">
        <f>Sheet1!X88&amp;Sheet2!$A$3&amp;Sheet2!$A$3&amp;Sheet2!$A$3&amp;Sheet2!$A$5&amp;Sheet2!$A$3&amp;Sheet2!$A$3&amp;Sheet2!$A$3&amp;"《"&amp;Sheet1!A88&amp;"》"&amp;Sheet2!$A$3&amp;"模组作者："&amp;Sheet1!B88&amp;Sheet2!$A$3&amp;"规则："&amp;Sheet1!C88&amp;Sheet2!$A$3&amp;"类型："&amp;Sheet1!D88&amp;Sheet2!$A$3&amp;"来源："&amp;Sheet1!Q88&amp;Sheet2!$A$3&amp;"世设："&amp;Sheet1!H88&amp;Sheet2!$A$3&amp;"模组长度："&amp;E88&amp;Sheet2!$A$3&amp;"玩家数量："&amp;F88&amp;Sheet2!$A$3&amp;"游戏阶段："&amp;G88&amp;Sheet2!$A$3&amp;"结束等级："&amp;I88&amp;Sheet2!$A$3&amp;"关键词："&amp;Sheet1!S88&amp;IF(Sheet1!R88="无","",Sheet2!$A$3&amp;"获得奖项："&amp;Sheet1!R88)&amp;Sheet2!$A$3&amp;"简介："&amp;Sheet1!P88</f>
        <v xml:space="preserve">
—————————————
《》
模组作者：
规则：
类型：
来源：
世设：
模组长度：
玩家数量：人
游戏阶段：(级)
结束等级：级
关键词：
获得奖项：
简介：</v>
      </c>
      <c r="E88" s="1" t="str">
        <f>Sheet1!E88&amp;IF(Sheet1!F88="","","(约"&amp;Sheet1!F88&amp;"次聚会)")</f>
        <v/>
      </c>
      <c r="F88" s="1" t="str">
        <f>IF(Sheet1!I88=-1,"约"&amp;Sheet1!J88&amp;"人",IF(Sheet1!J88&lt;Sheet1!I88,"填写错误",IF(Sheet1!I88=100,"不定",IF(Sheet1!I88=Sheet1!J88,Sheet1!I88&amp;"人",Sheet1!I88&amp;"-"&amp;Sheet1!J88&amp;"人"))))</f>
        <v>人</v>
      </c>
      <c r="G88" s="1" t="str">
        <f>Sheet1!K88&amp;"("&amp;H88&amp;")"</f>
        <v>(级)</v>
      </c>
      <c r="H88" s="1" t="str">
        <f>IF(Sheet1!L88=-1,"约"&amp;Sheet1!M88&amp;"级",IF(Sheet1!L88=100,"不定",IF(Sheet1!M88&lt;Sheet1!L88,"填写错误",IF(Sheet1!L88=Sheet1!M88,Sheet1!L88&amp;"级",IF(Sheet1!L88=100,"不定",IF(Sheet1!M88=100,Sheet1!L88&amp;"+",Sheet1!L88&amp;"-"&amp;Sheet1!M88&amp;"级"))))))</f>
        <v>级</v>
      </c>
      <c r="I88" s="1" t="str">
        <f>IF(Sheet1!N88=-1,"约"&amp;Sheet1!O88&amp;"级",IF(Sheet1!N88=100,"不定",IF(Sheet1!O88&lt;Sheet1!N88,"填写错误",IF(Sheet1!N88=Sheet1!O88,Sheet1!N88&amp;"级",IF(Sheet1!N88=100,"不定",IF(Sheet1!O88=100,Sheet1!N88&amp;"+",Sheet1!N88&amp;"-"&amp;Sheet1!O88&amp;"级"))))))</f>
        <v>级</v>
      </c>
    </row>
    <row r="89" spans="2:9" ht="356.25" x14ac:dyDescent="0.2">
      <c r="B89" s="2">
        <f>Sheet1!A89</f>
        <v>0</v>
      </c>
      <c r="C89" s="2">
        <f>Sheet1!B89</f>
        <v>0</v>
      </c>
      <c r="D89" s="2" t="str">
        <f>Sheet1!X89&amp;Sheet2!$A$3&amp;Sheet2!$A$3&amp;Sheet2!$A$3&amp;Sheet2!$A$5&amp;Sheet2!$A$3&amp;Sheet2!$A$3&amp;Sheet2!$A$3&amp;"《"&amp;Sheet1!A89&amp;"》"&amp;Sheet2!$A$3&amp;"模组作者："&amp;Sheet1!B89&amp;Sheet2!$A$3&amp;"规则："&amp;Sheet1!C89&amp;Sheet2!$A$3&amp;"类型："&amp;Sheet1!D89&amp;Sheet2!$A$3&amp;"来源："&amp;Sheet1!Q89&amp;Sheet2!$A$3&amp;"世设："&amp;Sheet1!H89&amp;Sheet2!$A$3&amp;"模组长度："&amp;E89&amp;Sheet2!$A$3&amp;"玩家数量："&amp;F89&amp;Sheet2!$A$3&amp;"游戏阶段："&amp;G89&amp;Sheet2!$A$3&amp;"结束等级："&amp;I89&amp;Sheet2!$A$3&amp;"关键词："&amp;Sheet1!S89&amp;IF(Sheet1!R89="无","",Sheet2!$A$3&amp;"获得奖项："&amp;Sheet1!R89)&amp;Sheet2!$A$3&amp;"简介："&amp;Sheet1!P89</f>
        <v xml:space="preserve">
—————————————
《》
模组作者：
规则：
类型：
来源：
世设：
模组长度：
玩家数量：人
游戏阶段：(级)
结束等级：级
关键词：
获得奖项：
简介：</v>
      </c>
      <c r="E89" s="1" t="str">
        <f>Sheet1!E89&amp;IF(Sheet1!F89="","","(约"&amp;Sheet1!F89&amp;"次聚会)")</f>
        <v/>
      </c>
      <c r="F89" s="1" t="str">
        <f>IF(Sheet1!I89=-1,"约"&amp;Sheet1!J89&amp;"人",IF(Sheet1!J89&lt;Sheet1!I89,"填写错误",IF(Sheet1!I89=100,"不定",IF(Sheet1!I89=Sheet1!J89,Sheet1!I89&amp;"人",Sheet1!I89&amp;"-"&amp;Sheet1!J89&amp;"人"))))</f>
        <v>人</v>
      </c>
      <c r="G89" s="1" t="str">
        <f>Sheet1!K89&amp;"("&amp;H89&amp;")"</f>
        <v>(级)</v>
      </c>
      <c r="H89" s="1" t="str">
        <f>IF(Sheet1!L89=-1,"约"&amp;Sheet1!M89&amp;"级",IF(Sheet1!L89=100,"不定",IF(Sheet1!M89&lt;Sheet1!L89,"填写错误",IF(Sheet1!L89=Sheet1!M89,Sheet1!L89&amp;"级",IF(Sheet1!L89=100,"不定",IF(Sheet1!M89=100,Sheet1!L89&amp;"+",Sheet1!L89&amp;"-"&amp;Sheet1!M89&amp;"级"))))))</f>
        <v>级</v>
      </c>
      <c r="I89" s="1" t="str">
        <f>IF(Sheet1!N89=-1,"约"&amp;Sheet1!O89&amp;"级",IF(Sheet1!N89=100,"不定",IF(Sheet1!O89&lt;Sheet1!N89,"填写错误",IF(Sheet1!N89=Sheet1!O89,Sheet1!N89&amp;"级",IF(Sheet1!N89=100,"不定",IF(Sheet1!O89=100,Sheet1!N89&amp;"+",Sheet1!N89&amp;"-"&amp;Sheet1!O89&amp;"级"))))))</f>
        <v>级</v>
      </c>
    </row>
    <row r="90" spans="2:9" ht="356.25" x14ac:dyDescent="0.2">
      <c r="B90" s="2">
        <f>Sheet1!A90</f>
        <v>0</v>
      </c>
      <c r="C90" s="2">
        <f>Sheet1!B90</f>
        <v>0</v>
      </c>
      <c r="D90" s="2" t="str">
        <f>Sheet1!X90&amp;Sheet2!$A$3&amp;Sheet2!$A$3&amp;Sheet2!$A$3&amp;Sheet2!$A$5&amp;Sheet2!$A$3&amp;Sheet2!$A$3&amp;Sheet2!$A$3&amp;"《"&amp;Sheet1!A90&amp;"》"&amp;Sheet2!$A$3&amp;"模组作者："&amp;Sheet1!B90&amp;Sheet2!$A$3&amp;"规则："&amp;Sheet1!C90&amp;Sheet2!$A$3&amp;"类型："&amp;Sheet1!D90&amp;Sheet2!$A$3&amp;"来源："&amp;Sheet1!Q90&amp;Sheet2!$A$3&amp;"世设："&amp;Sheet1!H90&amp;Sheet2!$A$3&amp;"模组长度："&amp;E90&amp;Sheet2!$A$3&amp;"玩家数量："&amp;F90&amp;Sheet2!$A$3&amp;"游戏阶段："&amp;G90&amp;Sheet2!$A$3&amp;"结束等级："&amp;I90&amp;Sheet2!$A$3&amp;"关键词："&amp;Sheet1!S90&amp;IF(Sheet1!R90="无","",Sheet2!$A$3&amp;"获得奖项："&amp;Sheet1!R90)&amp;Sheet2!$A$3&amp;"简介："&amp;Sheet1!P90</f>
        <v xml:space="preserve">
—————————————
《》
模组作者：
规则：
类型：
来源：
世设：
模组长度：
玩家数量：人
游戏阶段：(级)
结束等级：级
关键词：
获得奖项：
简介：</v>
      </c>
      <c r="E90" s="1" t="str">
        <f>Sheet1!E90&amp;IF(Sheet1!F90="","","(约"&amp;Sheet1!F90&amp;"次聚会)")</f>
        <v/>
      </c>
      <c r="F90" s="1" t="str">
        <f>IF(Sheet1!I90=-1,"约"&amp;Sheet1!J90&amp;"人",IF(Sheet1!J90&lt;Sheet1!I90,"填写错误",IF(Sheet1!I90=100,"不定",IF(Sheet1!I90=Sheet1!J90,Sheet1!I90&amp;"人",Sheet1!I90&amp;"-"&amp;Sheet1!J90&amp;"人"))))</f>
        <v>人</v>
      </c>
      <c r="G90" s="1" t="str">
        <f>Sheet1!K90&amp;"("&amp;H90&amp;")"</f>
        <v>(级)</v>
      </c>
      <c r="H90" s="1" t="str">
        <f>IF(Sheet1!L90=-1,"约"&amp;Sheet1!M90&amp;"级",IF(Sheet1!L90=100,"不定",IF(Sheet1!M90&lt;Sheet1!L90,"填写错误",IF(Sheet1!L90=Sheet1!M90,Sheet1!L90&amp;"级",IF(Sheet1!L90=100,"不定",IF(Sheet1!M90=100,Sheet1!L90&amp;"+",Sheet1!L90&amp;"-"&amp;Sheet1!M90&amp;"级"))))))</f>
        <v>级</v>
      </c>
      <c r="I90" s="1" t="str">
        <f>IF(Sheet1!N90=-1,"约"&amp;Sheet1!O90&amp;"级",IF(Sheet1!N90=100,"不定",IF(Sheet1!O90&lt;Sheet1!N90,"填写错误",IF(Sheet1!N90=Sheet1!O90,Sheet1!N90&amp;"级",IF(Sheet1!N90=100,"不定",IF(Sheet1!O90=100,Sheet1!N90&amp;"+",Sheet1!N90&amp;"-"&amp;Sheet1!O90&amp;"级"))))))</f>
        <v>级</v>
      </c>
    </row>
    <row r="91" spans="2:9" ht="356.25" x14ac:dyDescent="0.2">
      <c r="B91" s="2">
        <f>Sheet1!A91</f>
        <v>0</v>
      </c>
      <c r="C91" s="2">
        <f>Sheet1!B91</f>
        <v>0</v>
      </c>
      <c r="D91" s="2" t="str">
        <f>Sheet1!X91&amp;Sheet2!$A$3&amp;Sheet2!$A$3&amp;Sheet2!$A$3&amp;Sheet2!$A$5&amp;Sheet2!$A$3&amp;Sheet2!$A$3&amp;Sheet2!$A$3&amp;"《"&amp;Sheet1!A91&amp;"》"&amp;Sheet2!$A$3&amp;"模组作者："&amp;Sheet1!B91&amp;Sheet2!$A$3&amp;"规则："&amp;Sheet1!C91&amp;Sheet2!$A$3&amp;"类型："&amp;Sheet1!D91&amp;Sheet2!$A$3&amp;"来源："&amp;Sheet1!Q91&amp;Sheet2!$A$3&amp;"世设："&amp;Sheet1!H91&amp;Sheet2!$A$3&amp;"模组长度："&amp;E91&amp;Sheet2!$A$3&amp;"玩家数量："&amp;F91&amp;Sheet2!$A$3&amp;"游戏阶段："&amp;G91&amp;Sheet2!$A$3&amp;"结束等级："&amp;I91&amp;Sheet2!$A$3&amp;"关键词："&amp;Sheet1!S91&amp;IF(Sheet1!R91="无","",Sheet2!$A$3&amp;"获得奖项："&amp;Sheet1!R91)&amp;Sheet2!$A$3&amp;"简介："&amp;Sheet1!P91</f>
        <v xml:space="preserve">
—————————————
《》
模组作者：
规则：
类型：
来源：
世设：
模组长度：
玩家数量：人
游戏阶段：(级)
结束等级：级
关键词：
获得奖项：
简介：</v>
      </c>
      <c r="E91" s="1" t="str">
        <f>Sheet1!E91&amp;IF(Sheet1!F91="","","(约"&amp;Sheet1!F91&amp;"次聚会)")</f>
        <v/>
      </c>
      <c r="F91" s="1" t="str">
        <f>IF(Sheet1!I91=-1,"约"&amp;Sheet1!J91&amp;"人",IF(Sheet1!J91&lt;Sheet1!I91,"填写错误",IF(Sheet1!I91=100,"不定",IF(Sheet1!I91=Sheet1!J91,Sheet1!I91&amp;"人",Sheet1!I91&amp;"-"&amp;Sheet1!J91&amp;"人"))))</f>
        <v>人</v>
      </c>
      <c r="G91" s="1" t="str">
        <f>Sheet1!K91&amp;"("&amp;H91&amp;")"</f>
        <v>(级)</v>
      </c>
      <c r="H91" s="1" t="str">
        <f>IF(Sheet1!L91=-1,"约"&amp;Sheet1!M91&amp;"级",IF(Sheet1!L91=100,"不定",IF(Sheet1!M91&lt;Sheet1!L91,"填写错误",IF(Sheet1!L91=Sheet1!M91,Sheet1!L91&amp;"级",IF(Sheet1!L91=100,"不定",IF(Sheet1!M91=100,Sheet1!L91&amp;"+",Sheet1!L91&amp;"-"&amp;Sheet1!M91&amp;"级"))))))</f>
        <v>级</v>
      </c>
      <c r="I91" s="1" t="str">
        <f>IF(Sheet1!N91=-1,"约"&amp;Sheet1!O91&amp;"级",IF(Sheet1!N91=100,"不定",IF(Sheet1!O91&lt;Sheet1!N91,"填写错误",IF(Sheet1!N91=Sheet1!O91,Sheet1!N91&amp;"级",IF(Sheet1!N91=100,"不定",IF(Sheet1!O91=100,Sheet1!N91&amp;"+",Sheet1!N91&amp;"-"&amp;Sheet1!O91&amp;"级"))))))</f>
        <v>级</v>
      </c>
    </row>
    <row r="92" spans="2:9" ht="356.25" x14ac:dyDescent="0.2">
      <c r="B92" s="2">
        <f>Sheet1!A92</f>
        <v>0</v>
      </c>
      <c r="C92" s="2">
        <f>Sheet1!B92</f>
        <v>0</v>
      </c>
      <c r="D92" s="2" t="str">
        <f>Sheet1!X92&amp;Sheet2!$A$3&amp;Sheet2!$A$3&amp;Sheet2!$A$3&amp;Sheet2!$A$5&amp;Sheet2!$A$3&amp;Sheet2!$A$3&amp;Sheet2!$A$3&amp;"《"&amp;Sheet1!A92&amp;"》"&amp;Sheet2!$A$3&amp;"模组作者："&amp;Sheet1!B92&amp;Sheet2!$A$3&amp;"规则："&amp;Sheet1!C92&amp;Sheet2!$A$3&amp;"类型："&amp;Sheet1!D92&amp;Sheet2!$A$3&amp;"来源："&amp;Sheet1!Q92&amp;Sheet2!$A$3&amp;"世设："&amp;Sheet1!H92&amp;Sheet2!$A$3&amp;"模组长度："&amp;E92&amp;Sheet2!$A$3&amp;"玩家数量："&amp;F92&amp;Sheet2!$A$3&amp;"游戏阶段："&amp;G92&amp;Sheet2!$A$3&amp;"结束等级："&amp;I92&amp;Sheet2!$A$3&amp;"关键词："&amp;Sheet1!S92&amp;IF(Sheet1!R92="无","",Sheet2!$A$3&amp;"获得奖项："&amp;Sheet1!R92)&amp;Sheet2!$A$3&amp;"简介："&amp;Sheet1!P92</f>
        <v xml:space="preserve">
—————————————
《》
模组作者：
规则：
类型：
来源：
世设：
模组长度：
玩家数量：人
游戏阶段：(级)
结束等级：级
关键词：
获得奖项：
简介：</v>
      </c>
      <c r="E92" s="1" t="str">
        <f>Sheet1!E92&amp;IF(Sheet1!F92="","","(约"&amp;Sheet1!F92&amp;"次聚会)")</f>
        <v/>
      </c>
      <c r="F92" s="1" t="str">
        <f>IF(Sheet1!I92=-1,"约"&amp;Sheet1!J92&amp;"人",IF(Sheet1!J92&lt;Sheet1!I92,"填写错误",IF(Sheet1!I92=100,"不定",IF(Sheet1!I92=Sheet1!J92,Sheet1!I92&amp;"人",Sheet1!I92&amp;"-"&amp;Sheet1!J92&amp;"人"))))</f>
        <v>人</v>
      </c>
      <c r="G92" s="1" t="str">
        <f>Sheet1!K92&amp;"("&amp;H92&amp;")"</f>
        <v>(级)</v>
      </c>
      <c r="H92" s="1" t="str">
        <f>IF(Sheet1!L92=-1,"约"&amp;Sheet1!M92&amp;"级",IF(Sheet1!L92=100,"不定",IF(Sheet1!M92&lt;Sheet1!L92,"填写错误",IF(Sheet1!L92=Sheet1!M92,Sheet1!L92&amp;"级",IF(Sheet1!L92=100,"不定",IF(Sheet1!M92=100,Sheet1!L92&amp;"+",Sheet1!L92&amp;"-"&amp;Sheet1!M92&amp;"级"))))))</f>
        <v>级</v>
      </c>
      <c r="I92" s="1" t="str">
        <f>IF(Sheet1!N92=-1,"约"&amp;Sheet1!O92&amp;"级",IF(Sheet1!N92=100,"不定",IF(Sheet1!O92&lt;Sheet1!N92,"填写错误",IF(Sheet1!N92=Sheet1!O92,Sheet1!N92&amp;"级",IF(Sheet1!N92=100,"不定",IF(Sheet1!O92=100,Sheet1!N92&amp;"+",Sheet1!N92&amp;"-"&amp;Sheet1!O92&amp;"级"))))))</f>
        <v>级</v>
      </c>
    </row>
    <row r="93" spans="2:9" ht="356.25" x14ac:dyDescent="0.2">
      <c r="B93" s="2">
        <f>Sheet1!A93</f>
        <v>0</v>
      </c>
      <c r="C93" s="2">
        <f>Sheet1!B93</f>
        <v>0</v>
      </c>
      <c r="D93" s="2" t="str">
        <f>Sheet1!X93&amp;Sheet2!$A$3&amp;Sheet2!$A$3&amp;Sheet2!$A$3&amp;Sheet2!$A$5&amp;Sheet2!$A$3&amp;Sheet2!$A$3&amp;Sheet2!$A$3&amp;"《"&amp;Sheet1!A93&amp;"》"&amp;Sheet2!$A$3&amp;"模组作者："&amp;Sheet1!B93&amp;Sheet2!$A$3&amp;"规则："&amp;Sheet1!C93&amp;Sheet2!$A$3&amp;"类型："&amp;Sheet1!D93&amp;Sheet2!$A$3&amp;"来源："&amp;Sheet1!Q93&amp;Sheet2!$A$3&amp;"世设："&amp;Sheet1!H93&amp;Sheet2!$A$3&amp;"模组长度："&amp;E93&amp;Sheet2!$A$3&amp;"玩家数量："&amp;F93&amp;Sheet2!$A$3&amp;"游戏阶段："&amp;G93&amp;Sheet2!$A$3&amp;"结束等级："&amp;I93&amp;Sheet2!$A$3&amp;"关键词："&amp;Sheet1!S93&amp;IF(Sheet1!R93="无","",Sheet2!$A$3&amp;"获得奖项："&amp;Sheet1!R93)&amp;Sheet2!$A$3&amp;"简介："&amp;Sheet1!P93</f>
        <v xml:space="preserve">
—————————————
《》
模组作者：
规则：
类型：
来源：
世设：
模组长度：
玩家数量：人
游戏阶段：(级)
结束等级：级
关键词：
获得奖项：
简介：</v>
      </c>
      <c r="E93" s="1" t="str">
        <f>Sheet1!E93&amp;IF(Sheet1!F93="","","(约"&amp;Sheet1!F93&amp;"次聚会)")</f>
        <v/>
      </c>
      <c r="F93" s="1" t="str">
        <f>IF(Sheet1!I93=-1,"约"&amp;Sheet1!J93&amp;"人",IF(Sheet1!J93&lt;Sheet1!I93,"填写错误",IF(Sheet1!I93=100,"不定",IF(Sheet1!I93=Sheet1!J93,Sheet1!I93&amp;"人",Sheet1!I93&amp;"-"&amp;Sheet1!J93&amp;"人"))))</f>
        <v>人</v>
      </c>
      <c r="G93" s="1" t="str">
        <f>Sheet1!K93&amp;"("&amp;H93&amp;")"</f>
        <v>(级)</v>
      </c>
      <c r="H93" s="1" t="str">
        <f>IF(Sheet1!L93=-1,"约"&amp;Sheet1!M93&amp;"级",IF(Sheet1!L93=100,"不定",IF(Sheet1!M93&lt;Sheet1!L93,"填写错误",IF(Sheet1!L93=Sheet1!M93,Sheet1!L93&amp;"级",IF(Sheet1!L93=100,"不定",IF(Sheet1!M93=100,Sheet1!L93&amp;"+",Sheet1!L93&amp;"-"&amp;Sheet1!M93&amp;"级"))))))</f>
        <v>级</v>
      </c>
      <c r="I93" s="1" t="str">
        <f>IF(Sheet1!N93=-1,"约"&amp;Sheet1!O93&amp;"级",IF(Sheet1!N93=100,"不定",IF(Sheet1!O93&lt;Sheet1!N93,"填写错误",IF(Sheet1!N93=Sheet1!O93,Sheet1!N93&amp;"级",IF(Sheet1!N93=100,"不定",IF(Sheet1!O93=100,Sheet1!N93&amp;"+",Sheet1!N93&amp;"-"&amp;Sheet1!O93&amp;"级"))))))</f>
        <v>级</v>
      </c>
    </row>
    <row r="94" spans="2:9" ht="356.25" x14ac:dyDescent="0.2">
      <c r="B94" s="2">
        <f>Sheet1!A94</f>
        <v>0</v>
      </c>
      <c r="C94" s="2">
        <f>Sheet1!B94</f>
        <v>0</v>
      </c>
      <c r="D94" s="2" t="str">
        <f>Sheet1!X94&amp;Sheet2!$A$3&amp;Sheet2!$A$3&amp;Sheet2!$A$3&amp;Sheet2!$A$5&amp;Sheet2!$A$3&amp;Sheet2!$A$3&amp;Sheet2!$A$3&amp;"《"&amp;Sheet1!A94&amp;"》"&amp;Sheet2!$A$3&amp;"模组作者："&amp;Sheet1!B94&amp;Sheet2!$A$3&amp;"规则："&amp;Sheet1!C94&amp;Sheet2!$A$3&amp;"类型："&amp;Sheet1!D94&amp;Sheet2!$A$3&amp;"来源："&amp;Sheet1!Q94&amp;Sheet2!$A$3&amp;"世设："&amp;Sheet1!H94&amp;Sheet2!$A$3&amp;"模组长度："&amp;E94&amp;Sheet2!$A$3&amp;"玩家数量："&amp;F94&amp;Sheet2!$A$3&amp;"游戏阶段："&amp;G94&amp;Sheet2!$A$3&amp;"结束等级："&amp;I94&amp;Sheet2!$A$3&amp;"关键词："&amp;Sheet1!S94&amp;IF(Sheet1!R94="无","",Sheet2!$A$3&amp;"获得奖项："&amp;Sheet1!R94)&amp;Sheet2!$A$3&amp;"简介："&amp;Sheet1!P94</f>
        <v xml:space="preserve">
—————————————
《》
模组作者：
规则：
类型：
来源：
世设：
模组长度：
玩家数量：人
游戏阶段：(级)
结束等级：级
关键词：
获得奖项：
简介：</v>
      </c>
      <c r="E94" s="1" t="str">
        <f>Sheet1!E94&amp;IF(Sheet1!F94="","","(约"&amp;Sheet1!F94&amp;"次聚会)")</f>
        <v/>
      </c>
      <c r="F94" s="1" t="str">
        <f>IF(Sheet1!I94=-1,"约"&amp;Sheet1!J94&amp;"人",IF(Sheet1!J94&lt;Sheet1!I94,"填写错误",IF(Sheet1!I94=100,"不定",IF(Sheet1!I94=Sheet1!J94,Sheet1!I94&amp;"人",Sheet1!I94&amp;"-"&amp;Sheet1!J94&amp;"人"))))</f>
        <v>人</v>
      </c>
      <c r="G94" s="1" t="str">
        <f>Sheet1!K94&amp;"("&amp;H94&amp;")"</f>
        <v>(级)</v>
      </c>
      <c r="H94" s="1" t="str">
        <f>IF(Sheet1!L94=-1,"约"&amp;Sheet1!M94&amp;"级",IF(Sheet1!L94=100,"不定",IF(Sheet1!M94&lt;Sheet1!L94,"填写错误",IF(Sheet1!L94=Sheet1!M94,Sheet1!L94&amp;"级",IF(Sheet1!L94=100,"不定",IF(Sheet1!M94=100,Sheet1!L94&amp;"+",Sheet1!L94&amp;"-"&amp;Sheet1!M94&amp;"级"))))))</f>
        <v>级</v>
      </c>
      <c r="I94" s="1" t="str">
        <f>IF(Sheet1!N94=-1,"约"&amp;Sheet1!O94&amp;"级",IF(Sheet1!N94=100,"不定",IF(Sheet1!O94&lt;Sheet1!N94,"填写错误",IF(Sheet1!N94=Sheet1!O94,Sheet1!N94&amp;"级",IF(Sheet1!N94=100,"不定",IF(Sheet1!O94=100,Sheet1!N94&amp;"+",Sheet1!N94&amp;"-"&amp;Sheet1!O94&amp;"级"))))))</f>
        <v>级</v>
      </c>
    </row>
    <row r="95" spans="2:9" ht="356.25" x14ac:dyDescent="0.2">
      <c r="B95" s="2">
        <f>Sheet1!A95</f>
        <v>0</v>
      </c>
      <c r="C95" s="2">
        <f>Sheet1!B95</f>
        <v>0</v>
      </c>
      <c r="D95" s="2" t="str">
        <f>Sheet1!X95&amp;Sheet2!$A$3&amp;Sheet2!$A$3&amp;Sheet2!$A$3&amp;Sheet2!$A$5&amp;Sheet2!$A$3&amp;Sheet2!$A$3&amp;Sheet2!$A$3&amp;"《"&amp;Sheet1!A95&amp;"》"&amp;Sheet2!$A$3&amp;"模组作者："&amp;Sheet1!B95&amp;Sheet2!$A$3&amp;"规则："&amp;Sheet1!C95&amp;Sheet2!$A$3&amp;"类型："&amp;Sheet1!D95&amp;Sheet2!$A$3&amp;"来源："&amp;Sheet1!Q95&amp;Sheet2!$A$3&amp;"世设："&amp;Sheet1!H95&amp;Sheet2!$A$3&amp;"模组长度："&amp;E95&amp;Sheet2!$A$3&amp;"玩家数量："&amp;F95&amp;Sheet2!$A$3&amp;"游戏阶段："&amp;G95&amp;Sheet2!$A$3&amp;"结束等级："&amp;I95&amp;Sheet2!$A$3&amp;"关键词："&amp;Sheet1!S95&amp;IF(Sheet1!R95="无","",Sheet2!$A$3&amp;"获得奖项："&amp;Sheet1!R95)&amp;Sheet2!$A$3&amp;"简介："&amp;Sheet1!P95</f>
        <v xml:space="preserve">
—————————————
《》
模组作者：
规则：
类型：
来源：
世设：
模组长度：
玩家数量：人
游戏阶段：(级)
结束等级：级
关键词：
获得奖项：
简介：</v>
      </c>
      <c r="E95" s="1" t="str">
        <f>Sheet1!E95&amp;IF(Sheet1!F95="","","(约"&amp;Sheet1!F95&amp;"次聚会)")</f>
        <v/>
      </c>
      <c r="F95" s="1" t="str">
        <f>IF(Sheet1!I95=-1,"约"&amp;Sheet1!J95&amp;"人",IF(Sheet1!J95&lt;Sheet1!I95,"填写错误",IF(Sheet1!I95=100,"不定",IF(Sheet1!I95=Sheet1!J95,Sheet1!I95&amp;"人",Sheet1!I95&amp;"-"&amp;Sheet1!J95&amp;"人"))))</f>
        <v>人</v>
      </c>
      <c r="G95" s="1" t="str">
        <f>Sheet1!K95&amp;"("&amp;H95&amp;")"</f>
        <v>(级)</v>
      </c>
      <c r="H95" s="1" t="str">
        <f>IF(Sheet1!L95=-1,"约"&amp;Sheet1!M95&amp;"级",IF(Sheet1!L95=100,"不定",IF(Sheet1!M95&lt;Sheet1!L95,"填写错误",IF(Sheet1!L95=Sheet1!M95,Sheet1!L95&amp;"级",IF(Sheet1!L95=100,"不定",IF(Sheet1!M95=100,Sheet1!L95&amp;"+",Sheet1!L95&amp;"-"&amp;Sheet1!M95&amp;"级"))))))</f>
        <v>级</v>
      </c>
      <c r="I95" s="1" t="str">
        <f>IF(Sheet1!N95=-1,"约"&amp;Sheet1!O95&amp;"级",IF(Sheet1!N95=100,"不定",IF(Sheet1!O95&lt;Sheet1!N95,"填写错误",IF(Sheet1!N95=Sheet1!O95,Sheet1!N95&amp;"级",IF(Sheet1!N95=100,"不定",IF(Sheet1!O95=100,Sheet1!N95&amp;"+",Sheet1!N95&amp;"-"&amp;Sheet1!O95&amp;"级"))))))</f>
        <v>级</v>
      </c>
    </row>
    <row r="96" spans="2:9" ht="356.25" x14ac:dyDescent="0.2">
      <c r="B96" s="2">
        <f>Sheet1!A96</f>
        <v>0</v>
      </c>
      <c r="C96" s="2">
        <f>Sheet1!B96</f>
        <v>0</v>
      </c>
      <c r="D96" s="2" t="str">
        <f>Sheet1!X96&amp;Sheet2!$A$3&amp;Sheet2!$A$3&amp;Sheet2!$A$3&amp;Sheet2!$A$5&amp;Sheet2!$A$3&amp;Sheet2!$A$3&amp;Sheet2!$A$3&amp;"《"&amp;Sheet1!A96&amp;"》"&amp;Sheet2!$A$3&amp;"模组作者："&amp;Sheet1!B96&amp;Sheet2!$A$3&amp;"规则："&amp;Sheet1!C96&amp;Sheet2!$A$3&amp;"类型："&amp;Sheet1!D96&amp;Sheet2!$A$3&amp;"来源："&amp;Sheet1!Q96&amp;Sheet2!$A$3&amp;"世设："&amp;Sheet1!H96&amp;Sheet2!$A$3&amp;"模组长度："&amp;E96&amp;Sheet2!$A$3&amp;"玩家数量："&amp;F96&amp;Sheet2!$A$3&amp;"游戏阶段："&amp;G96&amp;Sheet2!$A$3&amp;"结束等级："&amp;I96&amp;Sheet2!$A$3&amp;"关键词："&amp;Sheet1!S96&amp;IF(Sheet1!R96="无","",Sheet2!$A$3&amp;"获得奖项："&amp;Sheet1!R96)&amp;Sheet2!$A$3&amp;"简介："&amp;Sheet1!P96</f>
        <v xml:space="preserve">
—————————————
《》
模组作者：
规则：
类型：
来源：
世设：
模组长度：
玩家数量：人
游戏阶段：(级)
结束等级：级
关键词：
获得奖项：
简介：</v>
      </c>
      <c r="E96" s="1" t="str">
        <f>Sheet1!E96&amp;IF(Sheet1!F96="","","(约"&amp;Sheet1!F96&amp;"次聚会)")</f>
        <v/>
      </c>
      <c r="F96" s="1" t="str">
        <f>IF(Sheet1!I96=-1,"约"&amp;Sheet1!J96&amp;"人",IF(Sheet1!J96&lt;Sheet1!I96,"填写错误",IF(Sheet1!I96=100,"不定",IF(Sheet1!I96=Sheet1!J96,Sheet1!I96&amp;"人",Sheet1!I96&amp;"-"&amp;Sheet1!J96&amp;"人"))))</f>
        <v>人</v>
      </c>
      <c r="G96" s="1" t="str">
        <f>Sheet1!K96&amp;"("&amp;H96&amp;")"</f>
        <v>(级)</v>
      </c>
      <c r="H96" s="1" t="str">
        <f>IF(Sheet1!L96=-1,"约"&amp;Sheet1!M96&amp;"级",IF(Sheet1!L96=100,"不定",IF(Sheet1!M96&lt;Sheet1!L96,"填写错误",IF(Sheet1!L96=Sheet1!M96,Sheet1!L96&amp;"级",IF(Sheet1!L96=100,"不定",IF(Sheet1!M96=100,Sheet1!L96&amp;"+",Sheet1!L96&amp;"-"&amp;Sheet1!M96&amp;"级"))))))</f>
        <v>级</v>
      </c>
      <c r="I96" s="1" t="str">
        <f>IF(Sheet1!N96=-1,"约"&amp;Sheet1!O96&amp;"级",IF(Sheet1!N96=100,"不定",IF(Sheet1!O96&lt;Sheet1!N96,"填写错误",IF(Sheet1!N96=Sheet1!O96,Sheet1!N96&amp;"级",IF(Sheet1!N96=100,"不定",IF(Sheet1!O96=100,Sheet1!N96&amp;"+",Sheet1!N96&amp;"-"&amp;Sheet1!O96&amp;"级"))))))</f>
        <v>级</v>
      </c>
    </row>
    <row r="97" spans="2:9" ht="356.25" x14ac:dyDescent="0.2">
      <c r="B97" s="2">
        <f>Sheet1!A97</f>
        <v>0</v>
      </c>
      <c r="C97" s="2">
        <f>Sheet1!B97</f>
        <v>0</v>
      </c>
      <c r="D97" s="2" t="str">
        <f>Sheet1!X97&amp;Sheet2!$A$3&amp;Sheet2!$A$3&amp;Sheet2!$A$3&amp;Sheet2!$A$5&amp;Sheet2!$A$3&amp;Sheet2!$A$3&amp;Sheet2!$A$3&amp;"《"&amp;Sheet1!A97&amp;"》"&amp;Sheet2!$A$3&amp;"模组作者："&amp;Sheet1!B97&amp;Sheet2!$A$3&amp;"规则："&amp;Sheet1!C97&amp;Sheet2!$A$3&amp;"类型："&amp;Sheet1!D97&amp;Sheet2!$A$3&amp;"来源："&amp;Sheet1!Q97&amp;Sheet2!$A$3&amp;"世设："&amp;Sheet1!H97&amp;Sheet2!$A$3&amp;"模组长度："&amp;E97&amp;Sheet2!$A$3&amp;"玩家数量："&amp;F97&amp;Sheet2!$A$3&amp;"游戏阶段："&amp;G97&amp;Sheet2!$A$3&amp;"结束等级："&amp;I97&amp;Sheet2!$A$3&amp;"关键词："&amp;Sheet1!S97&amp;IF(Sheet1!R97="无","",Sheet2!$A$3&amp;"获得奖项："&amp;Sheet1!R97)&amp;Sheet2!$A$3&amp;"简介："&amp;Sheet1!P97</f>
        <v xml:space="preserve">
—————————————
《》
模组作者：
规则：
类型：
来源：
世设：
模组长度：
玩家数量：人
游戏阶段：(级)
结束等级：级
关键词：
获得奖项：
简介：</v>
      </c>
      <c r="E97" s="1" t="str">
        <f>Sheet1!E97&amp;IF(Sheet1!F97="","","(约"&amp;Sheet1!F97&amp;"次聚会)")</f>
        <v/>
      </c>
      <c r="F97" s="1" t="str">
        <f>IF(Sheet1!I97=-1,"约"&amp;Sheet1!J97&amp;"人",IF(Sheet1!J97&lt;Sheet1!I97,"填写错误",IF(Sheet1!I97=100,"不定",IF(Sheet1!I97=Sheet1!J97,Sheet1!I97&amp;"人",Sheet1!I97&amp;"-"&amp;Sheet1!J97&amp;"人"))))</f>
        <v>人</v>
      </c>
      <c r="G97" s="1" t="str">
        <f>Sheet1!K97&amp;"("&amp;H97&amp;")"</f>
        <v>(级)</v>
      </c>
      <c r="H97" s="1" t="str">
        <f>IF(Sheet1!L97=-1,"约"&amp;Sheet1!M97&amp;"级",IF(Sheet1!L97=100,"不定",IF(Sheet1!M97&lt;Sheet1!L97,"填写错误",IF(Sheet1!L97=Sheet1!M97,Sheet1!L97&amp;"级",IF(Sheet1!L97=100,"不定",IF(Sheet1!M97=100,Sheet1!L97&amp;"+",Sheet1!L97&amp;"-"&amp;Sheet1!M97&amp;"级"))))))</f>
        <v>级</v>
      </c>
      <c r="I97" s="1" t="str">
        <f>IF(Sheet1!N97=-1,"约"&amp;Sheet1!O97&amp;"级",IF(Sheet1!N97=100,"不定",IF(Sheet1!O97&lt;Sheet1!N97,"填写错误",IF(Sheet1!N97=Sheet1!O97,Sheet1!N97&amp;"级",IF(Sheet1!N97=100,"不定",IF(Sheet1!O97=100,Sheet1!N97&amp;"+",Sheet1!N97&amp;"-"&amp;Sheet1!O97&amp;"级"))))))</f>
        <v>级</v>
      </c>
    </row>
    <row r="98" spans="2:9" ht="356.25" x14ac:dyDescent="0.2">
      <c r="B98" s="2">
        <f>Sheet1!A98</f>
        <v>0</v>
      </c>
      <c r="C98" s="2">
        <f>Sheet1!B98</f>
        <v>0</v>
      </c>
      <c r="D98" s="2" t="str">
        <f>Sheet1!X98&amp;Sheet2!$A$3&amp;Sheet2!$A$3&amp;Sheet2!$A$3&amp;Sheet2!$A$5&amp;Sheet2!$A$3&amp;Sheet2!$A$3&amp;Sheet2!$A$3&amp;"《"&amp;Sheet1!A98&amp;"》"&amp;Sheet2!$A$3&amp;"模组作者："&amp;Sheet1!B98&amp;Sheet2!$A$3&amp;"规则："&amp;Sheet1!C98&amp;Sheet2!$A$3&amp;"类型："&amp;Sheet1!D98&amp;Sheet2!$A$3&amp;"来源："&amp;Sheet1!Q98&amp;Sheet2!$A$3&amp;"世设："&amp;Sheet1!H98&amp;Sheet2!$A$3&amp;"模组长度："&amp;E98&amp;Sheet2!$A$3&amp;"玩家数量："&amp;F98&amp;Sheet2!$A$3&amp;"游戏阶段："&amp;G98&amp;Sheet2!$A$3&amp;"结束等级："&amp;I98&amp;Sheet2!$A$3&amp;"关键词："&amp;Sheet1!S98&amp;IF(Sheet1!R98="无","",Sheet2!$A$3&amp;"获得奖项："&amp;Sheet1!R98)&amp;Sheet2!$A$3&amp;"简介："&amp;Sheet1!P98</f>
        <v xml:space="preserve">
—————————————
《》
模组作者：
规则：
类型：
来源：
世设：
模组长度：
玩家数量：人
游戏阶段：(级)
结束等级：级
关键词：
获得奖项：
简介：</v>
      </c>
      <c r="E98" s="1" t="str">
        <f>Sheet1!E98&amp;IF(Sheet1!F98="","","(约"&amp;Sheet1!F98&amp;"次聚会)")</f>
        <v/>
      </c>
      <c r="F98" s="1" t="str">
        <f>IF(Sheet1!I98=-1,"约"&amp;Sheet1!J98&amp;"人",IF(Sheet1!J98&lt;Sheet1!I98,"填写错误",IF(Sheet1!I98=100,"不定",IF(Sheet1!I98=Sheet1!J98,Sheet1!I98&amp;"人",Sheet1!I98&amp;"-"&amp;Sheet1!J98&amp;"人"))))</f>
        <v>人</v>
      </c>
      <c r="G98" s="1" t="str">
        <f>Sheet1!K98&amp;"("&amp;H98&amp;")"</f>
        <v>(级)</v>
      </c>
      <c r="H98" s="1" t="str">
        <f>IF(Sheet1!L98=-1,"约"&amp;Sheet1!M98&amp;"级",IF(Sheet1!L98=100,"不定",IF(Sheet1!M98&lt;Sheet1!L98,"填写错误",IF(Sheet1!L98=Sheet1!M98,Sheet1!L98&amp;"级",IF(Sheet1!L98=100,"不定",IF(Sheet1!M98=100,Sheet1!L98&amp;"+",Sheet1!L98&amp;"-"&amp;Sheet1!M98&amp;"级"))))))</f>
        <v>级</v>
      </c>
      <c r="I98" s="1" t="str">
        <f>IF(Sheet1!N98=-1,"约"&amp;Sheet1!O98&amp;"级",IF(Sheet1!N98=100,"不定",IF(Sheet1!O98&lt;Sheet1!N98,"填写错误",IF(Sheet1!N98=Sheet1!O98,Sheet1!N98&amp;"级",IF(Sheet1!N98=100,"不定",IF(Sheet1!O98=100,Sheet1!N98&amp;"+",Sheet1!N98&amp;"-"&amp;Sheet1!O98&amp;"级"))))))</f>
        <v>级</v>
      </c>
    </row>
    <row r="99" spans="2:9" ht="356.25" x14ac:dyDescent="0.2">
      <c r="B99" s="2">
        <f>Sheet1!A99</f>
        <v>0</v>
      </c>
      <c r="C99" s="2">
        <f>Sheet1!B99</f>
        <v>0</v>
      </c>
      <c r="D99" s="2" t="str">
        <f>Sheet1!X99&amp;Sheet2!$A$3&amp;Sheet2!$A$3&amp;Sheet2!$A$3&amp;Sheet2!$A$5&amp;Sheet2!$A$3&amp;Sheet2!$A$3&amp;Sheet2!$A$3&amp;"《"&amp;Sheet1!A99&amp;"》"&amp;Sheet2!$A$3&amp;"模组作者："&amp;Sheet1!B99&amp;Sheet2!$A$3&amp;"规则："&amp;Sheet1!C99&amp;Sheet2!$A$3&amp;"类型："&amp;Sheet1!D99&amp;Sheet2!$A$3&amp;"来源："&amp;Sheet1!Q99&amp;Sheet2!$A$3&amp;"世设："&amp;Sheet1!H99&amp;Sheet2!$A$3&amp;"模组长度："&amp;E99&amp;Sheet2!$A$3&amp;"玩家数量："&amp;F99&amp;Sheet2!$A$3&amp;"游戏阶段："&amp;G99&amp;Sheet2!$A$3&amp;"结束等级："&amp;I99&amp;Sheet2!$A$3&amp;"关键词："&amp;Sheet1!S99&amp;IF(Sheet1!R99="无","",Sheet2!$A$3&amp;"获得奖项："&amp;Sheet1!R99)&amp;Sheet2!$A$3&amp;"简介："&amp;Sheet1!P99</f>
        <v xml:space="preserve">
—————————————
《》
模组作者：
规则：
类型：
来源：
世设：
模组长度：
玩家数量：人
游戏阶段：(级)
结束等级：级
关键词：
获得奖项：
简介：</v>
      </c>
      <c r="E99" s="1" t="str">
        <f>Sheet1!E99&amp;IF(Sheet1!F99="","","(约"&amp;Sheet1!F99&amp;"次聚会)")</f>
        <v/>
      </c>
      <c r="F99" s="1" t="str">
        <f>IF(Sheet1!I99=-1,"约"&amp;Sheet1!J99&amp;"人",IF(Sheet1!J99&lt;Sheet1!I99,"填写错误",IF(Sheet1!I99=100,"不定",IF(Sheet1!I99=Sheet1!J99,Sheet1!I99&amp;"人",Sheet1!I99&amp;"-"&amp;Sheet1!J99&amp;"人"))))</f>
        <v>人</v>
      </c>
      <c r="G99" s="1" t="str">
        <f>Sheet1!K99&amp;"("&amp;H99&amp;")"</f>
        <v>(级)</v>
      </c>
      <c r="H99" s="1" t="str">
        <f>IF(Sheet1!L99=-1,"约"&amp;Sheet1!M99&amp;"级",IF(Sheet1!L99=100,"不定",IF(Sheet1!M99&lt;Sheet1!L99,"填写错误",IF(Sheet1!L99=Sheet1!M99,Sheet1!L99&amp;"级",IF(Sheet1!L99=100,"不定",IF(Sheet1!M99=100,Sheet1!L99&amp;"+",Sheet1!L99&amp;"-"&amp;Sheet1!M99&amp;"级"))))))</f>
        <v>级</v>
      </c>
      <c r="I99" s="1" t="str">
        <f>IF(Sheet1!N99=-1,"约"&amp;Sheet1!O99&amp;"级",IF(Sheet1!N99=100,"不定",IF(Sheet1!O99&lt;Sheet1!N99,"填写错误",IF(Sheet1!N99=Sheet1!O99,Sheet1!N99&amp;"级",IF(Sheet1!N99=100,"不定",IF(Sheet1!O99=100,Sheet1!N99&amp;"+",Sheet1!N99&amp;"-"&amp;Sheet1!O99&amp;"级"))))))</f>
        <v>级</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2024-10-16T09:27:52Z</dcterms:modified>
</cp:coreProperties>
</file>