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918C6CF7-2940-4583-A649-31BB94B40262}" xr6:coauthVersionLast="36" xr6:coauthVersionMax="36" xr10:uidLastSave="{00000000-0000-0000-0000-000000000000}"/>
  <bookViews>
    <workbookView xWindow="0" yWindow="0" windowWidth="22260" windowHeight="12645" xr2:uid="{00000000-000D-0000-FFFF-FFFF00000000}"/>
  </bookViews>
  <sheets>
    <sheet name="Sheet1" sheetId="1" r:id="rId1"/>
    <sheet name="Sheet2" sheetId="2" r:id="rId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4" i="2" l="1"/>
  <c r="B53" i="2" l="1"/>
  <c r="C53" i="2"/>
  <c r="E53" i="2"/>
  <c r="F53" i="2"/>
  <c r="H53" i="2"/>
  <c r="G53" i="2" s="1"/>
  <c r="I53" i="2"/>
  <c r="B54" i="2"/>
  <c r="C54" i="2"/>
  <c r="E54" i="2"/>
  <c r="F54" i="2"/>
  <c r="H54" i="2"/>
  <c r="G54" i="2" s="1"/>
  <c r="I54" i="2"/>
  <c r="B55" i="2"/>
  <c r="C55" i="2"/>
  <c r="E55" i="2"/>
  <c r="F55" i="2"/>
  <c r="H55" i="2"/>
  <c r="G55" i="2" s="1"/>
  <c r="I55" i="2"/>
  <c r="B56" i="2"/>
  <c r="C56" i="2"/>
  <c r="E56" i="2"/>
  <c r="F56" i="2"/>
  <c r="H56" i="2"/>
  <c r="G56" i="2" s="1"/>
  <c r="I56" i="2"/>
  <c r="B57" i="2"/>
  <c r="C57" i="2"/>
  <c r="E57" i="2"/>
  <c r="F57" i="2"/>
  <c r="H57" i="2"/>
  <c r="G57" i="2" s="1"/>
  <c r="I57" i="2"/>
  <c r="B58" i="2"/>
  <c r="C58" i="2"/>
  <c r="E58" i="2"/>
  <c r="F58" i="2"/>
  <c r="H58" i="2"/>
  <c r="G58" i="2" s="1"/>
  <c r="I58" i="2"/>
  <c r="B59" i="2"/>
  <c r="C59" i="2"/>
  <c r="E59" i="2"/>
  <c r="F59" i="2"/>
  <c r="H59" i="2"/>
  <c r="G59" i="2" s="1"/>
  <c r="I59" i="2"/>
  <c r="B60" i="2"/>
  <c r="C60" i="2"/>
  <c r="E60" i="2"/>
  <c r="F60" i="2"/>
  <c r="H60" i="2"/>
  <c r="G60" i="2" s="1"/>
  <c r="I60" i="2"/>
  <c r="B61" i="2"/>
  <c r="C61" i="2"/>
  <c r="E61" i="2"/>
  <c r="F61" i="2"/>
  <c r="H61" i="2"/>
  <c r="G61" i="2" s="1"/>
  <c r="I61" i="2"/>
  <c r="B62" i="2"/>
  <c r="C62" i="2"/>
  <c r="E62" i="2"/>
  <c r="F62" i="2"/>
  <c r="G62" i="2"/>
  <c r="H62" i="2"/>
  <c r="I62" i="2"/>
  <c r="B63" i="2"/>
  <c r="C63" i="2"/>
  <c r="E63" i="2"/>
  <c r="F63" i="2"/>
  <c r="H63" i="2"/>
  <c r="G63" i="2" s="1"/>
  <c r="I63" i="2"/>
  <c r="B64" i="2"/>
  <c r="C64" i="2"/>
  <c r="E64" i="2"/>
  <c r="F64" i="2"/>
  <c r="H64" i="2"/>
  <c r="G64" i="2" s="1"/>
  <c r="I64" i="2"/>
  <c r="B65" i="2"/>
  <c r="C65" i="2"/>
  <c r="E65" i="2"/>
  <c r="F65" i="2"/>
  <c r="H65" i="2"/>
  <c r="G65" i="2" s="1"/>
  <c r="I65" i="2"/>
  <c r="B66" i="2"/>
  <c r="C66" i="2"/>
  <c r="E66" i="2"/>
  <c r="F66" i="2"/>
  <c r="H66" i="2"/>
  <c r="G66" i="2" s="1"/>
  <c r="I66" i="2"/>
  <c r="B67" i="2"/>
  <c r="C67" i="2"/>
  <c r="E67" i="2"/>
  <c r="F67" i="2"/>
  <c r="H67" i="2"/>
  <c r="G67" i="2" s="1"/>
  <c r="I67" i="2"/>
  <c r="B68" i="2"/>
  <c r="C68" i="2"/>
  <c r="E68" i="2"/>
  <c r="D68" i="2" s="1"/>
  <c r="F68" i="2"/>
  <c r="G68" i="2"/>
  <c r="H68" i="2"/>
  <c r="I68" i="2"/>
  <c r="B69" i="2"/>
  <c r="C69" i="2"/>
  <c r="E69" i="2"/>
  <c r="F69" i="2"/>
  <c r="H69" i="2"/>
  <c r="G69" i="2" s="1"/>
  <c r="I69" i="2"/>
  <c r="B70" i="2"/>
  <c r="C70" i="2"/>
  <c r="E70" i="2"/>
  <c r="F70" i="2"/>
  <c r="G70" i="2"/>
  <c r="H70" i="2"/>
  <c r="I70" i="2"/>
  <c r="B71" i="2"/>
  <c r="C71" i="2"/>
  <c r="E71" i="2"/>
  <c r="F71" i="2"/>
  <c r="H71" i="2"/>
  <c r="G71" i="2" s="1"/>
  <c r="I71" i="2"/>
  <c r="B72" i="2"/>
  <c r="C72" i="2"/>
  <c r="E72" i="2"/>
  <c r="F72" i="2"/>
  <c r="G72" i="2"/>
  <c r="H72" i="2"/>
  <c r="I72" i="2"/>
  <c r="B73" i="2"/>
  <c r="C73" i="2"/>
  <c r="E73" i="2"/>
  <c r="F73" i="2"/>
  <c r="H73" i="2"/>
  <c r="G73" i="2" s="1"/>
  <c r="I73" i="2"/>
  <c r="B74" i="2"/>
  <c r="C74" i="2"/>
  <c r="E74" i="2"/>
  <c r="F74" i="2"/>
  <c r="G74" i="2"/>
  <c r="H74" i="2"/>
  <c r="I74" i="2"/>
  <c r="B75" i="2"/>
  <c r="C75" i="2"/>
  <c r="E75" i="2"/>
  <c r="F75" i="2"/>
  <c r="H75" i="2"/>
  <c r="G75" i="2" s="1"/>
  <c r="I75" i="2"/>
  <c r="B76" i="2"/>
  <c r="C76" i="2"/>
  <c r="E76" i="2"/>
  <c r="F76" i="2"/>
  <c r="G76" i="2"/>
  <c r="H76" i="2"/>
  <c r="I76" i="2"/>
  <c r="B77" i="2"/>
  <c r="C77" i="2"/>
  <c r="E77" i="2"/>
  <c r="F77" i="2"/>
  <c r="H77" i="2"/>
  <c r="G77" i="2" s="1"/>
  <c r="I77" i="2"/>
  <c r="B78" i="2"/>
  <c r="C78" i="2"/>
  <c r="E78" i="2"/>
  <c r="F78" i="2"/>
  <c r="G78" i="2"/>
  <c r="H78" i="2"/>
  <c r="I78" i="2"/>
  <c r="B79" i="2"/>
  <c r="C79" i="2"/>
  <c r="E79" i="2"/>
  <c r="F79" i="2"/>
  <c r="H79" i="2"/>
  <c r="G79" i="2" s="1"/>
  <c r="I79" i="2"/>
  <c r="B80" i="2"/>
  <c r="C80" i="2"/>
  <c r="E80" i="2"/>
  <c r="F80" i="2"/>
  <c r="G80" i="2"/>
  <c r="H80" i="2"/>
  <c r="I80" i="2"/>
  <c r="B81" i="2"/>
  <c r="C81" i="2"/>
  <c r="E81" i="2"/>
  <c r="F81" i="2"/>
  <c r="H81" i="2"/>
  <c r="G81" i="2" s="1"/>
  <c r="I81" i="2"/>
  <c r="B82" i="2"/>
  <c r="C82" i="2"/>
  <c r="E82" i="2"/>
  <c r="F82" i="2"/>
  <c r="G82" i="2"/>
  <c r="H82" i="2"/>
  <c r="I82" i="2"/>
  <c r="B83" i="2"/>
  <c r="C83" i="2"/>
  <c r="E83" i="2"/>
  <c r="F83" i="2"/>
  <c r="H83" i="2"/>
  <c r="G83" i="2" s="1"/>
  <c r="I83" i="2"/>
  <c r="B84" i="2"/>
  <c r="C84" i="2"/>
  <c r="E84" i="2"/>
  <c r="F84" i="2"/>
  <c r="G84" i="2"/>
  <c r="H84" i="2"/>
  <c r="I84" i="2"/>
  <c r="B85" i="2"/>
  <c r="C85" i="2"/>
  <c r="E85" i="2"/>
  <c r="F85" i="2"/>
  <c r="H85" i="2"/>
  <c r="G85" i="2" s="1"/>
  <c r="I85" i="2"/>
  <c r="B86" i="2"/>
  <c r="C86" i="2"/>
  <c r="E86" i="2"/>
  <c r="F86" i="2"/>
  <c r="G86" i="2"/>
  <c r="H86" i="2"/>
  <c r="I86" i="2"/>
  <c r="B87" i="2"/>
  <c r="C87" i="2"/>
  <c r="E87" i="2"/>
  <c r="F87" i="2"/>
  <c r="H87" i="2"/>
  <c r="G87" i="2" s="1"/>
  <c r="I87" i="2"/>
  <c r="B88" i="2"/>
  <c r="C88" i="2"/>
  <c r="E88" i="2"/>
  <c r="D88" i="2" s="1"/>
  <c r="F88" i="2"/>
  <c r="G88" i="2"/>
  <c r="H88" i="2"/>
  <c r="I88" i="2"/>
  <c r="B89" i="2"/>
  <c r="C89" i="2"/>
  <c r="E89" i="2"/>
  <c r="F89" i="2"/>
  <c r="H89" i="2"/>
  <c r="G89" i="2" s="1"/>
  <c r="I89" i="2"/>
  <c r="B90" i="2"/>
  <c r="C90" i="2"/>
  <c r="E90" i="2"/>
  <c r="D90" i="2" s="1"/>
  <c r="F90" i="2"/>
  <c r="G90" i="2"/>
  <c r="H90" i="2"/>
  <c r="I90" i="2"/>
  <c r="B91" i="2"/>
  <c r="C91" i="2"/>
  <c r="E91" i="2"/>
  <c r="F91" i="2"/>
  <c r="H91" i="2"/>
  <c r="G91" i="2" s="1"/>
  <c r="I91" i="2"/>
  <c r="B92" i="2"/>
  <c r="C92" i="2"/>
  <c r="E92" i="2"/>
  <c r="F92" i="2"/>
  <c r="G92" i="2"/>
  <c r="H92" i="2"/>
  <c r="I92" i="2"/>
  <c r="B93" i="2"/>
  <c r="C93" i="2"/>
  <c r="E93" i="2"/>
  <c r="F93" i="2"/>
  <c r="H93" i="2"/>
  <c r="G93" i="2" s="1"/>
  <c r="I93" i="2"/>
  <c r="B94" i="2"/>
  <c r="C94" i="2"/>
  <c r="E94" i="2"/>
  <c r="F94" i="2"/>
  <c r="G94" i="2"/>
  <c r="H94" i="2"/>
  <c r="I94" i="2"/>
  <c r="B95" i="2"/>
  <c r="C95" i="2"/>
  <c r="E95" i="2"/>
  <c r="F95" i="2"/>
  <c r="H95" i="2"/>
  <c r="G95" i="2" s="1"/>
  <c r="I95" i="2"/>
  <c r="B96" i="2"/>
  <c r="C96" i="2"/>
  <c r="E96" i="2"/>
  <c r="D96" i="2" s="1"/>
  <c r="F96" i="2"/>
  <c r="G96" i="2"/>
  <c r="H96" i="2"/>
  <c r="I96" i="2"/>
  <c r="B97" i="2"/>
  <c r="C97" i="2"/>
  <c r="E97" i="2"/>
  <c r="F97" i="2"/>
  <c r="H97" i="2"/>
  <c r="G97" i="2" s="1"/>
  <c r="I97" i="2"/>
  <c r="B98" i="2"/>
  <c r="C98" i="2"/>
  <c r="E98" i="2"/>
  <c r="F98" i="2"/>
  <c r="G98" i="2"/>
  <c r="H98" i="2"/>
  <c r="I98" i="2"/>
  <c r="B99" i="2"/>
  <c r="C99" i="2"/>
  <c r="E99" i="2"/>
  <c r="F99" i="2"/>
  <c r="H99" i="2"/>
  <c r="G99" i="2" s="1"/>
  <c r="I99" i="2"/>
  <c r="D80" i="2" l="1"/>
  <c r="D72" i="2"/>
  <c r="D97" i="2"/>
  <c r="D89" i="2"/>
  <c r="D81" i="2"/>
  <c r="D73" i="2"/>
  <c r="D65" i="2"/>
  <c r="D82" i="2"/>
  <c r="D74" i="2"/>
  <c r="D66" i="2"/>
  <c r="D99" i="2"/>
  <c r="D91" i="2"/>
  <c r="D83" i="2"/>
  <c r="D75" i="2"/>
  <c r="D67" i="2"/>
  <c r="D98" i="2"/>
  <c r="D92" i="2"/>
  <c r="D93" i="2"/>
  <c r="D85" i="2"/>
  <c r="D77" i="2"/>
  <c r="D69" i="2"/>
  <c r="D53" i="2"/>
  <c r="D94" i="2"/>
  <c r="D70" i="2"/>
  <c r="D84" i="2"/>
  <c r="D76" i="2"/>
  <c r="D86" i="2"/>
  <c r="D78" i="2"/>
  <c r="D95" i="2"/>
  <c r="D87" i="2"/>
  <c r="D79" i="2"/>
  <c r="D71" i="2"/>
  <c r="D63" i="2"/>
  <c r="D62" i="2"/>
  <c r="D61" i="2"/>
  <c r="D60" i="2"/>
  <c r="D59" i="2"/>
  <c r="D58" i="2"/>
  <c r="D57" i="2"/>
  <c r="D56" i="2"/>
  <c r="D55" i="2"/>
  <c r="D54" i="2"/>
  <c r="F16" i="2"/>
  <c r="B3" i="2" l="1"/>
  <c r="C3" i="2"/>
  <c r="E3" i="2"/>
  <c r="F3" i="2"/>
  <c r="H3" i="2"/>
  <c r="G3" i="2" s="1"/>
  <c r="I3" i="2"/>
  <c r="J3" i="2"/>
  <c r="B4" i="2"/>
  <c r="C4" i="2"/>
  <c r="E4" i="2"/>
  <c r="F4" i="2"/>
  <c r="H4" i="2"/>
  <c r="G4" i="2" s="1"/>
  <c r="I4" i="2"/>
  <c r="J4" i="2"/>
  <c r="B5" i="2"/>
  <c r="C5" i="2"/>
  <c r="E5" i="2"/>
  <c r="F5" i="2"/>
  <c r="H5" i="2"/>
  <c r="G5" i="2" s="1"/>
  <c r="I5" i="2"/>
  <c r="J5" i="2"/>
  <c r="B6" i="2"/>
  <c r="C6" i="2"/>
  <c r="E6" i="2"/>
  <c r="F6" i="2"/>
  <c r="H6" i="2"/>
  <c r="G6" i="2" s="1"/>
  <c r="I6" i="2"/>
  <c r="J6" i="2"/>
  <c r="B7" i="2"/>
  <c r="C7" i="2"/>
  <c r="E7" i="2"/>
  <c r="F7" i="2"/>
  <c r="H7" i="2"/>
  <c r="G7" i="2" s="1"/>
  <c r="I7" i="2"/>
  <c r="J7" i="2"/>
  <c r="B8" i="2"/>
  <c r="C8" i="2"/>
  <c r="E8" i="2"/>
  <c r="F8" i="2"/>
  <c r="H8" i="2"/>
  <c r="G8" i="2" s="1"/>
  <c r="I8" i="2"/>
  <c r="J8" i="2"/>
  <c r="B9" i="2"/>
  <c r="C9" i="2"/>
  <c r="E9" i="2"/>
  <c r="F9" i="2"/>
  <c r="H9" i="2"/>
  <c r="G9" i="2" s="1"/>
  <c r="I9" i="2"/>
  <c r="J9" i="2"/>
  <c r="B10" i="2"/>
  <c r="C10" i="2"/>
  <c r="E10" i="2"/>
  <c r="F10" i="2"/>
  <c r="H10" i="2"/>
  <c r="G10" i="2" s="1"/>
  <c r="I10" i="2"/>
  <c r="J10" i="2"/>
  <c r="B11" i="2"/>
  <c r="C11" i="2"/>
  <c r="E11" i="2"/>
  <c r="F11" i="2"/>
  <c r="H11" i="2"/>
  <c r="G11" i="2" s="1"/>
  <c r="I11" i="2"/>
  <c r="J11" i="2"/>
  <c r="B12" i="2"/>
  <c r="C12" i="2"/>
  <c r="E12" i="2"/>
  <c r="F12" i="2"/>
  <c r="H12" i="2"/>
  <c r="G12" i="2" s="1"/>
  <c r="I12" i="2"/>
  <c r="J12" i="2"/>
  <c r="B13" i="2"/>
  <c r="C13" i="2"/>
  <c r="E13" i="2"/>
  <c r="F13" i="2"/>
  <c r="H13" i="2"/>
  <c r="G13" i="2" s="1"/>
  <c r="I13" i="2"/>
  <c r="J13" i="2"/>
  <c r="B14" i="2"/>
  <c r="C14" i="2"/>
  <c r="E14" i="2"/>
  <c r="F14" i="2"/>
  <c r="H14" i="2"/>
  <c r="G14" i="2" s="1"/>
  <c r="I14" i="2"/>
  <c r="J14" i="2"/>
  <c r="B15" i="2"/>
  <c r="C15" i="2"/>
  <c r="E15" i="2"/>
  <c r="F15" i="2"/>
  <c r="H15" i="2"/>
  <c r="G15" i="2" s="1"/>
  <c r="I15" i="2"/>
  <c r="J15" i="2"/>
  <c r="B16" i="2"/>
  <c r="C16" i="2"/>
  <c r="E16" i="2"/>
  <c r="H16" i="2"/>
  <c r="G16" i="2" s="1"/>
  <c r="I16" i="2"/>
  <c r="J16" i="2"/>
  <c r="B17" i="2"/>
  <c r="C17" i="2"/>
  <c r="E17" i="2"/>
  <c r="F17" i="2"/>
  <c r="H17" i="2"/>
  <c r="G17" i="2" s="1"/>
  <c r="I17" i="2"/>
  <c r="J17" i="2"/>
  <c r="B18" i="2"/>
  <c r="C18" i="2"/>
  <c r="E18" i="2"/>
  <c r="F18" i="2"/>
  <c r="H18" i="2"/>
  <c r="G18" i="2" s="1"/>
  <c r="I18" i="2"/>
  <c r="J18" i="2"/>
  <c r="B19" i="2"/>
  <c r="C19" i="2"/>
  <c r="E19" i="2"/>
  <c r="F19" i="2"/>
  <c r="H19" i="2"/>
  <c r="G19" i="2" s="1"/>
  <c r="I19" i="2"/>
  <c r="J19" i="2"/>
  <c r="B20" i="2"/>
  <c r="C20" i="2"/>
  <c r="E20" i="2"/>
  <c r="F20" i="2"/>
  <c r="H20" i="2"/>
  <c r="G20" i="2" s="1"/>
  <c r="I20" i="2"/>
  <c r="J20" i="2"/>
  <c r="B21" i="2"/>
  <c r="C21" i="2"/>
  <c r="E21" i="2"/>
  <c r="F21" i="2"/>
  <c r="H21" i="2"/>
  <c r="G21" i="2" s="1"/>
  <c r="I21" i="2"/>
  <c r="J21" i="2"/>
  <c r="B22" i="2"/>
  <c r="C22" i="2"/>
  <c r="E22" i="2"/>
  <c r="F22" i="2"/>
  <c r="H22" i="2"/>
  <c r="G22" i="2" s="1"/>
  <c r="I22" i="2"/>
  <c r="J22" i="2"/>
  <c r="B23" i="2"/>
  <c r="C23" i="2"/>
  <c r="E23" i="2"/>
  <c r="F23" i="2"/>
  <c r="H23" i="2"/>
  <c r="G23" i="2" s="1"/>
  <c r="I23" i="2"/>
  <c r="J23" i="2"/>
  <c r="B24" i="2"/>
  <c r="C24" i="2"/>
  <c r="E24" i="2"/>
  <c r="F24" i="2"/>
  <c r="H24" i="2"/>
  <c r="G24" i="2" s="1"/>
  <c r="I24" i="2"/>
  <c r="J24" i="2"/>
  <c r="B25" i="2"/>
  <c r="C25" i="2"/>
  <c r="E25" i="2"/>
  <c r="F25" i="2"/>
  <c r="H25" i="2"/>
  <c r="G25" i="2" s="1"/>
  <c r="I25" i="2"/>
  <c r="J25" i="2"/>
  <c r="B26" i="2"/>
  <c r="C26" i="2"/>
  <c r="E26" i="2"/>
  <c r="F26" i="2"/>
  <c r="H26" i="2"/>
  <c r="G26" i="2" s="1"/>
  <c r="I26" i="2"/>
  <c r="J26" i="2"/>
  <c r="B27" i="2"/>
  <c r="C27" i="2"/>
  <c r="E27" i="2"/>
  <c r="F27" i="2"/>
  <c r="H27" i="2"/>
  <c r="G27" i="2" s="1"/>
  <c r="I27" i="2"/>
  <c r="J27" i="2"/>
  <c r="B28" i="2"/>
  <c r="C28" i="2"/>
  <c r="E28" i="2"/>
  <c r="F28" i="2"/>
  <c r="H28" i="2"/>
  <c r="G28" i="2" s="1"/>
  <c r="I28" i="2"/>
  <c r="J28" i="2"/>
  <c r="B29" i="2"/>
  <c r="C29" i="2"/>
  <c r="E29" i="2"/>
  <c r="F29" i="2"/>
  <c r="H29" i="2"/>
  <c r="G29" i="2" s="1"/>
  <c r="I29" i="2"/>
  <c r="J29" i="2"/>
  <c r="B30" i="2"/>
  <c r="C30" i="2"/>
  <c r="E30" i="2"/>
  <c r="F30" i="2"/>
  <c r="H30" i="2"/>
  <c r="G30" i="2" s="1"/>
  <c r="I30" i="2"/>
  <c r="J30" i="2"/>
  <c r="B31" i="2"/>
  <c r="C31" i="2"/>
  <c r="E31" i="2"/>
  <c r="F31" i="2"/>
  <c r="H31" i="2"/>
  <c r="G31" i="2" s="1"/>
  <c r="I31" i="2"/>
  <c r="J31" i="2"/>
  <c r="B32" i="2"/>
  <c r="C32" i="2"/>
  <c r="E32" i="2"/>
  <c r="F32" i="2"/>
  <c r="H32" i="2"/>
  <c r="G32" i="2" s="1"/>
  <c r="I32" i="2"/>
  <c r="J32" i="2"/>
  <c r="B33" i="2"/>
  <c r="C33" i="2"/>
  <c r="E33" i="2"/>
  <c r="F33" i="2"/>
  <c r="H33" i="2"/>
  <c r="G33" i="2" s="1"/>
  <c r="I33" i="2"/>
  <c r="J33" i="2"/>
  <c r="B34" i="2"/>
  <c r="C34" i="2"/>
  <c r="E34" i="2"/>
  <c r="F34" i="2"/>
  <c r="H34" i="2"/>
  <c r="G34" i="2" s="1"/>
  <c r="I34" i="2"/>
  <c r="J34" i="2"/>
  <c r="B35" i="2"/>
  <c r="C35" i="2"/>
  <c r="E35" i="2"/>
  <c r="F35" i="2"/>
  <c r="H35" i="2"/>
  <c r="G35" i="2" s="1"/>
  <c r="I35" i="2"/>
  <c r="J35" i="2"/>
  <c r="B36" i="2"/>
  <c r="C36" i="2"/>
  <c r="E36" i="2"/>
  <c r="F36" i="2"/>
  <c r="H36" i="2"/>
  <c r="G36" i="2" s="1"/>
  <c r="I36" i="2"/>
  <c r="J36" i="2"/>
  <c r="B37" i="2"/>
  <c r="C37" i="2"/>
  <c r="E37" i="2"/>
  <c r="F37" i="2"/>
  <c r="H37" i="2"/>
  <c r="G37" i="2" s="1"/>
  <c r="I37" i="2"/>
  <c r="J37" i="2"/>
  <c r="B38" i="2"/>
  <c r="C38" i="2"/>
  <c r="E38" i="2"/>
  <c r="F38" i="2"/>
  <c r="H38" i="2"/>
  <c r="G38" i="2" s="1"/>
  <c r="I38" i="2"/>
  <c r="J38" i="2"/>
  <c r="B39" i="2"/>
  <c r="C39" i="2"/>
  <c r="E39" i="2"/>
  <c r="F39" i="2"/>
  <c r="H39" i="2"/>
  <c r="G39" i="2" s="1"/>
  <c r="I39" i="2"/>
  <c r="J39" i="2"/>
  <c r="B40" i="2"/>
  <c r="C40" i="2"/>
  <c r="E40" i="2"/>
  <c r="F40" i="2"/>
  <c r="H40" i="2"/>
  <c r="G40" i="2" s="1"/>
  <c r="I40" i="2"/>
  <c r="J40" i="2"/>
  <c r="B41" i="2"/>
  <c r="C41" i="2"/>
  <c r="E41" i="2"/>
  <c r="F41" i="2"/>
  <c r="H41" i="2"/>
  <c r="G41" i="2" s="1"/>
  <c r="I41" i="2"/>
  <c r="J41" i="2"/>
  <c r="B42" i="2"/>
  <c r="C42" i="2"/>
  <c r="E42" i="2"/>
  <c r="F42" i="2"/>
  <c r="H42" i="2"/>
  <c r="G42" i="2" s="1"/>
  <c r="I42" i="2"/>
  <c r="J42" i="2"/>
  <c r="B43" i="2"/>
  <c r="C43" i="2"/>
  <c r="E43" i="2"/>
  <c r="F43" i="2"/>
  <c r="H43" i="2"/>
  <c r="G43" i="2" s="1"/>
  <c r="I43" i="2"/>
  <c r="J43" i="2"/>
  <c r="B44" i="2"/>
  <c r="C44" i="2"/>
  <c r="E44" i="2"/>
  <c r="F44" i="2"/>
  <c r="H44" i="2"/>
  <c r="G44" i="2" s="1"/>
  <c r="I44" i="2"/>
  <c r="J44" i="2"/>
  <c r="B45" i="2"/>
  <c r="C45" i="2"/>
  <c r="E45" i="2"/>
  <c r="F45" i="2"/>
  <c r="H45" i="2"/>
  <c r="G45" i="2" s="1"/>
  <c r="I45" i="2"/>
  <c r="J45" i="2"/>
  <c r="B46" i="2"/>
  <c r="C46" i="2"/>
  <c r="E46" i="2"/>
  <c r="F46" i="2"/>
  <c r="H46" i="2"/>
  <c r="G46" i="2" s="1"/>
  <c r="I46" i="2"/>
  <c r="J46" i="2"/>
  <c r="B47" i="2"/>
  <c r="C47" i="2"/>
  <c r="E47" i="2"/>
  <c r="F47" i="2"/>
  <c r="H47" i="2"/>
  <c r="G47" i="2" s="1"/>
  <c r="I47" i="2"/>
  <c r="J47" i="2"/>
  <c r="B48" i="2"/>
  <c r="C48" i="2"/>
  <c r="E48" i="2"/>
  <c r="F48" i="2"/>
  <c r="H48" i="2"/>
  <c r="G48" i="2" s="1"/>
  <c r="I48" i="2"/>
  <c r="J48" i="2"/>
  <c r="B49" i="2"/>
  <c r="C49" i="2"/>
  <c r="E49" i="2"/>
  <c r="F49" i="2"/>
  <c r="H49" i="2"/>
  <c r="G49" i="2" s="1"/>
  <c r="I49" i="2"/>
  <c r="J49" i="2"/>
  <c r="B50" i="2"/>
  <c r="C50" i="2"/>
  <c r="E50" i="2"/>
  <c r="F50" i="2"/>
  <c r="H50" i="2"/>
  <c r="G50" i="2" s="1"/>
  <c r="I50" i="2"/>
  <c r="J50" i="2"/>
  <c r="B51" i="2"/>
  <c r="C51" i="2"/>
  <c r="E51" i="2"/>
  <c r="F51" i="2"/>
  <c r="H51" i="2"/>
  <c r="G51" i="2" s="1"/>
  <c r="I51" i="2"/>
  <c r="J51" i="2"/>
  <c r="B52" i="2"/>
  <c r="C52" i="2"/>
  <c r="E52" i="2"/>
  <c r="F52" i="2"/>
  <c r="H52" i="2"/>
  <c r="G52" i="2" s="1"/>
  <c r="I52" i="2"/>
  <c r="J52" i="2"/>
  <c r="C2" i="2"/>
  <c r="D23" i="2" l="1"/>
  <c r="D16" i="2"/>
  <c r="D4" i="2"/>
  <c r="D47" i="2"/>
  <c r="D29" i="2"/>
  <c r="D21" i="2"/>
  <c r="D14" i="2"/>
  <c r="D17" i="2"/>
  <c r="D10" i="2"/>
  <c r="D49" i="2"/>
  <c r="D25" i="2"/>
  <c r="D6" i="2"/>
  <c r="D42" i="2"/>
  <c r="D30" i="2"/>
  <c r="D18" i="2"/>
  <c r="D11" i="2"/>
  <c r="D52" i="2"/>
  <c r="D28" i="2"/>
  <c r="D9" i="2"/>
  <c r="D45" i="2"/>
  <c r="D50" i="2"/>
  <c r="D26" i="2"/>
  <c r="D7" i="2"/>
  <c r="D31" i="2"/>
  <c r="D19" i="2"/>
  <c r="D12" i="2"/>
  <c r="D48" i="2"/>
  <c r="D24" i="2"/>
  <c r="D5" i="2"/>
  <c r="D46" i="2"/>
  <c r="D22" i="2"/>
  <c r="D15" i="2"/>
  <c r="D3" i="2"/>
  <c r="D51" i="2"/>
  <c r="D27" i="2"/>
  <c r="D8" i="2"/>
  <c r="D32" i="2"/>
  <c r="D20" i="2"/>
  <c r="D13" i="2"/>
  <c r="D44" i="2"/>
  <c r="D43" i="2"/>
  <c r="D41" i="2"/>
  <c r="D40" i="2"/>
  <c r="D39" i="2"/>
  <c r="D38" i="2"/>
  <c r="D37" i="2"/>
  <c r="D36" i="2"/>
  <c r="D34" i="2"/>
  <c r="D33" i="2"/>
  <c r="D35" i="2"/>
  <c r="E2" i="2"/>
  <c r="B2" i="2"/>
  <c r="I2" i="2" l="1"/>
  <c r="H2" i="2"/>
  <c r="G2" i="2" s="1"/>
  <c r="F2" i="2"/>
  <c r="J2" i="2"/>
  <c r="D2" i="2" l="1"/>
</calcChain>
</file>

<file path=xl/sharedStrings.xml><?xml version="1.0" encoding="utf-8"?>
<sst xmlns="http://schemas.openxmlformats.org/spreadsheetml/2006/main" count="1231" uniqueCount="498">
  <si>
    <t>发布时间</t>
    <phoneticPr fontId="1" type="noConversion"/>
  </si>
  <si>
    <t>作者</t>
    <phoneticPr fontId="1" type="noConversion"/>
  </si>
  <si>
    <t>活动来源</t>
    <phoneticPr fontId="1" type="noConversion"/>
  </si>
  <si>
    <t>获得奖项</t>
    <phoneticPr fontId="1" type="noConversion"/>
  </si>
  <si>
    <t>关键词</t>
    <phoneticPr fontId="1" type="noConversion"/>
  </si>
  <si>
    <t>世界观</t>
    <phoneticPr fontId="1" type="noConversion"/>
  </si>
  <si>
    <t>推荐时长</t>
    <phoneticPr fontId="1" type="noConversion"/>
  </si>
  <si>
    <t>玩家数量</t>
    <phoneticPr fontId="1" type="noConversion"/>
  </si>
  <si>
    <t>开始等级</t>
    <phoneticPr fontId="1" type="noConversion"/>
  </si>
  <si>
    <t>开始等级2</t>
    <phoneticPr fontId="1" type="noConversion"/>
  </si>
  <si>
    <t>开始等级1</t>
    <phoneticPr fontId="1" type="noConversion"/>
  </si>
  <si>
    <t>玩家数量1</t>
    <phoneticPr fontId="1" type="noConversion"/>
  </si>
  <si>
    <t>玩家数量2</t>
    <phoneticPr fontId="1" type="noConversion"/>
  </si>
  <si>
    <t>结束等级1</t>
    <phoneticPr fontId="1" type="noConversion"/>
  </si>
  <si>
    <t>结束等级2</t>
    <phoneticPr fontId="1" type="noConversion"/>
  </si>
  <si>
    <t>简介</t>
    <phoneticPr fontId="1" type="noConversion"/>
  </si>
  <si>
    <t>地图</t>
    <phoneticPr fontId="1" type="noConversion"/>
  </si>
  <si>
    <t>怪物</t>
    <phoneticPr fontId="1" type="noConversion"/>
  </si>
  <si>
    <t>NPC</t>
    <phoneticPr fontId="1" type="noConversion"/>
  </si>
  <si>
    <t>奇物</t>
    <phoneticPr fontId="1" type="noConversion"/>
  </si>
  <si>
    <t>游戏阶段</t>
    <phoneticPr fontId="1" type="noConversion"/>
  </si>
  <si>
    <t>版本</t>
    <phoneticPr fontId="1" type="noConversion"/>
  </si>
  <si>
    <t>类型</t>
    <phoneticPr fontId="1" type="noConversion"/>
  </si>
  <si>
    <t xml:space="preserve">
</t>
    <phoneticPr fontId="1" type="noConversion"/>
  </si>
  <si>
    <t>工具格子</t>
    <phoneticPr fontId="1" type="noConversion"/>
  </si>
  <si>
    <t>下面的格子里有个换行符</t>
    <phoneticPr fontId="1" type="noConversion"/>
  </si>
  <si>
    <t>模组信息</t>
    <phoneticPr fontId="1" type="noConversion"/>
  </si>
  <si>
    <t>—————————————</t>
    <phoneticPr fontId="1" type="noConversion"/>
  </si>
  <si>
    <t>下面的格子里有一跟长度适中的线</t>
    <phoneticPr fontId="1" type="noConversion"/>
  </si>
  <si>
    <t>弗伦圣教国位于某个世界的某个角落，神权统治了她数百年，而如今遍布全国的内部分裂和异端清剿终于发展到了白热化的阶段。主教团派出最后的力量打算夺回那数座被异端占领的教堂，而各位便是这东拼西凑队伍中的其中一支。</t>
    <phoneticPr fontId="1" type="noConversion"/>
  </si>
  <si>
    <t>第53期逸闻酒馆活动</t>
    <phoneticPr fontId="1" type="noConversion"/>
  </si>
  <si>
    <t>毁灭国度</t>
    <phoneticPr fontId="1" type="noConversion"/>
  </si>
  <si>
    <t>无</t>
    <phoneticPr fontId="1" type="noConversion"/>
  </si>
  <si>
    <t>有</t>
    <phoneticPr fontId="1" type="noConversion"/>
  </si>
  <si>
    <t>圣教国的覆灭</t>
    <phoneticPr fontId="1" type="noConversion"/>
  </si>
  <si>
    <t>4K</t>
    <phoneticPr fontId="1" type="noConversion"/>
  </si>
  <si>
    <t>DND5E</t>
    <phoneticPr fontId="1" type="noConversion"/>
  </si>
  <si>
    <t>T2</t>
    <phoneticPr fontId="1" type="noConversion"/>
  </si>
  <si>
    <t>主教团派出最后的力量打算夺回那数座被异端占领的教堂，被招募的冒险者都和弗伦教有或多或少的关系，除了狂信徒或神职者以外，浅信徒甚至佣兵都被招募进了这支队伍。如果冒险者小队能够抢回被占领的教堂，主教团许诺让小队成员晋升地区主教或提供巨额的财富。</t>
    <phoneticPr fontId="1" type="noConversion"/>
  </si>
  <si>
    <t>结束等级</t>
    <phoneticPr fontId="1" type="noConversion"/>
  </si>
  <si>
    <t>短模组（地下城）</t>
    <phoneticPr fontId="1" type="noConversion"/>
  </si>
  <si>
    <t>命运石之间</t>
    <phoneticPr fontId="1" type="noConversion"/>
  </si>
  <si>
    <t>龙车车龙龙</t>
    <phoneticPr fontId="1" type="noConversion"/>
  </si>
  <si>
    <t>命运石是一种能够用于预言命运的石头，它们有二十个棱角分明、工整精致的面，材质接近大理石，但硬度较低，在划破（即使用）时会散发出淡金色闪光。
而比起命运石更加知名的，则是矗立在大地上的那座迷宫——命运石迷宫。这个名字来源于它的形状，几乎和一颗超大号的命运石别无二致。而其内部则是被无限折叠的空间，传说在遥远的过去，这座迷宫曾经是一个小王国的首都，虽然并不强大，但尚且足以自给自足，因此王国内的居民过着安居乐业的日子，然而，某一天，一位强大的邪恶魔法师来到这里，并用魔法将整个王都折叠了起来，形成了现在的迷宫。</t>
    <phoneticPr fontId="1" type="noConversion"/>
  </si>
  <si>
    <t>冒险者一行前来挑战命运石迷宫，他们凭借自己的勇气与毅力面对不断变化的房间与强大的怪物。据说，很多冒险者没能从那地方活着回来。</t>
    <phoneticPr fontId="1" type="noConversion"/>
  </si>
  <si>
    <t>数据解释</t>
    <phoneticPr fontId="1" type="noConversion"/>
  </si>
  <si>
    <t>（1）模组中没说明</t>
    <phoneticPr fontId="1" type="noConversion"/>
  </si>
  <si>
    <t>100意指为“大”、“以上”</t>
    <phoneticPr fontId="1" type="noConversion"/>
  </si>
  <si>
    <t>逃离！哲学地牢！！</t>
    <phoneticPr fontId="1" type="noConversion"/>
  </si>
  <si>
    <t>渡云凌</t>
    <phoneticPr fontId="1" type="noConversion"/>
  </si>
  <si>
    <t>不定</t>
    <phoneticPr fontId="1" type="noConversion"/>
  </si>
  <si>
    <t>不定</t>
    <phoneticPr fontId="1" type="noConversion"/>
  </si>
  <si>
    <t>任何</t>
    <phoneticPr fontId="1" type="noConversion"/>
  </si>
  <si>
    <t>冒险者的角色将在大牢中醒来，并且面对如同《低俗小说》电影中的恐怖地牢，任何行动都是非常危险的，冒险者得想方设法逃离这个地方。</t>
    <phoneticPr fontId="1" type="noConversion"/>
  </si>
  <si>
    <t>有一天，当你来到一个古老神秘的毁灭国度废墟探索时，喝了一位同伴赠与的红茶，原地就睡觉了。当你再睁眼，发现你的身上多了一把多余的锁，关在了一间地牢中，现在，为了自由，想办法离开这里吧！</t>
    <phoneticPr fontId="1" type="noConversion"/>
  </si>
  <si>
    <t>T1</t>
    <phoneticPr fontId="1" type="noConversion"/>
  </si>
  <si>
    <t>沃尔苏莱斯</t>
    <phoneticPr fontId="1" type="noConversion"/>
  </si>
  <si>
    <t>治愈狼王</t>
    <phoneticPr fontId="1" type="noConversion"/>
  </si>
  <si>
    <t>短模组（开阔世界）</t>
    <phoneticPr fontId="1" type="noConversion"/>
  </si>
  <si>
    <t>一条居住在沙漠中的成年蓝龙伊·卡玛斯和一群狗头人、半龙和龙裔等等奴仆洗劫了沙漠中的一些商队和绿洲村镇，在其中建立了一个所谓的国度，不断袭击和危害着通往沙漠南方盐矿和金矿的运输队，为此，一个绿帝国的苏丹近卫团“骨白狼鬃”带着他们从铸造行会得到的沙漠行舟“狼王”前来增援，要将其毁灭。
然而之前战斗留下的损伤使“狼王”难以投入和一条龙的战斗，战团需要探索之前留存的物资仓库，取出里面备用的魔法以及武器弹药，为了尽可能把军队部署在保护商队的路线上，他们聘用了一群冒险者，并且承诺分配一定的宝贵战利品。</t>
    <phoneticPr fontId="1" type="noConversion"/>
  </si>
  <si>
    <t>本遭遇是一个适合四到五位3-4级冒险者游玩的短小遭遇。一群卷入军队与巨龙残酷冲突的平庸冒险者临危受命，并且依靠自己的能力和勇气，成为了胜负手并从这宝库中分到了值得的收获。当然，只要有沙漠和巨龙，这个模组的背景设定可以放在任何适合的地方。</t>
    <phoneticPr fontId="1" type="noConversion"/>
  </si>
  <si>
    <t>罗伦，我的挚友</t>
    <phoneticPr fontId="1" type="noConversion"/>
  </si>
  <si>
    <t>穷途陌路</t>
    <phoneticPr fontId="1" type="noConversion"/>
  </si>
  <si>
    <t>费伦</t>
    <phoneticPr fontId="1" type="noConversion"/>
  </si>
  <si>
    <t>森鸾</t>
    <phoneticPr fontId="1" type="noConversion"/>
  </si>
  <si>
    <t>剑湾上空罕见的出现了一条成年红龙和一条成年黑龙，他们从卡林珊战斗到冰风谷，破坏了沿途很多城市和村庄，导致剑湾的建筑行业在相当长的一段时间里迅猛发展，建材也变得尤为珍贵（价格翻倍）。木材成了珍贵物资，在各城镇的过度砍伐下，很多森林消失了，冒险者在路途中鲜能找到树荫，旅行变得煎熬且疲惫。</t>
    <phoneticPr fontId="1" type="noConversion"/>
  </si>
  <si>
    <t>第53期逸闻酒馆活动</t>
  </si>
  <si>
    <t>本模组是长篇战役《与我同行》的一个遭遇，城主可根据使用需求更改发生地，也可以作为遭遇插入其他冒险。你们一行冒险者在茫茫的沙漠上行进，但车夫和骆驼荒谬的中暑让你们的一天变得更加糟糕了。</t>
    <phoneticPr fontId="1" type="noConversion"/>
  </si>
  <si>
    <t>短模组（地下城）</t>
    <phoneticPr fontId="1" type="noConversion"/>
  </si>
  <si>
    <t>短模组（地下城）</t>
    <phoneticPr fontId="1" type="noConversion"/>
  </si>
  <si>
    <t>本模组是长篇战役《与我同行》的一个遭遇，城主可根据使用需求更改发生地，也可以作为遭遇插入其他冒险。酒馆中一个愤怒的青年男性圣武士正在四处寻找战斗伙伴，但很多人都无视了他，他的冒险邀请似乎和酒馆里的另一个任务息息相关.......</t>
    <phoneticPr fontId="1" type="noConversion"/>
  </si>
  <si>
    <t>剑湾上空罕见的出现了一条成年红龙和一条成年黑龙，他们从卡林珊战斗到冰风谷，破坏了沿途很多城市和村庄，导致剑湾的建筑行业在相当长的一段时间里迅猛发展，建材也变得尤为珍贵（价格翻倍）。现在，酒馆中一个愤怒的青年男性圣武士正在四处寻找战斗伙伴，但很多人都无视了他。</t>
    <phoneticPr fontId="1" type="noConversion"/>
  </si>
  <si>
    <t>模组</t>
    <phoneticPr fontId="1" type="noConversion"/>
  </si>
  <si>
    <t>短遭遇（异界）</t>
    <phoneticPr fontId="1" type="noConversion"/>
  </si>
  <si>
    <t>毁灭国度</t>
    <phoneticPr fontId="1" type="noConversion"/>
  </si>
  <si>
    <t>Andreyeva</t>
    <phoneticPr fontId="1" type="noConversion"/>
  </si>
  <si>
    <t>冒险者在一场与毁灭王国暴君的对战中溃败，意外来到了他的心灵国度，面对他心中的罪恶，并为战斗画上尾声。</t>
    <phoneticPr fontId="1" type="noConversion"/>
  </si>
  <si>
    <t>哇，这么多万象无常牌</t>
    <phoneticPr fontId="1" type="noConversion"/>
  </si>
  <si>
    <t>声</t>
    <phoneticPr fontId="1" type="noConversion"/>
  </si>
  <si>
    <t>短模组（异界）</t>
    <phoneticPr fontId="1" type="noConversion"/>
  </si>
  <si>
    <t>缪埃·弗朗西斯</t>
    <phoneticPr fontId="1" type="noConversion"/>
  </si>
  <si>
    <t>爆破湖岸术士会</t>
    <phoneticPr fontId="1" type="noConversion"/>
  </si>
  <si>
    <t>模组长度</t>
    <phoneticPr fontId="1" type="noConversion"/>
  </si>
  <si>
    <t>短篇</t>
    <phoneticPr fontId="1" type="noConversion"/>
  </si>
  <si>
    <t>聚会次数</t>
    <phoneticPr fontId="1" type="noConversion"/>
  </si>
  <si>
    <t>短模组（建筑）</t>
    <phoneticPr fontId="1" type="noConversion"/>
  </si>
  <si>
    <t>本模组为3-5名3级的pl提供冒险，他们的目标是要求湖岸术士会加强他们，要不然，他们就在洗衣屯州伦敦市区内的赤色杀人魔大厦内安装一枚由12345提供的超级劲霸的异界奥术炸弹，这能把整座大楼夷为平地，并且把湖岸术士会的招牌炸飞。在此期间，他们得设法干掉保安，发飙的行政主管以及浑浑噩噩的地图编辑。如果情况变糟，他们还得直面高个子约翰。</t>
    <phoneticPr fontId="1" type="noConversion"/>
  </si>
  <si>
    <t>这是一个适合由 3-4 人，且至少 5 级的冒险者们所组成之团队的一个短遭遇。我们的冒险团队将会在机缘巧合之下与命运女神的神迹——一个由万象无常牌搭建而成的纸牌城堡扯上关系，并且在里面遭遇一场或几场冲突，在这些冲突中，团队甚至可能左右无数人的命运。</t>
    <phoneticPr fontId="1" type="noConversion"/>
  </si>
  <si>
    <t>冒险者为了拯救队友或者接下委托来到了这一变化无常的国度，并将为了拯救目标而拼死搏斗。</t>
    <phoneticPr fontId="1" type="noConversion"/>
  </si>
  <si>
    <t>湖岸术士会的招牌像巧克力棒包装上便于撕下的部分一样，也可能像一个愚蠢的冰箱贴。</t>
    <phoneticPr fontId="1" type="noConversion"/>
  </si>
  <si>
    <t>这是一个面向3~4位1级pl的5e短遭遇，预计时间为4h，充满了可爱的小动物，是一个童话风格的故事，玩家们将在故事当中体验微型动物的视角，他们的抉择影响了这些小动物的命运……</t>
    <phoneticPr fontId="1" type="noConversion"/>
  </si>
  <si>
    <t>咸鱼法棍</t>
    <phoneticPr fontId="1" type="noConversion"/>
  </si>
  <si>
    <t>花园里的小人大冒险</t>
    <phoneticPr fontId="1" type="noConversion"/>
  </si>
  <si>
    <t>角色们接到法师爱丽丝的委托，她的花草总是莫名其妙的损坏。爱丽丝把角色们变成微型体型，寻找解决她烦恼的方法。</t>
    <phoneticPr fontId="1" type="noConversion"/>
  </si>
  <si>
    <t>藏岳山人</t>
    <phoneticPr fontId="1" type="noConversion"/>
  </si>
  <si>
    <t>浪潮掠影</t>
    <phoneticPr fontId="1" type="noConversion"/>
  </si>
  <si>
    <t>短遭遇（建筑）</t>
    <phoneticPr fontId="1" type="noConversion"/>
  </si>
  <si>
    <t>作者</t>
    <phoneticPr fontId="1" type="noConversion"/>
  </si>
  <si>
    <t>这是一篇适用于3-4级，4-5人小队的短篇地城类模组。冒险者们路过一处在数百年前就被遗弃的城堡的废墟，这是一个在数百年前因暴政而被起义灭亡的王国的王城遗迹。起义成功后，国民将这座代表着暴政的城堡拆除并夷为平地，数百年后这座城堡的存在几乎已经被遗忘了。</t>
    <phoneticPr fontId="1" type="noConversion"/>
  </si>
  <si>
    <t>由于城堡附近地势开阔，冒险者们选择在此处露营，并由此在梦中跨越时空，被卷入了那一次最终毁灭了这个王国的最终决战中，成为轰轰烈烈的起义浪潮中的一道道掠影……</t>
    <phoneticPr fontId="1" type="noConversion"/>
  </si>
  <si>
    <t>“醒来吧，醒来……” 熟悉的声音唤醒了你们。在这之前，你们正在与一位毁灭王国的暴君历经一场胜算渺茫的恶战，在你们溃败而弥留之际，正是这悲悯的低语以同样古老而空灵的语调你们拖入了这里——“前往他的精神国度，消亡他的意识吧。”声音度响起。“毁灭这里，找到他记忆中的人格信标，摧毁它们，这个脆弱的国度就会分崩离析，他的罪恶也将因殒殁而终结。”</t>
    <phoneticPr fontId="1" type="noConversion"/>
  </si>
  <si>
    <t>我来，我见，我歼灭</t>
    <phoneticPr fontId="1" type="noConversion"/>
  </si>
  <si>
    <t>短遭遇（城镇）</t>
    <phoneticPr fontId="1" type="noConversion"/>
  </si>
  <si>
    <t>岂曰无衣</t>
    <phoneticPr fontId="1" type="noConversion"/>
  </si>
  <si>
    <t>不知诸位曾有听说过这样的传闻……
在一个风平浪静的水面上，无辜的水手们被位置的力量拉入那黑暗、寒冷的湖水亦或海水之中，先是生猛的肉食鱼大快朵颐，它们肢解器官，啄食眼瞳，随后是螃蟹夹下身上最鲜美的肉，最后是海胆、小虾来拾取剩下的残羹剩饭，所有潮落时才会现身的生物像渔网一样从沼泽地的四面八方奔来，共同加入到了这场肢解之中，并与之一起沉沦之深渊的国度，最终只留下一搜搜无人的小船停留在水面上。
你曾认为那不过是迷信水手们的胡说八道，亦或者是被大浪吓傻的庸人所传出的胡言乱语。
直到你濒临死亡时，眼前的那一滩水，那一滩小小的水花，在你的瞳孔中，不断放大，直到你的眼睛除了湖水什么也看不到为止。
死亡，荣耀或者卑劣，又或者在单纯的机缘巧合下，你的灵魂脱离肉体，但是遗憾的是迎接你的并非是死后的宁静，而是潮水。它们充斥在你的眼瞳，你身上的每一根血管都被海水冲刷，变得臃肿腐烂，海水感宛如流沙一般将你裹挟，你想要大叫，想要反抗，可是身体却任由流沙般的潮水摆布，就这样不知道过去了多久，你们在一处海滩边醒了过来……</t>
    <phoneticPr fontId="1" type="noConversion"/>
  </si>
  <si>
    <t>中篇</t>
    <phoneticPr fontId="1" type="noConversion"/>
  </si>
  <si>
    <t>中篇模组（开阔世界）</t>
    <phoneticPr fontId="1" type="noConversion"/>
  </si>
  <si>
    <t>橡木灯塔与溺亡者——家园的毁灭</t>
    <phoneticPr fontId="1" type="noConversion"/>
  </si>
  <si>
    <t>愤怒菇哥</t>
    <phoneticPr fontId="1" type="noConversion"/>
  </si>
  <si>
    <t>自设</t>
    <phoneticPr fontId="1" type="noConversion"/>
  </si>
  <si>
    <t>怪物们为谁是史上最可怖、最具有破坏性的生物起了争执，参与者包括：一只克拉肯、一位气巨灵、一只巴洛炎魔、一位远古树人和一只远古红龙。由气巨灵牵头，这个古怪的团体组成了“毁灭议会”，并且突兀地找上了旅途中由的玩家角色组成的小队，并半胁迫地要求他们决定出最可怕的怪物。</t>
    <phoneticPr fontId="1" type="noConversion"/>
  </si>
  <si>
    <t>每位“毁灭议会”的成员都不会对彼此服气，因此角色们会受到委托，每人作为一名怪物的代表去毁灭一个被装在瓶中的城市，以证明谁最配得上可怖毁灭者的名号。若被问起，气巨灵会再三保证这只是一个复制出来的城市，其中的居民也不是真实的（确实如此）。</t>
    <phoneticPr fontId="1" type="noConversion"/>
  </si>
  <si>
    <t>你们在自己的世界里死去了，和一些毫不相干的人一起被不知名的海水冲上了这个陌生的海滩，你们彼此之间毫不相识，唯一的相同点便是你们都清楚的意识到，自己已经死去。</t>
    <phoneticPr fontId="1" type="noConversion"/>
  </si>
  <si>
    <t>龙裔帝国的毁灭野史</t>
    <phoneticPr fontId="1" type="noConversion"/>
  </si>
  <si>
    <t>幽九幽理</t>
    <phoneticPr fontId="1" type="noConversion"/>
  </si>
  <si>
    <t>龙裔帝国阿拉贡已经被毁灭了 300 多次。其他国家毁灭这个帝国的原因包括很多种，不限于龙裔聚集起来军事力量太强大了、普通的打劫一番结果龙裔帝国太弱不小心国了、看不顺眼等。甚至大部分时候帝国落都是自己人整活导致的。而每一个阿拉的建立都源于一个魔法物品——龙裔集王冠。此王冠会选择一个合适的龙裔成为导者重新建立帝国阿拉贡，而毁灭龙裔帝的主要办法是毁掉王冠，而王冠消失后会数年后重新出现再次找到一个新的宿主。
 不久前，一位名为巴托拉·塔塔耶的龙得到了龙裔集结王冠。他周游世界，集结不少龙裔。花费了一年的时间在某个山脉重新建立起和村子差不多大的龙裔帝国拉贡，里面的居民才大约 500 人左右。</t>
    <phoneticPr fontId="1" type="noConversion"/>
  </si>
  <si>
    <t>一个领主得到情报称龙裔帝国阿拉贡重新建立，委托冒险者前往调查并做报告，且务必要将那个龙裔集结王冠再次破坏掉，但是不允许击杀帝国国王，并且会告知冒险者本遭遇的故事背景，并给予冒险者 500GP作为定金，事后再给予500GP。</t>
    <phoneticPr fontId="1" type="noConversion"/>
  </si>
  <si>
    <t>别踩蚂蚁！</t>
    <phoneticPr fontId="1" type="noConversion"/>
  </si>
  <si>
    <t>彩虹曲奇</t>
    <phoneticPr fontId="1" type="noConversion"/>
  </si>
  <si>
    <t>短模组（城镇）</t>
    <phoneticPr fontId="1" type="noConversion"/>
  </si>
  <si>
    <t>短模组（地下城）</t>
    <phoneticPr fontId="1" type="noConversion"/>
  </si>
  <si>
    <t>在玩家们的旅途中，他们听说附近有一位热爱自然的精灵德鲁伊，他的庄园和他的热情好客远近闻名。这位德鲁伊名叫赫尔温，以保护和维持自然平衡为己任，无论是谁，只要不破坏自然、尊重生命都可以去他的庄园作客。村民们纷纷传言，那里不仅风景如画，遍布神奇的生物，甚至连德鲁伊使用的农具都是魔法物品。如果能讨得他欢心的客人，还会获得自然之力的祝福，从此战无不胜。</t>
    <phoneticPr fontId="1" type="noConversion"/>
  </si>
  <si>
    <t>你们沿着蜿蜒的小径，穿过一片宁静的森林，终于来到了德鲁伊的庄园。庄园坐落在一片开阔的绿地上，四周环绕着高大的古树和茂密的灌木，仿佛与大自然融为一体。阳光透过树梢洒在地上，斑驳的光影在你们脚下舞动，空气中弥漫着花草的芬芳和泥土的气息。</t>
    <phoneticPr fontId="1" type="noConversion"/>
  </si>
  <si>
    <t>在一个魔法物品的奇怪诅咒下，玩家们暂时穿越到了一个即将因保质期过去而朽烂的美食王国，里面尽是身高不过成年人类小腿高度的美食人们，而那里的国王承诺，一旦冒险者们为他们击败来袭的贪吃精灵，就可以施展魔法，将他们送回传送先前所在的地方。</t>
    <phoneticPr fontId="1" type="noConversion"/>
  </si>
  <si>
    <t>短遭遇（城镇）</t>
    <phoneticPr fontId="1" type="noConversion"/>
  </si>
  <si>
    <t>美食王国</t>
    <phoneticPr fontId="1" type="noConversion"/>
  </si>
  <si>
    <t>柠檬</t>
    <phoneticPr fontId="1" type="noConversion"/>
  </si>
  <si>
    <t>国度毁灭大爆弹</t>
    <phoneticPr fontId="1" type="noConversion"/>
  </si>
  <si>
    <t>短模组（城镇）</t>
    <phoneticPr fontId="1" type="noConversion"/>
  </si>
  <si>
    <t>正人菌子</t>
    <phoneticPr fontId="1" type="noConversion"/>
  </si>
  <si>
    <t>拉尼卡</t>
    <phoneticPr fontId="1" type="noConversion"/>
  </si>
  <si>
    <t>拉瓦锡·德文劳是来自米捷公会的天才爆破专家，浪迹于拉尼卡的任何大型爆破现场，并给予施爆意见。就在最近，她研发出了一款全新的爆弹，其威力据说能够将整个拉尼卡轰上天！</t>
    <phoneticPr fontId="1" type="noConversion"/>
  </si>
  <si>
    <t>瑟雷尼亚盟会的一位福音师（在其他世界观中可以是任何官方组织）召见了冒险者，告知了他们拉瓦锡·德文劳的“拉尼卡爆破”计划。福音师直言，他并不怀疑这枚爆弹可能的威力，即便无法如拉瓦锡所说将整个拉尼卡炸飞，但也完全有可能对拉尼卡造成较大的危害。因此，他委托他们在那枚爆弹引爆前阻止拉瓦锡的计划。</t>
    <phoneticPr fontId="1" type="noConversion"/>
  </si>
  <si>
    <t>冒险者来到了美食王国，并将与这里的贪食精灵战斗，拯救这个国度。</t>
    <phoneticPr fontId="1" type="noConversion"/>
  </si>
  <si>
    <t>鸦青</t>
  </si>
  <si>
    <t>国度的毁灭：狂野神莓</t>
    <phoneticPr fontId="1" type="noConversion"/>
  </si>
  <si>
    <t>费伦</t>
    <phoneticPr fontId="1" type="noConversion"/>
  </si>
  <si>
    <t>“又是来采购药剂的吗？治疗药剂还没有准备好，真的不看看调味的神莓零食或者零食调味的神莓吗？一定会大受欢迎的！”轻盈的女士拢了拢那淡青色的秀发，向着你们推销起一些特色农产品。</t>
    <phoneticPr fontId="1" type="noConversion"/>
  </si>
  <si>
    <t>这个冒险发生于剑湾的一处森林中，尤其适用于战役中的填充过度。当冒险者们在城镇中休整补给的时候，会发现不仅包括干粮之内的日常用品大幅涨价，就连非魔法的武器和装甲都受到了影响。一位合适的委托人会公开发表悬赏，以一件合适的极珍惜魔法道具作为这个难题的报酬。冒险者将在三个场景战斗，揭开怪异现象背后的真相。</t>
    <phoneticPr fontId="1" type="noConversion"/>
  </si>
  <si>
    <t>短模组（开阔世界）</t>
    <phoneticPr fontId="1" type="noConversion"/>
  </si>
  <si>
    <t>星空末路</t>
    <phoneticPr fontId="1" type="noConversion"/>
  </si>
  <si>
    <t>迷你型妖梦</t>
    <phoneticPr fontId="1" type="noConversion"/>
  </si>
  <si>
    <t>星界浩瀚的群星之间，一只莫克鱼怪 Morkoth 热衷于在它所占据的岛屿上收集来自各个位面的生物。当岛屿主人在前往下层位面的旅行中被杀之后，这些被困在星海深处的囚徒们建立起了自己的孤岛国度。当生存已经不成问题，他们开始渴望更多的东西——自由。但是，因为物资的匮乏，他们所有逃离孤岛的尝试都以失败告终。其中一部分居民试图利用被鱼怪带到岛屿上的某种奇特生物卵鞘改造成活体星舰或者共生体飞船。这个激进的做法引发了致命的后果，改造体成为了一种半植物半异怪的怪物，将岛屿上所有的居民吞食为自己的养料。此后，它在星界不断释放出奇特的心灵信号，吸引路过的星舰靠近并捕食。</t>
    <phoneticPr fontId="1" type="noConversion"/>
  </si>
  <si>
    <t>星界</t>
    <phoneticPr fontId="1" type="noConversion"/>
  </si>
  <si>
    <t>冒险者乘坐的星舰坠毁在了小岛上，他们要冒着重重危险从这里逃出，踏上新的旅程……</t>
    <phoneticPr fontId="1" type="noConversion"/>
  </si>
  <si>
    <t>玉米man</t>
    <phoneticPr fontId="1" type="noConversion"/>
  </si>
  <si>
    <t>不上学帝国的陨落</t>
    <phoneticPr fontId="1" type="noConversion"/>
  </si>
  <si>
    <t>冒险者们是玉米学院的老师，教授不同的专业，而这几天学校的初中部学生们大部分辍学了。校长还是要求冒险者们作为学校里最强的老师，立刻找回所有的学生，尽管冒险者们是高中部的老师。</t>
    <phoneticPr fontId="1" type="noConversion"/>
  </si>
  <si>
    <t>对孩子们来说，玩乐是最重要的。也许不只是孩子</t>
    <phoneticPr fontId="1" type="noConversion"/>
  </si>
  <si>
    <t>毁灭国度之龙</t>
    <phoneticPr fontId="1" type="noConversion"/>
  </si>
  <si>
    <t>泡芙泡弧龙</t>
    <phoneticPr fontId="1" type="noConversion"/>
  </si>
  <si>
    <t>王国的东部有一头巨龙，它要杀了国王，但守卫军被调离，王国无可用之兵。</t>
    <phoneticPr fontId="1" type="noConversion"/>
  </si>
  <si>
    <t>冒险者接到王国传令官的请求，希望他们对付东部郊外的一头巨龙，但国王似乎对真相有所隐瞒。</t>
    <phoneticPr fontId="1" type="noConversion"/>
  </si>
  <si>
    <t>在数百年前，一位暴君因其喜好打铁的怪癖与其残酷不仁的暴政而臭名远扬。然而，那位执掌战争与征服的暴政之神班恩却对其青睐有加。在一次失利的战争后，那位君王失去了他的国土与地位，沦落为一名平平无奇的铁匠，依靠打铁苟活于敌国的领土上。然而，在日复一日的劳作中，他突然收到了来自班恩的神谕，以及一块蕴含暴政神性的黑铁，并借此打造出了一把具有奇特属性的巨镰。他利用黑镰的力量成为班恩的代言人，并在城内掀起一场声势浩大的起义，将敌国彻底颠覆，并重建了自己的帝国。然而，帝国重建不到一年，他便因病崩殂，在人们将他的遗体连同那把黑镰一同下葬后，敌国却又再一次东山再起，将这座重建的帝国再度摧毁。尽管那位君王的陵墓早已无迹可寻，但有关“黑铁巨镰”的流言却在大陆各处此起彼伏，数百年来从未断绝。时至今日，它在一次矿井崩塌的意外中被唤醒，并将矿井中丧命的矿工尽数改造成了不死生物，而它也操控着那位旧日的君王在矿井中徘徊，等待自己重见天日的时机到来......</t>
    <phoneticPr fontId="1" type="noConversion"/>
  </si>
  <si>
    <t>冒险开始时，冒险者们将收到一位矿井主——名为弗林特Flint的矮人邀请，来到夜月酒馆中接受委托。在这里，弗林特会向冒险者们说明矿井坍塌的情况，委托他们前去“清理”矿井，并且会为此开出100GP的报酬。</t>
    <phoneticPr fontId="1" type="noConversion"/>
  </si>
  <si>
    <t>小小苏</t>
    <phoneticPr fontId="1" type="noConversion"/>
  </si>
  <si>
    <t>抉择</t>
    <phoneticPr fontId="1" type="noConversion"/>
  </si>
  <si>
    <t>狂风呼啸而过，卷起沙土遮蔽了玩家双眼，视野再次清晰时，玩家将发现自己似乎位于破旧的木屋内，而面前是被一张大型地图铺满的桌子，桌子对面坐着一个兽人，他用沙哑的声音对玩家说着：
“你好人类，我叫做莫尔斯，很遗憾以这种方式请你前来，但我已经等不及让你为我解答问题了，如果你愿意帮我，我将会给你一份巨大的惊喜！”</t>
    <phoneticPr fontId="1" type="noConversion"/>
  </si>
  <si>
    <t>玩家来到一个即将灭亡的国度，但遭遇到一个不断提出选择题的怪人，而玩家要做的就是不断抉择，直到完成最终问题。</t>
    <phoneticPr fontId="1" type="noConversion"/>
  </si>
  <si>
    <t>短模组（建筑）</t>
    <phoneticPr fontId="1" type="noConversion"/>
  </si>
  <si>
    <t>蝶梦星河</t>
    <phoneticPr fontId="1" type="noConversion"/>
  </si>
  <si>
    <t>脚下的国度</t>
    <phoneticPr fontId="1" type="noConversion"/>
  </si>
  <si>
    <t>任何</t>
    <phoneticPr fontId="1" type="noConversion"/>
  </si>
  <si>
    <t>短遭遇（开阔世界）</t>
    <phoneticPr fontId="1" type="noConversion"/>
  </si>
  <si>
    <t>白面具</t>
    <phoneticPr fontId="1" type="noConversion"/>
  </si>
  <si>
    <t>大雨如期而至，湛蓝的天逐渐变得阴沉，降下了冰冷的雨水。你们感受到生命注入自己的身体，这是自然的气息。无论你做了什么，这都不会对你的生活，你的冒险造成任何影响，那些蚂蚁不过是你旅途中的过客，而你不过也只是这世界上匆匆经过的万千生物中的一员，或许哪一天就会在世界的角落里，默默无闻地死去吧。</t>
    <phoneticPr fontId="1" type="noConversion"/>
  </si>
  <si>
    <t>这个遭遇可以在任何时间，比如冒险者们坐在某块石头上，试图排解这半天的疲劳时，又或是在赶路时的偶然一瞥，让冒险者在蚂蚁的行动中思索窥测自己的命运。</t>
    <phoneticPr fontId="1" type="noConversion"/>
  </si>
  <si>
    <t>头部桥段</t>
    <phoneticPr fontId="1" type="noConversion"/>
  </si>
  <si>
    <t>历史的价值</t>
    <phoneticPr fontId="1" type="noConversion"/>
  </si>
  <si>
    <t>less than nothing</t>
    <phoneticPr fontId="1" type="noConversion"/>
  </si>
  <si>
    <t>冒险者们被历史学者哈娜缠上，希望冒险者能够带她去捡到这枚金属片的地方，她认为这能带来一个震撼学界的发现。</t>
    <phoneticPr fontId="1" type="noConversion"/>
  </si>
  <si>
    <t>这是一片丘陵地区，山丘绵延起伏，绿色将大地晕染，成群结队的鸟儿仿佛在宣告着春天的到来。</t>
    <phoneticPr fontId="1" type="noConversion"/>
  </si>
  <si>
    <t>黯色雨季</t>
    <phoneticPr fontId="1" type="noConversion"/>
  </si>
  <si>
    <t>阿来</t>
    <phoneticPr fontId="1" type="noConversion"/>
  </si>
  <si>
    <t>依尼翠</t>
    <phoneticPr fontId="1" type="noConversion"/>
  </si>
  <si>
    <t>第52期逸闻酒馆活动</t>
    <phoneticPr fontId="1" type="noConversion"/>
  </si>
  <si>
    <t>【剧团】【利爪】【黑猫】【雨季】</t>
    <phoneticPr fontId="1" type="noConversion"/>
  </si>
  <si>
    <t>很久以前，一群法师们创造出了许多魔法物品，它们散落在依尼翠各地。其中，有一条知识散落在如今被称为大湿地的沼泽，据说它能够缓解狼人的诅咒。
随着时间流逝，法师塔的遗迹已经沉没在淤泥中，但其中蕴含的魔法知识依然吸引着人们前往——对于那些受到诅咒的生物而言更是如此。</t>
    <phoneticPr fontId="1" type="noConversion"/>
  </si>
  <si>
    <t>本模组还在完善中。
本模组适合1-4名3级玩家角色的4-6小时冒险，推荐仅开放人类种族（变体人类）。非混乱邪恶阵营角色体验较佳。冒险者为了寻找失落的知识或其他各种原因前往德罗斯特小镇北边的偏远村庄——科沃斯，在即将抵达村子时，却遭到一场狼群的伏击，却没想到本以为安全的村落危机四伏，暗藏杀机。</t>
    <phoneticPr fontId="1" type="noConversion"/>
  </si>
  <si>
    <t>黑镰之影</t>
    <phoneticPr fontId="1" type="noConversion"/>
  </si>
  <si>
    <t>飞在空中的大铁块</t>
    <phoneticPr fontId="1" type="noConversion"/>
  </si>
  <si>
    <t>Eygma</t>
    <phoneticPr fontId="1" type="noConversion"/>
  </si>
  <si>
    <t>T2</t>
    <phoneticPr fontId="1" type="noConversion"/>
  </si>
  <si>
    <t>见字如面。我想要和你们分享一个令人振奋的消息，那就是我此前根据已毁灭的上古国度遗物设计的新型构装生物的研究取得了阶段性成果，第一台试验机已经完工！
在这个特殊的时刻，我真心希望能够与诸位一起庆祝这一喜人成果。为此我在实验基地准备了一场庆功宴，邀请大家前来参加。这将是一个难得的机会，让我们暂时抛开繁重复杂的实验工作和惊险刺激的冒险生活，放松心情，共同见证这一难忘的时刻。
新机型的代号尚未确定，我暂且称其为“大铁块”。在宴会的最后，新机型的名字将会最终确定—我将命名权交给各位，作为我们真挚友谊的见证。
庆功宴将于本月 28 日在奥比克魔法研究所举行，期待各位的光临。</t>
    <phoneticPr fontId="1" type="noConversion"/>
  </si>
  <si>
    <t>本短遭遇冒险时长约 2 至 6 小时，适合 3~5 名第 7 级角色游玩。冒险者受到老朋友的邀请，来到他的实验室，见见他的新发明“大铁块”，没想到竟然落入坏人的陷阱。</t>
    <phoneticPr fontId="1" type="noConversion"/>
  </si>
  <si>
    <t>蘑菇</t>
    <phoneticPr fontId="1" type="noConversion"/>
  </si>
  <si>
    <t>行将就木</t>
    <phoneticPr fontId="1" type="noConversion"/>
  </si>
  <si>
    <t>你们收到了来自帝国境内TBC高级预言家的警告——一场史无前例的灾难似乎即将降临到凯穆莱附近，虽然不知道为什么他要深入帝国境内，但是作为高级TBC的一员的警告，浮空城的法师还是下达了探索该地区并且安置法术信标的任务。在执行任务前，你们首先引用了蓝色药水来保持自己不被沙化。</t>
    <phoneticPr fontId="1" type="noConversion"/>
  </si>
  <si>
    <t>冒险者将深入到充满敌人的地区，在灾难前布置一组研究信标，稍有不慎，就会永远的留在那里，成为黄沙的一部分。</t>
    <phoneticPr fontId="1" type="noConversion"/>
  </si>
  <si>
    <t>一场迫近的浩劫即将席卷这一地区，蒙冤的少女在盛夏的飞雪中哭诉王国的腐朽，她的控诉在街道和山谷回响，于是古代英雄残存的契灵回应了她的召唤。
食不果腹的农民和控制粮价的贵族，挣扎的市民和密谋的官僚，竭力救民的教会和收不上税的国王，一切都将被抹去和重启。残存的契灵将会把所有成年人投入灵魂的熔炉，再让他们重新降生在这片土地上，唯有那些还没被过分沾染的青少年，将在重启开始后存活并维持秩序。
社会陷入了短暂的混乱，在人们沉溺于末日前的狂欢时，教会却在积极组织青少年筛选，为大人离去后的世界做准备。而玩家们和其他青少年则是在不知情/知道不多的情况下来参加这场小小国家的游戏。</t>
    <phoneticPr fontId="1" type="noConversion"/>
  </si>
  <si>
    <t>白三起</t>
    <phoneticPr fontId="1" type="noConversion"/>
  </si>
  <si>
    <t>玩家们将扮演博德之门内的 11 岁少儿，在一座任意城市内一块废弃的城区中，和博德之门地区选出来的其他少儿一起，参与一场模拟国家的小实验，并在这一过程中探索这座城市即将到来的危机，最终在危机降临后，凭借在实验中磨砺出的些许成果，和其他孩童们一起把模拟游戏中的一切在真正的末日中重演一番。</t>
    <phoneticPr fontId="1" type="noConversion"/>
  </si>
  <si>
    <t>时殆少年团</t>
    <phoneticPr fontId="1" type="noConversion"/>
  </si>
  <si>
    <t>费伦</t>
    <phoneticPr fontId="1" type="noConversion"/>
  </si>
  <si>
    <t>中篇</t>
    <phoneticPr fontId="1" type="noConversion"/>
  </si>
  <si>
    <t>随月而往</t>
    <phoneticPr fontId="1" type="noConversion"/>
  </si>
  <si>
    <t>月池</t>
    <phoneticPr fontId="1" type="noConversion"/>
  </si>
  <si>
    <t>【枕头】【等侯】【崇拜者】</t>
    <phoneticPr fontId="1" type="noConversion"/>
  </si>
  <si>
    <t>第39期逸闻酒馆活动</t>
    <phoneticPr fontId="1" type="noConversion"/>
  </si>
  <si>
    <t>最佳剧情，最佳NPC设计，最佳实用性</t>
    <phoneticPr fontId="1" type="noConversion"/>
  </si>
  <si>
    <t>身为安姆帝国的贵族，约克·斯坦伯格年轻有为，妻女相伴，生活富足且平静。他看似没有烦恼，且受其家族荫庇，却从未料到带来优渥生活的贵族血统也会招致不幸。斯坦伯格家祖上存在接受了兽化诅咒的人，而诅咒之血经过绵延与发酵，有概率会将其后代也转变为兽化者——约克正是其中之一。某个月亮满盈的夜晚，约克愕然发现自己的毛发和指甲都在疯长，他昂起头想要对月嚎叫，却看见了镜子中半狼人令人陌生的身影。
陡然降临的变化令约克惊惧无比。他借着夜色仓惶出逃，却于逃亡路上被侍奉凯兰沃的圣武士索兰德·寂影截下。尽管过程并不愉快，但这位圣武士终究为约克所打动，答应替他保守秘密，并设法让约克留在文明社会里。二人许下约定——每逢月圆之夜，索兰德都会守候在死亡神殿里，为前来赴约的约克施加一次指使术 Geas。这道神术会在约克的灵魂中种下审判者的烙印，帮助他约束随诅咒而生的残酷本性。
约克十年如一日地履行着与索兰德的约定，直至晚年其妻子病逝。看着日渐独当一面的女儿戴安娜，老约克的心态发生了微妙的变化——与圣武士的契约无法长久，他不希望女儿也过上如履薄冰般的生活。他开始寻找一劳永逸的解法，甚至不惜向魔鬼祈求——但他很快就在以灵魂为筹码的沉重代价前怯步了。可和魔鬼的交易岂是普通人能喊停的？即便老约克拒绝在契约书上签字，在他身后，魔鬼们还是向戴安娜·斯坦伯格伸出了手……
这日，在整理父亲的遗物时，一封经过魔鬼篡改的“契约书”掉了出来：
“我愿将我与我所爱之人的灵魂交与地狱诸领主，以期所有冠斯坦伯格之姓者生时无忧。”
多年信仰一朝崩塌，戴安娜的噩梦于此开始。</t>
    <phoneticPr fontId="1" type="noConversion"/>
  </si>
  <si>
    <t>冒险者接受委托解救一个被魔鬼掌控的家族，并发掘一段由兽化病引起的家族往事</t>
    <phoneticPr fontId="1" type="noConversion"/>
  </si>
  <si>
    <t>中篇模组（城镇）</t>
    <phoneticPr fontId="1" type="noConversion"/>
  </si>
  <si>
    <t>魔女的故事会之模型</t>
    <phoneticPr fontId="1" type="noConversion"/>
  </si>
  <si>
    <t>狐狸</t>
    <phoneticPr fontId="1" type="noConversion"/>
  </si>
  <si>
    <t>冒险者们接到委托，前往一个屋子解决一起魔法道具的失控事件。</t>
    <phoneticPr fontId="1" type="noConversion"/>
  </si>
  <si>
    <t xml:space="preserve">你们眼前的空间泛起一阵涟漪，就像是被投入石子的平静湖面。下一秒，你们发现自己身处一片一望无际的紫色花海之中。天空如同打翻的调色盘，橙色、粉色、淡紫交织在一起。蓬松的云朵像一团团香甜的棉花糖，在空中缓慢地漂浮。一轮金色的圆月已经挂上天边，洒下柔和的光辉。微风拂过，紫色的薰衣草田野泛起阵阵波浪，宛如一片紫色的海洋。空气中弥漫着薰衣草的馥郁芬芳，还夹杂着一丝蜂蜜般的甜蜜气息。不远处，一条由南瓜粥汇聚而成的小河静静流淌，河面泛着金色的光芒，空气中也弥漫着南瓜的香甜。一座精致的小房子出现在你们的视野中，屋顶是由一块块粉红色的杏仁糖片整齐铺设而成，在夕阳的照射下闪闪发光。墙壁则是由一块块金黄色的姜饼搭建而成，散发出诱人的香气。窗户是透明的糖纸，透过窗户，你隐约能看到里面温暖的灯光。一位有着一头黑色短发的年轻女子站在糖果屋门口，她身穿一件黑色的长裙，裙摆上绣着精致的薰衣草花纹，裙摆随着微风的步伐轻轻摇曳。她面带微笑，一双深邃的黑色的眼眸，正望着你们。
“欢迎来到我的家园，旅行者，”她轻启樱唇，声音如同百灵鸟般清脆悦耳，“我是赫拉迪娅，你们可以叫我赫拉。”
</t>
    <phoneticPr fontId="1" type="noConversion"/>
  </si>
  <si>
    <t>无相碑牌</t>
    <phoneticPr fontId="1" type="noConversion"/>
  </si>
  <si>
    <t>连叶冰</t>
    <phoneticPr fontId="1" type="noConversion"/>
  </si>
  <si>
    <t>超维度逃离</t>
    <phoneticPr fontId="1" type="noConversion"/>
  </si>
  <si>
    <t>沉沦之海：怒涛之下的巨影</t>
    <phoneticPr fontId="1" type="noConversion"/>
  </si>
  <si>
    <t>柚巴</t>
    <phoneticPr fontId="1" type="noConversion"/>
  </si>
  <si>
    <t>冒险者为了返回自己的位面或是追求财富，接下金龙的委托，前往了路斯戴尔北方的一座无名小岛寻找一座遗迹中的某样东西。</t>
    <phoneticPr fontId="1" type="noConversion"/>
  </si>
  <si>
    <t>短模组（小岛）</t>
    <phoneticPr fontId="1" type="noConversion"/>
  </si>
  <si>
    <t>T1</t>
    <phoneticPr fontId="1" type="noConversion"/>
  </si>
  <si>
    <t>你将石牌紧握手心，感受它无名的温热，回过神来，石牌锋利的尖端已经划破了你的掌心，温暖的红色浸润了表面的刻印，你再次闭眼，发现自己身处一间巨室，脚下是一片片巨大的碑牌。</t>
    <phoneticPr fontId="1" type="noConversion"/>
  </si>
  <si>
    <t>冒险者与对手开展了一场无相碑牌战斗。</t>
    <phoneticPr fontId="1" type="noConversion"/>
  </si>
  <si>
    <t>短遭遇（异界）</t>
    <phoneticPr fontId="1" type="noConversion"/>
  </si>
  <si>
    <t>云生</t>
    <phoneticPr fontId="1" type="noConversion"/>
  </si>
  <si>
    <t>冒险者们意外的进入了诸如次元袋等超维度空间！在与其他游荡在超维度空间中的事物接触后，他们将会了解到自己被困在了其中，而在他们逃离的时候，整个超维度国度将被怪物毁灭，他们需要拯救超维度空间，当然这也是为了拯救自己。</t>
    <phoneticPr fontId="1" type="noConversion"/>
  </si>
  <si>
    <t>冒险者意外进入了超维度空间，并想方设法离开这里。</t>
    <phoneticPr fontId="1" type="noConversion"/>
  </si>
  <si>
    <t>绽放吧，野火之心</t>
    <phoneticPr fontId="1" type="noConversion"/>
  </si>
  <si>
    <t>恶魔鱼 DFV</t>
    <phoneticPr fontId="1" type="noConversion"/>
  </si>
  <si>
    <t>T1</t>
    <phoneticPr fontId="1" type="noConversion"/>
  </si>
  <si>
    <t xml:space="preserve"> 冒险者们将接到了一个奇怪的委托，要求将一箱货物运送至特定位置，委托者匿名，特别要求：绝对不要打开箱子。</t>
    <phoneticPr fontId="1" type="noConversion"/>
  </si>
  <si>
    <t>冒险者接到一个运输爆炸物的委托，并在遭遇中了解这一委托背后的人物与故事。</t>
    <phoneticPr fontId="1" type="noConversion"/>
  </si>
  <si>
    <t>短模组（开阔世界）</t>
    <phoneticPr fontId="1" type="noConversion"/>
  </si>
  <si>
    <t>湖中龙</t>
    <phoneticPr fontId="1" type="noConversion"/>
  </si>
  <si>
    <t>森鸾</t>
    <phoneticPr fontId="1" type="noConversion"/>
  </si>
  <si>
    <t>中篇模组（开阔世界）</t>
    <phoneticPr fontId="1" type="noConversion"/>
  </si>
  <si>
    <t>中篇</t>
    <phoneticPr fontId="1" type="noConversion"/>
  </si>
  <si>
    <t>费伦</t>
    <phoneticPr fontId="1" type="noConversion"/>
  </si>
  <si>
    <t>你们随着龙湖小队前往了湖中岛，后面跟着几架装满物资的马车，湖中岛上温暖的水雾裹挟着你们走向岛的中心，一个硕大黑影逐渐显现，空气中开始飘荡着一股硫磺的味道，他后掠的双角和棘冠清晰勾勒出俊美的龙的轮廓。向后望去， 马车上的肉类看起来不是很新鲜，最后的车上装了一个精美的箱子。</t>
    <phoneticPr fontId="1" type="noConversion"/>
  </si>
  <si>
    <t>冒险者此行的目的是帮助阿瑟尔·雷因寻找他的朋友罗伦·西塞罗，在寻找的过程中被卷入到一场毁灭的威胁中。</t>
    <phoneticPr fontId="1" type="noConversion"/>
  </si>
  <si>
    <t>英雄烛·我们热爱的小镇</t>
    <phoneticPr fontId="1" type="noConversion"/>
  </si>
  <si>
    <t>别字亦犬</t>
    <phoneticPr fontId="1" type="noConversion"/>
  </si>
  <si>
    <t>英雄烛的故事发生在若干年后的费伦，史无前例的大冰期在四百年前彻底爆发，就连神明都因此退却，法师、牧师与德鲁伊前所未有地联合起来以维持各大城市的稳定，几乎不再有人思考如何毁灭世界召唤魔鬼这种事了，他们正期待着魔鬼能带自己去九狱里暖和一下。</t>
    <phoneticPr fontId="1" type="noConversion"/>
  </si>
  <si>
    <t>冒险者是小镇上唯一一支冒险者小队，冒险者来到镇长府上接受任务。</t>
    <phoneticPr fontId="1" type="noConversion"/>
  </si>
  <si>
    <t>任何</t>
    <phoneticPr fontId="1" type="noConversion"/>
  </si>
  <si>
    <t>事情是这样的。千百年来，空间魔神为逃离囚禁祂的空间神殿而逐渐影响外界。最终导致来自另一维度的未知国度现正在帝国的上空往下坠落。两个国度的维度空间正在互相侵蚀，为拯救两个即将被毁灭的世界。角色团队被送入空间神殿，以阻止毁灭发生……</t>
    <phoneticPr fontId="1" type="noConversion"/>
  </si>
  <si>
    <t>冒险者被排入空间神殿，以阻止两个世界相互侵蚀而毁灭，其中的机制非常有趣。</t>
    <phoneticPr fontId="1" type="noConversion"/>
  </si>
  <si>
    <t>折叠危机Save the FOLD</t>
    <phoneticPr fontId="1" type="noConversion"/>
  </si>
  <si>
    <t>最惨</t>
    <phoneticPr fontId="1" type="noConversion"/>
  </si>
  <si>
    <t>肥肥</t>
    <phoneticPr fontId="1" type="noConversion"/>
  </si>
  <si>
    <t>湮灭王朝的宝藏</t>
    <phoneticPr fontId="1" type="noConversion"/>
  </si>
  <si>
    <t>千年前，一个以魔像技术称雄世界的王朝因大规模魔像失控而被毁灭，魔像制造从此成为密传；千年后，王朝的遗产被今人发掘，这一次，魔像会听从创造者的命令吗？</t>
    <phoneticPr fontId="1" type="noConversion"/>
  </si>
  <si>
    <t>冒险者们受大预言家诺德的委托，前往新发现的魔像王朝遗迹寻觅宝藏，却没想到还有另一股势力在觊觎着宝藏的秘密。</t>
    <phoneticPr fontId="1" type="noConversion"/>
  </si>
  <si>
    <t>逃离</t>
    <phoneticPr fontId="1" type="noConversion"/>
  </si>
  <si>
    <t>微光·尘</t>
    <phoneticPr fontId="1" type="noConversion"/>
  </si>
  <si>
    <t>冒险者们接受了一个委托，要护送某样东西到达目的地，但是在途中落入了幽暗地域不省人事，在昏迷期间被一队灰矮人的手下捡到带回了驻地，身上的东西均被收走。许久后醒转的冒险者们运用自己的智慧和实力逃脱牢笼，打败灰矮人夺回自己的东西。</t>
    <phoneticPr fontId="1" type="noConversion"/>
  </si>
  <si>
    <t>活动外</t>
    <phoneticPr fontId="1" type="noConversion"/>
  </si>
  <si>
    <t>复读</t>
    <phoneticPr fontId="1" type="noConversion"/>
  </si>
  <si>
    <t>嘀嗒~”细微的水声在洞穴中回荡
当旅者再次醒来时，身上各处传来的疼痛让人回想起坠落时的真实感受。周围的环境相比之前已然大变——漆黑一片没有一丝光亮，肆意生长的蘑菇和湿润的苔藓散发出特有的湿霉味儿，洞穴狭小的空间只能勉强容纳下一个人舒展，而洞口则被石制的栅栏封锁，与之相对的是另一个洞口，中间的间隔有10尺左右。</t>
    <phoneticPr fontId="1" type="noConversion"/>
  </si>
  <si>
    <t>三十里镇</t>
    <phoneticPr fontId="1" type="noConversion"/>
  </si>
  <si>
    <t>不想相亲</t>
    <phoneticPr fontId="1" type="noConversion"/>
  </si>
  <si>
    <t>三十里镇这里的战争氛围已经十分的浓厚且淫欲，镇长在清点当地的人口准备进行最后的战争动员，绝大多数家庭都在收拾自己的物品与此同时数以千计的像你们这样从各个地方征召而来的地方民兵也在此地驻留准备进入复城复命。</t>
    <phoneticPr fontId="1" type="noConversion"/>
  </si>
  <si>
    <t>玩家以进入三十里镇，这里提供了一些可以让人生存下去的委托。</t>
    <phoneticPr fontId="1" type="noConversion"/>
  </si>
  <si>
    <t>史诗级玫瑰风暴！</t>
    <phoneticPr fontId="1" type="noConversion"/>
  </si>
  <si>
    <t>saraband</t>
    <phoneticPr fontId="1" type="noConversion"/>
  </si>
  <si>
    <t>一股高山狂风的清凉味道喷涌而出，旋转着，然后真的引起了狂风，卷起水晶球，那水晶球悄然破碎，好似划伤了风一般，旋风的中央出现一丝红色，然后越扩越大，迅速将风暴染成殷红。
然后玫瑰花瓣漫天飞舞，在风暴中舞动，丝绒般轻抚冒险者们的脸颊，风暴在扩散，突然间一道苍白的闪电落向风暴中央，如同巨石落入水面一般，所有玫瑰花瓣腾空而起，飞上天空，歪歪扭扭的拼写出：
克莉丝汀，我爱你！</t>
    <phoneticPr fontId="1" type="noConversion"/>
  </si>
  <si>
    <t>翡冷翠小姐雇佣冒险者帮她寻找稀有的玫瑰花。</t>
    <phoneticPr fontId="1" type="noConversion"/>
  </si>
  <si>
    <t>博德之门奇事</t>
    <phoneticPr fontId="1" type="noConversion"/>
  </si>
  <si>
    <t>南北西东</t>
    <phoneticPr fontId="1" type="noConversion"/>
  </si>
  <si>
    <t>长篇模组（开阔世界）</t>
    <phoneticPr fontId="1" type="noConversion"/>
  </si>
  <si>
    <t>长篇</t>
    <phoneticPr fontId="1" type="noConversion"/>
  </si>
  <si>
    <t>这个故事的来源是一本落满了灰尘的卷宗，由于残破不堪，案件所发生的具体纪年已失落无考。
后有一好事者，在博德之门的档案馆中将此案卷找出，阅读后发觉有趣，便广为散发，使人传阅，又一好事者将其整理成剧本，将案件的发生点确定为卷宗被找到的博德之门，又添加了几个探案的人物，最终成为了一个完整的故事。
卷中写道，在某年某月某一天的早晨……</t>
    <phoneticPr fontId="1" type="noConversion"/>
  </si>
  <si>
    <t>博德之门</t>
    <phoneticPr fontId="1" type="noConversion"/>
  </si>
  <si>
    <t>冒险者卷入一桩发生在剧院里的破坏案，又在机缘巧合中发现一具突然出现在【至高之厅】英雄陵墓中的尸体，这些案情又逐渐发展为一个引得所有博德之门居民关注的大案。冒险者将扮演【警探】的角色，主动或被动卷入案件，并找出案件背后隐藏的真相。</t>
    <phoneticPr fontId="1" type="noConversion"/>
  </si>
  <si>
    <t>网址</t>
    <phoneticPr fontId="1" type="noConversion"/>
  </si>
  <si>
    <t>标签</t>
    <phoneticPr fontId="1" type="noConversion"/>
  </si>
  <si>
    <t>https://wd.52hertz.work/?p=475</t>
    <phoneticPr fontId="1" type="noConversion"/>
  </si>
  <si>
    <t>D&amp;D5E, T2(5-10), 伦理剧（思辨向）, 冒险故事, 历史剧, 短篇, 第53期 毁灭国度
5e, DND, T2, 毁灭国度</t>
    <phoneticPr fontId="1" type="noConversion"/>
  </si>
  <si>
    <t xml:space="preserve"> 南北西东</t>
    <phoneticPr fontId="1" type="noConversion"/>
  </si>
  <si>
    <t>暗疮</t>
    <phoneticPr fontId="1" type="noConversion"/>
  </si>
  <si>
    <t>短模组（城镇）</t>
    <phoneticPr fontId="1" type="noConversion"/>
  </si>
  <si>
    <t>下午的天空阴霾而闷热，就像是一口浓郁的痰。透过雾气，建筑的边缘开始出现在地平线，尖锐，向上的房顶，但还够不着天际，就像是一整排的獠牙。但很显然，人和人看到的事物有些时候会因为主观的意愿而产生变化，你们听到有人兴奋的高喊了一声（ 激昂的 ）“闪亮城 !”，于是甲板上开始热闹起来，一些看上去并不富裕的人抱着他们的行李从船舱最下边的四等舱里钻了出来，争先恐后地涌上甲板，开始高呼这片他们心目中的机遇之地的名字。
我原来在北京地下室窝着的时候，唯一的窗户可以刚好看见街道上路过的那些人的脚，每天起床，脑袋在床头那根铜管子上哐当撞一下。
如果那个时候床边有个按钮，拍下去之后整个北京城都会被下水道溢出来的大粪淹掉，我会毫不犹豫的拍下去。
闪亮城是个真他妈的糟糕的地方啊，不用醉酒，不用被殴打，不用腹泻，仅仅只是站在这里，便开始想要呕吐。为什么要费尽心思拯救他呢，在这个荒诞离奇的故事里，每个人都受着伤又伤害着彼此，那么就让这样一场浩劫来结束它吧。</t>
    <phoneticPr fontId="1" type="noConversion"/>
  </si>
  <si>
    <t>现实隐喻</t>
    <phoneticPr fontId="1" type="noConversion"/>
  </si>
  <si>
    <t>冒险者来到闪亮城，或者说**的闪亮城，来帮助他们的老朋友莱克，并在这个现实主义的城市里解决一滩烂事，最后寻找与生活的和解。</t>
    <phoneticPr fontId="1" type="noConversion"/>
  </si>
  <si>
    <t>https://wd.52hertz.work/?p=587</t>
    <phoneticPr fontId="1" type="noConversion"/>
  </si>
  <si>
    <t>D&amp;D5E, T2(5-10), 人物剧, 伦理剧（思辨向）, 侦探故事, 冒险故事, 正剧, 活动外创作模组, 短篇, 象征主义（隐喻风格）</t>
    <phoneticPr fontId="1" type="noConversion"/>
  </si>
  <si>
    <t>https://wd.52hertz.work/?p=579</t>
    <phoneticPr fontId="1" type="noConversion"/>
  </si>
  <si>
    <t>D&amp;D5E, T2(5-10), 人物剧, 侦探故事, 冒险故事, 正剧, 活动外创作模组, 长篇
5e, DND, T2</t>
    <phoneticPr fontId="1" type="noConversion"/>
  </si>
  <si>
    <t>https://wd.52hertz.work/?p=573</t>
    <phoneticPr fontId="1" type="noConversion"/>
  </si>
  <si>
    <t>D&amp;D5E, T2(5-10), 冒险故事, 正剧, 浪漫故事, 短篇, 第53期 毁灭国度
5e, DND, T2, 毁灭国度</t>
    <phoneticPr fontId="1" type="noConversion"/>
  </si>
  <si>
    <t>https://wd.52hertz.work/?p=568</t>
    <phoneticPr fontId="1" type="noConversion"/>
  </si>
  <si>
    <t>D&amp;D5E, T1(1-4), 冒险故事, 活动外创作模组, 短篇</t>
    <phoneticPr fontId="1" type="noConversion"/>
  </si>
  <si>
    <t>https://wd.52hertz.work/?p=565</t>
    <phoneticPr fontId="1" type="noConversion"/>
  </si>
  <si>
    <t>D&amp;D5E, T1(1-4), 冒险故事, 活动外创作模组, 短篇, 非严肃喜剧（整活向）
5e, DND, T1, 毁灭国度</t>
    <phoneticPr fontId="1" type="noConversion"/>
  </si>
  <si>
    <t>https://wd.52hertz.work/?p=560</t>
    <phoneticPr fontId="1" type="noConversion"/>
  </si>
  <si>
    <t>D&amp;D5E, T2(5-10), 冒险故事, 短篇, 第53期 毁灭国度
5e, DND, T2, 毁灭国度</t>
    <phoneticPr fontId="1" type="noConversion"/>
  </si>
  <si>
    <t>https://wd.52hertz.work/?p=550</t>
    <phoneticPr fontId="1" type="noConversion"/>
  </si>
  <si>
    <t>D&amp;D5E, 不限, 冒险故事, 小游戏, 短篇, 第53期 毁灭国度
5e, DND, 毁灭国度</t>
    <phoneticPr fontId="1" type="noConversion"/>
  </si>
  <si>
    <t>https://wd.52hertz.work/?p=546</t>
    <phoneticPr fontId="1" type="noConversion"/>
  </si>
  <si>
    <t>https://wd.52hertz.work/?p=541</t>
    <phoneticPr fontId="1" type="noConversion"/>
  </si>
  <si>
    <t>D&amp;D5E, T2(5-10), 中篇, 人物剧, 冒险故事, 悲剧（悲伤向）, 正剧, 第53期 毁灭国度
5e, DND, T2, 毁灭国度</t>
    <phoneticPr fontId="1" type="noConversion"/>
  </si>
  <si>
    <t>D&amp;D5E, T2(5-10), 冒险故事, 喜剧（欢乐向）, 短篇, 第53期 毁灭国度
5e, DND, T2, 毁灭国度</t>
    <phoneticPr fontId="1" type="noConversion"/>
  </si>
  <si>
    <t>https://wd.52hertz.work/?p=534</t>
    <phoneticPr fontId="1" type="noConversion"/>
  </si>
  <si>
    <t>D&amp;D5E, T1(1-4), 人物剧, 冒险故事, 正剧, 短篇, 第53期 毁灭国度
5e, DND, T1, 毁灭国度, 注重叙事扮演, 温情</t>
    <phoneticPr fontId="1" type="noConversion"/>
  </si>
  <si>
    <t>https://wd.52hertz.work/?p=527</t>
    <phoneticPr fontId="1" type="noConversion"/>
  </si>
  <si>
    <t>https://wd.52hertz.work/?p=502</t>
    <phoneticPr fontId="1" type="noConversion"/>
  </si>
  <si>
    <t>https://wd.52hertz.work/?p=498</t>
    <phoneticPr fontId="1" type="noConversion"/>
  </si>
  <si>
    <t>D&amp;D5E, T2(5-10), 中篇, 人物剧, 冒险故事, 最佳NPC设计, 最佳剧情, 最佳实用性, 正剧, 第39期 枕头等候着崇拜者
5e, DND, T2, 注重叙事扮演</t>
    <phoneticPr fontId="1" type="noConversion"/>
  </si>
  <si>
    <t>https://wd.52hertz.work/?p=523</t>
    <phoneticPr fontId="1" type="noConversion"/>
  </si>
  <si>
    <t>D&amp;D5E, T1(1-4), 小游戏, 短篇, 第53期 毁灭国度
5e, DND, T1, 毁灭国度</t>
    <phoneticPr fontId="1" type="noConversion"/>
  </si>
  <si>
    <t>https://wd.52hertz.work/?p=494</t>
    <phoneticPr fontId="1" type="noConversion"/>
  </si>
  <si>
    <t>D&amp;D5E, T1(1-4), 政治剧, 短篇, 第53期 毁灭国度
5e, DND, T1, 毁灭国度</t>
    <phoneticPr fontId="1" type="noConversion"/>
  </si>
  <si>
    <t>https://wd.52hertz.work/?p=518</t>
    <phoneticPr fontId="1" type="noConversion"/>
  </si>
  <si>
    <t>沉沦之海，这个遥远的位面每时隔一百二十年便会与物质位面相连。无垠的蔚蓝占据了整个世界，无数大小不一、形态各异的岛屿，像是大海母亲遗落的珍珠散落在世界的各个角落。
一座偏远的港口城镇梵尔特一直流传着这样的传说。当海风带来薄薄的迷雾，弥漫在漆黑的海面之上。拨动船桨迎风驶向北方，追随满月的纯洁微光。最终将会到达那埋藏着无尽财富的雾中之岛——路斯戴尔。</t>
    <phoneticPr fontId="1" type="noConversion"/>
  </si>
  <si>
    <t>https://wd.52hertz.work/?p=483</t>
    <phoneticPr fontId="1" type="noConversion"/>
  </si>
  <si>
    <t>https://wd.52hertz.work/?p=486</t>
    <phoneticPr fontId="1" type="noConversion"/>
  </si>
  <si>
    <t>https://wd.52hertz.work/?p=479</t>
    <phoneticPr fontId="1" type="noConversion"/>
  </si>
  <si>
    <t>D&amp;D5E, T1(1-4), 冒险故事, 短篇, 第52期 黑猫的利爪撕开剧团的雨季
5e, DND, T1</t>
    <phoneticPr fontId="1" type="noConversion"/>
  </si>
  <si>
    <t>https://wd.52hertz.work/?p=454</t>
    <phoneticPr fontId="1" type="noConversion"/>
  </si>
  <si>
    <t>D&amp;D5E, 不限, 伦理剧（思辨向）, 短篇, 第53期 毁灭国度
5e, DND, 毁灭国度</t>
    <phoneticPr fontId="1" type="noConversion"/>
  </si>
  <si>
    <t>https://wd.52hertz.work/?p=448</t>
    <phoneticPr fontId="1" type="noConversion"/>
  </si>
  <si>
    <t>D&amp;D5E, T1(1-4), 伦理剧（思辨向）, 正剧, 短篇, 第53期 毁灭国度
5e, DND, T1, 毁灭国度</t>
    <phoneticPr fontId="1" type="noConversion"/>
  </si>
  <si>
    <t>https://wd.52hertz.work/?p=444</t>
  </si>
  <si>
    <t>D&amp;D5E, T2(5-10), 冒险故事, 历史剧, 短篇, 第53期 毁灭国度
5e, DND, T2, 毁灭国度</t>
    <phoneticPr fontId="1" type="noConversion"/>
  </si>
  <si>
    <t>https://wd.52hertz.work/?p=438</t>
    <phoneticPr fontId="1" type="noConversion"/>
  </si>
  <si>
    <t>https://wd.52hertz.work/?p=434</t>
    <phoneticPr fontId="1" type="noConversion"/>
  </si>
  <si>
    <t>https://wd.52hertz.work/?p=430</t>
    <phoneticPr fontId="1" type="noConversion"/>
  </si>
  <si>
    <t>https://wd.52hertz.work/?p=426</t>
    <phoneticPr fontId="1" type="noConversion"/>
  </si>
  <si>
    <t>D&amp;D5E, T2(5-10), T3(11-16), 冒险故事, 正剧, 短篇, 第53期 毁灭国度
5e, DND, T2, T3, 毁灭国度</t>
    <phoneticPr fontId="1" type="noConversion"/>
  </si>
  <si>
    <t>https://wd.52hertz.work/?p=422</t>
    <phoneticPr fontId="1" type="noConversion"/>
  </si>
  <si>
    <t>https://wd.52hertz.work/?p=418</t>
    <phoneticPr fontId="1" type="noConversion"/>
  </si>
  <si>
    <t>D&amp;D5E, T1(1-4), 冒险故事, 短篇, 童话风格, 第53期 毁灭国度
5e, DND, T1, 毁灭国度</t>
    <phoneticPr fontId="1" type="noConversion"/>
  </si>
  <si>
    <t>https://wd.52hertz.work/?p=412</t>
    <phoneticPr fontId="1" type="noConversion"/>
  </si>
  <si>
    <t>https://wd.52hertz.work/?p=407</t>
    <phoneticPr fontId="1" type="noConversion"/>
  </si>
  <si>
    <t>D&amp;D5E, T2(5-10), 人物剧, 冒险故事, 喜剧（欢乐向）, 短篇, 第53期 毁灭国度
5e, DND, T2, 抽象, 毁灭国度</t>
    <phoneticPr fontId="1" type="noConversion"/>
  </si>
  <si>
    <t>https://wd.52hertz.work/?p=400</t>
    <phoneticPr fontId="1" type="noConversion"/>
  </si>
  <si>
    <t>D&amp;D5E, T2(5-10), 中篇, 冒险故事, 正剧, 私设, 第53期 毁灭国度
5e, DND, T2, 毁灭国度</t>
    <phoneticPr fontId="1" type="noConversion"/>
  </si>
  <si>
    <t>https://wd.52hertz.work/?p=396</t>
    <phoneticPr fontId="1" type="noConversion"/>
  </si>
  <si>
    <t>https://wd.52hertz.work/?p=391</t>
    <phoneticPr fontId="1" type="noConversion"/>
  </si>
  <si>
    <t>D&amp;D5E, T1(1-4), 冒险故事, 历史剧, 正剧, 短篇, 第53期 毁灭国度
5e, DND, T1, 毁灭国度</t>
    <phoneticPr fontId="1" type="noConversion"/>
  </si>
  <si>
    <t>https://wd.52hertz.work/?p=386</t>
    <phoneticPr fontId="1" type="noConversion"/>
  </si>
  <si>
    <t>https://wd.52hertz.work/?p=382</t>
    <phoneticPr fontId="1" type="noConversion"/>
  </si>
  <si>
    <t>D&amp;D5E, T1(1-4), 冒险故事, 喜剧（欢乐向）, 短篇, 第53期 毁灭国度, 非严肃喜剧（整活向）
5e, DND, T1, 毁灭国度</t>
    <phoneticPr fontId="1" type="noConversion"/>
  </si>
  <si>
    <t>https://wd.52hertz.work/?p=377</t>
    <phoneticPr fontId="1" type="noConversion"/>
  </si>
  <si>
    <t>https://wd.52hertz.work/?p=367</t>
    <phoneticPr fontId="1" type="noConversion"/>
  </si>
  <si>
    <t>D&amp;D5E, T2(5-10), 冒险故事, 正剧, 短篇, 第53期 毁灭国度
5e, DND, T2, 毁灭国度</t>
    <phoneticPr fontId="1" type="noConversion"/>
  </si>
  <si>
    <t>https://wd.52hertz.work/?p=341</t>
    <phoneticPr fontId="1" type="noConversion"/>
  </si>
  <si>
    <t>D&amp;D5E, 不限, 冒险故事, 喜剧（欢乐向）, 短篇, 第53期 毁灭国度, 非严肃喜剧（整活向）
5e, DND, T1, T2, T3, T4, 毁灭国度</t>
    <phoneticPr fontId="1" type="noConversion"/>
  </si>
  <si>
    <t>https://wd.52hertz.work/?p=337</t>
    <phoneticPr fontId="1" type="noConversion"/>
  </si>
  <si>
    <t>D&amp;D5E, T1(1-4), 冒险故事, 短篇, 第53期 毁灭国度
5e, DND, T1, 毁灭国度</t>
    <phoneticPr fontId="1" type="noConversion"/>
  </si>
  <si>
    <t>https://wd.52hertz.work/?p=331</t>
    <phoneticPr fontId="1" type="noConversion"/>
  </si>
  <si>
    <r>
      <t xml:space="preserve">D&amp;D5E, T2(5-10), </t>
    </r>
    <r>
      <rPr>
        <sz val="11"/>
        <color rgb="FF000000"/>
        <rFont val="微软雅黑"/>
        <family val="2"/>
        <charset val="134"/>
      </rPr>
      <t>冒险故事</t>
    </r>
    <r>
      <rPr>
        <sz val="11"/>
        <color rgb="FF000000"/>
        <rFont val="Segoe UI"/>
        <family val="2"/>
      </rPr>
      <t xml:space="preserve">, </t>
    </r>
    <r>
      <rPr>
        <sz val="11"/>
        <color rgb="FF000000"/>
        <rFont val="微软雅黑"/>
        <family val="2"/>
        <charset val="134"/>
      </rPr>
      <t>短篇</t>
    </r>
    <r>
      <rPr>
        <sz val="11"/>
        <color rgb="FF000000"/>
        <rFont val="Segoe UI"/>
        <family val="2"/>
      </rPr>
      <t xml:space="preserve">, </t>
    </r>
    <r>
      <rPr>
        <sz val="11"/>
        <color rgb="FF000000"/>
        <rFont val="微软雅黑"/>
        <family val="2"/>
        <charset val="134"/>
      </rPr>
      <t>第</t>
    </r>
    <r>
      <rPr>
        <sz val="11"/>
        <color rgb="FF000000"/>
        <rFont val="Segoe UI"/>
        <family val="2"/>
      </rPr>
      <t>53</t>
    </r>
    <r>
      <rPr>
        <sz val="11"/>
        <color rgb="FF000000"/>
        <rFont val="微软雅黑"/>
        <family val="2"/>
        <charset val="134"/>
      </rPr>
      <t>期</t>
    </r>
    <r>
      <rPr>
        <sz val="11"/>
        <color rgb="FF000000"/>
        <rFont val="Segoe UI"/>
        <family val="2"/>
      </rPr>
      <t xml:space="preserve"> </t>
    </r>
    <r>
      <rPr>
        <sz val="11"/>
        <color rgb="FF000000"/>
        <rFont val="微软雅黑"/>
        <family val="2"/>
        <charset val="134"/>
      </rPr>
      <t>毁灭国度</t>
    </r>
    <r>
      <rPr>
        <sz val="11"/>
        <color rgb="FF000000"/>
        <rFont val="Segoe UI"/>
        <family val="2"/>
      </rPr>
      <t xml:space="preserve">
5e, DND, T2, </t>
    </r>
    <r>
      <rPr>
        <sz val="11"/>
        <color rgb="FF000000"/>
        <rFont val="微软雅黑"/>
        <family val="2"/>
        <charset val="134"/>
      </rPr>
      <t>毁灭国度</t>
    </r>
    <phoneticPr fontId="1" type="noConversion"/>
  </si>
  <si>
    <t>https://wd.52hertz.work/?p=320</t>
    <phoneticPr fontId="1" type="noConversion"/>
  </si>
  <si>
    <t>https://wd.52hertz.work/?p=306</t>
    <phoneticPr fontId="1" type="noConversion"/>
  </si>
  <si>
    <t>D&amp;D5E, T1(1-4), 人物剧, 冒险故事, 正剧, 短篇, 第53期 毁灭国度
5e, DND, T1, 毁灭国度, 注重叙事扮演</t>
    <phoneticPr fontId="1" type="noConversion"/>
  </si>
  <si>
    <t>https://wd.52hertz.work/?p=295</t>
    <phoneticPr fontId="1" type="noConversion"/>
  </si>
  <si>
    <t>彗星的巡回演出</t>
    <phoneticPr fontId="1" type="noConversion"/>
  </si>
  <si>
    <t>景见</t>
    <phoneticPr fontId="1" type="noConversion"/>
  </si>
  <si>
    <t>第54期逸闻酒馆活动</t>
    <phoneticPr fontId="1" type="noConversion"/>
  </si>
  <si>
    <t>【彗星】【虚假记忆】【喧闹】【纸牌】</t>
    <phoneticPr fontId="1" type="noConversion"/>
  </si>
  <si>
    <t>“不，这并非流星的短暂光辉，而是彗星的悠长轨迹。”科梅特露出微笑，抬头仰望夜空，用怀念的口吻说道：“76年前出发的那一天，我也曾目睹过同样的景象。我曾希望我们能像彗星一样留下自己的轨迹。但可惜，终究是像流星般一闪而过。但是，我还在这里，彗星号的航行就不会结束。巡回演出还要继续呢。”</t>
    <phoneticPr fontId="1" type="noConversion"/>
  </si>
  <si>
    <t>冒险者受到镇长的委托，调查小镇上空和诸多异常同时出现的的浮空飞艇。</t>
    <phoneticPr fontId="1" type="noConversion"/>
  </si>
  <si>
    <t>https://wd.52hertz.work/?p=590</t>
    <phoneticPr fontId="1" type="noConversion"/>
  </si>
  <si>
    <t>D&amp;D5E, T2(5-10), 人物剧, 冒险故事, 正剧, 短篇, 第54期 喧闹的纸牌彗星带来虚假记忆</t>
    <phoneticPr fontId="1" type="noConversion"/>
  </si>
  <si>
    <t>Eygma</t>
    <phoneticPr fontId="1" type="noConversion"/>
  </si>
  <si>
    <t>龙铸试炼</t>
    <phoneticPr fontId="1" type="noConversion"/>
  </si>
  <si>
    <t>你们来到这家铺面不大但干净整洁的补给站——店主瑞德·梅洛先生正等着着你们的到来。他看上去是个四十多岁左右的人类，留着整齐的背头和精心打理的八字胡。
“上午好，朋友们！准备好深入地城、带回宝藏了吗？”</t>
    <phoneticPr fontId="1" type="noConversion"/>
  </si>
  <si>
    <t>冒险者接到回收龙铸牌组的委托，前往地城通过重重试炼获得委托物。</t>
    <phoneticPr fontId="1" type="noConversion"/>
  </si>
  <si>
    <t>https://wd.52hertz.work/?p=595</t>
    <phoneticPr fontId="1" type="noConversion"/>
  </si>
  <si>
    <t>D&amp;D5E, T2(5-10), 冒险故事, 小游戏, 短篇, 第54期 喧闹的纸牌彗星带来虚假记忆</t>
    <phoneticPr fontId="1" type="noConversion"/>
  </si>
  <si>
    <t>天外流星</t>
    <phoneticPr fontId="1" type="noConversion"/>
  </si>
  <si>
    <t>玉米man</t>
    <phoneticPr fontId="1" type="noConversion"/>
  </si>
  <si>
    <t>冒险者们在酒馆歇息，一个小女孩进入了酒馆，她四处环顾，怯生生的走到了吧台。正擦着酒杯的吧台老板虽显疑惑，但仍为小女孩递上一杯橙汁，告诉小女孩这里可不是孩子该来的地方。小女孩有些害怕，在喝了几口橙汁之后用含糊不清的话小声说到：“我要……委托”</t>
    <phoneticPr fontId="1" type="noConversion"/>
  </si>
  <si>
    <t>酒馆中寻找姐姐的小女孩，在老板的帮助下发布委托。冒险者接下委托，并前往地城直面恐怖的真相。</t>
    <phoneticPr fontId="1" type="noConversion"/>
  </si>
  <si>
    <t>https://wd.52hertz.work/?p=609</t>
    <phoneticPr fontId="1" type="noConversion"/>
  </si>
  <si>
    <t>D&amp;D5E, T2(5-10), 侦探故事, 冒险故事, 短篇, 第54期 喧闹的纸牌彗星带来虚假记忆</t>
    <phoneticPr fontId="1" type="noConversion"/>
  </si>
  <si>
    <t>利爪Talons</t>
    <phoneticPr fontId="1" type="noConversion"/>
  </si>
  <si>
    <t>东风</t>
    <phoneticPr fontId="1" type="noConversion"/>
  </si>
  <si>
    <t>T3</t>
    <phoneticPr fontId="1" type="noConversion"/>
  </si>
  <si>
    <t>费伦</t>
    <phoneticPr fontId="1" type="noConversion"/>
  </si>
  <si>
    <t>名为液化症的瘟疫正在城镇之间流行。得了这场瘟疫的生物先是感觉到全身乏力，同时身体皮肤上长出黄绿色的霉斑；若是没有得到有效的治疗，其身体会逐渐被霉斑溶解并变为恶心粘稠的具有攻击性的泥怪。
神殿的圣武士与牧师们在这场瘟疫之中忙得焦头烂额，即便是周边通常与世隔绝的德鲁伊，也加入了这一场救援之中。但即便如此，这场突如其来的瘟疫仍然踏着那铁蹄，无情地冲击城镇无辜的人们。
一位大德鲁伊站在巨大的榕树旁，看见了出现的你们，并向你们招手：“这里！自然正在哭泣，腐化的源头就在利齿森林的深处；但除了这一点以外，自然始终保持着缄默。”</t>
    <phoneticPr fontId="1" type="noConversion"/>
  </si>
  <si>
    <t>冒险者来到费伦大陆剑湾，从万象无常牌“利爪”中拯救这个岌岌可危的世界。</t>
    <phoneticPr fontId="1" type="noConversion"/>
  </si>
  <si>
    <t>正人菌子</t>
    <phoneticPr fontId="1" type="noConversion"/>
  </si>
  <si>
    <t>DND5E</t>
    <phoneticPr fontId="1" type="noConversion"/>
  </si>
  <si>
    <t>群星的色彩</t>
    <phoneticPr fontId="1" type="noConversion"/>
  </si>
  <si>
    <t>就在不久前，你们的一个老朋友——住在萨菲尔村的磨坊主老米勒，向你们发来了一封邮件，在邮件中，他提及了最近磨坊的收成不错，并邀请你们前去做客。于是，你们在萨菲尔村的村口相遇了。</t>
    <phoneticPr fontId="1" type="noConversion"/>
  </si>
  <si>
    <t>https://wd.52hertz.work/?p=617</t>
    <phoneticPr fontId="1" type="noConversion"/>
  </si>
  <si>
    <t>D&amp;D5E, T2(5-10), 地城探索, 短篇, 第54期 【彗星】【虚假记忆】【喧闹】【纸牌】
5e, DNA, DND, neta, 第三方</t>
    <phoneticPr fontId="1" type="noConversion"/>
  </si>
  <si>
    <t>https://wd.52hertz.work/?p=625</t>
    <phoneticPr fontId="1" type="noConversion"/>
  </si>
  <si>
    <t>D&amp;D5E, T3(11-16), 侦探故事, 冒险故事, 短篇, 第54期 【彗星】【虚假记忆】【喧闹】【纸牌】, 野外探索</t>
    <phoneticPr fontId="1" type="noConversion"/>
  </si>
  <si>
    <t>牧养众牲</t>
    <phoneticPr fontId="1" type="noConversion"/>
  </si>
  <si>
    <t>格雷斯塔</t>
    <phoneticPr fontId="1" type="noConversion"/>
  </si>
  <si>
    <t>T1</t>
    <phoneticPr fontId="1" type="noConversion"/>
  </si>
  <si>
    <t>离开宽敞的湾岸大道， 向西沿着小路走上小半天， 就能看到那座坐落于斗篷森林不远的中型牧场， 修缮完好的栅栏和精致的小屋证明这的主人生活相当紧致，只可惜的农场中已无吵闹的家禽叫声， 显得有些凄凉</t>
    <phoneticPr fontId="1" type="noConversion"/>
  </si>
  <si>
    <t>冒险者调查一起诡异的动物被偷案，并在发现真相后陷入对牧养众牲的反思。</t>
    <phoneticPr fontId="1" type="noConversion"/>
  </si>
  <si>
    <t>https://wd.52hertz.work/?p=652</t>
    <phoneticPr fontId="1" type="noConversion"/>
  </si>
  <si>
    <t>D&amp;D5E, T1(1-4), 伦理剧（思辨向）, 侦探故事, 冒险故事, 正剧, 短篇, 童话风格, 第54期 【彗星】【虚假记忆】【喧闹】【纸牌】, 象征主义（隐喻风格）, 野外探索</t>
    <phoneticPr fontId="1" type="noConversion"/>
  </si>
  <si>
    <t>宣称权与继承法</t>
    <phoneticPr fontId="1" type="noConversion"/>
  </si>
  <si>
    <t>缪埃·弗朗西斯</t>
    <phoneticPr fontId="1" type="noConversion"/>
  </si>
  <si>
    <t>……你们看到的只是再片面不过的部分了，人民希望和平，这毋庸置疑。可和平又谈何容易？今天我们能坐在这里，共同商讨它存在的可能性，这件事本身就来之不易。我不	是个擅长演讲的人，但我知道今天我必须说出来，因为在数百年之后啊，诸君！历史会说是我为你们带来了和平。
——乔治·莱森·哈格里夫斯二世 在珊德拉条约缔结会议上</t>
    <phoneticPr fontId="1" type="noConversion"/>
  </si>
  <si>
    <t>冒险者在国与国之间的战斗中扮演了重要的无名角色，并引导了战争的结局。</t>
    <phoneticPr fontId="1" type="noConversion"/>
  </si>
  <si>
    <t>https://wd.52hertz.work/?p=656</t>
    <phoneticPr fontId="1" type="noConversion"/>
  </si>
  <si>
    <t>D&amp;D5E, T1(1-4), 侦探故事, 冒险故事, 城市冒险, 政治剧, 短篇, 第54期 【彗星】【虚假记忆】【喧闹】【纸牌】, 野外探索</t>
    <phoneticPr fontId="1" type="noConversion"/>
  </si>
  <si>
    <t>深层政府</t>
    <phoneticPr fontId="1" type="noConversion"/>
  </si>
  <si>
    <t>云生</t>
    <phoneticPr fontId="1" type="noConversion"/>
  </si>
  <si>
    <t>费伦</t>
    <phoneticPr fontId="1" type="noConversion"/>
  </si>
  <si>
    <t>夜影女士带着你们从利维坦走出来并将你们引向正义大厅。你们从酒馆里走出来就可以看到前方的无冬城堡 Castle Never，这座城堡在霍特诺山 Mount Hotenow 的喷发中被摧毁了，但是无烬已经计划好将其收复并予以重建，以此作为城市复兴的象征，“如果你们以后有兴趣，无烬大人肯定乐意你们去无冬城堡里转一转，听说里面有一些宝藏。”说着，她带着你们走上了沉睡巨龙桥，这座雕刻着沉睡巨龙的桥连接着蓝湖区和正义大厅所在的护国公领地Protector’s Enclave，桥下就流淌着无冬河。在桥上你们就可以看见桥对面的正义大厅，你们可以看到这个由石头，铁和木头建造的教堂十分宏伟，甚至足够让巨龙或者巨人在其中生活。</t>
    <phoneticPr fontId="1" type="noConversion"/>
  </si>
  <si>
    <t>无冬城的达格特·无烬委托冒险者取回自己的无冬权杖，但冒险者却被卷入了一场阴谋。</t>
    <phoneticPr fontId="1" type="noConversion"/>
  </si>
  <si>
    <t>https://wd.52hertz.work/?p=659</t>
    <phoneticPr fontId="1" type="noConversion"/>
  </si>
  <si>
    <t>D&amp;D5E, T2(5-10), 中篇, 侦探故事, 冒险故事, 城市冒险, 政治剧, 沙盒, 第54期 【彗星】【虚假记忆】【喧闹】【纸牌】, 野外探索</t>
    <phoneticPr fontId="1" type="noConversion"/>
  </si>
  <si>
    <t>彗星夜陨</t>
    <phoneticPr fontId="1" type="noConversion"/>
  </si>
  <si>
    <t>黑云碳酸岩</t>
    <phoneticPr fontId="1" type="noConversion"/>
  </si>
  <si>
    <t>9月3日，我们接受了彗星先驱教派的邀请前往日影城中参加一场十分奢华的宴会。宴会的地点在新建的王国英雄雕像旁的天墨宴会厅的地下一楼。结果我们找了半天才找到，真奇怪。那里的人很多，彗星先驱的教宗卡尔萨斯热情招待了我们，虽然我们对他的印象还算不错，但他不断宣传着他那套教义的说辞还是多少令我们感觉到不悦。在他们口中，世界马上就要毁灭，而他们要当救世主。（基本教义的内容见彗星先驱Heralds of the Comet）呼，说起来他还委托了我们帮他一个小忙呢，去星星湖畔调查那里最近出现的关于万象无常牌的传言。报酬挺丰厚的，每人5千枚金币，若是有他感兴趣的消息，还能有魔法物品作为额外奖励。我们还和他赌了几场，不过他的赌术很烂，在用那些假万象无常牌的赌博中，我们一下子赢了他2万枚金币。哈哈，大教宗就是出手阔绰，即使他暂时掏不出那么多现金，还是把许多名贵的宝石给了我们，可惜他没把他的那把魔杖和佩剑赔给我们。我统计了一下，5000枚金币以及2块星彩蓝宝石，4块星彩红宝石，2块蓝色蓝宝石，2块火蛋白石，8颗黑珍珠，19块月石，5块蓝水晶。只是在离开圣所之后，一个带着兜帽的混蛋在日影城偷走了我们的金币和宝石！在一番追逐后，那个混蛋使用了法术逃跑。在城中，我们请教宗预言那混蛋的去向，叫克拉格，呵，巧的很，也是去星星湖畔。这次我们一定会抓住他！</t>
    <phoneticPr fontId="1" type="noConversion"/>
  </si>
  <si>
    <t>因机缘巧合来到星垂镇的冒险者，在命运的丝线牵动下，开启了新的冒险。</t>
    <phoneticPr fontId="1" type="noConversion"/>
  </si>
  <si>
    <t>https://wd.52hertz.work/?p=666</t>
    <phoneticPr fontId="1" type="noConversion"/>
  </si>
  <si>
    <t>D&amp;D5E, T2(5-10), 中篇, 侦探故事, 冒险故事, 剧情向, 城市冒险, 有时间线, 第54期 【彗星】【虚假记忆】【喧闹】【纸牌】</t>
    <phoneticPr fontId="1" type="noConversion"/>
  </si>
  <si>
    <t>喧嚣游行</t>
    <phoneticPr fontId="1" type="noConversion"/>
  </si>
  <si>
    <t>正人菌子</t>
    <phoneticPr fontId="1" type="noConversion"/>
  </si>
  <si>
    <t>冒险者小队接到了翠绿闲庭的委托前往卡瓦利亚村调查村民“复活”背后的真相，却面临着两难的抉择。</t>
    <phoneticPr fontId="1" type="noConversion"/>
  </si>
  <si>
    <t>短篇</t>
    <phoneticPr fontId="1" type="noConversion"/>
  </si>
  <si>
    <t>卡瓦利亚村此时是一片其乐融融的氛围，能看见在村子的各个角落都挂着彩绸和花灯，似乎正在筹备什么节日。村民们有的抱着一些食物，有的拿着崭新的绸缎，在村庄的各个建筑中穿行着，脸上带着愉快的笑容。在村庄中央的平台上，村民们搭建起了高高的篝火，并且在周围忙活着。整个村庄被节庆的喧嚣声包裹，大家似乎都在期待着节日的开始。</t>
    <phoneticPr fontId="1" type="noConversion"/>
  </si>
  <si>
    <t>https://wd.52hertz.work/?p=670</t>
    <phoneticPr fontId="1" type="noConversion"/>
  </si>
  <si>
    <t>D&amp;D5E, T2(5-10), 伦理剧（思辨向）, 侦探故事, 冒险故事, 剧情向, 城市冒险, 悬疑, 短篇, 第54期 【彗星】【虚假记忆】【喧闹】【纸牌】</t>
    <phoneticPr fontId="1" type="noConversion"/>
  </si>
  <si>
    <t>沿着小径，冒险者可以前往萨菲尔村。在小径的两侧是茂盛的森林，但却没有任何动物的声音从森林里传出。在行走的途中，一个 DC 15 的察觉可以发觉，周围的树木似乎变得有些灰白，像是发生了“褪色”一般。</t>
    <phoneticPr fontId="1" type="noConversion"/>
  </si>
  <si>
    <t>逃出循环</t>
    <phoneticPr fontId="1" type="noConversion"/>
  </si>
  <si>
    <t>4K</t>
    <phoneticPr fontId="1" type="noConversion"/>
  </si>
  <si>
    <t>星界</t>
    <phoneticPr fontId="1" type="noConversion"/>
  </si>
  <si>
    <t>冒险者接到任务，前往星界中的彗光港，找寻隐藏在天文台废墟中的古代遗物，顺便还能欣赏下彗星掠过港口的百年奇景。</t>
    <phoneticPr fontId="1" type="noConversion"/>
  </si>
  <si>
    <t>“十勾蛋凯尖！有没有炸？没有我出光了”“啊？你他妈哪来的勾！你出千！”</t>
    <phoneticPr fontId="1" type="noConversion"/>
  </si>
  <si>
    <t>D&amp;D5E, T2(5-10), 伦理剧（思辨向）, 冒险故事, 喜剧（欢乐向）, 城市冒险, 有时间线, 短篇, 第54期 【彗星】【虚假记忆】【喧闹】【纸牌】, 象征主义（隐喻风格）</t>
    <phoneticPr fontId="1" type="noConversion"/>
  </si>
  <si>
    <t>https://wd.52hertz.work/?p=640</t>
    <phoneticPr fontId="1" type="noConversion"/>
  </si>
  <si>
    <t>彗星之下</t>
    <phoneticPr fontId="1" type="noConversion"/>
  </si>
  <si>
    <t>藏岳山人</t>
    <phoneticPr fontId="1" type="noConversion"/>
  </si>
  <si>
    <t>不定</t>
    <phoneticPr fontId="1" type="noConversion"/>
  </si>
  <si>
    <t>冒险者们将应魔法教授柯密特的邀请，前往参与十年一度的彗星祭典。柯密特教授希望借助神圣彗星“梅莫利亚”的力量，构建过往的时光碎片，重温他与他的亡妻一起参与彗星祭典的美好记忆。</t>
    <phoneticPr fontId="1" type="noConversion"/>
  </si>
  <si>
    <t>魔法教授柯密特·道格拉斯的家乡远星镇就有着庆祝彗星祭典的习俗。柯密特教授是一位德高望重的魔法理论学家与天文学家。虽然本身的法术造诣不高，本人更并非精通战斗的魔法师，但却在学术界颇有盛名。而他的成名之作，正是与他的妻子兼助手梅蒂尔女士一起，揭开了神圣彗星的真面目：彗星并非是如某些教派所宣扬的那样，是某位神明的神使，而就是一位从上古时期就在物质位面之外陷入沉睡，躯体化为彗星环绕着冒险者们所在世界的神性存在——“记忆与逝往时光之神”梅莫利亚。自此之后，神圣彗星被冠以梅莫利亚之名，而柯密特也因这一发现而声名鹊起。</t>
    <phoneticPr fontId="1" type="noConversion"/>
  </si>
  <si>
    <t>T1</t>
    <phoneticPr fontId="1" type="noConversion"/>
  </si>
  <si>
    <t>冒险者们将受到委托，前往深山中的观星台，请一位年迈的占星师前往京城。</t>
    <phoneticPr fontId="1" type="noConversion"/>
  </si>
  <si>
    <t>林中之物</t>
  </si>
  <si>
    <t>林中之物</t>
    <phoneticPr fontId="1" type="noConversion"/>
  </si>
  <si>
    <t>冒险者怀着某些目的，进入了日落森林，却陷入危险之中。</t>
    <phoneticPr fontId="1" type="noConversion"/>
  </si>
  <si>
    <t>克索迪亚的流星</t>
    <phoneticPr fontId="1" type="noConversion"/>
  </si>
  <si>
    <t>几位打扮各异的旅人从费伦各地来到了亚雷迪小城的一处私人酒吧，对彼此尚不熟悉的你们带着警惕的目光打量着彼此，空气中隐隐传来剑拔弩张的意味，只有酒保时不时送上的饮品，让气氛有了些许的缓和。
很快，僵局被打破，一个银发的女半精灵迈着轻盈的步伐推开了酒馆大门，银铃般的声音响起：“朋友们，你们好~”
说着她打了个响指，酒保自觉地退下。</t>
    <phoneticPr fontId="1" type="noConversion"/>
  </si>
  <si>
    <t>银泪城将漫天星辰藏到了每晚投射至半夜的卤素和火焰背后。
寂静无从谈起，噪音永不消退，炼制厂呼出无尽的叹息。河漫滩的陆地像银泪城人屠杀的短吻鳄一样一减再减，尽管政府一再呼吁减少废物的排放，但是所有人都心知肚明——没了这些工厂，大家都得失业。
植被、水体与灰暗的天空与下方，尽是高高低低的河流，仿佛血管，仿佛蛛网，仿佛神经回路。
随处可见的深绿色树木审视着河边的被冲上岸的生活垃圾。温暖的阳光与冷漠的森林织成加密的图形，闪烁，眨眼，思考，知悉。
城墙般的树林之中，存在需要破译的信息。</t>
    <phoneticPr fontId="1" type="noConversion"/>
  </si>
  <si>
    <t>威名远扬的人在地下埋葬，他们的一切在地表毫无迹象。
衰朽的躯体被埋入土中，被黄土吞没，无影无踪。
惟有阿努席拉旺（Anu Shirvan）的美名永存，人们世世代代颂扬他的善行。 
人们啊！行善吧！时光乃是横财。
高声呐喊片刻，一切便不复存在。
——（波斯）萨迪《真境花园》</t>
    <phoneticPr fontId="1" type="noConversion"/>
  </si>
  <si>
    <t>冒险者被雇佣前去调查镇民突然有莫名其妙力量背后的故事。</t>
    <phoneticPr fontId="1" type="noConversion"/>
  </si>
  <si>
    <t>天外陨石成为了一个研究热点，冒险者作为学者或者护卫前往陨石点进行调查。</t>
    <phoneticPr fontId="1" type="noConversion"/>
  </si>
  <si>
    <t>山谷风景优美，静谧如画。不分季节，每日清晨和深夜，薄雾都从山谷深处慢慢涌出，神秘又庄严。如果你向着山谷大声呼唤，那么奇妙的回声就会反复在山间回荡。学人山谷因而得名。</t>
    <phoneticPr fontId="1" type="noConversion"/>
  </si>
  <si>
    <t>短遭遇（城镇）</t>
    <phoneticPr fontId="1" type="noConversion"/>
  </si>
  <si>
    <t>正当大夏与隔壁的威塞克斯帝国冲突之际，大夏的牧师提出应当学习先祖，祭拜三个月亮，以期上战场的士兵们早日归国与家人团聚。作为祭拜的一部分，大夏延续了传统的节日——桂花节，在每年月亮最圆的这段时间内制作月饼。</t>
    <phoneticPr fontId="1" type="noConversion"/>
  </si>
  <si>
    <t>中秋团，祝冒险者中秋快乐！</t>
    <phoneticPr fontId="1" type="noConversion"/>
  </si>
  <si>
    <t>观象台</t>
    <phoneticPr fontId="1" type="noConversion"/>
  </si>
  <si>
    <t>正则</t>
    <phoneticPr fontId="1" type="noConversion"/>
  </si>
  <si>
    <t>白面具</t>
    <phoneticPr fontId="1" type="noConversion"/>
  </si>
  <si>
    <t>怒风</t>
    <phoneticPr fontId="1" type="noConversion"/>
  </si>
  <si>
    <t>复读机不要停！</t>
    <phoneticPr fontId="1" type="noConversion"/>
  </si>
  <si>
    <t>最惨</t>
    <phoneticPr fontId="1" type="noConversion"/>
  </si>
  <si>
    <t>喧闹的桂花节</t>
    <phoneticPr fontId="1" type="noConversion"/>
  </si>
  <si>
    <t>阿来</t>
    <phoneticPr fontId="1" type="noConversion"/>
  </si>
  <si>
    <t>https://wd.52hertz.work/?p=683</t>
    <phoneticPr fontId="1" type="noConversion"/>
  </si>
  <si>
    <t>D&amp;D5E, T2(5-10), 人物剧, 伦理剧（思辨向）, 冒险故事, 剧情向, 正剧, 短篇, 第54期 【彗星】【虚假记忆】【喧闹】【纸牌】</t>
    <phoneticPr fontId="1" type="noConversion"/>
  </si>
  <si>
    <t>卡纳斯息潮节</t>
    <phoneticPr fontId="1" type="noConversion"/>
  </si>
  <si>
    <t>镇民出现了错误的记忆，为了城市的安全，镇长邀请一些冒险者来调查这件事儿，希望不要影响到息潮节。</t>
    <phoneticPr fontId="1" type="noConversion"/>
  </si>
  <si>
    <t>在风景如画的卡纳斯小镇，每年一度的息潮节是所有居民和游客最期待的时刻。这个古老的节日庆祝着春天的到来和大海的宁静，小镇的每个角落都充满了欢声笑语和庆祝的准备。街道两旁摆满了五彩缤纷的灯笼和飘扬的旗帜，空气中弥漫着甜点和新鲜海鲜的诱人香气，而海边则是孩子们嬉戏的身影和海浪轻拍沙滩的声音。</t>
    <phoneticPr fontId="1" type="noConversion"/>
  </si>
  <si>
    <t>测测我的DND</t>
    <phoneticPr fontId="1" type="noConversion"/>
  </si>
  <si>
    <t>玉米man</t>
    <phoneticPr fontId="1" type="noConversion"/>
  </si>
  <si>
    <t>第55期逸闻酒馆活动</t>
    <phoneticPr fontId="1" type="noConversion"/>
  </si>
  <si>
    <t>无</t>
    <phoneticPr fontId="1" type="noConversion"/>
  </si>
  <si>
    <t>【流浪】【鳞片】【游戏】</t>
    <phoneticPr fontId="1" type="noConversion"/>
  </si>
  <si>
    <t>冒险者们收到了维娜的短讯术：我制作了1个叫dnd的游戏，来测！我家！
随后冒险者们就到达了位于森林深处的维娜宅邸。伴随着维娜的失态的喊叫声：啊啊，不应该是这样的，快帮我把它们停下来！</t>
    <phoneticPr fontId="1" type="noConversion"/>
  </si>
  <si>
    <t>冒险者受到维娜的邀请，来玩她设计的DND</t>
    <phoneticPr fontId="1" type="noConversion"/>
  </si>
  <si>
    <t>https://wd.52hertz.work/?p=723</t>
    <phoneticPr fontId="1" type="noConversion"/>
  </si>
  <si>
    <t>D&amp;D5E, T1(1-4), 侦探故事, 冒险故事, 城市冒险, 短篇, 第54期 【彗星】【虚假记忆】【喧闹】【纸牌】</t>
    <phoneticPr fontId="1" type="noConversion"/>
  </si>
  <si>
    <t>https://wd.52hertz.work/?p=705</t>
    <phoneticPr fontId="1" type="noConversion"/>
  </si>
  <si>
    <t>D&amp;D5E, 不限, 小游戏, 短篇, 第54期 【彗星】【虚假记忆】【喧闹】【纸牌】</t>
    <phoneticPr fontId="1" type="noConversion"/>
  </si>
  <si>
    <t>https://wd.52hertz.work/?p=701</t>
    <phoneticPr fontId="1" type="noConversion"/>
  </si>
  <si>
    <t>D&amp;D5E, T2(5-10), 冒险故事, 喜剧（欢乐向）, 地城探索, 短篇, 第54期 【彗星】【虚假记忆】【喧闹】【纸牌】</t>
    <phoneticPr fontId="1" type="noConversion"/>
  </si>
  <si>
    <t>D&amp;D5E, T2(5-10), 冒险故事, 地城探索, 短篇, 第54期 【彗星】【虚假记忆】【喧闹】【纸牌】</t>
    <phoneticPr fontId="1" type="noConversion"/>
  </si>
  <si>
    <t>https://wd.52hertz.work/?p=697</t>
    <phoneticPr fontId="1" type="noConversion"/>
  </si>
  <si>
    <t>https://wd.52hertz.work/?p=693</t>
    <phoneticPr fontId="1" type="noConversion"/>
  </si>
  <si>
    <r>
      <t xml:space="preserve">D&amp;D5E, T2(5-10), </t>
    </r>
    <r>
      <rPr>
        <sz val="12"/>
        <color theme="1"/>
        <rFont val="微软雅黑"/>
        <family val="2"/>
        <charset val="134"/>
      </rPr>
      <t>冒险故事</t>
    </r>
    <r>
      <rPr>
        <sz val="12"/>
        <color theme="1"/>
        <rFont val="Segoe UI"/>
        <family val="2"/>
      </rPr>
      <t xml:space="preserve">, </t>
    </r>
    <r>
      <rPr>
        <sz val="12"/>
        <color theme="1"/>
        <rFont val="微软雅黑"/>
        <family val="2"/>
        <charset val="134"/>
      </rPr>
      <t>短篇</t>
    </r>
    <r>
      <rPr>
        <sz val="12"/>
        <color theme="1"/>
        <rFont val="Segoe UI"/>
        <family val="2"/>
      </rPr>
      <t xml:space="preserve">, </t>
    </r>
    <r>
      <rPr>
        <sz val="12"/>
        <color theme="1"/>
        <rFont val="微软雅黑"/>
        <family val="2"/>
        <charset val="134"/>
      </rPr>
      <t>第</t>
    </r>
    <r>
      <rPr>
        <sz val="12"/>
        <color theme="1"/>
        <rFont val="Segoe UI"/>
        <family val="2"/>
      </rPr>
      <t>54</t>
    </r>
    <r>
      <rPr>
        <sz val="12"/>
        <color theme="1"/>
        <rFont val="微软雅黑"/>
        <family val="2"/>
        <charset val="134"/>
      </rPr>
      <t>期</t>
    </r>
    <r>
      <rPr>
        <sz val="12"/>
        <color theme="1"/>
        <rFont val="Segoe UI"/>
        <family val="2"/>
      </rPr>
      <t xml:space="preserve"> </t>
    </r>
    <r>
      <rPr>
        <sz val="12"/>
        <color theme="1"/>
        <rFont val="微软雅黑"/>
        <family val="2"/>
        <charset val="134"/>
      </rPr>
      <t>【彗星】【虚假记忆】【喧闹】【纸牌】</t>
    </r>
    <r>
      <rPr>
        <sz val="12"/>
        <color theme="1"/>
        <rFont val="Segoe UI"/>
        <family val="2"/>
      </rPr>
      <t xml:space="preserve">, </t>
    </r>
    <r>
      <rPr>
        <sz val="12"/>
        <color theme="1"/>
        <rFont val="微软雅黑"/>
        <family val="2"/>
        <charset val="134"/>
      </rPr>
      <t>野外探索</t>
    </r>
    <phoneticPr fontId="1" type="noConversion"/>
  </si>
  <si>
    <t>https://wd.52hertz.work/?p=688</t>
    <phoneticPr fontId="1" type="noConversion"/>
  </si>
  <si>
    <t>D&amp;D5E, T1(1-4), 冒险故事, 短篇, 神话故事（宗教故事）, 第54期 【彗星】【虚假记忆】【喧闹】【纸牌】</t>
    <phoneticPr fontId="1" type="noConversion"/>
  </si>
  <si>
    <t>https://wd.52hertz.work/?p=775</t>
    <phoneticPr fontId="1" type="noConversion"/>
  </si>
  <si>
    <t>D&amp;D5E, T2(5-10), 冒险故事, 喜剧（欢乐向）, 短篇, 第55期【流浪】【鳞片】【游戏】</t>
    <phoneticPr fontId="1" type="noConversion"/>
  </si>
  <si>
    <t>伊芙的果园</t>
    <phoneticPr fontId="1" type="noConversion"/>
  </si>
  <si>
    <t>付变函数</t>
    <phoneticPr fontId="1" type="noConversion"/>
  </si>
  <si>
    <t>初春的雨季总是令人心烦。一队冒险者在夜幕的森林中穿行，远处不时传来的野兽嗥叫和脚下的泥泞让他们心烦意乱，离最近的村庄还有一段距离，深夜中在密林露宿可不是个好主意，这树林有不少冒险者失踪的传闻…这时，前方一处灯火吸引了他们的注意，这来自一座果园的农舍。农舍的主人伊芙招待了他们，并希望他们能帮忙赶跑最近时常来偷果子的地精小偷。这对冒险者们没什么难度，不是么？</t>
    <phoneticPr fontId="1" type="noConversion"/>
  </si>
  <si>
    <t>冒险者来到一个暗藏玄机的果园</t>
    <phoneticPr fontId="1" type="noConversion"/>
  </si>
  <si>
    <t>https://wd.52hertz.work/?p=781</t>
    <phoneticPr fontId="1" type="noConversion"/>
  </si>
  <si>
    <t>D&amp;D5E, T1(1-4), 冒险故事, 短篇, 第55期【流浪】【鳞片】【游戏】</t>
    <phoneticPr fontId="1" type="noConversion"/>
  </si>
  <si>
    <t>流浪酒鬼</t>
    <phoneticPr fontId="1" type="noConversion"/>
  </si>
  <si>
    <t>云生</t>
    <phoneticPr fontId="1" type="noConversion"/>
  </si>
  <si>
    <t>T2</t>
    <phoneticPr fontId="1" type="noConversion"/>
  </si>
  <si>
    <t>冒险者帮助找回洛克洛的粉丝，并满足他追星的愿望</t>
    <phoneticPr fontId="1" type="noConversion"/>
  </si>
  <si>
    <t>酒吧的吧台位于昏暗而温馨的环境中， 散发着柔和的灯光， 营造出一种放松的氛围。 吧台的表面是光滑的黑色大理石， 反射着周围五光十色的酒瓶和酒杯。吧台后面， 整齐排列着各种各样的酒品， 从经典的威士忌、 伏特加到色彩斑斓的鸡尾酒， 琳琅满目， 令人目不暇接。</t>
    <phoneticPr fontId="1" type="noConversion"/>
  </si>
  <si>
    <t>https://wd.52hertz.work/?p=786</t>
    <phoneticPr fontId="1" type="noConversion"/>
  </si>
  <si>
    <t>谜题</t>
    <phoneticPr fontId="1" type="noConversion"/>
  </si>
  <si>
    <t>东风</t>
    <phoneticPr fontId="1" type="noConversion"/>
  </si>
  <si>
    <t>万象无常牌</t>
    <phoneticPr fontId="1" type="noConversion"/>
  </si>
  <si>
    <t>你们的心头都听到了阿斯忒瑞亚欣喜的声音： “快来，勇士们！ 我已经获得了‘谜题’ 的位置的预言。 我需要你们回收那一张万象无常牌。 ”</t>
    <phoneticPr fontId="1" type="noConversion"/>
  </si>
  <si>
    <t>冒险者追寻指引，寻找万象无常牌“浪客”</t>
    <phoneticPr fontId="1" type="noConversion"/>
  </si>
  <si>
    <t>https://wd.52hertz.work/?p=790</t>
    <phoneticPr fontId="1" type="noConversion"/>
  </si>
  <si>
    <t>D&amp;D5E, T1(1-4), 冒险故事, 地城探索, 小游戏, 短篇, 第55期【流浪】【鳞片】【游戏】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</si>
</sst>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_);[Red]\(0\)"/>
  </numFmts>
  <fonts count="11" x14ac:knownFonts="1">
    <font>
      <sz val="11"/>
      <color theme="1"/>
      <name val="等线"/>
      <family val="2"/>
      <scheme val="minor"/>
    </font>
    <font>
      <sz val="9"/>
      <name val="等线"/>
      <family val="3"/>
      <charset val="134"/>
      <scheme val="minor"/>
    </font>
    <font>
      <sz val="11"/>
      <color theme="1"/>
      <name val="黑体"/>
      <family val="3"/>
      <charset val="134"/>
    </font>
    <font>
      <sz val="14"/>
      <color theme="1"/>
      <name val="黑体"/>
      <family val="3"/>
      <charset val="134"/>
    </font>
    <font>
      <sz val="14"/>
      <color rgb="FFFF0000"/>
      <name val="黑体"/>
      <family val="3"/>
      <charset val="134"/>
    </font>
    <font>
      <u/>
      <sz val="11"/>
      <color theme="10"/>
      <name val="等线"/>
      <family val="2"/>
      <scheme val="minor"/>
    </font>
    <font>
      <sz val="11"/>
      <color rgb="FF000000"/>
      <name val="Segoe UI"/>
      <family val="2"/>
    </font>
    <font>
      <sz val="11"/>
      <color rgb="FF000000"/>
      <name val="微软雅黑"/>
      <family val="2"/>
      <charset val="134"/>
    </font>
    <font>
      <sz val="9"/>
      <color rgb="FF222A35"/>
      <name val="宋体"/>
      <family val="3"/>
      <charset val="134"/>
    </font>
    <font>
      <sz val="12"/>
      <color theme="1"/>
      <name val="Segoe UI"/>
      <family val="2"/>
    </font>
    <font>
      <sz val="12"/>
      <color theme="1"/>
      <name val="微软雅黑"/>
      <family val="2"/>
      <charset val="134"/>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3"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center" vertical="center" wrapText="1"/>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7" fontId="2" fillId="2"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176" fontId="2"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xf>
    <xf numFmtId="0" fontId="5" fillId="0" borderId="1" xfId="1" applyBorder="1" applyAlignment="1">
      <alignment horizontal="left" vertical="center" wrapText="1"/>
    </xf>
    <xf numFmtId="0" fontId="6" fillId="0" borderId="0" xfId="0" applyFont="1" applyAlignment="1">
      <alignment vertical="center" wrapText="1"/>
    </xf>
    <xf numFmtId="0" fontId="8" fillId="0" borderId="0" xfId="0" applyFont="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d.52hertz.work/?p=502" TargetMode="External"/><Relationship Id="rId18" Type="http://schemas.openxmlformats.org/officeDocument/2006/relationships/hyperlink" Target="https://wd.52hertz.work/?p=483" TargetMode="External"/><Relationship Id="rId26" Type="http://schemas.openxmlformats.org/officeDocument/2006/relationships/hyperlink" Target="https://wd.52hertz.work/?p=426" TargetMode="External"/><Relationship Id="rId39" Type="http://schemas.openxmlformats.org/officeDocument/2006/relationships/hyperlink" Target="https://wd.52hertz.work/?p=337" TargetMode="External"/><Relationship Id="rId21" Type="http://schemas.openxmlformats.org/officeDocument/2006/relationships/hyperlink" Target="https://wd.52hertz.work/?p=454" TargetMode="External"/><Relationship Id="rId34" Type="http://schemas.openxmlformats.org/officeDocument/2006/relationships/hyperlink" Target="https://wd.52hertz.work/?p=386" TargetMode="External"/><Relationship Id="rId42" Type="http://schemas.openxmlformats.org/officeDocument/2006/relationships/hyperlink" Target="https://wd.52hertz.work/?p=306" TargetMode="External"/><Relationship Id="rId47" Type="http://schemas.openxmlformats.org/officeDocument/2006/relationships/hyperlink" Target="https://wd.52hertz.work/?p=617" TargetMode="External"/><Relationship Id="rId50" Type="http://schemas.openxmlformats.org/officeDocument/2006/relationships/hyperlink" Target="https://wd.52hertz.work/?p=656" TargetMode="External"/><Relationship Id="rId55" Type="http://schemas.openxmlformats.org/officeDocument/2006/relationships/hyperlink" Target="https://wd.52hertz.work/?p=683" TargetMode="External"/><Relationship Id="rId63" Type="http://schemas.openxmlformats.org/officeDocument/2006/relationships/hyperlink" Target="https://wd.52hertz.work/?p=781" TargetMode="External"/><Relationship Id="rId7" Type="http://schemas.openxmlformats.org/officeDocument/2006/relationships/hyperlink" Target="https://wd.52hertz.work/?p=560" TargetMode="External"/><Relationship Id="rId2" Type="http://schemas.openxmlformats.org/officeDocument/2006/relationships/hyperlink" Target="https://wd.52hertz.work/?p=587" TargetMode="External"/><Relationship Id="rId16" Type="http://schemas.openxmlformats.org/officeDocument/2006/relationships/hyperlink" Target="https://wd.52hertz.work/?p=494" TargetMode="External"/><Relationship Id="rId20" Type="http://schemas.openxmlformats.org/officeDocument/2006/relationships/hyperlink" Target="https://wd.52hertz.work/?p=479" TargetMode="External"/><Relationship Id="rId29" Type="http://schemas.openxmlformats.org/officeDocument/2006/relationships/hyperlink" Target="https://wd.52hertz.work/?p=412" TargetMode="External"/><Relationship Id="rId41" Type="http://schemas.openxmlformats.org/officeDocument/2006/relationships/hyperlink" Target="https://wd.52hertz.work/?p=320" TargetMode="External"/><Relationship Id="rId54" Type="http://schemas.openxmlformats.org/officeDocument/2006/relationships/hyperlink" Target="https://wd.52hertz.work/?p=640" TargetMode="External"/><Relationship Id="rId62" Type="http://schemas.openxmlformats.org/officeDocument/2006/relationships/hyperlink" Target="https://wd.52hertz.work/?p=775" TargetMode="External"/><Relationship Id="rId1" Type="http://schemas.openxmlformats.org/officeDocument/2006/relationships/hyperlink" Target="https://wd.52hertz.work/?p=475" TargetMode="External"/><Relationship Id="rId6" Type="http://schemas.openxmlformats.org/officeDocument/2006/relationships/hyperlink" Target="https://wd.52hertz.work/?p=565" TargetMode="External"/><Relationship Id="rId11" Type="http://schemas.openxmlformats.org/officeDocument/2006/relationships/hyperlink" Target="https://wd.52hertz.work/?p=534" TargetMode="External"/><Relationship Id="rId24" Type="http://schemas.openxmlformats.org/officeDocument/2006/relationships/hyperlink" Target="https://wd.52hertz.work/?p=434" TargetMode="External"/><Relationship Id="rId32" Type="http://schemas.openxmlformats.org/officeDocument/2006/relationships/hyperlink" Target="https://wd.52hertz.work/?p=396" TargetMode="External"/><Relationship Id="rId37" Type="http://schemas.openxmlformats.org/officeDocument/2006/relationships/hyperlink" Target="https://wd.52hertz.work/?p=367" TargetMode="External"/><Relationship Id="rId40" Type="http://schemas.openxmlformats.org/officeDocument/2006/relationships/hyperlink" Target="https://wd.52hertz.work/?p=331" TargetMode="External"/><Relationship Id="rId45" Type="http://schemas.openxmlformats.org/officeDocument/2006/relationships/hyperlink" Target="https://wd.52hertz.work/?p=595" TargetMode="External"/><Relationship Id="rId53" Type="http://schemas.openxmlformats.org/officeDocument/2006/relationships/hyperlink" Target="https://wd.52hertz.work/?p=670" TargetMode="External"/><Relationship Id="rId58" Type="http://schemas.openxmlformats.org/officeDocument/2006/relationships/hyperlink" Target="https://wd.52hertz.work/?p=701" TargetMode="External"/><Relationship Id="rId66" Type="http://schemas.openxmlformats.org/officeDocument/2006/relationships/printerSettings" Target="../printerSettings/printerSettings1.bin"/><Relationship Id="rId5" Type="http://schemas.openxmlformats.org/officeDocument/2006/relationships/hyperlink" Target="https://wd.52hertz.work/?p=568" TargetMode="External"/><Relationship Id="rId15" Type="http://schemas.openxmlformats.org/officeDocument/2006/relationships/hyperlink" Target="https://wd.52hertz.work/?p=523" TargetMode="External"/><Relationship Id="rId23" Type="http://schemas.openxmlformats.org/officeDocument/2006/relationships/hyperlink" Target="https://wd.52hertz.work/?p=438" TargetMode="External"/><Relationship Id="rId28" Type="http://schemas.openxmlformats.org/officeDocument/2006/relationships/hyperlink" Target="https://wd.52hertz.work/?p=418" TargetMode="External"/><Relationship Id="rId36" Type="http://schemas.openxmlformats.org/officeDocument/2006/relationships/hyperlink" Target="https://wd.52hertz.work/?p=377" TargetMode="External"/><Relationship Id="rId49" Type="http://schemas.openxmlformats.org/officeDocument/2006/relationships/hyperlink" Target="https://wd.52hertz.work/?p=652" TargetMode="External"/><Relationship Id="rId57" Type="http://schemas.openxmlformats.org/officeDocument/2006/relationships/hyperlink" Target="https://wd.52hertz.work/?p=705" TargetMode="External"/><Relationship Id="rId61" Type="http://schemas.openxmlformats.org/officeDocument/2006/relationships/hyperlink" Target="https://wd.52hertz.work/?p=688" TargetMode="External"/><Relationship Id="rId10" Type="http://schemas.openxmlformats.org/officeDocument/2006/relationships/hyperlink" Target="https://wd.52hertz.work/?p=546" TargetMode="External"/><Relationship Id="rId19" Type="http://schemas.openxmlformats.org/officeDocument/2006/relationships/hyperlink" Target="https://wd.52hertz.work/?p=486" TargetMode="External"/><Relationship Id="rId31" Type="http://schemas.openxmlformats.org/officeDocument/2006/relationships/hyperlink" Target="https://wd.52hertz.work/?p=400" TargetMode="External"/><Relationship Id="rId44" Type="http://schemas.openxmlformats.org/officeDocument/2006/relationships/hyperlink" Target="https://wd.52hertz.work/?p=590" TargetMode="External"/><Relationship Id="rId52" Type="http://schemas.openxmlformats.org/officeDocument/2006/relationships/hyperlink" Target="https://wd.52hertz.work/?p=666" TargetMode="External"/><Relationship Id="rId60" Type="http://schemas.openxmlformats.org/officeDocument/2006/relationships/hyperlink" Target="https://wd.52hertz.work/?p=693" TargetMode="External"/><Relationship Id="rId65" Type="http://schemas.openxmlformats.org/officeDocument/2006/relationships/hyperlink" Target="https://wd.52hertz.work/?p=790" TargetMode="External"/><Relationship Id="rId4" Type="http://schemas.openxmlformats.org/officeDocument/2006/relationships/hyperlink" Target="https://wd.52hertz.work/?p=573" TargetMode="External"/><Relationship Id="rId9" Type="http://schemas.openxmlformats.org/officeDocument/2006/relationships/hyperlink" Target="https://wd.52hertz.work/?p=541" TargetMode="External"/><Relationship Id="rId14" Type="http://schemas.openxmlformats.org/officeDocument/2006/relationships/hyperlink" Target="https://wd.52hertz.work/?p=498" TargetMode="External"/><Relationship Id="rId22" Type="http://schemas.openxmlformats.org/officeDocument/2006/relationships/hyperlink" Target="https://wd.52hertz.work/?p=448" TargetMode="External"/><Relationship Id="rId27" Type="http://schemas.openxmlformats.org/officeDocument/2006/relationships/hyperlink" Target="https://wd.52hertz.work/?p=422" TargetMode="External"/><Relationship Id="rId30" Type="http://schemas.openxmlformats.org/officeDocument/2006/relationships/hyperlink" Target="https://wd.52hertz.work/?p=407" TargetMode="External"/><Relationship Id="rId35" Type="http://schemas.openxmlformats.org/officeDocument/2006/relationships/hyperlink" Target="https://wd.52hertz.work/?p=382" TargetMode="External"/><Relationship Id="rId43" Type="http://schemas.openxmlformats.org/officeDocument/2006/relationships/hyperlink" Target="https://wd.52hertz.work/?p=295" TargetMode="External"/><Relationship Id="rId48" Type="http://schemas.openxmlformats.org/officeDocument/2006/relationships/hyperlink" Target="https://wd.52hertz.work/?p=625" TargetMode="External"/><Relationship Id="rId56" Type="http://schemas.openxmlformats.org/officeDocument/2006/relationships/hyperlink" Target="https://wd.52hertz.work/?p=723" TargetMode="External"/><Relationship Id="rId64" Type="http://schemas.openxmlformats.org/officeDocument/2006/relationships/hyperlink" Target="https://wd.52hertz.work/?p=786" TargetMode="External"/><Relationship Id="rId8" Type="http://schemas.openxmlformats.org/officeDocument/2006/relationships/hyperlink" Target="https://wd.52hertz.work/?p=550" TargetMode="External"/><Relationship Id="rId51" Type="http://schemas.openxmlformats.org/officeDocument/2006/relationships/hyperlink" Target="https://wd.52hertz.work/?p=659" TargetMode="External"/><Relationship Id="rId3" Type="http://schemas.openxmlformats.org/officeDocument/2006/relationships/hyperlink" Target="https://wd.52hertz.work/?p=579" TargetMode="External"/><Relationship Id="rId12" Type="http://schemas.openxmlformats.org/officeDocument/2006/relationships/hyperlink" Target="https://wd.52hertz.work/?p=527" TargetMode="External"/><Relationship Id="rId17" Type="http://schemas.openxmlformats.org/officeDocument/2006/relationships/hyperlink" Target="https://wd.52hertz.work/?p=518" TargetMode="External"/><Relationship Id="rId25" Type="http://schemas.openxmlformats.org/officeDocument/2006/relationships/hyperlink" Target="https://wd.52hertz.work/?p=430" TargetMode="External"/><Relationship Id="rId33" Type="http://schemas.openxmlformats.org/officeDocument/2006/relationships/hyperlink" Target="https://wd.52hertz.work/?p=391" TargetMode="External"/><Relationship Id="rId38" Type="http://schemas.openxmlformats.org/officeDocument/2006/relationships/hyperlink" Target="https://wd.52hertz.work/?p=341" TargetMode="External"/><Relationship Id="rId46" Type="http://schemas.openxmlformats.org/officeDocument/2006/relationships/hyperlink" Target="https://wd.52hertz.work/?p=609" TargetMode="External"/><Relationship Id="rId59" Type="http://schemas.openxmlformats.org/officeDocument/2006/relationships/hyperlink" Target="https://wd.52hertz.work/?p=69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7"/>
  <sheetViews>
    <sheetView tabSelected="1" topLeftCell="Q1" workbookViewId="0">
      <pane ySplit="1" topLeftCell="A62" activePane="bottomLeft" state="frozen"/>
      <selection pane="bottomLeft" activeCell="X77" sqref="X77"/>
    </sheetView>
  </sheetViews>
  <sheetFormatPr defaultRowHeight="13.5" x14ac:dyDescent="0.2"/>
  <cols>
    <col min="1" max="1" width="26.25" style="4" customWidth="1"/>
    <col min="2" max="2" width="19.25" style="4" customWidth="1"/>
    <col min="3" max="3" width="11.625" style="4" customWidth="1"/>
    <col min="4" max="4" width="24" style="4" customWidth="1"/>
    <col min="5" max="6" width="15.875" style="4" customWidth="1"/>
    <col min="7" max="7" width="14.125" style="5" customWidth="1"/>
    <col min="8" max="8" width="15" style="4" customWidth="1"/>
    <col min="9" max="10" width="14.125" style="6" customWidth="1"/>
    <col min="11" max="15" width="14.125" style="7" customWidth="1"/>
    <col min="16" max="16" width="42.125" style="10" customWidth="1"/>
    <col min="17" max="17" width="19.125" style="4" customWidth="1"/>
    <col min="18" max="18" width="21" style="9" customWidth="1"/>
    <col min="19" max="19" width="36.125" style="4" customWidth="1"/>
    <col min="20" max="23" width="9" style="4"/>
    <col min="24" max="24" width="62.875" style="11" customWidth="1"/>
    <col min="25" max="25" width="29.875" style="11" customWidth="1"/>
    <col min="26" max="26" width="28.375" style="9" customWidth="1"/>
    <col min="27" max="16384" width="9" style="4"/>
  </cols>
  <sheetData>
    <row r="1" spans="1:26" ht="20.25" customHeight="1" x14ac:dyDescent="0.15">
      <c r="A1" s="15" t="s">
        <v>432</v>
      </c>
      <c r="B1" s="4" t="s">
        <v>1</v>
      </c>
      <c r="C1" s="4" t="s">
        <v>21</v>
      </c>
      <c r="D1" s="4" t="s">
        <v>22</v>
      </c>
      <c r="E1" s="4" t="s">
        <v>82</v>
      </c>
      <c r="F1" s="4" t="s">
        <v>84</v>
      </c>
      <c r="G1" s="5" t="s">
        <v>0</v>
      </c>
      <c r="H1" s="4" t="s">
        <v>5</v>
      </c>
      <c r="I1" s="6" t="s">
        <v>11</v>
      </c>
      <c r="J1" s="6" t="s">
        <v>12</v>
      </c>
      <c r="K1" s="7" t="s">
        <v>20</v>
      </c>
      <c r="L1" s="7" t="s">
        <v>10</v>
      </c>
      <c r="M1" s="7" t="s">
        <v>9</v>
      </c>
      <c r="N1" s="7" t="s">
        <v>13</v>
      </c>
      <c r="O1" s="7" t="s">
        <v>14</v>
      </c>
      <c r="P1" s="8" t="s">
        <v>15</v>
      </c>
      <c r="Q1" s="4" t="s">
        <v>2</v>
      </c>
      <c r="R1" s="9" t="s">
        <v>3</v>
      </c>
      <c r="S1" s="4" t="s">
        <v>4</v>
      </c>
      <c r="T1" s="4" t="s">
        <v>16</v>
      </c>
      <c r="U1" s="4" t="s">
        <v>17</v>
      </c>
      <c r="V1" s="4" t="s">
        <v>18</v>
      </c>
      <c r="W1" s="4" t="s">
        <v>19</v>
      </c>
      <c r="X1" s="9" t="s">
        <v>167</v>
      </c>
      <c r="Y1" s="9" t="s">
        <v>268</v>
      </c>
      <c r="Z1" s="9" t="s">
        <v>269</v>
      </c>
    </row>
    <row r="2" spans="1:26" ht="81" x14ac:dyDescent="0.2">
      <c r="A2" s="4" t="s">
        <v>34</v>
      </c>
      <c r="B2" s="4" t="s">
        <v>35</v>
      </c>
      <c r="C2" s="4" t="s">
        <v>36</v>
      </c>
      <c r="D2" s="4" t="s">
        <v>40</v>
      </c>
      <c r="E2" s="4" t="s">
        <v>83</v>
      </c>
      <c r="F2" s="4">
        <v>1</v>
      </c>
      <c r="G2" s="5">
        <v>45493</v>
      </c>
      <c r="H2" s="4" t="s">
        <v>50</v>
      </c>
      <c r="I2" s="6">
        <v>4</v>
      </c>
      <c r="J2" s="6">
        <v>4</v>
      </c>
      <c r="K2" s="7" t="s">
        <v>37</v>
      </c>
      <c r="L2" s="7">
        <v>5</v>
      </c>
      <c r="M2" s="7">
        <v>5</v>
      </c>
      <c r="N2" s="7">
        <v>5</v>
      </c>
      <c r="O2" s="7">
        <v>100</v>
      </c>
      <c r="P2" s="10" t="s">
        <v>38</v>
      </c>
      <c r="Q2" s="4" t="s">
        <v>30</v>
      </c>
      <c r="R2" s="9" t="s">
        <v>32</v>
      </c>
      <c r="S2" s="4" t="s">
        <v>31</v>
      </c>
      <c r="T2" s="4" t="s">
        <v>33</v>
      </c>
      <c r="U2" s="4" t="s">
        <v>32</v>
      </c>
      <c r="V2" s="4" t="s">
        <v>32</v>
      </c>
      <c r="W2" s="4" t="s">
        <v>32</v>
      </c>
      <c r="X2" s="11" t="s">
        <v>29</v>
      </c>
      <c r="Y2" s="13" t="s">
        <v>344</v>
      </c>
      <c r="Z2" s="14" t="s">
        <v>345</v>
      </c>
    </row>
    <row r="3" spans="1:26" ht="135" x14ac:dyDescent="0.2">
      <c r="A3" s="4" t="s">
        <v>41</v>
      </c>
      <c r="B3" s="4" t="s">
        <v>42</v>
      </c>
      <c r="C3" s="4" t="s">
        <v>36</v>
      </c>
      <c r="D3" s="4" t="s">
        <v>68</v>
      </c>
      <c r="E3" s="4" t="s">
        <v>83</v>
      </c>
      <c r="F3" s="4">
        <v>1</v>
      </c>
      <c r="G3" s="5">
        <v>45508</v>
      </c>
      <c r="H3" s="4" t="s">
        <v>51</v>
      </c>
      <c r="I3" s="6">
        <v>-1</v>
      </c>
      <c r="J3" s="6">
        <v>4</v>
      </c>
      <c r="K3" s="7" t="s">
        <v>37</v>
      </c>
      <c r="L3" s="7">
        <v>-1</v>
      </c>
      <c r="M3" s="7">
        <v>10</v>
      </c>
      <c r="N3" s="7">
        <v>-1</v>
      </c>
      <c r="O3" s="7">
        <v>10</v>
      </c>
      <c r="P3" s="10" t="s">
        <v>44</v>
      </c>
      <c r="Q3" s="4" t="s">
        <v>30</v>
      </c>
      <c r="R3" s="9" t="s">
        <v>32</v>
      </c>
      <c r="S3" s="4" t="s">
        <v>31</v>
      </c>
      <c r="T3" s="4" t="s">
        <v>33</v>
      </c>
      <c r="U3" s="4" t="s">
        <v>33</v>
      </c>
      <c r="V3" s="4" t="s">
        <v>33</v>
      </c>
      <c r="W3" s="4" t="s">
        <v>33</v>
      </c>
      <c r="X3" s="11" t="s">
        <v>43</v>
      </c>
      <c r="Y3" s="13" t="s">
        <v>346</v>
      </c>
      <c r="Z3" s="14" t="s">
        <v>345</v>
      </c>
    </row>
    <row r="4" spans="1:26" ht="81" x14ac:dyDescent="0.2">
      <c r="A4" s="4" t="s">
        <v>48</v>
      </c>
      <c r="B4" s="4" t="s">
        <v>49</v>
      </c>
      <c r="C4" s="4" t="s">
        <v>36</v>
      </c>
      <c r="D4" s="4" t="s">
        <v>69</v>
      </c>
      <c r="E4" s="4" t="s">
        <v>83</v>
      </c>
      <c r="F4" s="4">
        <v>1</v>
      </c>
      <c r="G4" s="5">
        <v>45494</v>
      </c>
      <c r="H4" s="4" t="s">
        <v>51</v>
      </c>
      <c r="I4" s="6">
        <v>100</v>
      </c>
      <c r="J4" s="6">
        <v>100</v>
      </c>
      <c r="K4" s="7" t="s">
        <v>52</v>
      </c>
      <c r="L4" s="7">
        <v>100</v>
      </c>
      <c r="M4" s="7">
        <v>100</v>
      </c>
      <c r="N4" s="7">
        <v>100</v>
      </c>
      <c r="O4" s="7">
        <v>100</v>
      </c>
      <c r="P4" s="10" t="s">
        <v>53</v>
      </c>
      <c r="Q4" s="4" t="s">
        <v>30</v>
      </c>
      <c r="R4" s="9" t="s">
        <v>32</v>
      </c>
      <c r="S4" s="4" t="s">
        <v>31</v>
      </c>
      <c r="T4" s="4" t="s">
        <v>33</v>
      </c>
      <c r="U4" s="4" t="s">
        <v>32</v>
      </c>
      <c r="V4" s="4" t="s">
        <v>32</v>
      </c>
      <c r="W4" s="4" t="s">
        <v>32</v>
      </c>
      <c r="X4" s="11" t="s">
        <v>54</v>
      </c>
      <c r="Y4" s="13" t="s">
        <v>340</v>
      </c>
      <c r="Z4" s="9" t="s">
        <v>341</v>
      </c>
    </row>
    <row r="5" spans="1:26" ht="135" x14ac:dyDescent="0.2">
      <c r="A5" s="4" t="s">
        <v>57</v>
      </c>
      <c r="B5" s="4" t="s">
        <v>56</v>
      </c>
      <c r="C5" s="4" t="s">
        <v>36</v>
      </c>
      <c r="D5" s="4" t="s">
        <v>58</v>
      </c>
      <c r="E5" s="4" t="s">
        <v>83</v>
      </c>
      <c r="F5" s="4">
        <v>1</v>
      </c>
      <c r="G5" s="5">
        <v>45501</v>
      </c>
      <c r="H5" s="4" t="s">
        <v>51</v>
      </c>
      <c r="I5" s="6">
        <v>4</v>
      </c>
      <c r="J5" s="6">
        <v>5</v>
      </c>
      <c r="K5" s="7" t="s">
        <v>55</v>
      </c>
      <c r="L5" s="7">
        <v>3</v>
      </c>
      <c r="M5" s="7">
        <v>4</v>
      </c>
      <c r="N5" s="7">
        <v>3</v>
      </c>
      <c r="O5" s="7">
        <v>100</v>
      </c>
      <c r="P5" s="10" t="s">
        <v>60</v>
      </c>
      <c r="Q5" s="4" t="s">
        <v>66</v>
      </c>
      <c r="R5" s="9" t="s">
        <v>32</v>
      </c>
      <c r="S5" s="4" t="s">
        <v>31</v>
      </c>
      <c r="T5" s="4" t="s">
        <v>32</v>
      </c>
      <c r="U5" s="4" t="s">
        <v>32</v>
      </c>
      <c r="V5" s="4" t="s">
        <v>32</v>
      </c>
      <c r="W5" s="4" t="s">
        <v>32</v>
      </c>
      <c r="X5" s="11" t="s">
        <v>59</v>
      </c>
      <c r="Y5" s="13" t="s">
        <v>342</v>
      </c>
      <c r="Z5" s="9" t="s">
        <v>343</v>
      </c>
    </row>
    <row r="6" spans="1:26" ht="81" x14ac:dyDescent="0.2">
      <c r="A6" s="4" t="s">
        <v>61</v>
      </c>
      <c r="B6" s="12" t="s">
        <v>64</v>
      </c>
      <c r="C6" s="4" t="s">
        <v>36</v>
      </c>
      <c r="D6" s="4" t="s">
        <v>58</v>
      </c>
      <c r="E6" s="4" t="s">
        <v>83</v>
      </c>
      <c r="F6" s="4">
        <v>1</v>
      </c>
      <c r="G6" s="5">
        <v>45511</v>
      </c>
      <c r="H6" s="4" t="s">
        <v>63</v>
      </c>
      <c r="I6" s="6">
        <v>2</v>
      </c>
      <c r="J6" s="6">
        <v>4</v>
      </c>
      <c r="K6" s="7" t="s">
        <v>55</v>
      </c>
      <c r="L6" s="7">
        <v>3</v>
      </c>
      <c r="M6" s="7">
        <v>3</v>
      </c>
      <c r="N6" s="7">
        <v>3</v>
      </c>
      <c r="O6" s="7">
        <v>100</v>
      </c>
      <c r="P6" s="10" t="s">
        <v>70</v>
      </c>
      <c r="Q6" s="4" t="s">
        <v>66</v>
      </c>
      <c r="R6" s="9" t="s">
        <v>32</v>
      </c>
      <c r="S6" s="4" t="s">
        <v>31</v>
      </c>
      <c r="T6" s="4" t="s">
        <v>33</v>
      </c>
      <c r="U6" s="4" t="s">
        <v>32</v>
      </c>
      <c r="V6" s="4" t="s">
        <v>33</v>
      </c>
      <c r="W6" s="4" t="s">
        <v>32</v>
      </c>
      <c r="X6" s="11" t="s">
        <v>71</v>
      </c>
      <c r="Y6" s="13" t="s">
        <v>347</v>
      </c>
      <c r="Z6" s="9" t="s">
        <v>348</v>
      </c>
    </row>
    <row r="7" spans="1:26" ht="67.5" x14ac:dyDescent="0.2">
      <c r="A7" s="4" t="s">
        <v>62</v>
      </c>
      <c r="B7" s="12" t="s">
        <v>64</v>
      </c>
      <c r="C7" s="4" t="s">
        <v>36</v>
      </c>
      <c r="D7" s="4" t="s">
        <v>58</v>
      </c>
      <c r="E7" s="4" t="s">
        <v>83</v>
      </c>
      <c r="F7" s="4">
        <v>1</v>
      </c>
      <c r="G7" s="5">
        <v>45511</v>
      </c>
      <c r="H7" s="4" t="s">
        <v>63</v>
      </c>
      <c r="I7" s="6">
        <v>2</v>
      </c>
      <c r="J7" s="6">
        <v>4</v>
      </c>
      <c r="K7" s="7" t="s">
        <v>55</v>
      </c>
      <c r="L7" s="7">
        <v>2</v>
      </c>
      <c r="M7" s="7">
        <v>2</v>
      </c>
      <c r="N7" s="7">
        <v>2</v>
      </c>
      <c r="O7" s="7">
        <v>100</v>
      </c>
      <c r="P7" s="10" t="s">
        <v>67</v>
      </c>
      <c r="Q7" s="4" t="s">
        <v>66</v>
      </c>
      <c r="R7" s="9" t="s">
        <v>32</v>
      </c>
      <c r="S7" s="4" t="s">
        <v>31</v>
      </c>
      <c r="T7" s="4" t="s">
        <v>33</v>
      </c>
      <c r="U7" s="4" t="s">
        <v>33</v>
      </c>
      <c r="V7" s="4" t="s">
        <v>32</v>
      </c>
      <c r="W7" s="4" t="s">
        <v>32</v>
      </c>
      <c r="X7" s="11" t="s">
        <v>65</v>
      </c>
      <c r="Y7" s="13" t="s">
        <v>349</v>
      </c>
      <c r="Z7" s="9" t="s">
        <v>348</v>
      </c>
    </row>
    <row r="8" spans="1:26" ht="81" x14ac:dyDescent="0.2">
      <c r="A8" s="4" t="s">
        <v>74</v>
      </c>
      <c r="B8" s="4" t="s">
        <v>75</v>
      </c>
      <c r="C8" s="4" t="s">
        <v>36</v>
      </c>
      <c r="D8" s="4" t="s">
        <v>73</v>
      </c>
      <c r="E8" s="4" t="s">
        <v>83</v>
      </c>
      <c r="F8" s="4">
        <v>1</v>
      </c>
      <c r="G8" s="5">
        <v>45498</v>
      </c>
      <c r="H8" s="4" t="s">
        <v>51</v>
      </c>
      <c r="I8" s="6">
        <v>3</v>
      </c>
      <c r="J8" s="6">
        <v>5</v>
      </c>
      <c r="K8" s="7" t="s">
        <v>37</v>
      </c>
      <c r="L8" s="7">
        <v>5</v>
      </c>
      <c r="M8" s="7">
        <v>5</v>
      </c>
      <c r="N8" s="7">
        <v>5</v>
      </c>
      <c r="O8" s="7">
        <v>100</v>
      </c>
      <c r="P8" s="10" t="s">
        <v>76</v>
      </c>
      <c r="Q8" s="4" t="s">
        <v>66</v>
      </c>
      <c r="R8" s="9" t="s">
        <v>32</v>
      </c>
      <c r="S8" s="4" t="s">
        <v>31</v>
      </c>
      <c r="T8" s="4" t="s">
        <v>33</v>
      </c>
      <c r="U8" s="4" t="s">
        <v>32</v>
      </c>
      <c r="V8" s="4" t="s">
        <v>32</v>
      </c>
      <c r="W8" s="4" t="s">
        <v>32</v>
      </c>
      <c r="X8" s="11" t="s">
        <v>100</v>
      </c>
      <c r="Y8" s="13" t="s">
        <v>338</v>
      </c>
      <c r="Z8" s="9" t="s">
        <v>339</v>
      </c>
    </row>
    <row r="9" spans="1:26" ht="81" x14ac:dyDescent="0.2">
      <c r="A9" s="4" t="s">
        <v>77</v>
      </c>
      <c r="B9" s="4" t="s">
        <v>78</v>
      </c>
      <c r="C9" s="4" t="s">
        <v>36</v>
      </c>
      <c r="D9" s="4" t="s">
        <v>79</v>
      </c>
      <c r="E9" s="4" t="s">
        <v>83</v>
      </c>
      <c r="F9" s="4">
        <v>1</v>
      </c>
      <c r="G9" s="5">
        <v>45498</v>
      </c>
      <c r="H9" s="4" t="s">
        <v>51</v>
      </c>
      <c r="I9" s="6">
        <v>3</v>
      </c>
      <c r="J9" s="6">
        <v>4</v>
      </c>
      <c r="K9" s="7" t="s">
        <v>37</v>
      </c>
      <c r="L9" s="7">
        <v>5</v>
      </c>
      <c r="M9" s="7">
        <v>100</v>
      </c>
      <c r="N9" s="7">
        <v>5</v>
      </c>
      <c r="O9" s="7">
        <v>100</v>
      </c>
      <c r="P9" s="10" t="s">
        <v>87</v>
      </c>
      <c r="Q9" s="4" t="s">
        <v>66</v>
      </c>
      <c r="R9" s="9" t="s">
        <v>32</v>
      </c>
      <c r="S9" s="4" t="s">
        <v>31</v>
      </c>
      <c r="T9" s="4" t="s">
        <v>32</v>
      </c>
      <c r="U9" s="4" t="s">
        <v>32</v>
      </c>
      <c r="V9" s="4" t="s">
        <v>32</v>
      </c>
      <c r="W9" s="4" t="s">
        <v>33</v>
      </c>
      <c r="X9" s="11" t="s">
        <v>88</v>
      </c>
      <c r="Y9" s="13" t="s">
        <v>337</v>
      </c>
      <c r="Z9" s="9" t="s">
        <v>289</v>
      </c>
    </row>
    <row r="10" spans="1:26" ht="121.5" x14ac:dyDescent="0.2">
      <c r="A10" s="4" t="s">
        <v>81</v>
      </c>
      <c r="B10" s="4" t="s">
        <v>80</v>
      </c>
      <c r="C10" s="4" t="s">
        <v>36</v>
      </c>
      <c r="D10" s="4" t="s">
        <v>85</v>
      </c>
      <c r="E10" s="4" t="s">
        <v>83</v>
      </c>
      <c r="F10" s="4">
        <v>1</v>
      </c>
      <c r="G10" s="5">
        <v>45497</v>
      </c>
      <c r="H10" s="4" t="s">
        <v>51</v>
      </c>
      <c r="I10" s="6">
        <v>3</v>
      </c>
      <c r="J10" s="6">
        <v>5</v>
      </c>
      <c r="K10" s="7" t="s">
        <v>55</v>
      </c>
      <c r="L10" s="7">
        <v>3</v>
      </c>
      <c r="M10" s="7">
        <v>3</v>
      </c>
      <c r="N10" s="7">
        <v>3</v>
      </c>
      <c r="O10" s="7">
        <v>100</v>
      </c>
      <c r="P10" s="10" t="s">
        <v>86</v>
      </c>
      <c r="Q10" s="4" t="s">
        <v>66</v>
      </c>
      <c r="R10" s="9" t="s">
        <v>32</v>
      </c>
      <c r="S10" s="4" t="s">
        <v>31</v>
      </c>
      <c r="T10" s="4" t="s">
        <v>33</v>
      </c>
      <c r="U10" s="4" t="s">
        <v>32</v>
      </c>
      <c r="V10" s="4" t="s">
        <v>33</v>
      </c>
      <c r="W10" s="4" t="s">
        <v>32</v>
      </c>
      <c r="X10" s="11" t="s">
        <v>89</v>
      </c>
      <c r="Y10" s="13" t="s">
        <v>335</v>
      </c>
      <c r="Z10" s="9" t="s">
        <v>336</v>
      </c>
    </row>
    <row r="11" spans="1:26" ht="67.5" x14ac:dyDescent="0.2">
      <c r="A11" s="4" t="s">
        <v>92</v>
      </c>
      <c r="B11" s="4" t="s">
        <v>91</v>
      </c>
      <c r="C11" s="4" t="s">
        <v>36</v>
      </c>
      <c r="D11" s="4" t="s">
        <v>58</v>
      </c>
      <c r="E11" s="4" t="s">
        <v>83</v>
      </c>
      <c r="F11" s="4">
        <v>1</v>
      </c>
      <c r="G11" s="5">
        <v>45497</v>
      </c>
      <c r="H11" s="4" t="s">
        <v>51</v>
      </c>
      <c r="I11" s="6">
        <v>3</v>
      </c>
      <c r="J11" s="6">
        <v>4</v>
      </c>
      <c r="K11" s="7" t="s">
        <v>55</v>
      </c>
      <c r="L11" s="7">
        <v>1</v>
      </c>
      <c r="M11" s="7">
        <v>1</v>
      </c>
      <c r="N11" s="7">
        <v>1</v>
      </c>
      <c r="O11" s="7">
        <v>100</v>
      </c>
      <c r="P11" s="10" t="s">
        <v>90</v>
      </c>
      <c r="Q11" s="4" t="s">
        <v>66</v>
      </c>
      <c r="R11" s="9" t="s">
        <v>32</v>
      </c>
      <c r="S11" s="4" t="s">
        <v>31</v>
      </c>
      <c r="T11" s="4" t="s">
        <v>32</v>
      </c>
      <c r="U11" s="4" t="s">
        <v>33</v>
      </c>
      <c r="V11" s="4" t="s">
        <v>33</v>
      </c>
      <c r="W11" s="4" t="s">
        <v>32</v>
      </c>
      <c r="X11" s="11" t="s">
        <v>93</v>
      </c>
      <c r="Y11" s="13" t="s">
        <v>334</v>
      </c>
      <c r="Z11" s="9" t="s">
        <v>325</v>
      </c>
    </row>
    <row r="12" spans="1:26" ht="94.5" x14ac:dyDescent="0.2">
      <c r="A12" s="4" t="s">
        <v>95</v>
      </c>
      <c r="B12" s="4" t="s">
        <v>94</v>
      </c>
      <c r="C12" s="4" t="s">
        <v>36</v>
      </c>
      <c r="D12" s="4" t="s">
        <v>96</v>
      </c>
      <c r="E12" s="4" t="s">
        <v>83</v>
      </c>
      <c r="F12" s="4">
        <v>1</v>
      </c>
      <c r="G12" s="5">
        <v>45496</v>
      </c>
      <c r="H12" s="4" t="s">
        <v>51</v>
      </c>
      <c r="I12" s="6">
        <v>4</v>
      </c>
      <c r="J12" s="6">
        <v>5</v>
      </c>
      <c r="K12" s="7" t="s">
        <v>55</v>
      </c>
      <c r="L12" s="7">
        <v>3</v>
      </c>
      <c r="M12" s="7">
        <v>4</v>
      </c>
      <c r="N12" s="7">
        <v>3</v>
      </c>
      <c r="O12" s="7">
        <v>100</v>
      </c>
      <c r="P12" s="10" t="s">
        <v>98</v>
      </c>
      <c r="Q12" s="4" t="s">
        <v>66</v>
      </c>
      <c r="R12" s="9" t="s">
        <v>32</v>
      </c>
      <c r="S12" s="4" t="s">
        <v>31</v>
      </c>
      <c r="T12" s="4" t="s">
        <v>33</v>
      </c>
      <c r="U12" s="4" t="s">
        <v>32</v>
      </c>
      <c r="V12" s="4" t="s">
        <v>33</v>
      </c>
      <c r="W12" s="4" t="s">
        <v>32</v>
      </c>
      <c r="X12" s="11" t="s">
        <v>99</v>
      </c>
      <c r="Y12" s="13" t="s">
        <v>332</v>
      </c>
      <c r="Z12" s="9" t="s">
        <v>333</v>
      </c>
    </row>
    <row r="13" spans="1:26" ht="81" x14ac:dyDescent="0.2">
      <c r="A13" s="4" t="s">
        <v>101</v>
      </c>
      <c r="B13" s="4" t="s">
        <v>103</v>
      </c>
      <c r="C13" s="4" t="s">
        <v>36</v>
      </c>
      <c r="D13" s="4" t="s">
        <v>102</v>
      </c>
      <c r="E13" s="4" t="s">
        <v>83</v>
      </c>
      <c r="F13" s="4">
        <v>1</v>
      </c>
      <c r="G13" s="5">
        <v>45496</v>
      </c>
      <c r="H13" s="4" t="s">
        <v>50</v>
      </c>
      <c r="I13" s="6">
        <v>4</v>
      </c>
      <c r="J13" s="6">
        <v>5</v>
      </c>
      <c r="K13" s="7" t="s">
        <v>37</v>
      </c>
      <c r="L13" s="7">
        <v>5</v>
      </c>
      <c r="M13" s="7">
        <v>7</v>
      </c>
      <c r="N13" s="7">
        <v>5</v>
      </c>
      <c r="O13" s="7">
        <v>100</v>
      </c>
      <c r="P13" s="10" t="s">
        <v>111</v>
      </c>
      <c r="Q13" s="4" t="s">
        <v>66</v>
      </c>
      <c r="R13" s="9" t="s">
        <v>32</v>
      </c>
      <c r="S13" s="4" t="s">
        <v>31</v>
      </c>
      <c r="T13" s="4" t="s">
        <v>32</v>
      </c>
      <c r="U13" s="4" t="s">
        <v>32</v>
      </c>
      <c r="V13" s="4" t="s">
        <v>32</v>
      </c>
      <c r="W13" s="4" t="s">
        <v>32</v>
      </c>
      <c r="X13" s="11" t="s">
        <v>110</v>
      </c>
      <c r="Y13" s="13" t="s">
        <v>331</v>
      </c>
      <c r="Z13" s="9" t="s">
        <v>295</v>
      </c>
    </row>
    <row r="14" spans="1:26" ht="243" x14ac:dyDescent="0.2">
      <c r="A14" s="4" t="s">
        <v>107</v>
      </c>
      <c r="B14" s="4" t="s">
        <v>108</v>
      </c>
      <c r="C14" s="4" t="s">
        <v>36</v>
      </c>
      <c r="D14" s="4" t="s">
        <v>106</v>
      </c>
      <c r="E14" s="4" t="s">
        <v>105</v>
      </c>
      <c r="F14" s="4">
        <v>3</v>
      </c>
      <c r="G14" s="5">
        <v>45495</v>
      </c>
      <c r="H14" s="4" t="s">
        <v>109</v>
      </c>
      <c r="I14" s="6">
        <v>-1</v>
      </c>
      <c r="J14" s="6">
        <v>5</v>
      </c>
      <c r="K14" s="7" t="s">
        <v>37</v>
      </c>
      <c r="L14" s="7">
        <v>-1</v>
      </c>
      <c r="M14" s="7">
        <v>5</v>
      </c>
      <c r="N14" s="7">
        <v>5</v>
      </c>
      <c r="O14" s="7">
        <v>100</v>
      </c>
      <c r="P14" s="10" t="s">
        <v>112</v>
      </c>
      <c r="Q14" s="4" t="s">
        <v>66</v>
      </c>
      <c r="R14" s="9" t="s">
        <v>32</v>
      </c>
      <c r="S14" s="4" t="s">
        <v>31</v>
      </c>
      <c r="T14" s="4" t="s">
        <v>32</v>
      </c>
      <c r="U14" s="4" t="s">
        <v>33</v>
      </c>
      <c r="V14" s="4" t="s">
        <v>33</v>
      </c>
      <c r="W14" s="4" t="s">
        <v>32</v>
      </c>
      <c r="X14" s="11" t="s">
        <v>104</v>
      </c>
      <c r="Y14" s="13" t="s">
        <v>329</v>
      </c>
      <c r="Z14" s="9" t="s">
        <v>330</v>
      </c>
    </row>
    <row r="15" spans="1:26" ht="135" x14ac:dyDescent="0.2">
      <c r="A15" s="4" t="s">
        <v>113</v>
      </c>
      <c r="B15" s="4" t="s">
        <v>114</v>
      </c>
      <c r="C15" s="4" t="s">
        <v>36</v>
      </c>
      <c r="D15" s="4" t="s">
        <v>119</v>
      </c>
      <c r="E15" s="4" t="s">
        <v>83</v>
      </c>
      <c r="F15" s="4">
        <v>1</v>
      </c>
      <c r="G15" s="5">
        <v>45495</v>
      </c>
      <c r="H15" s="4" t="s">
        <v>50</v>
      </c>
      <c r="I15" s="6">
        <v>-1</v>
      </c>
      <c r="J15" s="6">
        <v>5</v>
      </c>
      <c r="K15" s="7" t="s">
        <v>37</v>
      </c>
      <c r="L15" s="7">
        <v>7</v>
      </c>
      <c r="M15" s="7">
        <v>8</v>
      </c>
      <c r="N15" s="7">
        <v>7</v>
      </c>
      <c r="O15" s="7">
        <v>100</v>
      </c>
      <c r="P15" s="10" t="s">
        <v>116</v>
      </c>
      <c r="Q15" s="4" t="s">
        <v>66</v>
      </c>
      <c r="R15" s="9" t="s">
        <v>32</v>
      </c>
      <c r="S15" s="4" t="s">
        <v>31</v>
      </c>
      <c r="T15" s="4" t="s">
        <v>32</v>
      </c>
      <c r="U15" s="4" t="s">
        <v>32</v>
      </c>
      <c r="V15" s="4" t="s">
        <v>33</v>
      </c>
      <c r="W15" s="4" t="s">
        <v>33</v>
      </c>
      <c r="X15" s="11" t="s">
        <v>115</v>
      </c>
      <c r="Y15" s="13" t="s">
        <v>327</v>
      </c>
      <c r="Z15" s="9" t="s">
        <v>328</v>
      </c>
    </row>
    <row r="16" spans="1:26" ht="121.5" x14ac:dyDescent="0.2">
      <c r="A16" s="4" t="s">
        <v>117</v>
      </c>
      <c r="B16" s="4" t="s">
        <v>118</v>
      </c>
      <c r="C16" s="4" t="s">
        <v>36</v>
      </c>
      <c r="D16" s="4" t="s">
        <v>120</v>
      </c>
      <c r="E16" s="4" t="s">
        <v>83</v>
      </c>
      <c r="F16" s="4">
        <v>1</v>
      </c>
      <c r="G16" s="5">
        <v>45495</v>
      </c>
      <c r="H16" s="4" t="s">
        <v>50</v>
      </c>
      <c r="I16" s="6">
        <v>100</v>
      </c>
      <c r="J16" s="6">
        <v>100</v>
      </c>
      <c r="K16" s="7" t="s">
        <v>55</v>
      </c>
      <c r="L16" s="7">
        <v>1</v>
      </c>
      <c r="M16" s="7">
        <v>100</v>
      </c>
      <c r="N16" s="7">
        <v>1</v>
      </c>
      <c r="O16" s="7">
        <v>100</v>
      </c>
      <c r="P16" s="10" t="s">
        <v>121</v>
      </c>
      <c r="Q16" s="4" t="s">
        <v>66</v>
      </c>
      <c r="R16" s="9" t="s">
        <v>32</v>
      </c>
      <c r="S16" s="4" t="s">
        <v>31</v>
      </c>
      <c r="T16" s="4" t="s">
        <v>32</v>
      </c>
      <c r="U16" s="4" t="s">
        <v>33</v>
      </c>
      <c r="V16" s="4" t="s">
        <v>32</v>
      </c>
      <c r="W16" s="4" t="s">
        <v>32</v>
      </c>
      <c r="X16" s="11" t="s">
        <v>122</v>
      </c>
      <c r="Y16" s="13" t="s">
        <v>326</v>
      </c>
      <c r="Z16" s="9" t="s">
        <v>325</v>
      </c>
    </row>
    <row r="17" spans="1:26" ht="54" x14ac:dyDescent="0.2">
      <c r="A17" s="4" t="s">
        <v>125</v>
      </c>
      <c r="B17" s="4" t="s">
        <v>126</v>
      </c>
      <c r="C17" s="4" t="s">
        <v>36</v>
      </c>
      <c r="D17" s="4" t="s">
        <v>124</v>
      </c>
      <c r="E17" s="4" t="s">
        <v>83</v>
      </c>
      <c r="F17" s="4">
        <v>1</v>
      </c>
      <c r="G17" s="5">
        <v>45495</v>
      </c>
      <c r="H17" s="4" t="s">
        <v>50</v>
      </c>
      <c r="I17" s="6">
        <v>4</v>
      </c>
      <c r="J17" s="6">
        <v>4</v>
      </c>
      <c r="K17" s="7" t="s">
        <v>55</v>
      </c>
      <c r="L17" s="7">
        <v>1</v>
      </c>
      <c r="M17" s="7">
        <v>100</v>
      </c>
      <c r="N17" s="7">
        <v>1</v>
      </c>
      <c r="O17" s="7">
        <v>100</v>
      </c>
      <c r="P17" s="10" t="s">
        <v>133</v>
      </c>
      <c r="Q17" s="4" t="s">
        <v>66</v>
      </c>
      <c r="R17" s="9" t="s">
        <v>32</v>
      </c>
      <c r="S17" s="4" t="s">
        <v>31</v>
      </c>
      <c r="T17" s="4" t="s">
        <v>32</v>
      </c>
      <c r="U17" s="4" t="s">
        <v>33</v>
      </c>
      <c r="V17" s="4" t="s">
        <v>32</v>
      </c>
      <c r="W17" s="4" t="s">
        <v>33</v>
      </c>
      <c r="X17" s="11" t="s">
        <v>123</v>
      </c>
      <c r="Y17" s="13" t="s">
        <v>324</v>
      </c>
      <c r="Z17" s="9" t="s">
        <v>325</v>
      </c>
    </row>
    <row r="18" spans="1:26" ht="108" x14ac:dyDescent="0.2">
      <c r="A18" s="4" t="s">
        <v>127</v>
      </c>
      <c r="B18" s="4" t="s">
        <v>129</v>
      </c>
      <c r="C18" s="4" t="s">
        <v>36</v>
      </c>
      <c r="D18" s="4" t="s">
        <v>128</v>
      </c>
      <c r="E18" s="4" t="s">
        <v>83</v>
      </c>
      <c r="F18" s="4">
        <v>1</v>
      </c>
      <c r="G18" s="5">
        <v>45495</v>
      </c>
      <c r="H18" s="4" t="s">
        <v>130</v>
      </c>
      <c r="I18" s="6">
        <v>4</v>
      </c>
      <c r="J18" s="6">
        <v>4</v>
      </c>
      <c r="K18" s="7" t="s">
        <v>37</v>
      </c>
      <c r="L18" s="7">
        <v>6</v>
      </c>
      <c r="M18" s="7">
        <v>6</v>
      </c>
      <c r="N18" s="7">
        <v>6</v>
      </c>
      <c r="O18" s="7">
        <v>100</v>
      </c>
      <c r="P18" s="10" t="s">
        <v>132</v>
      </c>
      <c r="Q18" s="4" t="s">
        <v>66</v>
      </c>
      <c r="R18" s="9" t="s">
        <v>32</v>
      </c>
      <c r="S18" s="4" t="s">
        <v>31</v>
      </c>
      <c r="T18" s="4" t="s">
        <v>33</v>
      </c>
      <c r="U18" s="4" t="s">
        <v>33</v>
      </c>
      <c r="V18" s="4" t="s">
        <v>33</v>
      </c>
      <c r="W18" s="4" t="s">
        <v>32</v>
      </c>
      <c r="X18" s="11" t="s">
        <v>131</v>
      </c>
      <c r="Y18" s="13" t="s">
        <v>323</v>
      </c>
      <c r="Z18" s="9" t="s">
        <v>295</v>
      </c>
    </row>
    <row r="19" spans="1:26" ht="108" x14ac:dyDescent="0.2">
      <c r="A19" s="4" t="s">
        <v>135</v>
      </c>
      <c r="B19" s="4" t="s">
        <v>134</v>
      </c>
      <c r="C19" s="4" t="s">
        <v>36</v>
      </c>
      <c r="D19" s="4" t="s">
        <v>139</v>
      </c>
      <c r="E19" s="4" t="s">
        <v>83</v>
      </c>
      <c r="F19" s="4">
        <v>1</v>
      </c>
      <c r="G19" s="5">
        <v>45495</v>
      </c>
      <c r="H19" s="4" t="s">
        <v>136</v>
      </c>
      <c r="I19" s="6">
        <v>3</v>
      </c>
      <c r="J19" s="6">
        <v>5</v>
      </c>
      <c r="K19" s="7" t="s">
        <v>37</v>
      </c>
      <c r="L19" s="7">
        <v>9</v>
      </c>
      <c r="M19" s="7">
        <v>11</v>
      </c>
      <c r="N19" s="7">
        <v>9</v>
      </c>
      <c r="O19" s="7">
        <v>100</v>
      </c>
      <c r="P19" s="10" t="s">
        <v>138</v>
      </c>
      <c r="Q19" s="4" t="s">
        <v>66</v>
      </c>
      <c r="R19" s="9" t="s">
        <v>32</v>
      </c>
      <c r="S19" s="4" t="s">
        <v>31</v>
      </c>
      <c r="T19" s="4" t="s">
        <v>32</v>
      </c>
      <c r="U19" s="4" t="s">
        <v>33</v>
      </c>
      <c r="V19" s="4" t="s">
        <v>32</v>
      </c>
      <c r="W19" s="4" t="s">
        <v>32</v>
      </c>
      <c r="X19" s="11" t="s">
        <v>137</v>
      </c>
      <c r="Y19" s="13" t="s">
        <v>321</v>
      </c>
      <c r="Z19" s="9" t="s">
        <v>322</v>
      </c>
    </row>
    <row r="20" spans="1:26" ht="121.5" x14ac:dyDescent="0.2">
      <c r="A20" s="4" t="s">
        <v>140</v>
      </c>
      <c r="B20" s="4" t="s">
        <v>141</v>
      </c>
      <c r="C20" s="4" t="s">
        <v>36</v>
      </c>
      <c r="D20" s="4" t="s">
        <v>139</v>
      </c>
      <c r="E20" s="4" t="s">
        <v>83</v>
      </c>
      <c r="F20" s="4">
        <v>1</v>
      </c>
      <c r="G20" s="5">
        <v>45494</v>
      </c>
      <c r="H20" s="4" t="s">
        <v>143</v>
      </c>
      <c r="I20" s="6">
        <v>4</v>
      </c>
      <c r="J20" s="6">
        <v>6</v>
      </c>
      <c r="K20" s="7" t="s">
        <v>37</v>
      </c>
      <c r="L20" s="7">
        <v>6</v>
      </c>
      <c r="M20" s="7">
        <v>6</v>
      </c>
      <c r="N20" s="7">
        <v>6</v>
      </c>
      <c r="O20" s="7">
        <v>100</v>
      </c>
      <c r="P20" s="10" t="s">
        <v>144</v>
      </c>
      <c r="Q20" s="4" t="s">
        <v>66</v>
      </c>
      <c r="R20" s="9" t="s">
        <v>32</v>
      </c>
      <c r="S20" s="4" t="s">
        <v>31</v>
      </c>
      <c r="T20" s="4" t="s">
        <v>32</v>
      </c>
      <c r="U20" s="4" t="s">
        <v>33</v>
      </c>
      <c r="V20" s="4" t="s">
        <v>32</v>
      </c>
      <c r="W20" s="4" t="s">
        <v>32</v>
      </c>
      <c r="X20" s="11" t="s">
        <v>142</v>
      </c>
      <c r="Y20" s="13" t="s">
        <v>320</v>
      </c>
      <c r="Z20" s="9" t="s">
        <v>289</v>
      </c>
    </row>
    <row r="21" spans="1:26" ht="67.5" x14ac:dyDescent="0.2">
      <c r="A21" s="4" t="s">
        <v>146</v>
      </c>
      <c r="B21" s="4" t="s">
        <v>145</v>
      </c>
      <c r="C21" s="4" t="s">
        <v>36</v>
      </c>
      <c r="D21" s="4" t="s">
        <v>128</v>
      </c>
      <c r="E21" s="4" t="s">
        <v>83</v>
      </c>
      <c r="F21" s="4">
        <v>1</v>
      </c>
      <c r="G21" s="5">
        <v>45494</v>
      </c>
      <c r="H21" s="4" t="s">
        <v>50</v>
      </c>
      <c r="I21" s="6">
        <v>4</v>
      </c>
      <c r="J21" s="6">
        <v>4</v>
      </c>
      <c r="K21" s="7" t="s">
        <v>37</v>
      </c>
      <c r="L21" s="7">
        <v>6</v>
      </c>
      <c r="M21" s="7">
        <v>6</v>
      </c>
      <c r="N21" s="7">
        <v>6</v>
      </c>
      <c r="O21" s="7">
        <v>100</v>
      </c>
      <c r="P21" s="10" t="s">
        <v>147</v>
      </c>
      <c r="Q21" s="4" t="s">
        <v>66</v>
      </c>
      <c r="R21" s="9" t="s">
        <v>32</v>
      </c>
      <c r="S21" s="4" t="s">
        <v>31</v>
      </c>
      <c r="T21" s="4" t="s">
        <v>33</v>
      </c>
      <c r="U21" s="4" t="s">
        <v>32</v>
      </c>
      <c r="V21" s="4" t="s">
        <v>32</v>
      </c>
      <c r="W21" s="4" t="s">
        <v>32</v>
      </c>
      <c r="X21" s="11" t="s">
        <v>148</v>
      </c>
      <c r="Y21" s="13" t="s">
        <v>319</v>
      </c>
      <c r="Z21" s="9" t="s">
        <v>289</v>
      </c>
    </row>
    <row r="22" spans="1:26" ht="40.5" x14ac:dyDescent="0.2">
      <c r="A22" s="4" t="s">
        <v>149</v>
      </c>
      <c r="B22" s="4" t="s">
        <v>150</v>
      </c>
      <c r="C22" s="4" t="s">
        <v>36</v>
      </c>
      <c r="D22" s="4" t="s">
        <v>139</v>
      </c>
      <c r="E22" s="4" t="s">
        <v>83</v>
      </c>
      <c r="F22" s="4">
        <v>1</v>
      </c>
      <c r="G22" s="5">
        <v>45494</v>
      </c>
      <c r="H22" s="4" t="s">
        <v>50</v>
      </c>
      <c r="I22" s="6">
        <v>4</v>
      </c>
      <c r="J22" s="6">
        <v>6</v>
      </c>
      <c r="K22" s="7" t="s">
        <v>37</v>
      </c>
      <c r="L22" s="7">
        <v>10</v>
      </c>
      <c r="M22" s="7">
        <v>10</v>
      </c>
      <c r="N22" s="7">
        <v>10</v>
      </c>
      <c r="O22" s="7">
        <v>100</v>
      </c>
      <c r="P22" s="10" t="s">
        <v>152</v>
      </c>
      <c r="Q22" s="4" t="s">
        <v>66</v>
      </c>
      <c r="R22" s="9" t="s">
        <v>32</v>
      </c>
      <c r="S22" s="4" t="s">
        <v>31</v>
      </c>
      <c r="T22" s="4" t="s">
        <v>32</v>
      </c>
      <c r="U22" s="4" t="s">
        <v>32</v>
      </c>
      <c r="V22" s="4" t="s">
        <v>32</v>
      </c>
      <c r="W22" s="4" t="s">
        <v>32</v>
      </c>
      <c r="X22" s="11" t="s">
        <v>151</v>
      </c>
      <c r="Y22" s="13" t="s">
        <v>318</v>
      </c>
      <c r="Z22" s="9" t="s">
        <v>289</v>
      </c>
    </row>
    <row r="23" spans="1:26" ht="189" x14ac:dyDescent="0.2">
      <c r="A23" s="4" t="s">
        <v>179</v>
      </c>
      <c r="B23" s="4" t="s">
        <v>155</v>
      </c>
      <c r="C23" s="4" t="s">
        <v>36</v>
      </c>
      <c r="D23" s="4" t="s">
        <v>40</v>
      </c>
      <c r="E23" s="4" t="s">
        <v>83</v>
      </c>
      <c r="F23" s="4">
        <v>1</v>
      </c>
      <c r="G23" s="5">
        <v>45494</v>
      </c>
      <c r="H23" s="4" t="s">
        <v>50</v>
      </c>
      <c r="I23" s="6">
        <v>3</v>
      </c>
      <c r="J23" s="6">
        <v>4</v>
      </c>
      <c r="K23" s="7" t="s">
        <v>37</v>
      </c>
      <c r="L23" s="7">
        <v>5</v>
      </c>
      <c r="M23" s="7">
        <v>5</v>
      </c>
      <c r="N23" s="7">
        <v>5</v>
      </c>
      <c r="O23" s="7">
        <v>100</v>
      </c>
      <c r="P23" s="10" t="s">
        <v>154</v>
      </c>
      <c r="Q23" s="4" t="s">
        <v>66</v>
      </c>
      <c r="R23" s="9" t="s">
        <v>32</v>
      </c>
      <c r="S23" s="4" t="s">
        <v>31</v>
      </c>
      <c r="T23" s="4" t="s">
        <v>32</v>
      </c>
      <c r="U23" s="4" t="s">
        <v>33</v>
      </c>
      <c r="V23" s="4" t="s">
        <v>32</v>
      </c>
      <c r="W23" s="4" t="s">
        <v>32</v>
      </c>
      <c r="X23" s="11" t="s">
        <v>153</v>
      </c>
      <c r="Y23" s="11" t="s">
        <v>316</v>
      </c>
      <c r="Z23" s="9" t="s">
        <v>317</v>
      </c>
    </row>
    <row r="24" spans="1:26" ht="81" x14ac:dyDescent="0.2">
      <c r="A24" s="4" t="s">
        <v>156</v>
      </c>
      <c r="B24" s="4" t="s">
        <v>160</v>
      </c>
      <c r="C24" s="4" t="s">
        <v>36</v>
      </c>
      <c r="D24" s="4" t="s">
        <v>159</v>
      </c>
      <c r="E24" s="4" t="s">
        <v>83</v>
      </c>
      <c r="F24" s="4">
        <v>1</v>
      </c>
      <c r="G24" s="5">
        <v>45494</v>
      </c>
      <c r="H24" s="4" t="s">
        <v>50</v>
      </c>
      <c r="I24" s="6">
        <v>1</v>
      </c>
      <c r="J24" s="6">
        <v>1</v>
      </c>
      <c r="K24" s="7" t="s">
        <v>55</v>
      </c>
      <c r="L24" s="7">
        <v>1</v>
      </c>
      <c r="M24" s="7">
        <v>1</v>
      </c>
      <c r="N24" s="7">
        <v>1</v>
      </c>
      <c r="O24" s="7">
        <v>100</v>
      </c>
      <c r="P24" s="10" t="s">
        <v>158</v>
      </c>
      <c r="Q24" s="4" t="s">
        <v>66</v>
      </c>
      <c r="R24" s="9" t="s">
        <v>32</v>
      </c>
      <c r="S24" s="4" t="s">
        <v>31</v>
      </c>
      <c r="T24" s="4" t="s">
        <v>32</v>
      </c>
      <c r="U24" s="4" t="s">
        <v>32</v>
      </c>
      <c r="V24" s="4" t="s">
        <v>32</v>
      </c>
      <c r="W24" s="4" t="s">
        <v>32</v>
      </c>
      <c r="X24" s="11" t="s">
        <v>157</v>
      </c>
      <c r="Y24" s="13" t="s">
        <v>314</v>
      </c>
      <c r="Z24" s="9" t="s">
        <v>315</v>
      </c>
    </row>
    <row r="25" spans="1:26" ht="67.5" x14ac:dyDescent="0.2">
      <c r="A25" s="4" t="s">
        <v>161</v>
      </c>
      <c r="B25" s="4" t="s">
        <v>164</v>
      </c>
      <c r="C25" s="4" t="s">
        <v>36</v>
      </c>
      <c r="D25" s="4" t="s">
        <v>163</v>
      </c>
      <c r="E25" s="4" t="s">
        <v>83</v>
      </c>
      <c r="F25" s="4">
        <v>1</v>
      </c>
      <c r="G25" s="5">
        <v>45494</v>
      </c>
      <c r="H25" s="4" t="s">
        <v>50</v>
      </c>
      <c r="I25" s="6">
        <v>1</v>
      </c>
      <c r="J25" s="6">
        <v>1</v>
      </c>
      <c r="K25" s="7" t="s">
        <v>162</v>
      </c>
      <c r="L25" s="7">
        <v>100</v>
      </c>
      <c r="M25" s="7">
        <v>100</v>
      </c>
      <c r="N25" s="7">
        <v>100</v>
      </c>
      <c r="O25" s="7">
        <v>100</v>
      </c>
      <c r="P25" s="10" t="s">
        <v>166</v>
      </c>
      <c r="Q25" s="4" t="s">
        <v>66</v>
      </c>
      <c r="R25" s="9" t="s">
        <v>32</v>
      </c>
      <c r="S25" s="4" t="s">
        <v>31</v>
      </c>
      <c r="T25" s="4" t="s">
        <v>32</v>
      </c>
      <c r="U25" s="4" t="s">
        <v>32</v>
      </c>
      <c r="V25" s="4" t="s">
        <v>32</v>
      </c>
      <c r="W25" s="4" t="s">
        <v>32</v>
      </c>
      <c r="X25" s="11" t="s">
        <v>165</v>
      </c>
      <c r="Y25" s="13" t="s">
        <v>312</v>
      </c>
      <c r="Z25" s="9" t="s">
        <v>313</v>
      </c>
    </row>
    <row r="26" spans="1:26" ht="54" x14ac:dyDescent="0.2">
      <c r="A26" s="4" t="s">
        <v>168</v>
      </c>
      <c r="B26" s="4" t="s">
        <v>169</v>
      </c>
      <c r="C26" s="4" t="s">
        <v>36</v>
      </c>
      <c r="D26" s="4" t="s">
        <v>40</v>
      </c>
      <c r="E26" s="4" t="s">
        <v>83</v>
      </c>
      <c r="F26" s="4">
        <v>1</v>
      </c>
      <c r="G26" s="5">
        <v>45516</v>
      </c>
      <c r="H26" s="4" t="s">
        <v>50</v>
      </c>
      <c r="I26" s="6">
        <v>3</v>
      </c>
      <c r="J26" s="6">
        <v>5</v>
      </c>
      <c r="K26" s="7" t="s">
        <v>37</v>
      </c>
      <c r="L26" s="7">
        <v>8</v>
      </c>
      <c r="M26" s="7">
        <v>8</v>
      </c>
      <c r="N26" s="7">
        <v>8</v>
      </c>
      <c r="O26" s="7">
        <v>100</v>
      </c>
      <c r="P26" s="10" t="s">
        <v>170</v>
      </c>
      <c r="Q26" s="4" t="s">
        <v>66</v>
      </c>
      <c r="R26" s="9" t="s">
        <v>32</v>
      </c>
      <c r="S26" s="4" t="s">
        <v>31</v>
      </c>
      <c r="T26" s="4" t="s">
        <v>33</v>
      </c>
      <c r="U26" s="4" t="s">
        <v>33</v>
      </c>
      <c r="V26" s="4" t="s">
        <v>33</v>
      </c>
      <c r="W26" s="4" t="s">
        <v>32</v>
      </c>
      <c r="X26" s="11" t="s">
        <v>171</v>
      </c>
      <c r="Y26" s="13" t="s">
        <v>270</v>
      </c>
      <c r="Z26" s="9" t="s">
        <v>271</v>
      </c>
    </row>
    <row r="27" spans="1:26" ht="126" customHeight="1" x14ac:dyDescent="0.2">
      <c r="A27" s="4" t="s">
        <v>172</v>
      </c>
      <c r="B27" s="4" t="s">
        <v>173</v>
      </c>
      <c r="C27" s="4" t="s">
        <v>36</v>
      </c>
      <c r="D27" s="4" t="s">
        <v>58</v>
      </c>
      <c r="E27" s="4" t="s">
        <v>83</v>
      </c>
      <c r="F27" s="4">
        <v>1</v>
      </c>
      <c r="G27" s="5">
        <v>45513</v>
      </c>
      <c r="H27" s="4" t="s">
        <v>174</v>
      </c>
      <c r="I27" s="6">
        <v>1</v>
      </c>
      <c r="J27" s="6">
        <v>4</v>
      </c>
      <c r="K27" s="7" t="s">
        <v>55</v>
      </c>
      <c r="L27" s="7">
        <v>3</v>
      </c>
      <c r="M27" s="7">
        <v>3</v>
      </c>
      <c r="N27" s="7">
        <v>3</v>
      </c>
      <c r="O27" s="7">
        <v>100</v>
      </c>
      <c r="P27" s="10" t="s">
        <v>178</v>
      </c>
      <c r="Q27" s="4" t="s">
        <v>175</v>
      </c>
      <c r="R27" s="9" t="s">
        <v>32</v>
      </c>
      <c r="S27" s="4" t="s">
        <v>176</v>
      </c>
      <c r="T27" s="4" t="s">
        <v>32</v>
      </c>
      <c r="U27" s="4" t="s">
        <v>33</v>
      </c>
      <c r="V27" s="4" t="s">
        <v>32</v>
      </c>
      <c r="W27" s="4" t="s">
        <v>33</v>
      </c>
      <c r="X27" s="11" t="s">
        <v>177</v>
      </c>
      <c r="Y27" s="13" t="s">
        <v>310</v>
      </c>
      <c r="Z27" s="9" t="s">
        <v>311</v>
      </c>
    </row>
    <row r="28" spans="1:26" ht="148.5" x14ac:dyDescent="0.2">
      <c r="A28" s="4" t="s">
        <v>180</v>
      </c>
      <c r="B28" s="4" t="s">
        <v>181</v>
      </c>
      <c r="C28" s="4" t="s">
        <v>36</v>
      </c>
      <c r="D28" s="4" t="s">
        <v>40</v>
      </c>
      <c r="E28" s="4" t="s">
        <v>83</v>
      </c>
      <c r="F28" s="4">
        <v>1</v>
      </c>
      <c r="G28" s="5">
        <v>45495</v>
      </c>
      <c r="H28" s="4" t="s">
        <v>50</v>
      </c>
      <c r="I28" s="6">
        <v>3</v>
      </c>
      <c r="J28" s="6">
        <v>5</v>
      </c>
      <c r="K28" s="7" t="s">
        <v>182</v>
      </c>
      <c r="L28" s="7">
        <v>7</v>
      </c>
      <c r="M28" s="7">
        <v>7</v>
      </c>
      <c r="N28" s="7">
        <v>7</v>
      </c>
      <c r="O28" s="7">
        <v>100</v>
      </c>
      <c r="P28" s="10" t="s">
        <v>184</v>
      </c>
      <c r="Q28" s="4" t="s">
        <v>66</v>
      </c>
      <c r="R28" s="9" t="s">
        <v>32</v>
      </c>
      <c r="S28" s="4" t="s">
        <v>31</v>
      </c>
      <c r="T28" s="4" t="s">
        <v>33</v>
      </c>
      <c r="U28" s="4" t="s">
        <v>33</v>
      </c>
      <c r="V28" s="4" t="s">
        <v>32</v>
      </c>
      <c r="W28" s="4" t="s">
        <v>32</v>
      </c>
      <c r="X28" s="11" t="s">
        <v>183</v>
      </c>
      <c r="Y28" s="13" t="s">
        <v>308</v>
      </c>
      <c r="Z28" s="9" t="s">
        <v>289</v>
      </c>
    </row>
    <row r="29" spans="1:26" ht="67.5" x14ac:dyDescent="0.2">
      <c r="A29" s="4" t="s">
        <v>186</v>
      </c>
      <c r="B29" s="4" t="s">
        <v>185</v>
      </c>
      <c r="C29" s="4" t="s">
        <v>36</v>
      </c>
      <c r="D29" s="4" t="s">
        <v>58</v>
      </c>
      <c r="E29" s="4" t="s">
        <v>83</v>
      </c>
      <c r="F29" s="4">
        <v>1</v>
      </c>
      <c r="G29" s="5">
        <v>45517</v>
      </c>
      <c r="H29" s="4" t="s">
        <v>50</v>
      </c>
      <c r="I29" s="6">
        <v>4</v>
      </c>
      <c r="J29" s="6">
        <v>4</v>
      </c>
      <c r="K29" s="7" t="s">
        <v>37</v>
      </c>
      <c r="L29" s="7">
        <v>5</v>
      </c>
      <c r="M29" s="7">
        <v>5</v>
      </c>
      <c r="N29" s="7">
        <v>5</v>
      </c>
      <c r="O29" s="7">
        <v>100</v>
      </c>
      <c r="P29" s="10" t="s">
        <v>188</v>
      </c>
      <c r="Q29" s="4" t="s">
        <v>66</v>
      </c>
      <c r="R29" s="9" t="s">
        <v>32</v>
      </c>
      <c r="S29" s="4" t="s">
        <v>31</v>
      </c>
      <c r="T29" s="4" t="s">
        <v>32</v>
      </c>
      <c r="U29" s="4" t="s">
        <v>32</v>
      </c>
      <c r="V29" s="4" t="s">
        <v>32</v>
      </c>
      <c r="W29" s="4" t="s">
        <v>32</v>
      </c>
      <c r="X29" s="11" t="s">
        <v>187</v>
      </c>
      <c r="Y29" s="13" t="s">
        <v>309</v>
      </c>
      <c r="Z29" s="9" t="s">
        <v>289</v>
      </c>
    </row>
    <row r="30" spans="1:26" ht="135" x14ac:dyDescent="0.2">
      <c r="A30" s="4" t="s">
        <v>192</v>
      </c>
      <c r="B30" s="4" t="s">
        <v>190</v>
      </c>
      <c r="C30" s="4" t="s">
        <v>36</v>
      </c>
      <c r="D30" s="4" t="s">
        <v>58</v>
      </c>
      <c r="E30" s="4" t="s">
        <v>83</v>
      </c>
      <c r="F30" s="4">
        <v>1</v>
      </c>
      <c r="G30" s="5">
        <v>45517</v>
      </c>
      <c r="H30" s="4" t="s">
        <v>50</v>
      </c>
      <c r="I30" s="6">
        <v>3</v>
      </c>
      <c r="J30" s="6">
        <v>5</v>
      </c>
      <c r="K30" s="7" t="s">
        <v>55</v>
      </c>
      <c r="L30" s="7">
        <v>2</v>
      </c>
      <c r="M30" s="7">
        <v>2</v>
      </c>
      <c r="N30" s="7">
        <v>2</v>
      </c>
      <c r="O30" s="7">
        <v>100</v>
      </c>
      <c r="P30" s="10" t="s">
        <v>191</v>
      </c>
      <c r="Q30" s="4" t="s">
        <v>66</v>
      </c>
      <c r="R30" s="9" t="s">
        <v>32</v>
      </c>
      <c r="S30" s="4" t="s">
        <v>31</v>
      </c>
      <c r="T30" s="4" t="s">
        <v>32</v>
      </c>
      <c r="U30" s="4" t="s">
        <v>32</v>
      </c>
      <c r="V30" s="4" t="s">
        <v>32</v>
      </c>
      <c r="W30" s="4" t="s">
        <v>32</v>
      </c>
      <c r="X30" s="11" t="s">
        <v>189</v>
      </c>
      <c r="Y30" s="13" t="s">
        <v>304</v>
      </c>
      <c r="Z30" s="9" t="s">
        <v>305</v>
      </c>
    </row>
    <row r="31" spans="1:26" ht="337.5" x14ac:dyDescent="0.2">
      <c r="A31" s="4" t="s">
        <v>195</v>
      </c>
      <c r="B31" s="4" t="s">
        <v>196</v>
      </c>
      <c r="C31" s="4" t="s">
        <v>36</v>
      </c>
      <c r="D31" s="4" t="s">
        <v>202</v>
      </c>
      <c r="E31" s="4" t="s">
        <v>194</v>
      </c>
      <c r="F31" s="4">
        <v>2</v>
      </c>
      <c r="G31" s="5">
        <v>45076</v>
      </c>
      <c r="H31" s="4" t="s">
        <v>193</v>
      </c>
      <c r="I31" s="6">
        <v>3</v>
      </c>
      <c r="J31" s="6">
        <v>4</v>
      </c>
      <c r="K31" s="7" t="s">
        <v>37</v>
      </c>
      <c r="L31" s="7">
        <v>8</v>
      </c>
      <c r="M31" s="7">
        <v>8</v>
      </c>
      <c r="N31" s="7">
        <v>8</v>
      </c>
      <c r="O31" s="7">
        <v>100</v>
      </c>
      <c r="P31" s="10" t="s">
        <v>201</v>
      </c>
      <c r="Q31" s="4" t="s">
        <v>198</v>
      </c>
      <c r="R31" s="9" t="s">
        <v>199</v>
      </c>
      <c r="S31" s="4" t="s">
        <v>197</v>
      </c>
      <c r="T31" s="4" t="s">
        <v>32</v>
      </c>
      <c r="U31" s="4" t="s">
        <v>32</v>
      </c>
      <c r="V31" s="4" t="s">
        <v>33</v>
      </c>
      <c r="W31" s="4" t="s">
        <v>33</v>
      </c>
      <c r="X31" s="11" t="s">
        <v>200</v>
      </c>
      <c r="Y31" s="13" t="s">
        <v>300</v>
      </c>
      <c r="Z31" s="9" t="s">
        <v>301</v>
      </c>
    </row>
    <row r="32" spans="1:26" ht="229.5" x14ac:dyDescent="0.2">
      <c r="A32" s="4" t="s">
        <v>203</v>
      </c>
      <c r="B32" s="4" t="s">
        <v>204</v>
      </c>
      <c r="C32" s="4" t="s">
        <v>36</v>
      </c>
      <c r="D32" s="4" t="s">
        <v>85</v>
      </c>
      <c r="E32" s="4" t="s">
        <v>83</v>
      </c>
      <c r="F32" s="4">
        <v>1</v>
      </c>
      <c r="G32" s="5">
        <v>45518</v>
      </c>
      <c r="H32" s="4" t="s">
        <v>50</v>
      </c>
      <c r="I32" s="6">
        <v>4</v>
      </c>
      <c r="J32" s="6">
        <v>4</v>
      </c>
      <c r="K32" s="7" t="s">
        <v>37</v>
      </c>
      <c r="L32" s="7">
        <v>7</v>
      </c>
      <c r="M32" s="7">
        <v>7</v>
      </c>
      <c r="N32" s="7">
        <v>7</v>
      </c>
      <c r="O32" s="7">
        <v>100</v>
      </c>
      <c r="P32" s="10" t="s">
        <v>205</v>
      </c>
      <c r="Q32" s="4" t="s">
        <v>66</v>
      </c>
      <c r="R32" s="9" t="s">
        <v>32</v>
      </c>
      <c r="S32" s="4" t="s">
        <v>31</v>
      </c>
      <c r="T32" s="4" t="s">
        <v>32</v>
      </c>
      <c r="U32" s="4" t="s">
        <v>33</v>
      </c>
      <c r="V32" s="4" t="s">
        <v>32</v>
      </c>
      <c r="W32" s="4" t="s">
        <v>32</v>
      </c>
      <c r="X32" s="11" t="s">
        <v>206</v>
      </c>
      <c r="Y32" s="13" t="s">
        <v>299</v>
      </c>
      <c r="Z32" s="9" t="s">
        <v>289</v>
      </c>
    </row>
    <row r="33" spans="1:26" ht="40.5" x14ac:dyDescent="0.2">
      <c r="A33" s="4" t="s">
        <v>207</v>
      </c>
      <c r="B33" s="4" t="s">
        <v>208</v>
      </c>
      <c r="C33" s="4" t="s">
        <v>36</v>
      </c>
      <c r="D33" s="4" t="s">
        <v>217</v>
      </c>
      <c r="E33" s="4" t="s">
        <v>83</v>
      </c>
      <c r="F33" s="4">
        <v>1</v>
      </c>
      <c r="G33" s="5">
        <v>45520</v>
      </c>
      <c r="H33" s="4" t="s">
        <v>50</v>
      </c>
      <c r="I33" s="6">
        <v>2</v>
      </c>
      <c r="J33" s="6">
        <v>4</v>
      </c>
      <c r="K33" s="7" t="s">
        <v>214</v>
      </c>
      <c r="L33" s="7">
        <v>1</v>
      </c>
      <c r="M33" s="7">
        <v>5</v>
      </c>
      <c r="N33" s="7">
        <v>1</v>
      </c>
      <c r="O33" s="7">
        <v>100</v>
      </c>
      <c r="P33" s="10" t="s">
        <v>216</v>
      </c>
      <c r="Q33" s="4" t="s">
        <v>66</v>
      </c>
      <c r="R33" s="9" t="s">
        <v>32</v>
      </c>
      <c r="S33" s="4" t="s">
        <v>31</v>
      </c>
      <c r="T33" s="4" t="s">
        <v>33</v>
      </c>
      <c r="U33" s="4" t="s">
        <v>33</v>
      </c>
      <c r="V33" s="4" t="s">
        <v>32</v>
      </c>
      <c r="W33" s="4" t="s">
        <v>32</v>
      </c>
      <c r="X33" s="11" t="s">
        <v>215</v>
      </c>
      <c r="Y33" s="13" t="s">
        <v>302</v>
      </c>
      <c r="Z33" s="9" t="s">
        <v>303</v>
      </c>
    </row>
    <row r="34" spans="1:26" ht="54" x14ac:dyDescent="0.2">
      <c r="A34" s="4" t="s">
        <v>209</v>
      </c>
      <c r="B34" s="4" t="s">
        <v>218</v>
      </c>
      <c r="C34" s="4" t="s">
        <v>36</v>
      </c>
      <c r="D34" s="4" t="s">
        <v>217</v>
      </c>
      <c r="E34" s="4" t="s">
        <v>83</v>
      </c>
      <c r="F34" s="4">
        <v>1</v>
      </c>
      <c r="G34" s="5">
        <v>45520</v>
      </c>
      <c r="H34" s="4" t="s">
        <v>50</v>
      </c>
      <c r="I34" s="6">
        <v>-1</v>
      </c>
      <c r="J34" s="6">
        <v>4</v>
      </c>
      <c r="K34" s="7" t="s">
        <v>37</v>
      </c>
      <c r="L34" s="7">
        <v>5</v>
      </c>
      <c r="M34" s="7">
        <v>5</v>
      </c>
      <c r="N34" s="7">
        <v>5</v>
      </c>
      <c r="O34" s="7">
        <v>100</v>
      </c>
      <c r="P34" s="10" t="s">
        <v>220</v>
      </c>
      <c r="Q34" s="4" t="s">
        <v>66</v>
      </c>
      <c r="R34" s="9" t="s">
        <v>32</v>
      </c>
      <c r="S34" s="4" t="s">
        <v>31</v>
      </c>
      <c r="T34" s="4" t="s">
        <v>33</v>
      </c>
      <c r="U34" s="4" t="s">
        <v>33</v>
      </c>
      <c r="V34" s="4" t="s">
        <v>32</v>
      </c>
      <c r="W34" s="4" t="s">
        <v>33</v>
      </c>
      <c r="X34" s="11" t="s">
        <v>219</v>
      </c>
      <c r="Y34" s="13" t="s">
        <v>298</v>
      </c>
      <c r="Z34" s="9" t="s">
        <v>295</v>
      </c>
    </row>
    <row r="35" spans="1:26" ht="81" x14ac:dyDescent="0.2">
      <c r="A35" s="9" t="s">
        <v>210</v>
      </c>
      <c r="B35" s="4" t="s">
        <v>211</v>
      </c>
      <c r="C35" s="4" t="s">
        <v>36</v>
      </c>
      <c r="D35" s="4" t="s">
        <v>213</v>
      </c>
      <c r="E35" s="4" t="s">
        <v>83</v>
      </c>
      <c r="F35" s="4">
        <v>1</v>
      </c>
      <c r="G35" s="5">
        <v>45521</v>
      </c>
      <c r="H35" s="4" t="s">
        <v>50</v>
      </c>
      <c r="I35" s="6">
        <v>-1</v>
      </c>
      <c r="J35" s="6">
        <v>4</v>
      </c>
      <c r="K35" s="7" t="s">
        <v>37</v>
      </c>
      <c r="L35" s="7">
        <v>7</v>
      </c>
      <c r="M35" s="7">
        <v>8</v>
      </c>
      <c r="N35" s="7">
        <v>7</v>
      </c>
      <c r="O35" s="7">
        <v>100</v>
      </c>
      <c r="P35" s="10" t="s">
        <v>212</v>
      </c>
      <c r="Q35" s="4" t="s">
        <v>66</v>
      </c>
      <c r="R35" s="9" t="s">
        <v>32</v>
      </c>
      <c r="S35" s="4" t="s">
        <v>31</v>
      </c>
      <c r="T35" s="4" t="s">
        <v>32</v>
      </c>
      <c r="U35" s="4" t="s">
        <v>32</v>
      </c>
      <c r="V35" s="4" t="s">
        <v>32</v>
      </c>
      <c r="W35" s="4" t="s">
        <v>32</v>
      </c>
      <c r="X35" s="11" t="s">
        <v>307</v>
      </c>
      <c r="Y35" s="13" t="s">
        <v>306</v>
      </c>
      <c r="Z35" s="9" t="s">
        <v>289</v>
      </c>
    </row>
    <row r="36" spans="1:26" ht="67.5" x14ac:dyDescent="0.2">
      <c r="A36" s="4" t="s">
        <v>221</v>
      </c>
      <c r="B36" s="4" t="s">
        <v>222</v>
      </c>
      <c r="C36" s="4" t="s">
        <v>36</v>
      </c>
      <c r="D36" s="4" t="s">
        <v>226</v>
      </c>
      <c r="E36" s="4" t="s">
        <v>83</v>
      </c>
      <c r="F36" s="4">
        <v>1</v>
      </c>
      <c r="G36" s="5">
        <v>45521</v>
      </c>
      <c r="H36" s="4" t="s">
        <v>50</v>
      </c>
      <c r="I36" s="6">
        <v>3</v>
      </c>
      <c r="J36" s="6">
        <v>5</v>
      </c>
      <c r="K36" s="7" t="s">
        <v>223</v>
      </c>
      <c r="L36" s="7">
        <v>4</v>
      </c>
      <c r="M36" s="7">
        <v>5</v>
      </c>
      <c r="N36" s="7">
        <v>4</v>
      </c>
      <c r="O36" s="7">
        <v>100</v>
      </c>
      <c r="P36" s="10" t="s">
        <v>225</v>
      </c>
      <c r="Q36" s="4" t="s">
        <v>66</v>
      </c>
      <c r="R36" s="9" t="s">
        <v>32</v>
      </c>
      <c r="S36" s="4" t="s">
        <v>31</v>
      </c>
      <c r="T36" s="4" t="s">
        <v>32</v>
      </c>
      <c r="U36" s="4" t="s">
        <v>33</v>
      </c>
      <c r="V36" s="4" t="s">
        <v>32</v>
      </c>
      <c r="W36" s="4" t="s">
        <v>32</v>
      </c>
      <c r="X36" s="11" t="s">
        <v>224</v>
      </c>
      <c r="Y36" s="13" t="s">
        <v>296</v>
      </c>
      <c r="Z36" s="9" t="s">
        <v>297</v>
      </c>
    </row>
    <row r="37" spans="1:26" ht="67.5" x14ac:dyDescent="0.2">
      <c r="A37" s="4" t="s">
        <v>227</v>
      </c>
      <c r="B37" s="4" t="s">
        <v>228</v>
      </c>
      <c r="C37" s="4" t="s">
        <v>36</v>
      </c>
      <c r="D37" s="4" t="s">
        <v>229</v>
      </c>
      <c r="E37" s="4" t="s">
        <v>230</v>
      </c>
      <c r="F37" s="4">
        <v>1</v>
      </c>
      <c r="G37" s="5">
        <v>45522</v>
      </c>
      <c r="H37" s="4" t="s">
        <v>231</v>
      </c>
      <c r="I37" s="6">
        <v>4</v>
      </c>
      <c r="J37" s="6">
        <v>5</v>
      </c>
      <c r="K37" s="7" t="s">
        <v>37</v>
      </c>
      <c r="L37" s="7">
        <v>8</v>
      </c>
      <c r="M37" s="7">
        <v>8</v>
      </c>
      <c r="N37" s="7">
        <v>8</v>
      </c>
      <c r="O37" s="7">
        <v>100</v>
      </c>
      <c r="P37" s="10" t="s">
        <v>233</v>
      </c>
      <c r="Q37" s="4" t="s">
        <v>66</v>
      </c>
      <c r="R37" s="9" t="s">
        <v>32</v>
      </c>
      <c r="S37" s="4" t="s">
        <v>31</v>
      </c>
      <c r="T37" s="4" t="s">
        <v>33</v>
      </c>
      <c r="U37" s="4" t="s">
        <v>33</v>
      </c>
      <c r="V37" s="4" t="s">
        <v>33</v>
      </c>
      <c r="W37" s="4" t="s">
        <v>33</v>
      </c>
      <c r="X37" s="11" t="s">
        <v>232</v>
      </c>
      <c r="Y37" s="13" t="s">
        <v>293</v>
      </c>
      <c r="Z37" s="9" t="s">
        <v>294</v>
      </c>
    </row>
    <row r="38" spans="1:26" ht="54" x14ac:dyDescent="0.2">
      <c r="A38" s="4" t="s">
        <v>234</v>
      </c>
      <c r="B38" s="4" t="s">
        <v>235</v>
      </c>
      <c r="C38" s="4" t="s">
        <v>36</v>
      </c>
      <c r="D38" s="4" t="s">
        <v>119</v>
      </c>
      <c r="E38" s="4" t="s">
        <v>83</v>
      </c>
      <c r="F38" s="4">
        <v>1</v>
      </c>
      <c r="G38" s="5">
        <v>45522</v>
      </c>
      <c r="H38" s="4" t="s">
        <v>231</v>
      </c>
      <c r="I38" s="6">
        <v>4</v>
      </c>
      <c r="J38" s="6">
        <v>6</v>
      </c>
      <c r="K38" s="7" t="s">
        <v>37</v>
      </c>
      <c r="L38" s="7">
        <v>5</v>
      </c>
      <c r="M38" s="7">
        <v>5</v>
      </c>
      <c r="N38" s="7">
        <v>5</v>
      </c>
      <c r="O38" s="7">
        <v>100</v>
      </c>
      <c r="P38" s="10" t="s">
        <v>237</v>
      </c>
      <c r="Q38" s="4" t="s">
        <v>66</v>
      </c>
      <c r="R38" s="9" t="s">
        <v>32</v>
      </c>
      <c r="S38" s="4" t="s">
        <v>31</v>
      </c>
      <c r="T38" s="4" t="s">
        <v>32</v>
      </c>
      <c r="U38" s="4" t="s">
        <v>32</v>
      </c>
      <c r="V38" s="4" t="s">
        <v>32</v>
      </c>
      <c r="W38" s="4" t="s">
        <v>32</v>
      </c>
      <c r="X38" s="11" t="s">
        <v>236</v>
      </c>
      <c r="Y38" s="13" t="s">
        <v>292</v>
      </c>
      <c r="Z38" s="9" t="s">
        <v>295</v>
      </c>
    </row>
    <row r="39" spans="1:26" ht="54" x14ac:dyDescent="0.2">
      <c r="A39" s="4" t="s">
        <v>241</v>
      </c>
      <c r="B39" s="4" t="s">
        <v>242</v>
      </c>
      <c r="C39" s="4" t="s">
        <v>36</v>
      </c>
      <c r="D39" s="4" t="s">
        <v>73</v>
      </c>
      <c r="E39" s="4" t="s">
        <v>83</v>
      </c>
      <c r="F39" s="4">
        <v>1</v>
      </c>
      <c r="G39" s="5">
        <v>45522</v>
      </c>
      <c r="H39" s="4" t="s">
        <v>50</v>
      </c>
      <c r="I39" s="6">
        <v>4</v>
      </c>
      <c r="J39" s="6">
        <v>4</v>
      </c>
      <c r="K39" s="7" t="s">
        <v>238</v>
      </c>
      <c r="L39" s="7">
        <v>100</v>
      </c>
      <c r="M39" s="7">
        <v>100</v>
      </c>
      <c r="N39" s="7">
        <v>100</v>
      </c>
      <c r="O39" s="7">
        <v>100</v>
      </c>
      <c r="P39" s="10" t="s">
        <v>240</v>
      </c>
      <c r="Q39" s="4" t="s">
        <v>66</v>
      </c>
      <c r="R39" s="9" t="s">
        <v>32</v>
      </c>
      <c r="S39" s="4" t="s">
        <v>31</v>
      </c>
      <c r="T39" s="4" t="s">
        <v>33</v>
      </c>
      <c r="U39" s="4" t="s">
        <v>33</v>
      </c>
      <c r="V39" s="4" t="s">
        <v>32</v>
      </c>
      <c r="W39" s="4" t="s">
        <v>32</v>
      </c>
      <c r="X39" s="11" t="s">
        <v>239</v>
      </c>
      <c r="Y39" s="13" t="s">
        <v>290</v>
      </c>
      <c r="Z39" s="9" t="s">
        <v>291</v>
      </c>
    </row>
    <row r="40" spans="1:26" ht="40.5" x14ac:dyDescent="0.2">
      <c r="A40" s="4" t="s">
        <v>244</v>
      </c>
      <c r="B40" s="4" t="s">
        <v>243</v>
      </c>
      <c r="C40" s="4" t="s">
        <v>36</v>
      </c>
      <c r="D40" s="4" t="s">
        <v>226</v>
      </c>
      <c r="E40" s="4" t="s">
        <v>83</v>
      </c>
      <c r="F40" s="4">
        <v>1</v>
      </c>
      <c r="G40" s="5">
        <v>45500</v>
      </c>
      <c r="H40" s="4" t="s">
        <v>50</v>
      </c>
      <c r="I40" s="6">
        <v>4</v>
      </c>
      <c r="J40" s="6">
        <v>4</v>
      </c>
      <c r="K40" s="7" t="s">
        <v>37</v>
      </c>
      <c r="L40" s="7">
        <v>8</v>
      </c>
      <c r="M40" s="7">
        <v>10</v>
      </c>
      <c r="N40" s="7">
        <v>8</v>
      </c>
      <c r="O40" s="7">
        <v>100</v>
      </c>
      <c r="P40" s="10" t="s">
        <v>246</v>
      </c>
      <c r="Q40" s="4" t="s">
        <v>66</v>
      </c>
      <c r="R40" s="9" t="s">
        <v>32</v>
      </c>
      <c r="S40" s="4" t="s">
        <v>31</v>
      </c>
      <c r="T40" s="4" t="s">
        <v>32</v>
      </c>
      <c r="U40" s="4" t="s">
        <v>32</v>
      </c>
      <c r="V40" s="4" t="s">
        <v>32</v>
      </c>
      <c r="W40" s="4" t="s">
        <v>32</v>
      </c>
      <c r="X40" s="11" t="s">
        <v>245</v>
      </c>
      <c r="Y40" s="13" t="s">
        <v>288</v>
      </c>
      <c r="Z40" s="9" t="s">
        <v>289</v>
      </c>
    </row>
    <row r="41" spans="1:26" ht="81" x14ac:dyDescent="0.2">
      <c r="A41" s="4" t="s">
        <v>247</v>
      </c>
      <c r="B41" s="4" t="s">
        <v>248</v>
      </c>
      <c r="C41" s="4" t="s">
        <v>36</v>
      </c>
      <c r="D41" s="4" t="s">
        <v>102</v>
      </c>
      <c r="E41" s="4" t="s">
        <v>83</v>
      </c>
      <c r="F41" s="4">
        <v>1</v>
      </c>
      <c r="G41" s="5">
        <v>45525</v>
      </c>
      <c r="H41" s="4" t="s">
        <v>50</v>
      </c>
      <c r="I41" s="6">
        <v>4</v>
      </c>
      <c r="J41" s="6">
        <v>5</v>
      </c>
      <c r="K41" s="7" t="s">
        <v>55</v>
      </c>
      <c r="L41" s="7">
        <v>3</v>
      </c>
      <c r="M41" s="7">
        <v>3</v>
      </c>
      <c r="N41" s="7">
        <v>3</v>
      </c>
      <c r="O41" s="7">
        <v>100</v>
      </c>
      <c r="P41" s="10" t="s">
        <v>249</v>
      </c>
      <c r="Q41" s="4" t="s">
        <v>250</v>
      </c>
      <c r="R41" s="9" t="s">
        <v>32</v>
      </c>
      <c r="S41" s="4" t="s">
        <v>251</v>
      </c>
      <c r="T41" s="4" t="s">
        <v>32</v>
      </c>
      <c r="U41" s="4" t="s">
        <v>32</v>
      </c>
      <c r="V41" s="4" t="s">
        <v>32</v>
      </c>
      <c r="W41" s="4" t="s">
        <v>33</v>
      </c>
      <c r="X41" s="11" t="s">
        <v>252</v>
      </c>
      <c r="Y41" s="13" t="s">
        <v>286</v>
      </c>
      <c r="Z41" s="9" t="s">
        <v>287</v>
      </c>
    </row>
    <row r="42" spans="1:26" ht="54" x14ac:dyDescent="0.2">
      <c r="A42" s="4" t="s">
        <v>253</v>
      </c>
      <c r="B42" s="4" t="s">
        <v>254</v>
      </c>
      <c r="C42" s="4" t="s">
        <v>36</v>
      </c>
      <c r="D42" s="4" t="s">
        <v>119</v>
      </c>
      <c r="E42" s="4" t="s">
        <v>83</v>
      </c>
      <c r="F42" s="4">
        <v>2</v>
      </c>
      <c r="G42" s="5">
        <v>45525</v>
      </c>
      <c r="H42" s="4" t="s">
        <v>50</v>
      </c>
      <c r="I42" s="6">
        <v>-1</v>
      </c>
      <c r="J42" s="6">
        <v>4</v>
      </c>
      <c r="K42" s="7" t="s">
        <v>55</v>
      </c>
      <c r="L42" s="7">
        <v>-1</v>
      </c>
      <c r="M42" s="7">
        <v>4</v>
      </c>
      <c r="N42" s="7">
        <v>-1</v>
      </c>
      <c r="O42" s="7">
        <v>4</v>
      </c>
      <c r="P42" s="10" t="s">
        <v>256</v>
      </c>
      <c r="Q42" s="4" t="s">
        <v>250</v>
      </c>
      <c r="R42" s="9" t="s">
        <v>32</v>
      </c>
      <c r="S42" s="4" t="s">
        <v>251</v>
      </c>
      <c r="T42" s="4" t="s">
        <v>32</v>
      </c>
      <c r="U42" s="4" t="s">
        <v>33</v>
      </c>
      <c r="V42" s="4" t="s">
        <v>33</v>
      </c>
      <c r="W42" s="4" t="s">
        <v>32</v>
      </c>
      <c r="X42" s="11" t="s">
        <v>255</v>
      </c>
      <c r="Y42" s="13" t="s">
        <v>284</v>
      </c>
      <c r="Z42" s="9" t="s">
        <v>285</v>
      </c>
    </row>
    <row r="43" spans="1:26" ht="94.5" x14ac:dyDescent="0.2">
      <c r="A43" s="4" t="s">
        <v>257</v>
      </c>
      <c r="B43" s="4" t="s">
        <v>258</v>
      </c>
      <c r="C43" s="4" t="s">
        <v>36</v>
      </c>
      <c r="D43" s="4" t="s">
        <v>58</v>
      </c>
      <c r="E43" s="4" t="s">
        <v>83</v>
      </c>
      <c r="F43" s="4">
        <v>1</v>
      </c>
      <c r="G43" s="5">
        <v>45496</v>
      </c>
      <c r="H43" s="4" t="s">
        <v>50</v>
      </c>
      <c r="I43" s="6">
        <v>-1</v>
      </c>
      <c r="J43" s="6">
        <v>4</v>
      </c>
      <c r="K43" s="7" t="s">
        <v>37</v>
      </c>
      <c r="L43" s="7">
        <v>5</v>
      </c>
      <c r="M43" s="7">
        <v>5</v>
      </c>
      <c r="N43" s="7">
        <v>5</v>
      </c>
      <c r="O43" s="7">
        <v>100</v>
      </c>
      <c r="P43" s="10" t="s">
        <v>260</v>
      </c>
      <c r="Q43" s="4" t="s">
        <v>66</v>
      </c>
      <c r="R43" s="9" t="s">
        <v>32</v>
      </c>
      <c r="S43" s="4" t="s">
        <v>31</v>
      </c>
      <c r="T43" s="4" t="s">
        <v>32</v>
      </c>
      <c r="U43" s="4" t="s">
        <v>32</v>
      </c>
      <c r="V43" s="4" t="s">
        <v>32</v>
      </c>
      <c r="W43" s="4" t="s">
        <v>32</v>
      </c>
      <c r="X43" s="11" t="s">
        <v>259</v>
      </c>
      <c r="Y43" s="13" t="s">
        <v>282</v>
      </c>
      <c r="Z43" s="9" t="s">
        <v>283</v>
      </c>
    </row>
    <row r="44" spans="1:26" ht="94.5" x14ac:dyDescent="0.2">
      <c r="A44" s="4" t="s">
        <v>261</v>
      </c>
      <c r="B44" s="4" t="s">
        <v>262</v>
      </c>
      <c r="C44" s="4" t="s">
        <v>36</v>
      </c>
      <c r="D44" s="4" t="s">
        <v>263</v>
      </c>
      <c r="E44" s="4" t="s">
        <v>264</v>
      </c>
      <c r="F44" s="4">
        <v>6</v>
      </c>
      <c r="G44" s="5">
        <v>45408</v>
      </c>
      <c r="H44" s="4" t="s">
        <v>63</v>
      </c>
      <c r="I44" s="6">
        <v>-1</v>
      </c>
      <c r="J44" s="6">
        <v>3</v>
      </c>
      <c r="K44" s="7" t="s">
        <v>37</v>
      </c>
      <c r="L44" s="7">
        <v>-1</v>
      </c>
      <c r="M44" s="7">
        <v>7</v>
      </c>
      <c r="N44" s="7">
        <v>-1</v>
      </c>
      <c r="O44" s="7">
        <v>7</v>
      </c>
      <c r="P44" s="10" t="s">
        <v>267</v>
      </c>
      <c r="Q44" s="4" t="s">
        <v>250</v>
      </c>
      <c r="R44" s="9" t="s">
        <v>32</v>
      </c>
      <c r="S44" s="4" t="s">
        <v>266</v>
      </c>
      <c r="T44" s="4" t="s">
        <v>32</v>
      </c>
      <c r="U44" s="4" t="s">
        <v>33</v>
      </c>
      <c r="V44" s="4" t="s">
        <v>33</v>
      </c>
      <c r="W44" s="4" t="s">
        <v>32</v>
      </c>
      <c r="X44" s="11" t="s">
        <v>265</v>
      </c>
      <c r="Y44" s="13" t="s">
        <v>280</v>
      </c>
      <c r="Z44" s="9" t="s">
        <v>281</v>
      </c>
    </row>
    <row r="45" spans="1:26" ht="202.5" x14ac:dyDescent="0.2">
      <c r="A45" s="4" t="s">
        <v>273</v>
      </c>
      <c r="B45" s="4" t="s">
        <v>272</v>
      </c>
      <c r="C45" s="4" t="s">
        <v>36</v>
      </c>
      <c r="D45" s="4" t="s">
        <v>274</v>
      </c>
      <c r="E45" s="4" t="s">
        <v>83</v>
      </c>
      <c r="F45" s="4">
        <v>1</v>
      </c>
      <c r="G45" s="5">
        <v>45232</v>
      </c>
      <c r="H45" s="4" t="s">
        <v>50</v>
      </c>
      <c r="I45" s="6">
        <v>-1</v>
      </c>
      <c r="J45" s="6">
        <v>4</v>
      </c>
      <c r="K45" s="7" t="s">
        <v>37</v>
      </c>
      <c r="L45" s="7">
        <v>5</v>
      </c>
      <c r="M45" s="7">
        <v>6</v>
      </c>
      <c r="N45" s="7">
        <v>5</v>
      </c>
      <c r="O45" s="7">
        <v>100</v>
      </c>
      <c r="P45" s="10" t="s">
        <v>277</v>
      </c>
      <c r="Q45" s="4" t="s">
        <v>250</v>
      </c>
      <c r="R45" s="9" t="s">
        <v>32</v>
      </c>
      <c r="S45" s="4" t="s">
        <v>276</v>
      </c>
      <c r="T45" s="4" t="s">
        <v>32</v>
      </c>
      <c r="U45" s="4" t="s">
        <v>33</v>
      </c>
      <c r="V45" s="4" t="s">
        <v>33</v>
      </c>
      <c r="W45" s="4" t="s">
        <v>33</v>
      </c>
      <c r="X45" s="11" t="s">
        <v>275</v>
      </c>
      <c r="Y45" s="13" t="s">
        <v>278</v>
      </c>
      <c r="Z45" s="9" t="s">
        <v>279</v>
      </c>
    </row>
    <row r="46" spans="1:26" ht="67.5" x14ac:dyDescent="0.2">
      <c r="A46" s="4" t="s">
        <v>350</v>
      </c>
      <c r="B46" s="4" t="s">
        <v>351</v>
      </c>
      <c r="C46" s="4" t="s">
        <v>36</v>
      </c>
      <c r="D46" s="4" t="s">
        <v>58</v>
      </c>
      <c r="E46" s="4" t="s">
        <v>83</v>
      </c>
      <c r="F46" s="4">
        <v>2</v>
      </c>
      <c r="G46" s="5">
        <v>45533</v>
      </c>
      <c r="H46" s="4" t="s">
        <v>63</v>
      </c>
      <c r="I46" s="6">
        <v>-1</v>
      </c>
      <c r="J46" s="6">
        <v>4</v>
      </c>
      <c r="K46" s="7" t="s">
        <v>37</v>
      </c>
      <c r="L46" s="7">
        <v>6</v>
      </c>
      <c r="M46" s="7">
        <v>6</v>
      </c>
      <c r="N46" s="7">
        <v>6</v>
      </c>
      <c r="O46" s="7">
        <v>100</v>
      </c>
      <c r="P46" s="10" t="s">
        <v>355</v>
      </c>
      <c r="Q46" s="4" t="s">
        <v>352</v>
      </c>
      <c r="R46" s="9" t="s">
        <v>32</v>
      </c>
      <c r="S46" s="4" t="s">
        <v>353</v>
      </c>
      <c r="T46" s="4" t="s">
        <v>33</v>
      </c>
      <c r="U46" s="4" t="s">
        <v>33</v>
      </c>
      <c r="V46" s="4" t="s">
        <v>33</v>
      </c>
      <c r="W46" s="4" t="s">
        <v>33</v>
      </c>
      <c r="X46" s="11" t="s">
        <v>354</v>
      </c>
      <c r="Y46" s="13" t="s">
        <v>356</v>
      </c>
      <c r="Z46" s="9" t="s">
        <v>357</v>
      </c>
    </row>
    <row r="47" spans="1:26" ht="54" x14ac:dyDescent="0.2">
      <c r="A47" s="4" t="s">
        <v>359</v>
      </c>
      <c r="B47" s="4" t="s">
        <v>358</v>
      </c>
      <c r="C47" s="4" t="s">
        <v>36</v>
      </c>
      <c r="D47" s="4" t="s">
        <v>40</v>
      </c>
      <c r="E47" s="4" t="s">
        <v>83</v>
      </c>
      <c r="F47" s="4">
        <v>1</v>
      </c>
      <c r="G47" s="5">
        <v>45533</v>
      </c>
      <c r="H47" s="4" t="s">
        <v>50</v>
      </c>
      <c r="I47" s="6">
        <v>3</v>
      </c>
      <c r="J47" s="6">
        <v>5</v>
      </c>
      <c r="K47" s="7" t="s">
        <v>37</v>
      </c>
      <c r="L47" s="7">
        <v>5</v>
      </c>
      <c r="M47" s="7">
        <v>5</v>
      </c>
      <c r="N47" s="7">
        <v>5</v>
      </c>
      <c r="O47" s="7">
        <v>100</v>
      </c>
      <c r="P47" s="10" t="s">
        <v>361</v>
      </c>
      <c r="Q47" s="4" t="s">
        <v>352</v>
      </c>
      <c r="R47" s="9" t="s">
        <v>32</v>
      </c>
      <c r="S47" s="4" t="s">
        <v>353</v>
      </c>
      <c r="T47" s="4" t="s">
        <v>33</v>
      </c>
      <c r="U47" s="4" t="s">
        <v>33</v>
      </c>
      <c r="V47" s="4" t="s">
        <v>33</v>
      </c>
      <c r="W47" s="4" t="s">
        <v>32</v>
      </c>
      <c r="X47" s="11" t="s">
        <v>360</v>
      </c>
      <c r="Y47" s="13" t="s">
        <v>362</v>
      </c>
      <c r="Z47" s="9" t="s">
        <v>363</v>
      </c>
    </row>
    <row r="48" spans="1:26" ht="54" x14ac:dyDescent="0.2">
      <c r="A48" s="4" t="s">
        <v>364</v>
      </c>
      <c r="B48" s="4" t="s">
        <v>365</v>
      </c>
      <c r="C48" s="4" t="s">
        <v>36</v>
      </c>
      <c r="D48" s="4" t="s">
        <v>58</v>
      </c>
      <c r="E48" s="4" t="s">
        <v>83</v>
      </c>
      <c r="F48" s="4">
        <v>1</v>
      </c>
      <c r="G48" s="5">
        <v>45537</v>
      </c>
      <c r="H48" s="4" t="s">
        <v>50</v>
      </c>
      <c r="I48" s="6">
        <v>4</v>
      </c>
      <c r="J48" s="6">
        <v>4</v>
      </c>
      <c r="K48" s="7" t="s">
        <v>37</v>
      </c>
      <c r="L48" s="7">
        <v>7</v>
      </c>
      <c r="M48" s="7">
        <v>7</v>
      </c>
      <c r="N48" s="7">
        <v>7</v>
      </c>
      <c r="O48" s="7">
        <v>9</v>
      </c>
      <c r="P48" s="10" t="s">
        <v>367</v>
      </c>
      <c r="Q48" s="4" t="s">
        <v>352</v>
      </c>
      <c r="R48" s="9" t="s">
        <v>32</v>
      </c>
      <c r="S48" s="4" t="s">
        <v>353</v>
      </c>
      <c r="T48" s="4" t="s">
        <v>33</v>
      </c>
      <c r="U48" s="4" t="s">
        <v>33</v>
      </c>
      <c r="V48" s="4" t="s">
        <v>33</v>
      </c>
      <c r="W48" s="4" t="s">
        <v>32</v>
      </c>
      <c r="X48" s="11" t="s">
        <v>366</v>
      </c>
      <c r="Y48" s="13" t="s">
        <v>368</v>
      </c>
      <c r="Z48" s="9" t="s">
        <v>369</v>
      </c>
    </row>
    <row r="49" spans="1:26" ht="121.5" x14ac:dyDescent="0.2">
      <c r="A49" s="4" t="s">
        <v>370</v>
      </c>
      <c r="B49" s="4" t="s">
        <v>371</v>
      </c>
      <c r="C49" s="4" t="s">
        <v>36</v>
      </c>
      <c r="D49" s="4" t="s">
        <v>58</v>
      </c>
      <c r="E49" s="4" t="s">
        <v>83</v>
      </c>
      <c r="F49" s="4">
        <v>2</v>
      </c>
      <c r="G49" s="5">
        <v>45538</v>
      </c>
      <c r="H49" s="4" t="s">
        <v>373</v>
      </c>
      <c r="I49" s="6">
        <v>4</v>
      </c>
      <c r="J49" s="6">
        <v>6</v>
      </c>
      <c r="K49" s="7" t="s">
        <v>372</v>
      </c>
      <c r="L49" s="7">
        <v>12</v>
      </c>
      <c r="M49" s="7">
        <v>12</v>
      </c>
      <c r="N49" s="7">
        <v>12</v>
      </c>
      <c r="O49" s="7">
        <v>100</v>
      </c>
      <c r="P49" s="10" t="s">
        <v>375</v>
      </c>
      <c r="Q49" s="4" t="s">
        <v>352</v>
      </c>
      <c r="R49" s="9" t="s">
        <v>32</v>
      </c>
      <c r="S49" s="4" t="s">
        <v>353</v>
      </c>
      <c r="T49" s="4" t="s">
        <v>32</v>
      </c>
      <c r="U49" s="4" t="s">
        <v>33</v>
      </c>
      <c r="V49" s="4" t="s">
        <v>32</v>
      </c>
      <c r="W49" s="4" t="s">
        <v>32</v>
      </c>
      <c r="X49" s="11" t="s">
        <v>374</v>
      </c>
      <c r="Y49" s="13" t="s">
        <v>382</v>
      </c>
      <c r="Z49" s="9" t="s">
        <v>383</v>
      </c>
    </row>
    <row r="50" spans="1:26" ht="67.5" x14ac:dyDescent="0.2">
      <c r="A50" s="4" t="s">
        <v>378</v>
      </c>
      <c r="B50" s="4" t="s">
        <v>376</v>
      </c>
      <c r="C50" s="4" t="s">
        <v>377</v>
      </c>
      <c r="D50" s="4" t="s">
        <v>58</v>
      </c>
      <c r="E50" s="4" t="s">
        <v>83</v>
      </c>
      <c r="F50" s="4">
        <v>2</v>
      </c>
      <c r="G50" s="5">
        <v>45542</v>
      </c>
      <c r="H50" s="4" t="s">
        <v>50</v>
      </c>
      <c r="I50" s="6">
        <v>4</v>
      </c>
      <c r="J50" s="6">
        <v>4</v>
      </c>
      <c r="K50" s="7" t="s">
        <v>37</v>
      </c>
      <c r="L50" s="7">
        <v>6</v>
      </c>
      <c r="M50" s="7">
        <v>6</v>
      </c>
      <c r="N50" s="7">
        <v>7</v>
      </c>
      <c r="O50" s="7">
        <v>7</v>
      </c>
      <c r="P50" s="10" t="s">
        <v>379</v>
      </c>
      <c r="Q50" s="4" t="s">
        <v>352</v>
      </c>
      <c r="R50" s="9" t="s">
        <v>32</v>
      </c>
      <c r="S50" s="4" t="s">
        <v>353</v>
      </c>
      <c r="T50" s="4" t="s">
        <v>33</v>
      </c>
      <c r="U50" s="4" t="s">
        <v>33</v>
      </c>
      <c r="V50" s="4" t="s">
        <v>33</v>
      </c>
      <c r="W50" s="4" t="s">
        <v>33</v>
      </c>
      <c r="X50" s="11" t="s">
        <v>417</v>
      </c>
      <c r="Y50" s="13" t="s">
        <v>380</v>
      </c>
      <c r="Z50" s="9" t="s">
        <v>381</v>
      </c>
    </row>
    <row r="51" spans="1:26" ht="81" x14ac:dyDescent="0.2">
      <c r="A51" s="4" t="s">
        <v>384</v>
      </c>
      <c r="B51" s="4" t="s">
        <v>385</v>
      </c>
      <c r="C51" s="4" t="s">
        <v>36</v>
      </c>
      <c r="D51" s="4" t="s">
        <v>58</v>
      </c>
      <c r="E51" s="4" t="s">
        <v>83</v>
      </c>
      <c r="F51" s="4">
        <v>2</v>
      </c>
      <c r="G51" s="5">
        <v>45549</v>
      </c>
      <c r="H51" s="4" t="s">
        <v>50</v>
      </c>
      <c r="I51" s="6">
        <v>4</v>
      </c>
      <c r="J51" s="6">
        <v>4</v>
      </c>
      <c r="K51" s="7" t="s">
        <v>386</v>
      </c>
      <c r="L51" s="7">
        <v>3</v>
      </c>
      <c r="M51" s="7">
        <v>3</v>
      </c>
      <c r="N51" s="7">
        <v>3</v>
      </c>
      <c r="O51" s="7">
        <v>100</v>
      </c>
      <c r="P51" s="10" t="s">
        <v>388</v>
      </c>
      <c r="Q51" s="4" t="s">
        <v>352</v>
      </c>
      <c r="R51" s="9" t="s">
        <v>32</v>
      </c>
      <c r="S51" s="4" t="s">
        <v>353</v>
      </c>
      <c r="T51" s="4" t="s">
        <v>32</v>
      </c>
      <c r="U51" s="4" t="s">
        <v>33</v>
      </c>
      <c r="V51" s="4" t="s">
        <v>33</v>
      </c>
      <c r="W51" s="4" t="s">
        <v>32</v>
      </c>
      <c r="X51" s="11" t="s">
        <v>387</v>
      </c>
      <c r="Y51" s="13" t="s">
        <v>389</v>
      </c>
      <c r="Z51" s="9" t="s">
        <v>390</v>
      </c>
    </row>
    <row r="52" spans="1:26" ht="81" x14ac:dyDescent="0.2">
      <c r="A52" s="4" t="s">
        <v>391</v>
      </c>
      <c r="B52" s="4" t="s">
        <v>392</v>
      </c>
      <c r="C52" s="4" t="s">
        <v>36</v>
      </c>
      <c r="D52" s="4" t="s">
        <v>58</v>
      </c>
      <c r="E52" s="4" t="s">
        <v>83</v>
      </c>
      <c r="F52" s="4">
        <v>2</v>
      </c>
      <c r="G52" s="5">
        <v>45549</v>
      </c>
      <c r="H52" s="4" t="s">
        <v>50</v>
      </c>
      <c r="I52" s="6">
        <v>4</v>
      </c>
      <c r="J52" s="6">
        <v>6</v>
      </c>
      <c r="K52" s="7" t="s">
        <v>386</v>
      </c>
      <c r="L52" s="7">
        <v>3</v>
      </c>
      <c r="M52" s="7">
        <v>3</v>
      </c>
      <c r="N52" s="7">
        <v>5</v>
      </c>
      <c r="O52" s="7">
        <v>5</v>
      </c>
      <c r="P52" s="10" t="s">
        <v>394</v>
      </c>
      <c r="Q52" s="4" t="s">
        <v>352</v>
      </c>
      <c r="R52" s="9" t="s">
        <v>32</v>
      </c>
      <c r="S52" s="4" t="s">
        <v>353</v>
      </c>
      <c r="T52" s="4" t="s">
        <v>33</v>
      </c>
      <c r="U52" s="4" t="s">
        <v>33</v>
      </c>
      <c r="V52" s="4" t="s">
        <v>33</v>
      </c>
      <c r="W52" s="4" t="s">
        <v>32</v>
      </c>
      <c r="X52" s="11" t="s">
        <v>393</v>
      </c>
      <c r="Y52" s="13" t="s">
        <v>395</v>
      </c>
      <c r="Z52" s="9" t="s">
        <v>396</v>
      </c>
    </row>
    <row r="53" spans="1:26" ht="135" x14ac:dyDescent="0.2">
      <c r="A53" s="4" t="s">
        <v>397</v>
      </c>
      <c r="B53" s="4" t="s">
        <v>398</v>
      </c>
      <c r="C53" s="4" t="s">
        <v>36</v>
      </c>
      <c r="D53" s="4" t="s">
        <v>106</v>
      </c>
      <c r="E53" s="4" t="s">
        <v>105</v>
      </c>
      <c r="F53" s="4">
        <v>4</v>
      </c>
      <c r="G53" s="5">
        <v>45549</v>
      </c>
      <c r="H53" s="4" t="s">
        <v>399</v>
      </c>
      <c r="I53" s="6">
        <v>4</v>
      </c>
      <c r="J53" s="6">
        <v>6</v>
      </c>
      <c r="K53" s="7" t="s">
        <v>37</v>
      </c>
      <c r="L53" s="7">
        <v>5</v>
      </c>
      <c r="M53" s="7">
        <v>5</v>
      </c>
      <c r="N53" s="7">
        <v>5</v>
      </c>
      <c r="O53" s="7">
        <v>100</v>
      </c>
      <c r="P53" s="10" t="s">
        <v>401</v>
      </c>
      <c r="Q53" s="4" t="s">
        <v>352</v>
      </c>
      <c r="R53" s="9" t="s">
        <v>32</v>
      </c>
      <c r="S53" s="4" t="s">
        <v>353</v>
      </c>
      <c r="T53" s="4" t="s">
        <v>33</v>
      </c>
      <c r="U53" s="4" t="s">
        <v>33</v>
      </c>
      <c r="V53" s="4" t="s">
        <v>33</v>
      </c>
      <c r="W53" s="4" t="s">
        <v>33</v>
      </c>
      <c r="X53" s="11" t="s">
        <v>400</v>
      </c>
      <c r="Y53" s="13" t="s">
        <v>402</v>
      </c>
      <c r="Z53" s="9" t="s">
        <v>403</v>
      </c>
    </row>
    <row r="54" spans="1:26" ht="243" x14ac:dyDescent="0.2">
      <c r="A54" s="4" t="s">
        <v>404</v>
      </c>
      <c r="B54" s="4" t="s">
        <v>405</v>
      </c>
      <c r="C54" s="4" t="s">
        <v>36</v>
      </c>
      <c r="D54" s="4" t="s">
        <v>106</v>
      </c>
      <c r="E54" s="4" t="s">
        <v>105</v>
      </c>
      <c r="F54" s="4">
        <v>4</v>
      </c>
      <c r="G54" s="5">
        <v>45549</v>
      </c>
      <c r="H54" s="4" t="s">
        <v>50</v>
      </c>
      <c r="I54" s="6">
        <v>4</v>
      </c>
      <c r="J54" s="6">
        <v>4</v>
      </c>
      <c r="K54" s="7" t="s">
        <v>37</v>
      </c>
      <c r="L54" s="7">
        <v>9</v>
      </c>
      <c r="M54" s="7">
        <v>9</v>
      </c>
      <c r="N54" s="7">
        <v>9</v>
      </c>
      <c r="O54" s="7">
        <v>11</v>
      </c>
      <c r="P54" s="10" t="s">
        <v>407</v>
      </c>
      <c r="Q54" s="4" t="s">
        <v>352</v>
      </c>
      <c r="R54" s="9" t="s">
        <v>32</v>
      </c>
      <c r="S54" s="4" t="s">
        <v>353</v>
      </c>
      <c r="T54" s="4" t="s">
        <v>32</v>
      </c>
      <c r="U54" s="4" t="s">
        <v>32</v>
      </c>
      <c r="V54" s="4" t="s">
        <v>32</v>
      </c>
      <c r="W54" s="4" t="s">
        <v>33</v>
      </c>
      <c r="X54" s="11" t="s">
        <v>406</v>
      </c>
      <c r="Y54" s="13" t="s">
        <v>408</v>
      </c>
      <c r="Z54" s="9" t="s">
        <v>409</v>
      </c>
    </row>
    <row r="55" spans="1:26" ht="67.5" x14ac:dyDescent="0.2">
      <c r="A55" s="4" t="s">
        <v>410</v>
      </c>
      <c r="B55" s="4" t="s">
        <v>411</v>
      </c>
      <c r="C55" s="4" t="s">
        <v>36</v>
      </c>
      <c r="D55" s="4" t="s">
        <v>119</v>
      </c>
      <c r="E55" s="4" t="s">
        <v>413</v>
      </c>
      <c r="F55" s="4">
        <v>1</v>
      </c>
      <c r="G55" s="5">
        <v>45549</v>
      </c>
      <c r="H55" s="4" t="s">
        <v>399</v>
      </c>
      <c r="I55" s="6">
        <v>3</v>
      </c>
      <c r="J55" s="6">
        <v>4</v>
      </c>
      <c r="K55" s="7" t="s">
        <v>37</v>
      </c>
      <c r="L55" s="7">
        <v>5</v>
      </c>
      <c r="M55" s="7">
        <v>5</v>
      </c>
      <c r="N55" s="7">
        <v>5</v>
      </c>
      <c r="O55" s="7">
        <v>100</v>
      </c>
      <c r="P55" s="10" t="s">
        <v>412</v>
      </c>
      <c r="Q55" s="4" t="s">
        <v>352</v>
      </c>
      <c r="R55" s="9" t="s">
        <v>32</v>
      </c>
      <c r="S55" s="4" t="s">
        <v>353</v>
      </c>
      <c r="T55" s="4" t="s">
        <v>33</v>
      </c>
      <c r="U55" s="4" t="s">
        <v>33</v>
      </c>
      <c r="V55" s="4" t="s">
        <v>33</v>
      </c>
      <c r="W55" s="4" t="s">
        <v>33</v>
      </c>
      <c r="X55" s="11" t="s">
        <v>414</v>
      </c>
      <c r="Y55" s="13" t="s">
        <v>415</v>
      </c>
      <c r="Z55" s="9" t="s">
        <v>416</v>
      </c>
    </row>
    <row r="56" spans="1:26" ht="81" x14ac:dyDescent="0.2">
      <c r="A56" s="4" t="s">
        <v>418</v>
      </c>
      <c r="B56" s="4" t="s">
        <v>419</v>
      </c>
      <c r="C56" s="4" t="s">
        <v>36</v>
      </c>
      <c r="D56" s="4" t="s">
        <v>119</v>
      </c>
      <c r="E56" s="4" t="s">
        <v>413</v>
      </c>
      <c r="F56" s="4">
        <v>1</v>
      </c>
      <c r="G56" s="5">
        <v>45549</v>
      </c>
      <c r="H56" s="4" t="s">
        <v>420</v>
      </c>
      <c r="I56" s="6">
        <v>4</v>
      </c>
      <c r="J56" s="6">
        <v>5</v>
      </c>
      <c r="K56" s="7" t="s">
        <v>37</v>
      </c>
      <c r="L56" s="7">
        <v>5</v>
      </c>
      <c r="M56" s="7">
        <v>5</v>
      </c>
      <c r="N56" s="7">
        <v>5</v>
      </c>
      <c r="O56" s="7">
        <v>100</v>
      </c>
      <c r="P56" s="10" t="s">
        <v>421</v>
      </c>
      <c r="Q56" s="4" t="s">
        <v>352</v>
      </c>
      <c r="R56" s="9" t="s">
        <v>32</v>
      </c>
      <c r="S56" s="4" t="s">
        <v>353</v>
      </c>
      <c r="T56" s="4" t="s">
        <v>33</v>
      </c>
      <c r="U56" s="4" t="s">
        <v>33</v>
      </c>
      <c r="V56" s="4" t="s">
        <v>33</v>
      </c>
      <c r="W56" s="4" t="s">
        <v>33</v>
      </c>
      <c r="X56" s="11" t="s">
        <v>422</v>
      </c>
      <c r="Y56" s="13" t="s">
        <v>424</v>
      </c>
      <c r="Z56" s="9" t="s">
        <v>423</v>
      </c>
    </row>
    <row r="57" spans="1:26" ht="121.5" x14ac:dyDescent="0.2">
      <c r="A57" s="4" t="s">
        <v>425</v>
      </c>
      <c r="B57" s="4" t="s">
        <v>426</v>
      </c>
      <c r="C57" s="4" t="s">
        <v>36</v>
      </c>
      <c r="D57" s="4" t="s">
        <v>58</v>
      </c>
      <c r="E57" s="4" t="s">
        <v>83</v>
      </c>
      <c r="F57" s="4">
        <v>2</v>
      </c>
      <c r="G57" s="5">
        <v>45550</v>
      </c>
      <c r="H57" s="4" t="s">
        <v>427</v>
      </c>
      <c r="I57" s="6">
        <v>4</v>
      </c>
      <c r="J57" s="6">
        <v>5</v>
      </c>
      <c r="K57" s="7" t="s">
        <v>37</v>
      </c>
      <c r="L57" s="7">
        <v>7</v>
      </c>
      <c r="M57" s="7">
        <v>8</v>
      </c>
      <c r="N57" s="7">
        <v>7</v>
      </c>
      <c r="O57" s="7">
        <v>100</v>
      </c>
      <c r="P57" s="10" t="s">
        <v>428</v>
      </c>
      <c r="Q57" s="4" t="s">
        <v>352</v>
      </c>
      <c r="R57" s="9" t="s">
        <v>32</v>
      </c>
      <c r="S57" s="4" t="s">
        <v>353</v>
      </c>
      <c r="T57" s="4" t="s">
        <v>32</v>
      </c>
      <c r="U57" s="4" t="s">
        <v>32</v>
      </c>
      <c r="V57" s="4" t="s">
        <v>32</v>
      </c>
      <c r="W57" s="4" t="s">
        <v>32</v>
      </c>
      <c r="X57" s="11" t="s">
        <v>429</v>
      </c>
      <c r="Y57" s="13" t="s">
        <v>453</v>
      </c>
      <c r="Z57" s="9" t="s">
        <v>454</v>
      </c>
    </row>
    <row r="58" spans="1:26" ht="94.5" x14ac:dyDescent="0.2">
      <c r="A58" s="4" t="s">
        <v>445</v>
      </c>
      <c r="B58" s="4" t="s">
        <v>446</v>
      </c>
      <c r="C58" s="4" t="s">
        <v>36</v>
      </c>
      <c r="D58" s="4" t="s">
        <v>58</v>
      </c>
      <c r="E58" s="4" t="s">
        <v>83</v>
      </c>
      <c r="F58" s="4">
        <v>1</v>
      </c>
      <c r="G58" s="5">
        <v>45550</v>
      </c>
      <c r="H58" s="4" t="s">
        <v>427</v>
      </c>
      <c r="I58" s="6">
        <v>3</v>
      </c>
      <c r="J58" s="6">
        <v>4</v>
      </c>
      <c r="K58" s="7" t="s">
        <v>430</v>
      </c>
      <c r="L58" s="7">
        <v>1</v>
      </c>
      <c r="M58" s="7">
        <v>1</v>
      </c>
      <c r="N58" s="7">
        <v>1</v>
      </c>
      <c r="O58" s="7">
        <v>3</v>
      </c>
      <c r="P58" s="10" t="s">
        <v>431</v>
      </c>
      <c r="Q58" s="4" t="s">
        <v>352</v>
      </c>
      <c r="R58" s="9" t="s">
        <v>32</v>
      </c>
      <c r="S58" s="4" t="s">
        <v>353</v>
      </c>
      <c r="T58" s="4" t="s">
        <v>32</v>
      </c>
      <c r="U58" s="4" t="s">
        <v>33</v>
      </c>
      <c r="V58" s="4" t="s">
        <v>33</v>
      </c>
      <c r="W58" s="4" t="s">
        <v>33</v>
      </c>
      <c r="X58" s="11" t="s">
        <v>438</v>
      </c>
      <c r="Y58" s="13" t="s">
        <v>475</v>
      </c>
      <c r="Z58" s="9" t="s">
        <v>476</v>
      </c>
    </row>
    <row r="59" spans="1:26" ht="121.5" x14ac:dyDescent="0.2">
      <c r="A59" s="4" t="s">
        <v>433</v>
      </c>
      <c r="B59" s="4" t="s">
        <v>447</v>
      </c>
      <c r="C59" s="4" t="s">
        <v>36</v>
      </c>
      <c r="D59" s="4" t="s">
        <v>58</v>
      </c>
      <c r="E59" s="4" t="s">
        <v>83</v>
      </c>
      <c r="F59" s="4">
        <v>1</v>
      </c>
      <c r="G59" s="5">
        <v>45550</v>
      </c>
      <c r="H59" s="4" t="s">
        <v>427</v>
      </c>
      <c r="I59" s="6">
        <v>4</v>
      </c>
      <c r="J59" s="6">
        <v>4</v>
      </c>
      <c r="K59" s="7" t="s">
        <v>37</v>
      </c>
      <c r="L59" s="7">
        <v>5</v>
      </c>
      <c r="M59" s="7">
        <v>5</v>
      </c>
      <c r="N59" s="7">
        <v>5</v>
      </c>
      <c r="O59" s="7">
        <v>100</v>
      </c>
      <c r="P59" s="10" t="s">
        <v>434</v>
      </c>
      <c r="Q59" s="4" t="s">
        <v>352</v>
      </c>
      <c r="R59" s="9" t="s">
        <v>32</v>
      </c>
      <c r="S59" s="4" t="s">
        <v>353</v>
      </c>
      <c r="T59" s="4" t="s">
        <v>32</v>
      </c>
      <c r="U59" s="4" t="s">
        <v>33</v>
      </c>
      <c r="V59" s="4" t="s">
        <v>33</v>
      </c>
      <c r="W59" s="4" t="s">
        <v>32</v>
      </c>
      <c r="X59" s="11" t="s">
        <v>437</v>
      </c>
      <c r="Y59" s="13" t="s">
        <v>473</v>
      </c>
      <c r="Z59" s="9" t="s">
        <v>474</v>
      </c>
    </row>
    <row r="60" spans="1:26" ht="81" x14ac:dyDescent="0.2">
      <c r="A60" s="4" t="s">
        <v>435</v>
      </c>
      <c r="B60" s="4" t="s">
        <v>448</v>
      </c>
      <c r="C60" s="4" t="s">
        <v>36</v>
      </c>
      <c r="D60" s="4" t="s">
        <v>58</v>
      </c>
      <c r="E60" s="4" t="s">
        <v>83</v>
      </c>
      <c r="F60" s="4">
        <v>2</v>
      </c>
      <c r="G60" s="5">
        <v>45550</v>
      </c>
      <c r="H60" s="4" t="s">
        <v>427</v>
      </c>
      <c r="I60" s="6">
        <v>4</v>
      </c>
      <c r="J60" s="6">
        <v>8</v>
      </c>
      <c r="K60" s="7" t="s">
        <v>37</v>
      </c>
      <c r="L60" s="7">
        <v>5</v>
      </c>
      <c r="M60" s="7">
        <v>5</v>
      </c>
      <c r="N60" s="7">
        <v>5</v>
      </c>
      <c r="O60" s="7">
        <v>100</v>
      </c>
      <c r="P60" s="10" t="s">
        <v>439</v>
      </c>
      <c r="Q60" s="4" t="s">
        <v>352</v>
      </c>
      <c r="R60" s="9" t="s">
        <v>32</v>
      </c>
      <c r="S60" s="4" t="s">
        <v>353</v>
      </c>
      <c r="T60" s="4" t="s">
        <v>33</v>
      </c>
      <c r="U60" s="4" t="s">
        <v>33</v>
      </c>
      <c r="V60" s="4" t="s">
        <v>33</v>
      </c>
      <c r="W60" s="4" t="s">
        <v>33</v>
      </c>
      <c r="X60" s="11" t="s">
        <v>436</v>
      </c>
      <c r="Y60" s="13" t="s">
        <v>472</v>
      </c>
      <c r="Z60" s="9" t="s">
        <v>471</v>
      </c>
    </row>
    <row r="61" spans="1:26" ht="54" x14ac:dyDescent="0.2">
      <c r="A61" s="4" t="s">
        <v>449</v>
      </c>
      <c r="B61" s="4" t="s">
        <v>450</v>
      </c>
      <c r="C61" s="4" t="s">
        <v>36</v>
      </c>
      <c r="D61" s="4" t="s">
        <v>58</v>
      </c>
      <c r="E61" s="4" t="s">
        <v>83</v>
      </c>
      <c r="F61" s="4">
        <v>2</v>
      </c>
      <c r="G61" s="5">
        <v>45550</v>
      </c>
      <c r="H61" s="4" t="s">
        <v>427</v>
      </c>
      <c r="I61" s="6">
        <v>4</v>
      </c>
      <c r="J61" s="6">
        <v>4</v>
      </c>
      <c r="K61" s="7" t="s">
        <v>37</v>
      </c>
      <c r="L61" s="7">
        <v>10</v>
      </c>
      <c r="M61" s="7">
        <v>10</v>
      </c>
      <c r="N61" s="7">
        <v>10</v>
      </c>
      <c r="O61" s="7">
        <v>100</v>
      </c>
      <c r="P61" s="10" t="s">
        <v>440</v>
      </c>
      <c r="Q61" s="4" t="s">
        <v>352</v>
      </c>
      <c r="R61" s="9" t="s">
        <v>32</v>
      </c>
      <c r="S61" s="4" t="s">
        <v>353</v>
      </c>
      <c r="T61" s="4" t="s">
        <v>32</v>
      </c>
      <c r="U61" s="4" t="s">
        <v>33</v>
      </c>
      <c r="V61" s="4" t="s">
        <v>33</v>
      </c>
      <c r="W61" s="4" t="s">
        <v>32</v>
      </c>
      <c r="X61" s="11" t="s">
        <v>441</v>
      </c>
      <c r="Y61" s="13" t="s">
        <v>469</v>
      </c>
      <c r="Z61" s="9" t="s">
        <v>470</v>
      </c>
    </row>
    <row r="62" spans="1:26" ht="54" x14ac:dyDescent="0.2">
      <c r="A62" s="4" t="s">
        <v>451</v>
      </c>
      <c r="B62" s="4" t="s">
        <v>452</v>
      </c>
      <c r="C62" s="4" t="s">
        <v>36</v>
      </c>
      <c r="D62" s="4" t="s">
        <v>442</v>
      </c>
      <c r="E62" s="4" t="s">
        <v>83</v>
      </c>
      <c r="F62" s="4">
        <v>1</v>
      </c>
      <c r="G62" s="5">
        <v>45550</v>
      </c>
      <c r="H62" s="4" t="s">
        <v>427</v>
      </c>
      <c r="I62" s="6">
        <v>1</v>
      </c>
      <c r="J62" s="6">
        <v>4</v>
      </c>
      <c r="K62" s="7" t="s">
        <v>52</v>
      </c>
      <c r="L62" s="7">
        <v>100</v>
      </c>
      <c r="M62" s="7">
        <v>100</v>
      </c>
      <c r="N62" s="7">
        <v>100</v>
      </c>
      <c r="O62" s="7">
        <v>100</v>
      </c>
      <c r="P62" s="10" t="s">
        <v>444</v>
      </c>
      <c r="Q62" s="4" t="s">
        <v>352</v>
      </c>
      <c r="R62" s="9" t="s">
        <v>32</v>
      </c>
      <c r="S62" s="4" t="s">
        <v>353</v>
      </c>
      <c r="T62" s="4" t="s">
        <v>32</v>
      </c>
      <c r="U62" s="4" t="s">
        <v>32</v>
      </c>
      <c r="V62" s="4" t="s">
        <v>32</v>
      </c>
      <c r="W62" s="4" t="s">
        <v>32</v>
      </c>
      <c r="X62" s="11" t="s">
        <v>443</v>
      </c>
      <c r="Y62" s="13" t="s">
        <v>467</v>
      </c>
      <c r="Z62" s="9" t="s">
        <v>468</v>
      </c>
    </row>
    <row r="63" spans="1:26" ht="67.5" x14ac:dyDescent="0.2">
      <c r="A63" s="4" t="s">
        <v>455</v>
      </c>
      <c r="B63" s="4" t="s">
        <v>108</v>
      </c>
      <c r="C63" s="4" t="s">
        <v>36</v>
      </c>
      <c r="D63" s="4" t="s">
        <v>119</v>
      </c>
      <c r="E63" s="4" t="s">
        <v>83</v>
      </c>
      <c r="F63" s="4">
        <v>1</v>
      </c>
      <c r="G63" s="5">
        <v>45554</v>
      </c>
      <c r="H63" s="4" t="s">
        <v>50</v>
      </c>
      <c r="I63" s="6">
        <v>1</v>
      </c>
      <c r="J63" s="6">
        <v>4</v>
      </c>
      <c r="K63" s="7" t="s">
        <v>55</v>
      </c>
      <c r="L63" s="7">
        <v>3</v>
      </c>
      <c r="M63" s="7">
        <v>3</v>
      </c>
      <c r="N63" s="7">
        <v>3</v>
      </c>
      <c r="O63" s="7">
        <v>100</v>
      </c>
      <c r="P63" s="10" t="s">
        <v>456</v>
      </c>
      <c r="Q63" s="4" t="s">
        <v>352</v>
      </c>
      <c r="R63" s="9" t="s">
        <v>32</v>
      </c>
      <c r="S63" s="4" t="s">
        <v>353</v>
      </c>
      <c r="T63" s="4" t="s">
        <v>32</v>
      </c>
      <c r="U63" s="4" t="s">
        <v>33</v>
      </c>
      <c r="V63" s="4" t="s">
        <v>33</v>
      </c>
      <c r="W63" s="4" t="s">
        <v>32</v>
      </c>
      <c r="X63" s="11" t="s">
        <v>457</v>
      </c>
      <c r="Y63" s="13" t="s">
        <v>465</v>
      </c>
      <c r="Z63" s="9" t="s">
        <v>466</v>
      </c>
    </row>
    <row r="64" spans="1:26" ht="54" x14ac:dyDescent="0.2">
      <c r="A64" s="4" t="s">
        <v>458</v>
      </c>
      <c r="B64" s="4" t="s">
        <v>459</v>
      </c>
      <c r="C64" s="4" t="s">
        <v>36</v>
      </c>
      <c r="D64" s="4" t="s">
        <v>58</v>
      </c>
      <c r="E64" s="4" t="s">
        <v>83</v>
      </c>
      <c r="F64" s="4">
        <v>1</v>
      </c>
      <c r="G64" s="5">
        <v>45562</v>
      </c>
      <c r="H64" s="4" t="s">
        <v>50</v>
      </c>
      <c r="I64" s="6">
        <v>4</v>
      </c>
      <c r="J64" s="6">
        <v>4</v>
      </c>
      <c r="K64" s="7" t="s">
        <v>37</v>
      </c>
      <c r="L64" s="7">
        <v>5</v>
      </c>
      <c r="M64" s="7">
        <v>5</v>
      </c>
      <c r="N64" s="7">
        <v>6</v>
      </c>
      <c r="O64" s="7">
        <v>6</v>
      </c>
      <c r="P64" s="10" t="s">
        <v>464</v>
      </c>
      <c r="Q64" s="4" t="s">
        <v>460</v>
      </c>
      <c r="R64" s="9" t="s">
        <v>461</v>
      </c>
      <c r="S64" s="4" t="s">
        <v>462</v>
      </c>
      <c r="T64" s="4" t="s">
        <v>33</v>
      </c>
      <c r="U64" s="4" t="s">
        <v>33</v>
      </c>
      <c r="V64" s="4" t="s">
        <v>32</v>
      </c>
      <c r="W64" s="4" t="s">
        <v>33</v>
      </c>
      <c r="X64" s="11" t="s">
        <v>463</v>
      </c>
      <c r="Y64" s="13" t="s">
        <v>477</v>
      </c>
      <c r="Z64" s="9" t="s">
        <v>478</v>
      </c>
    </row>
    <row r="65" spans="1:26" ht="81" x14ac:dyDescent="0.2">
      <c r="A65" s="4" t="s">
        <v>479</v>
      </c>
      <c r="B65" s="4" t="s">
        <v>480</v>
      </c>
      <c r="C65" s="4" t="s">
        <v>36</v>
      </c>
      <c r="D65" s="4" t="s">
        <v>85</v>
      </c>
      <c r="E65" s="4" t="s">
        <v>83</v>
      </c>
      <c r="F65" s="4">
        <v>1</v>
      </c>
      <c r="G65" s="5">
        <v>45572</v>
      </c>
      <c r="H65" s="4" t="s">
        <v>50</v>
      </c>
      <c r="I65" s="6">
        <v>4</v>
      </c>
      <c r="J65" s="6">
        <v>4</v>
      </c>
      <c r="K65" s="7" t="s">
        <v>55</v>
      </c>
      <c r="L65" s="7">
        <v>2</v>
      </c>
      <c r="M65" s="7">
        <v>3</v>
      </c>
      <c r="N65" s="7">
        <v>2</v>
      </c>
      <c r="O65" s="7">
        <v>100</v>
      </c>
      <c r="P65" s="10" t="s">
        <v>482</v>
      </c>
      <c r="Q65" s="4" t="s">
        <v>460</v>
      </c>
      <c r="R65" s="9" t="s">
        <v>461</v>
      </c>
      <c r="S65" s="4" t="s">
        <v>462</v>
      </c>
      <c r="T65" s="4" t="s">
        <v>32</v>
      </c>
      <c r="U65" s="4" t="s">
        <v>33</v>
      </c>
      <c r="V65" s="4" t="s">
        <v>33</v>
      </c>
      <c r="W65" s="4" t="s">
        <v>33</v>
      </c>
      <c r="X65" s="11" t="s">
        <v>481</v>
      </c>
      <c r="Y65" s="13" t="s">
        <v>483</v>
      </c>
      <c r="Z65" s="9" t="s">
        <v>484</v>
      </c>
    </row>
    <row r="66" spans="1:26" ht="54" x14ac:dyDescent="0.2">
      <c r="A66" s="4" t="s">
        <v>485</v>
      </c>
      <c r="B66" s="4" t="s">
        <v>486</v>
      </c>
      <c r="C66" s="4" t="s">
        <v>36</v>
      </c>
      <c r="D66" s="4" t="s">
        <v>85</v>
      </c>
      <c r="E66" s="4" t="s">
        <v>83</v>
      </c>
      <c r="F66" s="4">
        <v>1</v>
      </c>
      <c r="G66" s="5">
        <v>45559</v>
      </c>
      <c r="H66" s="4" t="s">
        <v>50</v>
      </c>
      <c r="I66" s="6">
        <v>-1</v>
      </c>
      <c r="J66" s="6">
        <v>4</v>
      </c>
      <c r="K66" s="7" t="s">
        <v>487</v>
      </c>
      <c r="L66" s="7">
        <v>8</v>
      </c>
      <c r="M66" s="7">
        <v>8</v>
      </c>
      <c r="N66" s="7">
        <v>8</v>
      </c>
      <c r="O66" s="7">
        <v>100</v>
      </c>
      <c r="P66" s="10" t="s">
        <v>488</v>
      </c>
      <c r="Q66" s="4" t="s">
        <v>460</v>
      </c>
      <c r="R66" s="9" t="s">
        <v>461</v>
      </c>
      <c r="S66" s="4" t="s">
        <v>462</v>
      </c>
      <c r="T66" s="4" t="s">
        <v>32</v>
      </c>
      <c r="U66" s="4" t="s">
        <v>33</v>
      </c>
      <c r="V66" s="4" t="s">
        <v>32</v>
      </c>
      <c r="W66" s="4" t="s">
        <v>32</v>
      </c>
      <c r="X66" s="11" t="s">
        <v>489</v>
      </c>
      <c r="Y66" s="13" t="s">
        <v>490</v>
      </c>
      <c r="Z66" s="9" t="s">
        <v>478</v>
      </c>
    </row>
    <row r="67" spans="1:26" ht="54" x14ac:dyDescent="0.2">
      <c r="A67" s="4" t="s">
        <v>491</v>
      </c>
      <c r="B67" s="4" t="s">
        <v>492</v>
      </c>
      <c r="C67" s="4" t="s">
        <v>36</v>
      </c>
      <c r="D67" s="4" t="s">
        <v>40</v>
      </c>
      <c r="E67" s="4" t="s">
        <v>83</v>
      </c>
      <c r="F67" s="4">
        <v>1</v>
      </c>
      <c r="G67" s="5">
        <v>45558</v>
      </c>
      <c r="H67" s="4" t="s">
        <v>493</v>
      </c>
      <c r="I67" s="6">
        <v>4</v>
      </c>
      <c r="J67" s="6">
        <v>6</v>
      </c>
      <c r="K67" s="7" t="s">
        <v>55</v>
      </c>
      <c r="L67" s="7">
        <v>4</v>
      </c>
      <c r="M67" s="7">
        <v>4</v>
      </c>
      <c r="N67" s="7">
        <v>4</v>
      </c>
      <c r="O67" s="7">
        <v>100</v>
      </c>
      <c r="P67" s="10" t="s">
        <v>495</v>
      </c>
      <c r="Q67" s="4" t="s">
        <v>460</v>
      </c>
      <c r="R67" s="9" t="s">
        <v>461</v>
      </c>
      <c r="S67" s="4" t="s">
        <v>462</v>
      </c>
      <c r="T67" s="4" t="s">
        <v>33</v>
      </c>
      <c r="U67" s="4" t="s">
        <v>33</v>
      </c>
      <c r="V67" s="4" t="s">
        <v>32</v>
      </c>
      <c r="W67" s="4" t="s">
        <v>32</v>
      </c>
      <c r="X67" s="11" t="s">
        <v>494</v>
      </c>
      <c r="Y67" s="13" t="s">
        <v>496</v>
      </c>
      <c r="Z67" s="9" t="s">
        <v>497</v>
      </c>
    </row>
  </sheetData>
  <phoneticPr fontId="1" type="noConversion"/>
  <hyperlinks>
    <hyperlink ref="Y26" r:id="rId1" xr:uid="{00000000-0004-0000-0000-000000000000}"/>
    <hyperlink ref="Y45" r:id="rId2" xr:uid="{00000000-0004-0000-0000-000001000000}"/>
    <hyperlink ref="Y44" r:id="rId3" xr:uid="{00000000-0004-0000-0000-000002000000}"/>
    <hyperlink ref="Y43" r:id="rId4" xr:uid="{00000000-0004-0000-0000-000003000000}"/>
    <hyperlink ref="Y42" r:id="rId5" xr:uid="{00000000-0004-0000-0000-000004000000}"/>
    <hyperlink ref="Y41" r:id="rId6" xr:uid="{00000000-0004-0000-0000-000005000000}"/>
    <hyperlink ref="Y40" r:id="rId7" xr:uid="{00000000-0004-0000-0000-000006000000}"/>
    <hyperlink ref="Y39" r:id="rId8" xr:uid="{00000000-0004-0000-0000-000007000000}"/>
    <hyperlink ref="Y37" r:id="rId9" xr:uid="{00000000-0004-0000-0000-000008000000}"/>
    <hyperlink ref="Y38" r:id="rId10" xr:uid="{00000000-0004-0000-0000-000009000000}"/>
    <hyperlink ref="Y36" r:id="rId11" xr:uid="{00000000-0004-0000-0000-00000A000000}"/>
    <hyperlink ref="Y34" r:id="rId12" xr:uid="{00000000-0004-0000-0000-00000B000000}"/>
    <hyperlink ref="Y32" r:id="rId13" xr:uid="{00000000-0004-0000-0000-00000C000000}"/>
    <hyperlink ref="Y31" r:id="rId14" xr:uid="{00000000-0004-0000-0000-00000D000000}"/>
    <hyperlink ref="Y33" r:id="rId15" xr:uid="{00000000-0004-0000-0000-00000E000000}"/>
    <hyperlink ref="Y30" r:id="rId16" xr:uid="{00000000-0004-0000-0000-00000F000000}"/>
    <hyperlink ref="Y35" r:id="rId17" xr:uid="{00000000-0004-0000-0000-000010000000}"/>
    <hyperlink ref="Y28" r:id="rId18" xr:uid="{00000000-0004-0000-0000-000011000000}"/>
    <hyperlink ref="Y29" r:id="rId19" xr:uid="{00000000-0004-0000-0000-000012000000}"/>
    <hyperlink ref="Y27" r:id="rId20" xr:uid="{00000000-0004-0000-0000-000013000000}"/>
    <hyperlink ref="Y25" r:id="rId21" xr:uid="{00000000-0004-0000-0000-000014000000}"/>
    <hyperlink ref="Y24" r:id="rId22" xr:uid="{00000000-0004-0000-0000-000015000000}"/>
    <hyperlink ref="Y22" r:id="rId23" xr:uid="{00000000-0004-0000-0000-000016000000}"/>
    <hyperlink ref="Y21" r:id="rId24" xr:uid="{00000000-0004-0000-0000-000017000000}"/>
    <hyperlink ref="Y20" r:id="rId25" xr:uid="{00000000-0004-0000-0000-000018000000}"/>
    <hyperlink ref="Y19" r:id="rId26" xr:uid="{00000000-0004-0000-0000-000019000000}"/>
    <hyperlink ref="Y18" r:id="rId27" xr:uid="{00000000-0004-0000-0000-00001A000000}"/>
    <hyperlink ref="Y17" r:id="rId28" xr:uid="{00000000-0004-0000-0000-00001B000000}"/>
    <hyperlink ref="Y16" r:id="rId29" xr:uid="{00000000-0004-0000-0000-00001C000000}"/>
    <hyperlink ref="Y15" r:id="rId30" xr:uid="{00000000-0004-0000-0000-00001D000000}"/>
    <hyperlink ref="Y14" r:id="rId31" xr:uid="{00000000-0004-0000-0000-00001E000000}"/>
    <hyperlink ref="Y13" r:id="rId32" xr:uid="{00000000-0004-0000-0000-00001F000000}"/>
    <hyperlink ref="Y12" r:id="rId33" xr:uid="{00000000-0004-0000-0000-000020000000}"/>
    <hyperlink ref="Y11" r:id="rId34" xr:uid="{00000000-0004-0000-0000-000021000000}"/>
    <hyperlink ref="Y10" r:id="rId35" xr:uid="{00000000-0004-0000-0000-000022000000}"/>
    <hyperlink ref="Y9" r:id="rId36" xr:uid="{00000000-0004-0000-0000-000023000000}"/>
    <hyperlink ref="Y8" r:id="rId37" xr:uid="{00000000-0004-0000-0000-000024000000}"/>
    <hyperlink ref="Y4" r:id="rId38" xr:uid="{00000000-0004-0000-0000-000025000000}"/>
    <hyperlink ref="Y5" r:id="rId39" xr:uid="{00000000-0004-0000-0000-000026000000}"/>
    <hyperlink ref="Y2" r:id="rId40" xr:uid="{00000000-0004-0000-0000-000027000000}"/>
    <hyperlink ref="Y3" r:id="rId41" xr:uid="{00000000-0004-0000-0000-000028000000}"/>
    <hyperlink ref="Y6" r:id="rId42" xr:uid="{00000000-0004-0000-0000-000029000000}"/>
    <hyperlink ref="Y7" r:id="rId43" xr:uid="{00000000-0004-0000-0000-00002A000000}"/>
    <hyperlink ref="Y46" r:id="rId44" xr:uid="{00000000-0004-0000-0000-00002B000000}"/>
    <hyperlink ref="Y47" r:id="rId45" xr:uid="{00000000-0004-0000-0000-00002C000000}"/>
    <hyperlink ref="Y48" r:id="rId46" xr:uid="{00000000-0004-0000-0000-00002D000000}"/>
    <hyperlink ref="Y50" r:id="rId47" xr:uid="{00000000-0004-0000-0000-00002E000000}"/>
    <hyperlink ref="Y49" r:id="rId48" xr:uid="{00000000-0004-0000-0000-00002F000000}"/>
    <hyperlink ref="Y51" r:id="rId49" xr:uid="{00000000-0004-0000-0000-000030000000}"/>
    <hyperlink ref="Y52" r:id="rId50" xr:uid="{00000000-0004-0000-0000-000031000000}"/>
    <hyperlink ref="Y53" r:id="rId51" xr:uid="{00000000-0004-0000-0000-000032000000}"/>
    <hyperlink ref="Y54" r:id="rId52" xr:uid="{00000000-0004-0000-0000-000033000000}"/>
    <hyperlink ref="Y55" r:id="rId53" xr:uid="{00000000-0004-0000-0000-000034000000}"/>
    <hyperlink ref="Y56" r:id="rId54" xr:uid="{00000000-0004-0000-0000-000035000000}"/>
    <hyperlink ref="Y57" r:id="rId55" xr:uid="{00000000-0004-0000-0000-000036000000}"/>
    <hyperlink ref="Y63" r:id="rId56" xr:uid="{AEC8902E-B0C7-4EBB-A922-013FDEC2459F}"/>
    <hyperlink ref="Y62" r:id="rId57" xr:uid="{5166B133-1D15-4AD0-AFEF-64D76646E311}"/>
    <hyperlink ref="Y61" r:id="rId58" xr:uid="{6763C6A1-233B-49CF-B9A2-1EDED63EB483}"/>
    <hyperlink ref="Y60" r:id="rId59" xr:uid="{26800398-E553-4E60-9262-CE7C52436B42}"/>
    <hyperlink ref="Y59" r:id="rId60" xr:uid="{1D740891-193C-461B-AD3A-4AAE97CBA899}"/>
    <hyperlink ref="Y58" r:id="rId61" xr:uid="{263093CF-4968-4D8D-8404-65D9D78F151B}"/>
    <hyperlink ref="Y64" r:id="rId62" xr:uid="{E89533FC-1E99-41D7-921B-D3FF48924722}"/>
    <hyperlink ref="Y65" r:id="rId63" xr:uid="{93555BED-6D9E-4157-BB37-8166F4FB1F52}"/>
    <hyperlink ref="Y66" r:id="rId64" xr:uid="{27AF634B-69A6-49B8-98C2-DCFB20CF66B0}"/>
    <hyperlink ref="Y67" r:id="rId65" xr:uid="{19F5F55C-3DEB-4015-9DAA-DFCD8C2B505F}"/>
  </hyperlinks>
  <pageMargins left="0.7" right="0.7" top="0.75" bottom="0.75" header="0.3" footer="0.3"/>
  <pageSetup paperSize="9" orientation="portrait" r:id="rId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9"/>
  <sheetViews>
    <sheetView topLeftCell="A67" zoomScale="70" zoomScaleNormal="70" workbookViewId="0">
      <selection activeCell="D67" sqref="D67"/>
    </sheetView>
  </sheetViews>
  <sheetFormatPr defaultRowHeight="18.75" x14ac:dyDescent="0.2"/>
  <cols>
    <col min="1" max="3" width="43.875" style="2" customWidth="1"/>
    <col min="4" max="4" width="94.75" style="2" customWidth="1"/>
    <col min="5" max="5" width="28.5" style="1" customWidth="1"/>
    <col min="6" max="6" width="28.75" style="1" customWidth="1"/>
    <col min="7" max="7" width="31.125" style="1" customWidth="1"/>
    <col min="8" max="8" width="16.375" style="1" customWidth="1"/>
    <col min="9" max="9" width="30" style="1" customWidth="1"/>
    <col min="10" max="10" width="45.75" style="2" customWidth="1"/>
    <col min="11" max="16384" width="9" style="2"/>
  </cols>
  <sheetData>
    <row r="1" spans="1:10" s="1" customFormat="1" x14ac:dyDescent="0.2">
      <c r="A1" s="3" t="s">
        <v>24</v>
      </c>
      <c r="B1" s="3" t="s">
        <v>72</v>
      </c>
      <c r="C1" s="3" t="s">
        <v>97</v>
      </c>
      <c r="D1" s="1" t="s">
        <v>26</v>
      </c>
      <c r="E1" s="1" t="s">
        <v>6</v>
      </c>
      <c r="F1" s="1" t="s">
        <v>7</v>
      </c>
      <c r="G1" s="1" t="s">
        <v>20</v>
      </c>
      <c r="H1" s="1" t="s">
        <v>8</v>
      </c>
      <c r="I1" s="1" t="s">
        <v>39</v>
      </c>
      <c r="J1" s="1" t="s">
        <v>3</v>
      </c>
    </row>
    <row r="2" spans="1:10" ht="409.5" customHeight="1" x14ac:dyDescent="0.2">
      <c r="A2" s="2" t="s">
        <v>25</v>
      </c>
      <c r="B2" s="2" t="str">
        <f>Sheet1!A2</f>
        <v>圣教国的覆灭</v>
      </c>
      <c r="C2" s="2" t="str">
        <f>Sheet1!B2</f>
        <v>4K</v>
      </c>
      <c r="D2" s="2" t="str">
        <f>Sheet1!X2&amp;Sheet2!$A$3&amp;Sheet2!$A$3&amp;Sheet2!$A$3&amp;Sheet2!$A$5&amp;Sheet2!$A$3&amp;Sheet2!$A$3&amp;Sheet2!$A$3&amp;"《"&amp;Sheet1!A2&amp;"》"&amp;Sheet2!$A$3&amp;"模组作者："&amp;Sheet1!B2&amp;Sheet2!$A$3&amp;"规则："&amp;Sheet1!C2&amp;Sheet2!$A$3&amp;"类型："&amp;Sheet1!D2&amp;Sheet2!$A$3&amp;"来源："&amp;Sheet1!Q2&amp;Sheet2!$A$3&amp;"世设："&amp;Sheet1!H2&amp;Sheet2!$A$3&amp;"模组长度："&amp;E2&amp;Sheet2!$A$3&amp;"玩家数量："&amp;F2&amp;Sheet2!$A$3&amp;"游戏阶段："&amp;G2&amp;Sheet2!$A$3&amp;"结束等级："&amp;I2&amp;Sheet2!$A$3&amp;"关键词："&amp;Sheet1!S2&amp;IF(Sheet1!R2="无","",Sheet2!$A$3&amp;"获得奖项："&amp;Sheet1!R2)&amp;Sheet2!$A$3&amp;"简介："&amp;Sheet1!P2</f>
        <v>弗伦圣教国位于某个世界的某个角落，神权统治了她数百年，而如今遍布全国的内部分裂和异端清剿终于发展到了白热化的阶段。主教团派出最后的力量打算夺回那数座被异端占领的教堂，而各位便是这东拼西凑队伍中的其中一支。
—————————————
《圣教国的覆灭》
模组作者：4K
规则：DND5E
类型：短模组（地下城）
来源：第53期逸闻酒馆活动
世设：不定
模组长度：短篇(约1次聚会)
玩家数量：4人
游戏阶段：T2(5级)
结束等级：5+
关键词：毁灭国度
简介：主教团派出最后的力量打算夺回那数座被异端占领的教堂，被招募的冒险者都和弗伦教有或多或少的关系，除了狂信徒或神职者以外，浅信徒甚至佣兵都被招募进了这支队伍。如果冒险者小队能够抢回被占领的教堂，主教团许诺让小队成员晋升地区主教或提供巨额的财富。</v>
      </c>
      <c r="E2" s="1" t="str">
        <f>Sheet1!E2&amp;IF(Sheet1!F2="","","(约"&amp;Sheet1!F2&amp;"次聚会)")</f>
        <v>短篇(约1次聚会)</v>
      </c>
      <c r="F2" s="1" t="str">
        <f>IF(Sheet1!I2=-1,"约"&amp;Sheet1!J2&amp;"人",IF(Sheet1!J2&lt;Sheet1!I2,"填写错误",IF(Sheet1!I2=100,"不定",IF(Sheet1!I2=Sheet1!J2,Sheet1!I2&amp;"人",Sheet1!I2&amp;"-"&amp;Sheet1!J2&amp;"人"))))</f>
        <v>4人</v>
      </c>
      <c r="G2" s="1" t="str">
        <f>Sheet1!K2&amp;"("&amp;H2&amp;")"</f>
        <v>T2(5级)</v>
      </c>
      <c r="H2" s="1" t="str">
        <f>IF(Sheet1!L2=-1,"约"&amp;Sheet1!M2&amp;"级",IF(Sheet1!L2=100,"不定",IF(Sheet1!M2&lt;Sheet1!L2,"填写错误",IF(Sheet1!L2=Sheet1!M2,Sheet1!L2&amp;"级",IF(Sheet1!L2=100,"不定",IF(Sheet1!M2=100,Sheet1!L2&amp;"+",Sheet1!L2&amp;"-"&amp;Sheet1!M2&amp;"级"))))))</f>
        <v>5级</v>
      </c>
      <c r="I2" s="1" t="str">
        <f>IF(Sheet1!N2=-1,"约"&amp;Sheet1!O2&amp;"级",IF(Sheet1!N2=100,"不定",IF(Sheet1!O2&lt;Sheet1!N2,"填写错误",IF(Sheet1!N2=Sheet1!O2,Sheet1!N2&amp;"级",IF(Sheet1!N2=100,"不定",IF(Sheet1!O2=100,Sheet1!N2&amp;"+",Sheet1!N2&amp;"-"&amp;Sheet1!O2&amp;"级"))))))</f>
        <v>5+</v>
      </c>
      <c r="J2" s="2" t="str">
        <f>IF(Sheet1!R2="无","",Sheet2!$A$3&amp;"获得奖项："&amp;Sheet1!R2)</f>
        <v/>
      </c>
    </row>
    <row r="3" spans="1:10" ht="408.75" customHeight="1" x14ac:dyDescent="0.2">
      <c r="A3" s="2" t="s">
        <v>23</v>
      </c>
      <c r="B3" s="2" t="str">
        <f>Sheet1!A3</f>
        <v>命运石之间</v>
      </c>
      <c r="C3" s="2" t="str">
        <f>Sheet1!B3</f>
        <v>龙车车龙龙</v>
      </c>
      <c r="D3" s="2" t="str">
        <f>Sheet1!X3&amp;Sheet2!$A$3&amp;Sheet2!$A$3&amp;Sheet2!$A$3&amp;Sheet2!$A$5&amp;Sheet2!$A$3&amp;Sheet2!$A$3&amp;Sheet2!$A$3&amp;"《"&amp;Sheet1!A3&amp;"》"&amp;Sheet2!$A$3&amp;"模组作者："&amp;Sheet1!B3&amp;Sheet2!$A$3&amp;"规则："&amp;Sheet1!C3&amp;Sheet2!$A$3&amp;"类型："&amp;Sheet1!D3&amp;Sheet2!$A$3&amp;"来源："&amp;Sheet1!Q3&amp;Sheet2!$A$3&amp;"世设："&amp;Sheet1!H3&amp;Sheet2!$A$3&amp;"模组长度："&amp;E3&amp;Sheet2!$A$3&amp;"玩家数量："&amp;F3&amp;Sheet2!$A$3&amp;"游戏阶段："&amp;G3&amp;Sheet2!$A$3&amp;"结束等级："&amp;I3&amp;Sheet2!$A$3&amp;"关键词："&amp;Sheet1!S3&amp;IF(Sheet1!R3="无","",Sheet2!$A$3&amp;"获得奖项："&amp;Sheet1!R3)&amp;Sheet2!$A$3&amp;"简介："&amp;Sheet1!P3</f>
        <v>命运石是一种能够用于预言命运的石头，它们有二十个棱角分明、工整精致的面，材质接近大理石，但硬度较低，在划破（即使用）时会散发出淡金色闪光。
而比起命运石更加知名的，则是矗立在大地上的那座迷宫——命运石迷宫。这个名字来源于它的形状，几乎和一颗超大号的命运石别无二致。而其内部则是被无限折叠的空间，传说在遥远的过去，这座迷宫曾经是一个小王国的首都，虽然并不强大，但尚且足以自给自足，因此王国内的居民过着安居乐业的日子，然而，某一天，一位强大的邪恶魔法师来到这里，并用魔法将整个王都折叠了起来，形成了现在的迷宫。
—————————————
《命运石之间》
模组作者：龙车车龙龙
规则：DND5E
类型：短模组（地下城）
来源：第53期逸闻酒馆活动
世设：不定
模组长度：短篇(约1次聚会)
玩家数量：约4人
游戏阶段：T2(约10级)
结束等级：约10级
关键词：毁灭国度
简介：冒险者一行前来挑战命运石迷宫，他们凭借自己的勇气与毅力面对不断变化的房间与强大的怪物。据说，很多冒险者没能从那地方活着回来。</v>
      </c>
      <c r="E3" s="1" t="str">
        <f>Sheet1!E3&amp;IF(Sheet1!F3="","","(约"&amp;Sheet1!F3&amp;"次聚会)")</f>
        <v>短篇(约1次聚会)</v>
      </c>
      <c r="F3" s="1" t="str">
        <f>IF(Sheet1!I3=-1,"约"&amp;Sheet1!J3&amp;"人",IF(Sheet1!J3&lt;Sheet1!I3,"填写错误",IF(Sheet1!I3=100,"不定",IF(Sheet1!I3=Sheet1!J3,Sheet1!I3&amp;"人",Sheet1!I3&amp;"-"&amp;Sheet1!J3&amp;"人"))))</f>
        <v>约4人</v>
      </c>
      <c r="G3" s="1" t="str">
        <f>Sheet1!K3&amp;"("&amp;H3&amp;")"</f>
        <v>T2(约10级)</v>
      </c>
      <c r="H3" s="1" t="str">
        <f>IF(Sheet1!L3=-1,"约"&amp;Sheet1!M3&amp;"级",IF(Sheet1!L3=100,"不定",IF(Sheet1!M3&lt;Sheet1!L3,"填写错误",IF(Sheet1!L3=Sheet1!M3,Sheet1!L3&amp;"级",IF(Sheet1!L3=100,"不定",IF(Sheet1!M3=100,Sheet1!L3&amp;"+",Sheet1!L3&amp;"-"&amp;Sheet1!M3&amp;"级"))))))</f>
        <v>约10级</v>
      </c>
      <c r="I3" s="1" t="str">
        <f>IF(Sheet1!N3=-1,"约"&amp;Sheet1!O3&amp;"级",IF(Sheet1!N3=100,"不定",IF(Sheet1!O3&lt;Sheet1!N3,"填写错误",IF(Sheet1!N3=Sheet1!O3,Sheet1!N3&amp;"级",IF(Sheet1!N3=100,"不定",IF(Sheet1!O3=100,Sheet1!N3&amp;"+",Sheet1!N3&amp;"-"&amp;Sheet1!O3&amp;"级"))))))</f>
        <v>约10级</v>
      </c>
      <c r="J3" s="2" t="str">
        <f>IF(Sheet1!R3="无","",Sheet2!$A$3&amp;"获得奖项："&amp;Sheet1!R3)</f>
        <v/>
      </c>
    </row>
    <row r="4" spans="1:10" ht="364.5" customHeight="1" x14ac:dyDescent="0.2">
      <c r="A4" s="2" t="s">
        <v>28</v>
      </c>
      <c r="B4" s="2" t="str">
        <f>Sheet1!A4</f>
        <v>逃离！哲学地牢！！</v>
      </c>
      <c r="C4" s="2" t="str">
        <f>Sheet1!B4</f>
        <v>渡云凌</v>
      </c>
      <c r="D4" s="2" t="str">
        <f>Sheet1!X4&amp;Sheet2!$A$3&amp;Sheet2!$A$3&amp;Sheet2!$A$3&amp;Sheet2!$A$5&amp;Sheet2!$A$3&amp;Sheet2!$A$3&amp;Sheet2!$A$3&amp;"《"&amp;Sheet1!A4&amp;"》"&amp;Sheet2!$A$3&amp;"模组作者："&amp;Sheet1!B4&amp;Sheet2!$A$3&amp;"规则："&amp;Sheet1!C4&amp;Sheet2!$A$3&amp;"类型："&amp;Sheet1!D4&amp;Sheet2!$A$3&amp;"来源："&amp;Sheet1!Q4&amp;Sheet2!$A$3&amp;"世设："&amp;Sheet1!H4&amp;Sheet2!$A$3&amp;"模组长度："&amp;E4&amp;Sheet2!$A$3&amp;"玩家数量："&amp;F4&amp;Sheet2!$A$3&amp;"游戏阶段："&amp;G4&amp;Sheet2!$A$3&amp;"结束等级："&amp;I4&amp;Sheet2!$A$3&amp;"关键词："&amp;Sheet1!S4&amp;IF(Sheet1!R4="无","",Sheet2!$A$3&amp;"获得奖项："&amp;Sheet1!R4)&amp;Sheet2!$A$3&amp;"简介："&amp;Sheet1!P4</f>
        <v>有一天，当你来到一个古老神秘的毁灭国度废墟探索时，喝了一位同伴赠与的红茶，原地就睡觉了。当你再睁眼，发现你的身上多了一把多余的锁，关在了一间地牢中，现在，为了自由，想办法离开这里吧！
—————————————
《逃离！哲学地牢！！》
模组作者：渡云凌
规则：DND5E
类型：短模组（地下城）
来源：第53期逸闻酒馆活动
世设：不定
模组长度：短篇(约1次聚会)
玩家数量：不定
游戏阶段：任何(不定)
结束等级：不定
关键词：毁灭国度
简介：冒险者的角色将在大牢中醒来，并且面对如同《低俗小说》电影中的恐怖地牢，任何行动都是非常危险的，冒险者得想方设法逃离这个地方。</v>
      </c>
      <c r="E4" s="1" t="str">
        <f>Sheet1!E4&amp;IF(Sheet1!F4="","","(约"&amp;Sheet1!F4&amp;"次聚会)")</f>
        <v>短篇(约1次聚会)</v>
      </c>
      <c r="F4" s="1" t="str">
        <f>IF(Sheet1!I4=-1,"约"&amp;Sheet1!J4&amp;"人",IF(Sheet1!J4&lt;Sheet1!I4,"填写错误",IF(Sheet1!I4=100,"不定",IF(Sheet1!I4=Sheet1!J4,Sheet1!I4&amp;"人",Sheet1!I4&amp;"-"&amp;Sheet1!J4&amp;"人"))))</f>
        <v>不定</v>
      </c>
      <c r="G4" s="1" t="str">
        <f>Sheet1!K4&amp;"("&amp;H4&amp;")"</f>
        <v>任何(不定)</v>
      </c>
      <c r="H4" s="1" t="str">
        <f>IF(Sheet1!L4=-1,"约"&amp;Sheet1!M4&amp;"级",IF(Sheet1!L4=100,"不定",IF(Sheet1!M4&lt;Sheet1!L4,"填写错误",IF(Sheet1!L4=Sheet1!M4,Sheet1!L4&amp;"级",IF(Sheet1!L4=100,"不定",IF(Sheet1!M4=100,Sheet1!L4&amp;"+",Sheet1!L4&amp;"-"&amp;Sheet1!M4&amp;"级"))))))</f>
        <v>不定</v>
      </c>
      <c r="I4" s="1" t="str">
        <f>IF(Sheet1!N4=-1,"约"&amp;Sheet1!O4&amp;"级",IF(Sheet1!N4=100,"不定",IF(Sheet1!O4&lt;Sheet1!N4,"填写错误",IF(Sheet1!N4=Sheet1!O4,Sheet1!N4&amp;"级",IF(Sheet1!N4=100,"不定",IF(Sheet1!O4=100,Sheet1!N4&amp;"+",Sheet1!N4&amp;"-"&amp;Sheet1!O4&amp;"级"))))))</f>
        <v>不定</v>
      </c>
      <c r="J4" s="2" t="str">
        <f>IF(Sheet1!R4="无","",Sheet2!$A$3&amp;"获得奖项："&amp;Sheet1!R4)</f>
        <v/>
      </c>
    </row>
    <row r="5" spans="1:10" ht="409.5" x14ac:dyDescent="0.2">
      <c r="A5" s="2" t="s">
        <v>27</v>
      </c>
      <c r="B5" s="2" t="str">
        <f>Sheet1!A5</f>
        <v>治愈狼王</v>
      </c>
      <c r="C5" s="2" t="str">
        <f>Sheet1!B5</f>
        <v>沃尔苏莱斯</v>
      </c>
      <c r="D5" s="2" t="str">
        <f>Sheet1!X5&amp;Sheet2!$A$3&amp;Sheet2!$A$3&amp;Sheet2!$A$3&amp;Sheet2!$A$5&amp;Sheet2!$A$3&amp;Sheet2!$A$3&amp;Sheet2!$A$3&amp;"《"&amp;Sheet1!A5&amp;"》"&amp;Sheet2!$A$3&amp;"模组作者："&amp;Sheet1!B5&amp;Sheet2!$A$3&amp;"规则："&amp;Sheet1!C5&amp;Sheet2!$A$3&amp;"类型："&amp;Sheet1!D5&amp;Sheet2!$A$3&amp;"来源："&amp;Sheet1!Q5&amp;Sheet2!$A$3&amp;"世设："&amp;Sheet1!H5&amp;Sheet2!$A$3&amp;"模组长度："&amp;E5&amp;Sheet2!$A$3&amp;"玩家数量："&amp;F5&amp;Sheet2!$A$3&amp;"游戏阶段："&amp;G5&amp;Sheet2!$A$3&amp;"结束等级："&amp;I5&amp;Sheet2!$A$3&amp;"关键词："&amp;Sheet1!S5&amp;IF(Sheet1!R5="无","",Sheet2!$A$3&amp;"获得奖项："&amp;Sheet1!R5)&amp;Sheet2!$A$3&amp;"简介："&amp;Sheet1!P5</f>
        <v>一条居住在沙漠中的成年蓝龙伊·卡玛斯和一群狗头人、半龙和龙裔等等奴仆洗劫了沙漠中的一些商队和绿洲村镇，在其中建立了一个所谓的国度，不断袭击和危害着通往沙漠南方盐矿和金矿的运输队，为此，一个绿帝国的苏丹近卫团“骨白狼鬃”带着他们从铸造行会得到的沙漠行舟“狼王”前来增援，要将其毁灭。
然而之前战斗留下的损伤使“狼王”难以投入和一条龙的战斗，战团需要探索之前留存的物资仓库，取出里面备用的魔法以及武器弹药，为了尽可能把军队部署在保护商队的路线上，他们聘用了一群冒险者，并且承诺分配一定的宝贵战利品。
—————————————
《治愈狼王》
模组作者：沃尔苏莱斯
规则：DND5E
类型：短模组（开阔世界）
来源：第53期逸闻酒馆活动
世设：不定
模组长度：短篇(约1次聚会)
玩家数量：4-5人
游戏阶段：T1(3-4级)
结束等级：3+
关键词：毁灭国度
简介：本遭遇是一个适合四到五位3-4级冒险者游玩的短小遭遇。一群卷入军队与巨龙残酷冲突的平庸冒险者临危受命，并且依靠自己的能力和勇气，成为了胜负手并从这宝库中分到了值得的收获。当然，只要有沙漠和巨龙，这个模组的背景设定可以放在任何适合的地方。</v>
      </c>
      <c r="E5" s="1" t="str">
        <f>Sheet1!E5&amp;IF(Sheet1!F5="","","(约"&amp;Sheet1!F5&amp;"次聚会)")</f>
        <v>短篇(约1次聚会)</v>
      </c>
      <c r="F5" s="1" t="str">
        <f>IF(Sheet1!I5=-1,"约"&amp;Sheet1!J5&amp;"人",IF(Sheet1!J5&lt;Sheet1!I5,"填写错误",IF(Sheet1!I5=100,"不定",IF(Sheet1!I5=Sheet1!J5,Sheet1!I5&amp;"人",Sheet1!I5&amp;"-"&amp;Sheet1!J5&amp;"人"))))</f>
        <v>4-5人</v>
      </c>
      <c r="G5" s="1" t="str">
        <f>Sheet1!K5&amp;"("&amp;H5&amp;")"</f>
        <v>T1(3-4级)</v>
      </c>
      <c r="H5" s="1" t="str">
        <f>IF(Sheet1!L5=-1,"约"&amp;Sheet1!M5&amp;"级",IF(Sheet1!L5=100,"不定",IF(Sheet1!M5&lt;Sheet1!L5,"填写错误",IF(Sheet1!L5=Sheet1!M5,Sheet1!L5&amp;"级",IF(Sheet1!L5=100,"不定",IF(Sheet1!M5=100,Sheet1!L5&amp;"+",Sheet1!L5&amp;"-"&amp;Sheet1!M5&amp;"级"))))))</f>
        <v>3-4级</v>
      </c>
      <c r="I5" s="1" t="str">
        <f>IF(Sheet1!N5=-1,"约"&amp;Sheet1!O5&amp;"级",IF(Sheet1!N5=100,"不定",IF(Sheet1!O5&lt;Sheet1!N5,"填写错误",IF(Sheet1!N5=Sheet1!O5,Sheet1!N5&amp;"级",IF(Sheet1!N5=100,"不定",IF(Sheet1!O5=100,Sheet1!N5&amp;"+",Sheet1!N5&amp;"-"&amp;Sheet1!O5&amp;"级"))))))</f>
        <v>3+</v>
      </c>
      <c r="J5" s="2" t="str">
        <f>IF(Sheet1!R5="无","",Sheet2!$A$3&amp;"获得奖项："&amp;Sheet1!R5)</f>
        <v/>
      </c>
    </row>
    <row r="6" spans="1:10" ht="409.5" x14ac:dyDescent="0.2">
      <c r="A6" s="2" t="s">
        <v>45</v>
      </c>
      <c r="B6" s="2" t="str">
        <f>Sheet1!A6</f>
        <v>罗伦，我的挚友</v>
      </c>
      <c r="C6" s="2" t="str">
        <f>Sheet1!B6</f>
        <v>森鸾</v>
      </c>
      <c r="D6" s="2" t="str">
        <f>Sheet1!X6&amp;Sheet2!$A$3&amp;Sheet2!$A$3&amp;Sheet2!$A$3&amp;Sheet2!$A$5&amp;Sheet2!$A$3&amp;Sheet2!$A$3&amp;Sheet2!$A$3&amp;"《"&amp;Sheet1!A6&amp;"》"&amp;Sheet2!$A$3&amp;"模组作者："&amp;Sheet1!B6&amp;Sheet2!$A$3&amp;"规则："&amp;Sheet1!C6&amp;Sheet2!$A$3&amp;"类型："&amp;Sheet1!D6&amp;Sheet2!$A$3&amp;"来源："&amp;Sheet1!Q6&amp;Sheet2!$A$3&amp;"世设："&amp;Sheet1!H6&amp;Sheet2!$A$3&amp;"模组长度："&amp;E6&amp;Sheet2!$A$3&amp;"玩家数量："&amp;F6&amp;Sheet2!$A$3&amp;"游戏阶段："&amp;G6&amp;Sheet2!$A$3&amp;"结束等级："&amp;I6&amp;Sheet2!$A$3&amp;"关键词："&amp;Sheet1!S6&amp;IF(Sheet1!R6="无","",Sheet2!$A$3&amp;"获得奖项："&amp;Sheet1!R6)&amp;Sheet2!$A$3&amp;"简介："&amp;Sheet1!P6</f>
        <v>剑湾上空罕见的出现了一条成年红龙和一条成年黑龙，他们从卡林珊战斗到冰风谷，破坏了沿途很多城市和村庄，导致剑湾的建筑行业在相当长的一段时间里迅猛发展，建材也变得尤为珍贵（价格翻倍）。现在，酒馆中一个愤怒的青年男性圣武士正在四处寻找战斗伙伴，但很多人都无视了他。
—————————————
《罗伦，我的挚友》
模组作者：森鸾
规则：DND5E
类型：短模组（开阔世界）
来源：第53期逸闻酒馆活动
世设：费伦
模组长度：短篇(约1次聚会)
玩家数量：2-4人
游戏阶段：T1(3级)
结束等级：3+
关键词：毁灭国度
简介：本模组是长篇战役《与我同行》的一个遭遇，城主可根据使用需求更改发生地，也可以作为遭遇插入其他冒险。酒馆中一个愤怒的青年男性圣武士正在四处寻找战斗伙伴，但很多人都无视了他，他的冒险邀请似乎和酒馆里的另一个任务息息相关.......</v>
      </c>
      <c r="E6" s="1" t="str">
        <f>Sheet1!E6&amp;IF(Sheet1!F6="","","(约"&amp;Sheet1!F6&amp;"次聚会)")</f>
        <v>短篇(约1次聚会)</v>
      </c>
      <c r="F6" s="1" t="str">
        <f>IF(Sheet1!I6=-1,"约"&amp;Sheet1!J6&amp;"人",IF(Sheet1!J6&lt;Sheet1!I6,"填写错误",IF(Sheet1!I6=100,"不定",IF(Sheet1!I6=Sheet1!J6,Sheet1!I6&amp;"人",Sheet1!I6&amp;"-"&amp;Sheet1!J6&amp;"人"))))</f>
        <v>2-4人</v>
      </c>
      <c r="G6" s="1" t="str">
        <f>Sheet1!K6&amp;"("&amp;H6&amp;")"</f>
        <v>T1(3级)</v>
      </c>
      <c r="H6" s="1" t="str">
        <f>IF(Sheet1!L6=-1,"约"&amp;Sheet1!M6&amp;"级",IF(Sheet1!L6=100,"不定",IF(Sheet1!M6&lt;Sheet1!L6,"填写错误",IF(Sheet1!L6=Sheet1!M6,Sheet1!L6&amp;"级",IF(Sheet1!L6=100,"不定",IF(Sheet1!M6=100,Sheet1!L6&amp;"+",Sheet1!L6&amp;"-"&amp;Sheet1!M6&amp;"级"))))))</f>
        <v>3级</v>
      </c>
      <c r="I6" s="1" t="str">
        <f>IF(Sheet1!N6=-1,"约"&amp;Sheet1!O6&amp;"级",IF(Sheet1!N6=100,"不定",IF(Sheet1!O6&lt;Sheet1!N6,"填写错误",IF(Sheet1!N6=Sheet1!O6,Sheet1!N6&amp;"级",IF(Sheet1!N6=100,"不定",IF(Sheet1!O6=100,Sheet1!N6&amp;"+",Sheet1!N6&amp;"-"&amp;Sheet1!O6&amp;"级"))))))</f>
        <v>3+</v>
      </c>
      <c r="J6" s="2" t="str">
        <f>IF(Sheet1!R6="无","",Sheet2!$A$3&amp;"获得奖项："&amp;Sheet1!R6)</f>
        <v/>
      </c>
    </row>
    <row r="7" spans="1:10" ht="409.5" x14ac:dyDescent="0.2">
      <c r="A7" s="2" t="s">
        <v>46</v>
      </c>
      <c r="B7" s="2" t="str">
        <f>Sheet1!A7</f>
        <v>穷途陌路</v>
      </c>
      <c r="C7" s="2" t="str">
        <f>Sheet1!B7</f>
        <v>森鸾</v>
      </c>
      <c r="D7" s="2" t="str">
        <f>Sheet1!X7&amp;Sheet2!$A$3&amp;Sheet2!$A$3&amp;Sheet2!$A$3&amp;Sheet2!$A$5&amp;Sheet2!$A$3&amp;Sheet2!$A$3&amp;Sheet2!$A$3&amp;"《"&amp;Sheet1!A7&amp;"》"&amp;Sheet2!$A$3&amp;"模组作者："&amp;Sheet1!B7&amp;Sheet2!$A$3&amp;"规则："&amp;Sheet1!C7&amp;Sheet2!$A$3&amp;"类型："&amp;Sheet1!D7&amp;Sheet2!$A$3&amp;"来源："&amp;Sheet1!Q7&amp;Sheet2!$A$3&amp;"世设："&amp;Sheet1!H7&amp;Sheet2!$A$3&amp;"模组长度："&amp;E7&amp;Sheet2!$A$3&amp;"玩家数量："&amp;F7&amp;Sheet2!$A$3&amp;"游戏阶段："&amp;G7&amp;Sheet2!$A$3&amp;"结束等级："&amp;I7&amp;Sheet2!$A$3&amp;"关键词："&amp;Sheet1!S7&amp;IF(Sheet1!R7="无","",Sheet2!$A$3&amp;"获得奖项："&amp;Sheet1!R7)&amp;Sheet2!$A$3&amp;"简介："&amp;Sheet1!P7</f>
        <v>剑湾上空罕见的出现了一条成年红龙和一条成年黑龙，他们从卡林珊战斗到冰风谷，破坏了沿途很多城市和村庄，导致剑湾的建筑行业在相当长的一段时间里迅猛发展，建材也变得尤为珍贵（价格翻倍）。木材成了珍贵物资，在各城镇的过度砍伐下，很多森林消失了，冒险者在路途中鲜能找到树荫，旅行变得煎熬且疲惫。
—————————————
《穷途陌路》
模组作者：森鸾
规则：DND5E
类型：短模组（开阔世界）
来源：第53期逸闻酒馆活动
世设：费伦
模组长度：短篇(约1次聚会)
玩家数量：2-4人
游戏阶段：T1(2级)
结束等级：2+
关键词：毁灭国度
简介：本模组是长篇战役《与我同行》的一个遭遇，城主可根据使用需求更改发生地，也可以作为遭遇插入其他冒险。你们一行冒险者在茫茫的沙漠上行进，但车夫和骆驼荒谬的中暑让你们的一天变得更加糟糕了。</v>
      </c>
      <c r="E7" s="1" t="str">
        <f>Sheet1!E7&amp;IF(Sheet1!F7="","","(约"&amp;Sheet1!F7&amp;"次聚会)")</f>
        <v>短篇(约1次聚会)</v>
      </c>
      <c r="F7" s="1" t="str">
        <f>IF(Sheet1!I7=-1,"约"&amp;Sheet1!J7&amp;"人",IF(Sheet1!J7&lt;Sheet1!I7,"填写错误",IF(Sheet1!I7=100,"不定",IF(Sheet1!I7=Sheet1!J7,Sheet1!I7&amp;"人",Sheet1!I7&amp;"-"&amp;Sheet1!J7&amp;"人"))))</f>
        <v>2-4人</v>
      </c>
      <c r="G7" s="1" t="str">
        <f>Sheet1!K7&amp;"("&amp;H7&amp;")"</f>
        <v>T1(2级)</v>
      </c>
      <c r="H7" s="1" t="str">
        <f>IF(Sheet1!L7=-1,"约"&amp;Sheet1!M7&amp;"级",IF(Sheet1!L7=100,"不定",IF(Sheet1!M7&lt;Sheet1!L7,"填写错误",IF(Sheet1!L7=Sheet1!M7,Sheet1!L7&amp;"级",IF(Sheet1!L7=100,"不定",IF(Sheet1!M7=100,Sheet1!L7&amp;"+",Sheet1!L7&amp;"-"&amp;Sheet1!M7&amp;"级"))))))</f>
        <v>2级</v>
      </c>
      <c r="I7" s="1" t="str">
        <f>IF(Sheet1!N7=-1,"约"&amp;Sheet1!O7&amp;"级",IF(Sheet1!N7=100,"不定",IF(Sheet1!O7&lt;Sheet1!N7,"填写错误",IF(Sheet1!N7=Sheet1!O7,Sheet1!N7&amp;"级",IF(Sheet1!N7=100,"不定",IF(Sheet1!O7=100,Sheet1!N7&amp;"+",Sheet1!N7&amp;"-"&amp;Sheet1!O7&amp;"级"))))))</f>
        <v>2+</v>
      </c>
      <c r="J7" s="2" t="str">
        <f>IF(Sheet1!R7="无","",Sheet2!$A$3&amp;"获得奖项："&amp;Sheet1!R7)</f>
        <v/>
      </c>
    </row>
    <row r="8" spans="1:10" ht="409.5" x14ac:dyDescent="0.2">
      <c r="A8" s="2" t="s">
        <v>47</v>
      </c>
      <c r="B8" s="2" t="str">
        <f>Sheet1!A8</f>
        <v>毁灭国度</v>
      </c>
      <c r="C8" s="2" t="str">
        <f>Sheet1!B8</f>
        <v>Andreyeva</v>
      </c>
      <c r="D8" s="2" t="str">
        <f>Sheet1!X8&amp;Sheet2!$A$3&amp;Sheet2!$A$3&amp;Sheet2!$A$3&amp;Sheet2!$A$5&amp;Sheet2!$A$3&amp;Sheet2!$A$3&amp;Sheet2!$A$3&amp;"《"&amp;Sheet1!A8&amp;"》"&amp;Sheet2!$A$3&amp;"模组作者："&amp;Sheet1!B8&amp;Sheet2!$A$3&amp;"规则："&amp;Sheet1!C8&amp;Sheet2!$A$3&amp;"类型："&amp;Sheet1!D8&amp;Sheet2!$A$3&amp;"来源："&amp;Sheet1!Q8&amp;Sheet2!$A$3&amp;"世设："&amp;Sheet1!H8&amp;Sheet2!$A$3&amp;"模组长度："&amp;E8&amp;Sheet2!$A$3&amp;"玩家数量："&amp;F8&amp;Sheet2!$A$3&amp;"游戏阶段："&amp;G8&amp;Sheet2!$A$3&amp;"结束等级："&amp;I8&amp;Sheet2!$A$3&amp;"关键词："&amp;Sheet1!S8&amp;IF(Sheet1!R8="无","",Sheet2!$A$3&amp;"获得奖项："&amp;Sheet1!R8)&amp;Sheet2!$A$3&amp;"简介："&amp;Sheet1!P8</f>
        <v>“醒来吧，醒来……” 熟悉的声音唤醒了你们。在这之前，你们正在与一位毁灭王国的暴君历经一场胜算渺茫的恶战，在你们溃败而弥留之际，正是这悲悯的低语以同样古老而空灵的语调你们拖入了这里——“前往他的精神国度，消亡他的意识吧。”声音度响起。“毁灭这里，找到他记忆中的人格信标，摧毁它们，这个脆弱的国度就会分崩离析，他的罪恶也将因殒殁而终结。”
—————————————
《毁灭国度》
模组作者：Andreyeva
规则：DND5E
类型：短遭遇（异界）
来源：第53期逸闻酒馆活动
世设：不定
模组长度：短篇(约1次聚会)
玩家数量：3-5人
游戏阶段：T2(5级)
结束等级：5+
关键词：毁灭国度
简介：冒险者在一场与毁灭王国暴君的对战中溃败，意外来到了他的心灵国度，面对他心中的罪恶，并为战斗画上尾声。</v>
      </c>
      <c r="E8" s="1" t="str">
        <f>Sheet1!E8&amp;IF(Sheet1!F8="","","(约"&amp;Sheet1!F8&amp;"次聚会)")</f>
        <v>短篇(约1次聚会)</v>
      </c>
      <c r="F8" s="1" t="str">
        <f>IF(Sheet1!I8=-1,"约"&amp;Sheet1!J8&amp;"人",IF(Sheet1!J8&lt;Sheet1!I8,"填写错误",IF(Sheet1!I8=100,"不定",IF(Sheet1!I8=Sheet1!J8,Sheet1!I8&amp;"人",Sheet1!I8&amp;"-"&amp;Sheet1!J8&amp;"人"))))</f>
        <v>3-5人</v>
      </c>
      <c r="G8" s="1" t="str">
        <f>Sheet1!K8&amp;"("&amp;H8&amp;")"</f>
        <v>T2(5级)</v>
      </c>
      <c r="H8" s="1" t="str">
        <f>IF(Sheet1!L8=-1,"约"&amp;Sheet1!M8&amp;"级",IF(Sheet1!L8=100,"不定",IF(Sheet1!M8&lt;Sheet1!L8,"填写错误",IF(Sheet1!L8=Sheet1!M8,Sheet1!L8&amp;"级",IF(Sheet1!L8=100,"不定",IF(Sheet1!M8=100,Sheet1!L8&amp;"+",Sheet1!L8&amp;"-"&amp;Sheet1!M8&amp;"级"))))))</f>
        <v>5级</v>
      </c>
      <c r="I8" s="1" t="str">
        <f>IF(Sheet1!N8=-1,"约"&amp;Sheet1!O8&amp;"级",IF(Sheet1!N8=100,"不定",IF(Sheet1!O8&lt;Sheet1!N8,"填写错误",IF(Sheet1!N8=Sheet1!O8,Sheet1!N8&amp;"级",IF(Sheet1!N8=100,"不定",IF(Sheet1!O8=100,Sheet1!N8&amp;"+",Sheet1!N8&amp;"-"&amp;Sheet1!O8&amp;"级"))))))</f>
        <v>5+</v>
      </c>
      <c r="J8" s="2" t="str">
        <f>IF(Sheet1!R8="无","",Sheet2!$A$3&amp;"获得奖项："&amp;Sheet1!R8)</f>
        <v/>
      </c>
    </row>
    <row r="9" spans="1:10" ht="409.5" x14ac:dyDescent="0.2">
      <c r="B9" s="2" t="str">
        <f>Sheet1!A9</f>
        <v>哇，这么多万象无常牌</v>
      </c>
      <c r="C9" s="2" t="str">
        <f>Sheet1!B9</f>
        <v>声</v>
      </c>
      <c r="D9" s="2" t="str">
        <f>Sheet1!X9&amp;Sheet2!$A$3&amp;Sheet2!$A$3&amp;Sheet2!$A$3&amp;Sheet2!$A$5&amp;Sheet2!$A$3&amp;Sheet2!$A$3&amp;Sheet2!$A$3&amp;"《"&amp;Sheet1!A9&amp;"》"&amp;Sheet2!$A$3&amp;"模组作者："&amp;Sheet1!B9&amp;Sheet2!$A$3&amp;"规则："&amp;Sheet1!C9&amp;Sheet2!$A$3&amp;"类型："&amp;Sheet1!D9&amp;Sheet2!$A$3&amp;"来源："&amp;Sheet1!Q9&amp;Sheet2!$A$3&amp;"世设："&amp;Sheet1!H9&amp;Sheet2!$A$3&amp;"模组长度："&amp;E9&amp;Sheet2!$A$3&amp;"玩家数量："&amp;F9&amp;Sheet2!$A$3&amp;"游戏阶段："&amp;G9&amp;Sheet2!$A$3&amp;"结束等级："&amp;I9&amp;Sheet2!$A$3&amp;"关键词："&amp;Sheet1!S9&amp;IF(Sheet1!R9="无","",Sheet2!$A$3&amp;"获得奖项："&amp;Sheet1!R9)&amp;Sheet2!$A$3&amp;"简介："&amp;Sheet1!P9</f>
        <v>冒险者为了拯救队友或者接下委托来到了这一变化无常的国度，并将为了拯救目标而拼死搏斗。
—————————————
《哇，这么多万象无常牌》
模组作者：声
规则：DND5E
类型：短模组（异界）
来源：第53期逸闻酒馆活动
世设：不定
模组长度：短篇(约1次聚会)
玩家数量：3-4人
游戏阶段：T2(5+)
结束等级：5+
关键词：毁灭国度
简介：这是一个适合由 3-4 人，且至少 5 级的冒险者们所组成之团队的一个短遭遇。我们的冒险团队将会在机缘巧合之下与命运女神的神迹——一个由万象无常牌搭建而成的纸牌城堡扯上关系，并且在里面遭遇一场或几场冲突，在这些冲突中，团队甚至可能左右无数人的命运。</v>
      </c>
      <c r="E9" s="1" t="str">
        <f>Sheet1!E9&amp;IF(Sheet1!F9="","","(约"&amp;Sheet1!F9&amp;"次聚会)")</f>
        <v>短篇(约1次聚会)</v>
      </c>
      <c r="F9" s="1" t="str">
        <f>IF(Sheet1!I9=-1,"约"&amp;Sheet1!J9&amp;"人",IF(Sheet1!J9&lt;Sheet1!I9,"填写错误",IF(Sheet1!I9=100,"不定",IF(Sheet1!I9=Sheet1!J9,Sheet1!I9&amp;"人",Sheet1!I9&amp;"-"&amp;Sheet1!J9&amp;"人"))))</f>
        <v>3-4人</v>
      </c>
      <c r="G9" s="1" t="str">
        <f>Sheet1!K9&amp;"("&amp;H9&amp;")"</f>
        <v>T2(5+)</v>
      </c>
      <c r="H9" s="1" t="str">
        <f>IF(Sheet1!L9=-1,"约"&amp;Sheet1!M9&amp;"级",IF(Sheet1!L9=100,"不定",IF(Sheet1!M9&lt;Sheet1!L9,"填写错误",IF(Sheet1!L9=Sheet1!M9,Sheet1!L9&amp;"级",IF(Sheet1!L9=100,"不定",IF(Sheet1!M9=100,Sheet1!L9&amp;"+",Sheet1!L9&amp;"-"&amp;Sheet1!M9&amp;"级"))))))</f>
        <v>5+</v>
      </c>
      <c r="I9" s="1" t="str">
        <f>IF(Sheet1!N9=-1,"约"&amp;Sheet1!O9&amp;"级",IF(Sheet1!N9=100,"不定",IF(Sheet1!O9&lt;Sheet1!N9,"填写错误",IF(Sheet1!N9=Sheet1!O9,Sheet1!N9&amp;"级",IF(Sheet1!N9=100,"不定",IF(Sheet1!O9=100,Sheet1!N9&amp;"+",Sheet1!N9&amp;"-"&amp;Sheet1!O9&amp;"级"))))))</f>
        <v>5+</v>
      </c>
      <c r="J9" s="2" t="str">
        <f>IF(Sheet1!R9="无","",Sheet2!$A$3&amp;"获得奖项："&amp;Sheet1!R9)</f>
        <v/>
      </c>
    </row>
    <row r="10" spans="1:10" ht="409.5" x14ac:dyDescent="0.2">
      <c r="B10" s="2" t="str">
        <f>Sheet1!A10</f>
        <v>爆破湖岸术士会</v>
      </c>
      <c r="C10" s="2" t="str">
        <f>Sheet1!B10</f>
        <v>缪埃·弗朗西斯</v>
      </c>
      <c r="D10" s="2" t="str">
        <f>Sheet1!X10&amp;Sheet2!$A$3&amp;Sheet2!$A$3&amp;Sheet2!$A$3&amp;Sheet2!$A$5&amp;Sheet2!$A$3&amp;Sheet2!$A$3&amp;Sheet2!$A$3&amp;"《"&amp;Sheet1!A10&amp;"》"&amp;Sheet2!$A$3&amp;"模组作者："&amp;Sheet1!B10&amp;Sheet2!$A$3&amp;"规则："&amp;Sheet1!C10&amp;Sheet2!$A$3&amp;"类型："&amp;Sheet1!D10&amp;Sheet2!$A$3&amp;"来源："&amp;Sheet1!Q10&amp;Sheet2!$A$3&amp;"世设："&amp;Sheet1!H10&amp;Sheet2!$A$3&amp;"模组长度："&amp;E10&amp;Sheet2!$A$3&amp;"玩家数量："&amp;F10&amp;Sheet2!$A$3&amp;"游戏阶段："&amp;G10&amp;Sheet2!$A$3&amp;"结束等级："&amp;I10&amp;Sheet2!$A$3&amp;"关键词："&amp;Sheet1!S10&amp;IF(Sheet1!R10="无","",Sheet2!$A$3&amp;"获得奖项："&amp;Sheet1!R10)&amp;Sheet2!$A$3&amp;"简介："&amp;Sheet1!P10</f>
        <v>湖岸术士会的招牌像巧克力棒包装上便于撕下的部分一样，也可能像一个愚蠢的冰箱贴。
—————————————
《爆破湖岸术士会》
模组作者：缪埃·弗朗西斯
规则：DND5E
类型：短模组（建筑）
来源：第53期逸闻酒馆活动
世设：不定
模组长度：短篇(约1次聚会)
玩家数量：3-5人
游戏阶段：T1(3级)
结束等级：3+
关键词：毁灭国度
简介：本模组为3-5名3级的pl提供冒险，他们的目标是要求湖岸术士会加强他们，要不然，他们就在洗衣屯州伦敦市区内的赤色杀人魔大厦内安装一枚由12345提供的超级劲霸的异界奥术炸弹，这能把整座大楼夷为平地，并且把湖岸术士会的招牌炸飞。在此期间，他们得设法干掉保安，发飙的行政主管以及浑浑噩噩的地图编辑。如果情况变糟，他们还得直面高个子约翰。</v>
      </c>
      <c r="E10" s="1" t="str">
        <f>Sheet1!E10&amp;IF(Sheet1!F10="","","(约"&amp;Sheet1!F10&amp;"次聚会)")</f>
        <v>短篇(约1次聚会)</v>
      </c>
      <c r="F10" s="1" t="str">
        <f>IF(Sheet1!I10=-1,"约"&amp;Sheet1!J10&amp;"人",IF(Sheet1!J10&lt;Sheet1!I10,"填写错误",IF(Sheet1!I10=100,"不定",IF(Sheet1!I10=Sheet1!J10,Sheet1!I10&amp;"人",Sheet1!I10&amp;"-"&amp;Sheet1!J10&amp;"人"))))</f>
        <v>3-5人</v>
      </c>
      <c r="G10" s="1" t="str">
        <f>Sheet1!K10&amp;"("&amp;H10&amp;")"</f>
        <v>T1(3级)</v>
      </c>
      <c r="H10" s="1" t="str">
        <f>IF(Sheet1!L10=-1,"约"&amp;Sheet1!M10&amp;"级",IF(Sheet1!L10=100,"不定",IF(Sheet1!M10&lt;Sheet1!L10,"填写错误",IF(Sheet1!L10=Sheet1!M10,Sheet1!L10&amp;"级",IF(Sheet1!L10=100,"不定",IF(Sheet1!M10=100,Sheet1!L10&amp;"+",Sheet1!L10&amp;"-"&amp;Sheet1!M10&amp;"级"))))))</f>
        <v>3级</v>
      </c>
      <c r="I10" s="1" t="str">
        <f>IF(Sheet1!N10=-1,"约"&amp;Sheet1!O10&amp;"级",IF(Sheet1!N10=100,"不定",IF(Sheet1!O10&lt;Sheet1!N10,"填写错误",IF(Sheet1!N10=Sheet1!O10,Sheet1!N10&amp;"级",IF(Sheet1!N10=100,"不定",IF(Sheet1!O10=100,Sheet1!N10&amp;"+",Sheet1!N10&amp;"-"&amp;Sheet1!O10&amp;"级"))))))</f>
        <v>3+</v>
      </c>
      <c r="J10" s="2" t="str">
        <f>IF(Sheet1!R10="无","",Sheet2!$A$3&amp;"获得奖项："&amp;Sheet1!R10)</f>
        <v/>
      </c>
    </row>
    <row r="11" spans="1:10" ht="393.75" x14ac:dyDescent="0.2">
      <c r="B11" s="2" t="str">
        <f>Sheet1!A11</f>
        <v>花园里的小人大冒险</v>
      </c>
      <c r="C11" s="2" t="str">
        <f>Sheet1!B11</f>
        <v>咸鱼法棍</v>
      </c>
      <c r="D11" s="2" t="str">
        <f>Sheet1!X11&amp;Sheet2!$A$3&amp;Sheet2!$A$3&amp;Sheet2!$A$3&amp;Sheet2!$A$5&amp;Sheet2!$A$3&amp;Sheet2!$A$3&amp;Sheet2!$A$3&amp;"《"&amp;Sheet1!A11&amp;"》"&amp;Sheet2!$A$3&amp;"模组作者："&amp;Sheet1!B11&amp;Sheet2!$A$3&amp;"规则："&amp;Sheet1!C11&amp;Sheet2!$A$3&amp;"类型："&amp;Sheet1!D11&amp;Sheet2!$A$3&amp;"来源："&amp;Sheet1!Q11&amp;Sheet2!$A$3&amp;"世设："&amp;Sheet1!H11&amp;Sheet2!$A$3&amp;"模组长度："&amp;E11&amp;Sheet2!$A$3&amp;"玩家数量："&amp;F11&amp;Sheet2!$A$3&amp;"游戏阶段："&amp;G11&amp;Sheet2!$A$3&amp;"结束等级："&amp;I11&amp;Sheet2!$A$3&amp;"关键词："&amp;Sheet1!S11&amp;IF(Sheet1!R11="无","",Sheet2!$A$3&amp;"获得奖项："&amp;Sheet1!R11)&amp;Sheet2!$A$3&amp;"简介："&amp;Sheet1!P11</f>
        <v>角色们接到法师爱丽丝的委托，她的花草总是莫名其妙的损坏。爱丽丝把角色们变成微型体型，寻找解决她烦恼的方法。
—————————————
《花园里的小人大冒险》
模组作者：咸鱼法棍
规则：DND5E
类型：短模组（开阔世界）
来源：第53期逸闻酒馆活动
世设：不定
模组长度：短篇(约1次聚会)
玩家数量：3-4人
游戏阶段：T1(1级)
结束等级：1+
关键词：毁灭国度
简介：这是一个面向3~4位1级pl的5e短遭遇，预计时间为4h，充满了可爱的小动物，是一个童话风格的故事，玩家们将在故事当中体验微型动物的视角，他们的抉择影响了这些小动物的命运……</v>
      </c>
      <c r="E11" s="1" t="str">
        <f>Sheet1!E11&amp;IF(Sheet1!F11="","","(约"&amp;Sheet1!F11&amp;"次聚会)")</f>
        <v>短篇(约1次聚会)</v>
      </c>
      <c r="F11" s="1" t="str">
        <f>IF(Sheet1!I11=-1,"约"&amp;Sheet1!J11&amp;"人",IF(Sheet1!J11&lt;Sheet1!I11,"填写错误",IF(Sheet1!I11=100,"不定",IF(Sheet1!I11=Sheet1!J11,Sheet1!I11&amp;"人",Sheet1!I11&amp;"-"&amp;Sheet1!J11&amp;"人"))))</f>
        <v>3-4人</v>
      </c>
      <c r="G11" s="1" t="str">
        <f>Sheet1!K11&amp;"("&amp;H11&amp;")"</f>
        <v>T1(1级)</v>
      </c>
      <c r="H11" s="1" t="str">
        <f>IF(Sheet1!L11=-1,"约"&amp;Sheet1!M11&amp;"级",IF(Sheet1!L11=100,"不定",IF(Sheet1!M11&lt;Sheet1!L11,"填写错误",IF(Sheet1!L11=Sheet1!M11,Sheet1!L11&amp;"级",IF(Sheet1!L11=100,"不定",IF(Sheet1!M11=100,Sheet1!L11&amp;"+",Sheet1!L11&amp;"-"&amp;Sheet1!M11&amp;"级"))))))</f>
        <v>1级</v>
      </c>
      <c r="I11" s="1" t="str">
        <f>IF(Sheet1!N11=-1,"约"&amp;Sheet1!O11&amp;"级",IF(Sheet1!N11=100,"不定",IF(Sheet1!O11&lt;Sheet1!N11,"填写错误",IF(Sheet1!N11=Sheet1!O11,Sheet1!N11&amp;"级",IF(Sheet1!N11=100,"不定",IF(Sheet1!O11=100,Sheet1!N11&amp;"+",Sheet1!N11&amp;"-"&amp;Sheet1!O11&amp;"级"))))))</f>
        <v>1+</v>
      </c>
      <c r="J11" s="2" t="str">
        <f>IF(Sheet1!R11="无","",Sheet2!$A$3&amp;"获得奖项："&amp;Sheet1!R11)</f>
        <v/>
      </c>
    </row>
    <row r="12" spans="1:10" ht="409.5" x14ac:dyDescent="0.2">
      <c r="B12" s="2" t="str">
        <f>Sheet1!A12</f>
        <v>浪潮掠影</v>
      </c>
      <c r="C12" s="2" t="str">
        <f>Sheet1!B12</f>
        <v>藏岳山人</v>
      </c>
      <c r="D12" s="2" t="str">
        <f>Sheet1!X12&amp;Sheet2!$A$3&amp;Sheet2!$A$3&amp;Sheet2!$A$3&amp;Sheet2!$A$5&amp;Sheet2!$A$3&amp;Sheet2!$A$3&amp;Sheet2!$A$3&amp;"《"&amp;Sheet1!A12&amp;"》"&amp;Sheet2!$A$3&amp;"模组作者："&amp;Sheet1!B12&amp;Sheet2!$A$3&amp;"规则："&amp;Sheet1!C12&amp;Sheet2!$A$3&amp;"类型："&amp;Sheet1!D12&amp;Sheet2!$A$3&amp;"来源："&amp;Sheet1!Q12&amp;Sheet2!$A$3&amp;"世设："&amp;Sheet1!H12&amp;Sheet2!$A$3&amp;"模组长度："&amp;E12&amp;Sheet2!$A$3&amp;"玩家数量："&amp;F12&amp;Sheet2!$A$3&amp;"游戏阶段："&amp;G12&amp;Sheet2!$A$3&amp;"结束等级："&amp;I12&amp;Sheet2!$A$3&amp;"关键词："&amp;Sheet1!S12&amp;IF(Sheet1!R12="无","",Sheet2!$A$3&amp;"获得奖项："&amp;Sheet1!R12)&amp;Sheet2!$A$3&amp;"简介："&amp;Sheet1!P12</f>
        <v>由于城堡附近地势开阔，冒险者们选择在此处露营，并由此在梦中跨越时空，被卷入了那一次最终毁灭了这个王国的最终决战中，成为轰轰烈烈的起义浪潮中的一道道掠影……
—————————————
《浪潮掠影》
模组作者：藏岳山人
规则：DND5E
类型：短遭遇（建筑）
来源：第53期逸闻酒馆活动
世设：不定
模组长度：短篇(约1次聚会)
玩家数量：4-5人
游戏阶段：T1(3-4级)
结束等级：3+
关键词：毁灭国度
简介：这是一篇适用于3-4级，4-5人小队的短篇地城类模组。冒险者们路过一处在数百年前就被遗弃的城堡的废墟，这是一个在数百年前因暴政而被起义灭亡的王国的王城遗迹。起义成功后，国民将这座代表着暴政的城堡拆除并夷为平地，数百年后这座城堡的存在几乎已经被遗忘了。</v>
      </c>
      <c r="E12" s="1" t="str">
        <f>Sheet1!E12&amp;IF(Sheet1!F12="","","(约"&amp;Sheet1!F12&amp;"次聚会)")</f>
        <v>短篇(约1次聚会)</v>
      </c>
      <c r="F12" s="1" t="str">
        <f>IF(Sheet1!I12=-1,"约"&amp;Sheet1!J12&amp;"人",IF(Sheet1!J12&lt;Sheet1!I12,"填写错误",IF(Sheet1!I12=100,"不定",IF(Sheet1!I12=Sheet1!J12,Sheet1!I12&amp;"人",Sheet1!I12&amp;"-"&amp;Sheet1!J12&amp;"人"))))</f>
        <v>4-5人</v>
      </c>
      <c r="G12" s="1" t="str">
        <f>Sheet1!K12&amp;"("&amp;H12&amp;")"</f>
        <v>T1(3-4级)</v>
      </c>
      <c r="H12" s="1" t="str">
        <f>IF(Sheet1!L12=-1,"约"&amp;Sheet1!M12&amp;"级",IF(Sheet1!L12=100,"不定",IF(Sheet1!M12&lt;Sheet1!L12,"填写错误",IF(Sheet1!L12=Sheet1!M12,Sheet1!L12&amp;"级",IF(Sheet1!L12=100,"不定",IF(Sheet1!M12=100,Sheet1!L12&amp;"+",Sheet1!L12&amp;"-"&amp;Sheet1!M12&amp;"级"))))))</f>
        <v>3-4级</v>
      </c>
      <c r="I12" s="1" t="str">
        <f>IF(Sheet1!N12=-1,"约"&amp;Sheet1!O12&amp;"级",IF(Sheet1!N12=100,"不定",IF(Sheet1!O12&lt;Sheet1!N12,"填写错误",IF(Sheet1!N12=Sheet1!O12,Sheet1!N12&amp;"级",IF(Sheet1!N12=100,"不定",IF(Sheet1!O12=100,Sheet1!N12&amp;"+",Sheet1!N12&amp;"-"&amp;Sheet1!O12&amp;"级"))))))</f>
        <v>3+</v>
      </c>
      <c r="J12" s="2" t="str">
        <f>IF(Sheet1!R12="无","",Sheet2!$A$3&amp;"获得奖项："&amp;Sheet1!R12)</f>
        <v/>
      </c>
    </row>
    <row r="13" spans="1:10" ht="409.5" x14ac:dyDescent="0.2">
      <c r="B13" s="2" t="str">
        <f>Sheet1!A13</f>
        <v>我来，我见，我歼灭</v>
      </c>
      <c r="C13" s="2" t="str">
        <f>Sheet1!B13</f>
        <v>岂曰无衣</v>
      </c>
      <c r="D13" s="2" t="str">
        <f>Sheet1!X13&amp;Sheet2!$A$3&amp;Sheet2!$A$3&amp;Sheet2!$A$3&amp;Sheet2!$A$5&amp;Sheet2!$A$3&amp;Sheet2!$A$3&amp;Sheet2!$A$3&amp;"《"&amp;Sheet1!A13&amp;"》"&amp;Sheet2!$A$3&amp;"模组作者："&amp;Sheet1!B13&amp;Sheet2!$A$3&amp;"规则："&amp;Sheet1!C13&amp;Sheet2!$A$3&amp;"类型："&amp;Sheet1!D13&amp;Sheet2!$A$3&amp;"来源："&amp;Sheet1!Q13&amp;Sheet2!$A$3&amp;"世设："&amp;Sheet1!H13&amp;Sheet2!$A$3&amp;"模组长度："&amp;E13&amp;Sheet2!$A$3&amp;"玩家数量："&amp;F13&amp;Sheet2!$A$3&amp;"游戏阶段："&amp;G13&amp;Sheet2!$A$3&amp;"结束等级："&amp;I13&amp;Sheet2!$A$3&amp;"关键词："&amp;Sheet1!S13&amp;IF(Sheet1!R13="无","",Sheet2!$A$3&amp;"获得奖项："&amp;Sheet1!R13)&amp;Sheet2!$A$3&amp;"简介："&amp;Sheet1!P13</f>
        <v>怪物们为谁是史上最可怖、最具有破坏性的生物起了争执，参与者包括：一只克拉肯、一位气巨灵、一只巴洛炎魔、一位远古树人和一只远古红龙。由气巨灵牵头，这个古怪的团体组成了“毁灭议会”，并且突兀地找上了旅途中由的玩家角色组成的小队，并半胁迫地要求他们决定出最可怕的怪物。
—————————————
《我来，我见，我歼灭》
模组作者：岂曰无衣
规则：DND5E
类型：短遭遇（城镇）
来源：第53期逸闻酒馆活动
世设：不定
模组长度：短篇(约1次聚会)
玩家数量：4-5人
游戏阶段：T2(5-7级)
结束等级：5+
关键词：毁灭国度
简介：每位“毁灭议会”的成员都不会对彼此服气，因此角色们会受到委托，每人作为一名怪物的代表去毁灭一个被装在瓶中的城市，以证明谁最配得上可怖毁灭者的名号。若被问起，气巨灵会再三保证这只是一个复制出来的城市，其中的居民也不是真实的（确实如此）。</v>
      </c>
      <c r="E13" s="1" t="str">
        <f>Sheet1!E13&amp;IF(Sheet1!F13="","","(约"&amp;Sheet1!F13&amp;"次聚会)")</f>
        <v>短篇(约1次聚会)</v>
      </c>
      <c r="F13" s="1" t="str">
        <f>IF(Sheet1!I13=-1,"约"&amp;Sheet1!J13&amp;"人",IF(Sheet1!J13&lt;Sheet1!I13,"填写错误",IF(Sheet1!I13=100,"不定",IF(Sheet1!I13=Sheet1!J13,Sheet1!I13&amp;"人",Sheet1!I13&amp;"-"&amp;Sheet1!J13&amp;"人"))))</f>
        <v>4-5人</v>
      </c>
      <c r="G13" s="1" t="str">
        <f>Sheet1!K13&amp;"("&amp;H13&amp;")"</f>
        <v>T2(5-7级)</v>
      </c>
      <c r="H13" s="1" t="str">
        <f>IF(Sheet1!L13=-1,"约"&amp;Sheet1!M13&amp;"级",IF(Sheet1!L13=100,"不定",IF(Sheet1!M13&lt;Sheet1!L13,"填写错误",IF(Sheet1!L13=Sheet1!M13,Sheet1!L13&amp;"级",IF(Sheet1!L13=100,"不定",IF(Sheet1!M13=100,Sheet1!L13&amp;"+",Sheet1!L13&amp;"-"&amp;Sheet1!M13&amp;"级"))))))</f>
        <v>5-7级</v>
      </c>
      <c r="I13" s="1" t="str">
        <f>IF(Sheet1!N13=-1,"约"&amp;Sheet1!O13&amp;"级",IF(Sheet1!N13=100,"不定",IF(Sheet1!O13&lt;Sheet1!N13,"填写错误",IF(Sheet1!N13=Sheet1!O13,Sheet1!N13&amp;"级",IF(Sheet1!N13=100,"不定",IF(Sheet1!O13=100,Sheet1!N13&amp;"+",Sheet1!N13&amp;"-"&amp;Sheet1!O13&amp;"级"))))))</f>
        <v>5+</v>
      </c>
      <c r="J13" s="2" t="str">
        <f>IF(Sheet1!R13="无","",Sheet2!$A$3&amp;"获得奖项："&amp;Sheet1!R13)</f>
        <v/>
      </c>
    </row>
    <row r="14" spans="1:10" ht="409.5" x14ac:dyDescent="0.2">
      <c r="B14" s="2" t="str">
        <f>Sheet1!A14</f>
        <v>橡木灯塔与溺亡者——家园的毁灭</v>
      </c>
      <c r="C14" s="2" t="str">
        <f>Sheet1!B14</f>
        <v>愤怒菇哥</v>
      </c>
      <c r="D14" s="2" t="str">
        <f>Sheet1!X14&amp;Sheet2!$A$3&amp;Sheet2!$A$3&amp;Sheet2!$A$3&amp;Sheet2!$A$5&amp;Sheet2!$A$3&amp;Sheet2!$A$3&amp;Sheet2!$A$3&amp;"《"&amp;Sheet1!A14&amp;"》"&amp;Sheet2!$A$3&amp;"模组作者："&amp;Sheet1!B14&amp;Sheet2!$A$3&amp;"规则："&amp;Sheet1!C14&amp;Sheet2!$A$3&amp;"类型："&amp;Sheet1!D14&amp;Sheet2!$A$3&amp;"来源："&amp;Sheet1!Q14&amp;Sheet2!$A$3&amp;"世设："&amp;Sheet1!H14&amp;Sheet2!$A$3&amp;"模组长度："&amp;E14&amp;Sheet2!$A$3&amp;"玩家数量："&amp;F14&amp;Sheet2!$A$3&amp;"游戏阶段："&amp;G14&amp;Sheet2!$A$3&amp;"结束等级："&amp;I14&amp;Sheet2!$A$3&amp;"关键词："&amp;Sheet1!S14&amp;IF(Sheet1!R14="无","",Sheet2!$A$3&amp;"获得奖项："&amp;Sheet1!R14)&amp;Sheet2!$A$3&amp;"简介："&amp;Sheet1!P14</f>
        <v>不知诸位曾有听说过这样的传闻……
在一个风平浪静的水面上，无辜的水手们被位置的力量拉入那黑暗、寒冷的湖水亦或海水之中，先是生猛的肉食鱼大快朵颐，它们肢解器官，啄食眼瞳，随后是螃蟹夹下身上最鲜美的肉，最后是海胆、小虾来拾取剩下的残羹剩饭，所有潮落时才会现身的生物像渔网一样从沼泽地的四面八方奔来，共同加入到了这场肢解之中，并与之一起沉沦之深渊的国度，最终只留下一搜搜无人的小船停留在水面上。
你曾认为那不过是迷信水手们的胡说八道，亦或者是被大浪吓傻的庸人所传出的胡言乱语。
直到你濒临死亡时，眼前的那一滩水，那一滩小小的水花，在你的瞳孔中，不断放大，直到你的眼睛除了湖水什么也看不到为止。
死亡，荣耀或者卑劣，又或者在单纯的机缘巧合下，你的灵魂脱离肉体，但是遗憾的是迎接你的并非是死后的宁静，而是潮水。它们充斥在你的眼瞳，你身上的每一根血管都被海水冲刷，变得臃肿腐烂，海水感宛如流沙一般将你裹挟，你想要大叫，想要反抗，可是身体却任由流沙般的潮水摆布，就这样不知道过去了多久，你们在一处海滩边醒了过来……
—————————————
《橡木灯塔与溺亡者——家园的毁灭》
模组作者：愤怒菇哥
规则：DND5E
类型：中篇模组（开阔世界）
来源：第53期逸闻酒馆活动
世设：自设
模组长度：中篇(约3次聚会)
玩家数量：约5人
游戏阶段：T2(约5级)
结束等级：5+
关键词：毁灭国度
简介：你们在自己的世界里死去了，和一些毫不相干的人一起被不知名的海水冲上了这个陌生的海滩，你们彼此之间毫不相识，唯一的相同点便是你们都清楚的意识到，自己已经死去。</v>
      </c>
      <c r="E14" s="1" t="str">
        <f>Sheet1!E14&amp;IF(Sheet1!F14="","","(约"&amp;Sheet1!F14&amp;"次聚会)")</f>
        <v>中篇(约3次聚会)</v>
      </c>
      <c r="F14" s="1" t="str">
        <f>IF(Sheet1!I14=-1,"约"&amp;Sheet1!J14&amp;"人",IF(Sheet1!J14&lt;Sheet1!I14,"填写错误",IF(Sheet1!I14=100,"不定",IF(Sheet1!I14=Sheet1!J14,Sheet1!I14&amp;"人",Sheet1!I14&amp;"-"&amp;Sheet1!J14&amp;"人"))))</f>
        <v>约5人</v>
      </c>
      <c r="G14" s="1" t="str">
        <f>Sheet1!K14&amp;"("&amp;H14&amp;")"</f>
        <v>T2(约5级)</v>
      </c>
      <c r="H14" s="1" t="str">
        <f>IF(Sheet1!L14=-1,"约"&amp;Sheet1!M14&amp;"级",IF(Sheet1!L14=100,"不定",IF(Sheet1!M14&lt;Sheet1!L14,"填写错误",IF(Sheet1!L14=Sheet1!M14,Sheet1!L14&amp;"级",IF(Sheet1!L14=100,"不定",IF(Sheet1!M14=100,Sheet1!L14&amp;"+",Sheet1!L14&amp;"-"&amp;Sheet1!M14&amp;"级"))))))</f>
        <v>约5级</v>
      </c>
      <c r="I14" s="1" t="str">
        <f>IF(Sheet1!N14=-1,"约"&amp;Sheet1!O14&amp;"级",IF(Sheet1!N14=100,"不定",IF(Sheet1!O14&lt;Sheet1!N14,"填写错误",IF(Sheet1!N14=Sheet1!O14,Sheet1!N14&amp;"级",IF(Sheet1!N14=100,"不定",IF(Sheet1!O14=100,Sheet1!N14&amp;"+",Sheet1!N14&amp;"-"&amp;Sheet1!O14&amp;"级"))))))</f>
        <v>5+</v>
      </c>
      <c r="J14" s="2" t="str">
        <f>IF(Sheet1!R14="无","",Sheet2!$A$3&amp;"获得奖项："&amp;Sheet1!R14)</f>
        <v/>
      </c>
    </row>
    <row r="15" spans="1:10" ht="409.5" x14ac:dyDescent="0.2">
      <c r="B15" s="2" t="str">
        <f>Sheet1!A15</f>
        <v>龙裔帝国的毁灭野史</v>
      </c>
      <c r="C15" s="2" t="str">
        <f>Sheet1!B15</f>
        <v>幽九幽理</v>
      </c>
      <c r="D15" s="2" t="str">
        <f>Sheet1!X15&amp;Sheet2!$A$3&amp;Sheet2!$A$3&amp;Sheet2!$A$3&amp;Sheet2!$A$5&amp;Sheet2!$A$3&amp;Sheet2!$A$3&amp;Sheet2!$A$3&amp;"《"&amp;Sheet1!A15&amp;"》"&amp;Sheet2!$A$3&amp;"模组作者："&amp;Sheet1!B15&amp;Sheet2!$A$3&amp;"规则："&amp;Sheet1!C15&amp;Sheet2!$A$3&amp;"类型："&amp;Sheet1!D15&amp;Sheet2!$A$3&amp;"来源："&amp;Sheet1!Q15&amp;Sheet2!$A$3&amp;"世设："&amp;Sheet1!H15&amp;Sheet2!$A$3&amp;"模组长度："&amp;E15&amp;Sheet2!$A$3&amp;"玩家数量："&amp;F15&amp;Sheet2!$A$3&amp;"游戏阶段："&amp;G15&amp;Sheet2!$A$3&amp;"结束等级："&amp;I15&amp;Sheet2!$A$3&amp;"关键词："&amp;Sheet1!S15&amp;IF(Sheet1!R15="无","",Sheet2!$A$3&amp;"获得奖项："&amp;Sheet1!R15)&amp;Sheet2!$A$3&amp;"简介："&amp;Sheet1!P15</f>
        <v>龙裔帝国阿拉贡已经被毁灭了 300 多次。其他国家毁灭这个帝国的原因包括很多种，不限于龙裔聚集起来军事力量太强大了、普通的打劫一番结果龙裔帝国太弱不小心国了、看不顺眼等。甚至大部分时候帝国落都是自己人整活导致的。而每一个阿拉的建立都源于一个魔法物品——龙裔集王冠。此王冠会选择一个合适的龙裔成为导者重新建立帝国阿拉贡，而毁灭龙裔帝的主要办法是毁掉王冠，而王冠消失后会数年后重新出现再次找到一个新的宿主。
 不久前，一位名为巴托拉·塔塔耶的龙得到了龙裔集结王冠。他周游世界，集结不少龙裔。花费了一年的时间在某个山脉重新建立起和村子差不多大的龙裔帝国拉贡，里面的居民才大约 500 人左右。
—————————————
《龙裔帝国的毁灭野史》
模组作者：幽九幽理
规则：DND5E
类型：短模组（城镇）
来源：第53期逸闻酒馆活动
世设：不定
模组长度：短篇(约1次聚会)
玩家数量：约5人
游戏阶段：T2(7-8级)
结束等级：7+
关键词：毁灭国度
简介：一个领主得到情报称龙裔帝国阿拉贡重新建立，委托冒险者前往调查并做报告，且务必要将那个龙裔集结王冠再次破坏掉，但是不允许击杀帝国国王，并且会告知冒险者本遭遇的故事背景，并给予冒险者 500GP作为定金，事后再给予500GP。</v>
      </c>
      <c r="E15" s="1" t="str">
        <f>Sheet1!E15&amp;IF(Sheet1!F15="","","(约"&amp;Sheet1!F15&amp;"次聚会)")</f>
        <v>短篇(约1次聚会)</v>
      </c>
      <c r="F15" s="1" t="str">
        <f>IF(Sheet1!I15=-1,"约"&amp;Sheet1!J15&amp;"人",IF(Sheet1!J15&lt;Sheet1!I15,"填写错误",IF(Sheet1!I15=100,"不定",IF(Sheet1!I15=Sheet1!J15,Sheet1!I15&amp;"人",Sheet1!I15&amp;"-"&amp;Sheet1!J15&amp;"人"))))</f>
        <v>约5人</v>
      </c>
      <c r="G15" s="1" t="str">
        <f>Sheet1!K15&amp;"("&amp;H15&amp;")"</f>
        <v>T2(7-8级)</v>
      </c>
      <c r="H15" s="1" t="str">
        <f>IF(Sheet1!L15=-1,"约"&amp;Sheet1!M15&amp;"级",IF(Sheet1!L15=100,"不定",IF(Sheet1!M15&lt;Sheet1!L15,"填写错误",IF(Sheet1!L15=Sheet1!M15,Sheet1!L15&amp;"级",IF(Sheet1!L15=100,"不定",IF(Sheet1!M15=100,Sheet1!L15&amp;"+",Sheet1!L15&amp;"-"&amp;Sheet1!M15&amp;"级"))))))</f>
        <v>7-8级</v>
      </c>
      <c r="I15" s="1" t="str">
        <f>IF(Sheet1!N15=-1,"约"&amp;Sheet1!O15&amp;"级",IF(Sheet1!N15=100,"不定",IF(Sheet1!O15&lt;Sheet1!N15,"填写错误",IF(Sheet1!N15=Sheet1!O15,Sheet1!N15&amp;"级",IF(Sheet1!N15=100,"不定",IF(Sheet1!O15=100,Sheet1!N15&amp;"+",Sheet1!N15&amp;"-"&amp;Sheet1!O15&amp;"级"))))))</f>
        <v>7+</v>
      </c>
      <c r="J15" s="2" t="str">
        <f>IF(Sheet1!R15="无","",Sheet2!$A$3&amp;"获得奖项："&amp;Sheet1!R15)</f>
        <v/>
      </c>
    </row>
    <row r="16" spans="1:10" ht="409.5" x14ac:dyDescent="0.2">
      <c r="B16" s="2" t="str">
        <f>Sheet1!A16</f>
        <v>别踩蚂蚁！</v>
      </c>
      <c r="C16" s="2" t="str">
        <f>Sheet1!B16</f>
        <v>彩虹曲奇</v>
      </c>
      <c r="D16" s="2" t="str">
        <f>Sheet1!X16&amp;Sheet2!$A$3&amp;Sheet2!$A$3&amp;Sheet2!$A$3&amp;Sheet2!$A$5&amp;Sheet2!$A$3&amp;Sheet2!$A$3&amp;Sheet2!$A$3&amp;"《"&amp;Sheet1!A16&amp;"》"&amp;Sheet2!$A$3&amp;"模组作者："&amp;Sheet1!B16&amp;Sheet2!$A$3&amp;"规则："&amp;Sheet1!C16&amp;Sheet2!$A$3&amp;"类型："&amp;Sheet1!D16&amp;Sheet2!$A$3&amp;"来源："&amp;Sheet1!Q16&amp;Sheet2!$A$3&amp;"世设："&amp;Sheet1!H16&amp;Sheet2!$A$3&amp;"模组长度："&amp;E16&amp;Sheet2!$A$3&amp;"玩家数量："&amp;F16&amp;Sheet2!$A$3&amp;"游戏阶段："&amp;G16&amp;Sheet2!$A$3&amp;"结束等级："&amp;I16&amp;Sheet2!$A$3&amp;"关键词："&amp;Sheet1!S16&amp;IF(Sheet1!R16="无","",Sheet2!$A$3&amp;"获得奖项："&amp;Sheet1!R16)&amp;Sheet2!$A$3&amp;"简介："&amp;Sheet1!P16</f>
        <v>你们沿着蜿蜒的小径，穿过一片宁静的森林，终于来到了德鲁伊的庄园。庄园坐落在一片开阔的绿地上，四周环绕着高大的古树和茂密的灌木，仿佛与大自然融为一体。阳光透过树梢洒在地上，斑驳的光影在你们脚下舞动，空气中弥漫着花草的芬芳和泥土的气息。
—————————————
《别踩蚂蚁！》
模组作者：彩虹曲奇
规则：DND5E
类型：短模组（地下城）
来源：第53期逸闻酒馆活动
世设：不定
模组长度：短篇(约1次聚会)
玩家数量：不定
游戏阶段：T1(1+)
结束等级：1+
关键词：毁灭国度
简介：在玩家们的旅途中，他们听说附近有一位热爱自然的精灵德鲁伊，他的庄园和他的热情好客远近闻名。这位德鲁伊名叫赫尔温，以保护和维持自然平衡为己任，无论是谁，只要不破坏自然、尊重生命都可以去他的庄园作客。村民们纷纷传言，那里不仅风景如画，遍布神奇的生物，甚至连德鲁伊使用的农具都是魔法物品。如果能讨得他欢心的客人，还会获得自然之力的祝福，从此战无不胜。</v>
      </c>
      <c r="E16" s="1" t="str">
        <f>Sheet1!E16&amp;IF(Sheet1!F16="","","(约"&amp;Sheet1!F16&amp;"次聚会)")</f>
        <v>短篇(约1次聚会)</v>
      </c>
      <c r="F16" s="1" t="str">
        <f>IF(Sheet1!I16=-1,"约"&amp;Sheet1!J16&amp;"人",IF(Sheet1!J16&lt;Sheet1!I16,"填写错误",IF(Sheet1!I16=100,"不定",IF(Sheet1!I16=Sheet1!J16,Sheet1!I16&amp;"人",Sheet1!I16&amp;"-"&amp;Sheet1!J16&amp;"人"))))</f>
        <v>不定</v>
      </c>
      <c r="G16" s="1" t="str">
        <f>Sheet1!K16&amp;"("&amp;H16&amp;")"</f>
        <v>T1(1+)</v>
      </c>
      <c r="H16" s="1" t="str">
        <f>IF(Sheet1!L16=-1,"约"&amp;Sheet1!M16&amp;"级",IF(Sheet1!L16=100,"不定",IF(Sheet1!M16&lt;Sheet1!L16,"填写错误",IF(Sheet1!L16=Sheet1!M16,Sheet1!L16&amp;"级",IF(Sheet1!L16=100,"不定",IF(Sheet1!M16=100,Sheet1!L16&amp;"+",Sheet1!L16&amp;"-"&amp;Sheet1!M16&amp;"级"))))))</f>
        <v>1+</v>
      </c>
      <c r="I16" s="1" t="str">
        <f>IF(Sheet1!N16=-1,"约"&amp;Sheet1!O16&amp;"级",IF(Sheet1!N16=100,"不定",IF(Sheet1!O16&lt;Sheet1!N16,"填写错误",IF(Sheet1!N16=Sheet1!O16,Sheet1!N16&amp;"级",IF(Sheet1!N16=100,"不定",IF(Sheet1!O16=100,Sheet1!N16&amp;"+",Sheet1!N16&amp;"-"&amp;Sheet1!O16&amp;"级"))))))</f>
        <v>1+</v>
      </c>
      <c r="J16" s="2" t="str">
        <f>IF(Sheet1!R16="无","",Sheet2!$A$3&amp;"获得奖项："&amp;Sheet1!R16)</f>
        <v/>
      </c>
    </row>
    <row r="17" spans="2:10" ht="393.75" x14ac:dyDescent="0.2">
      <c r="B17" s="2" t="str">
        <f>Sheet1!A17</f>
        <v>美食王国</v>
      </c>
      <c r="C17" s="2" t="str">
        <f>Sheet1!B17</f>
        <v>柠檬</v>
      </c>
      <c r="D17" s="2" t="str">
        <f>Sheet1!X17&amp;Sheet2!$A$3&amp;Sheet2!$A$3&amp;Sheet2!$A$3&amp;Sheet2!$A$5&amp;Sheet2!$A$3&amp;Sheet2!$A$3&amp;Sheet2!$A$3&amp;"《"&amp;Sheet1!A17&amp;"》"&amp;Sheet2!$A$3&amp;"模组作者："&amp;Sheet1!B17&amp;Sheet2!$A$3&amp;"规则："&amp;Sheet1!C17&amp;Sheet2!$A$3&amp;"类型："&amp;Sheet1!D17&amp;Sheet2!$A$3&amp;"来源："&amp;Sheet1!Q17&amp;Sheet2!$A$3&amp;"世设："&amp;Sheet1!H17&amp;Sheet2!$A$3&amp;"模组长度："&amp;E17&amp;Sheet2!$A$3&amp;"玩家数量："&amp;F17&amp;Sheet2!$A$3&amp;"游戏阶段："&amp;G17&amp;Sheet2!$A$3&amp;"结束等级："&amp;I17&amp;Sheet2!$A$3&amp;"关键词："&amp;Sheet1!S17&amp;IF(Sheet1!R17="无","",Sheet2!$A$3&amp;"获得奖项："&amp;Sheet1!R17)&amp;Sheet2!$A$3&amp;"简介："&amp;Sheet1!P17</f>
        <v>在一个魔法物品的奇怪诅咒下，玩家们暂时穿越到了一个即将因保质期过去而朽烂的美食王国，里面尽是身高不过成年人类小腿高度的美食人们，而那里的国王承诺，一旦冒险者们为他们击败来袭的贪吃精灵，就可以施展魔法，将他们送回传送先前所在的地方。
—————————————
《美食王国》
模组作者：柠檬
规则：DND5E
类型：短遭遇（城镇）
来源：第53期逸闻酒馆活动
世设：不定
模组长度：短篇(约1次聚会)
玩家数量：4人
游戏阶段：T1(1+)
结束等级：1+
关键词：毁灭国度
简介：冒险者来到了美食王国，并将与这里的贪食精灵战斗，拯救这个国度。</v>
      </c>
      <c r="E17" s="1" t="str">
        <f>Sheet1!E17&amp;IF(Sheet1!F17="","","(约"&amp;Sheet1!F17&amp;"次聚会)")</f>
        <v>短篇(约1次聚会)</v>
      </c>
      <c r="F17" s="1" t="str">
        <f>IF(Sheet1!I17=-1,"约"&amp;Sheet1!J17&amp;"人",IF(Sheet1!J17&lt;Sheet1!I17,"填写错误",IF(Sheet1!I17=100,"不定",IF(Sheet1!I17=Sheet1!J17,Sheet1!I17&amp;"人",Sheet1!I17&amp;"-"&amp;Sheet1!J17&amp;"人"))))</f>
        <v>4人</v>
      </c>
      <c r="G17" s="1" t="str">
        <f>Sheet1!K17&amp;"("&amp;H17&amp;")"</f>
        <v>T1(1+)</v>
      </c>
      <c r="H17" s="1" t="str">
        <f>IF(Sheet1!L17=-1,"约"&amp;Sheet1!M17&amp;"级",IF(Sheet1!L17=100,"不定",IF(Sheet1!M17&lt;Sheet1!L17,"填写错误",IF(Sheet1!L17=Sheet1!M17,Sheet1!L17&amp;"级",IF(Sheet1!L17=100,"不定",IF(Sheet1!M17=100,Sheet1!L17&amp;"+",Sheet1!L17&amp;"-"&amp;Sheet1!M17&amp;"级"))))))</f>
        <v>1+</v>
      </c>
      <c r="I17" s="1" t="str">
        <f>IF(Sheet1!N17=-1,"约"&amp;Sheet1!O17&amp;"级",IF(Sheet1!N17=100,"不定",IF(Sheet1!O17&lt;Sheet1!N17,"填写错误",IF(Sheet1!N17=Sheet1!O17,Sheet1!N17&amp;"级",IF(Sheet1!N17=100,"不定",IF(Sheet1!O17=100,Sheet1!N17&amp;"+",Sheet1!N17&amp;"-"&amp;Sheet1!O17&amp;"级"))))))</f>
        <v>1+</v>
      </c>
      <c r="J17" s="2" t="str">
        <f>IF(Sheet1!R17="无","",Sheet2!$A$3&amp;"获得奖项："&amp;Sheet1!R17)</f>
        <v/>
      </c>
    </row>
    <row r="18" spans="2:10" ht="409.5" x14ac:dyDescent="0.2">
      <c r="B18" s="2" t="str">
        <f>Sheet1!A18</f>
        <v>国度毁灭大爆弹</v>
      </c>
      <c r="C18" s="2" t="str">
        <f>Sheet1!B18</f>
        <v>正人菌子</v>
      </c>
      <c r="D18" s="2" t="str">
        <f>Sheet1!X18&amp;Sheet2!$A$3&amp;Sheet2!$A$3&amp;Sheet2!$A$3&amp;Sheet2!$A$5&amp;Sheet2!$A$3&amp;Sheet2!$A$3&amp;Sheet2!$A$3&amp;"《"&amp;Sheet1!A18&amp;"》"&amp;Sheet2!$A$3&amp;"模组作者："&amp;Sheet1!B18&amp;Sheet2!$A$3&amp;"规则："&amp;Sheet1!C18&amp;Sheet2!$A$3&amp;"类型："&amp;Sheet1!D18&amp;Sheet2!$A$3&amp;"来源："&amp;Sheet1!Q18&amp;Sheet2!$A$3&amp;"世设："&amp;Sheet1!H18&amp;Sheet2!$A$3&amp;"模组长度："&amp;E18&amp;Sheet2!$A$3&amp;"玩家数量："&amp;F18&amp;Sheet2!$A$3&amp;"游戏阶段："&amp;G18&amp;Sheet2!$A$3&amp;"结束等级："&amp;I18&amp;Sheet2!$A$3&amp;"关键词："&amp;Sheet1!S18&amp;IF(Sheet1!R18="无","",Sheet2!$A$3&amp;"获得奖项："&amp;Sheet1!R18)&amp;Sheet2!$A$3&amp;"简介："&amp;Sheet1!P18</f>
        <v>拉瓦锡·德文劳是来自米捷公会的天才爆破专家，浪迹于拉尼卡的任何大型爆破现场，并给予施爆意见。就在最近，她研发出了一款全新的爆弹，其威力据说能够将整个拉尼卡轰上天！
—————————————
《国度毁灭大爆弹》
模组作者：正人菌子
规则：DND5E
类型：短模组（城镇）
来源：第53期逸闻酒馆活动
世设：拉尼卡
模组长度：短篇(约1次聚会)
玩家数量：4人
游戏阶段：T2(6级)
结束等级：6+
关键词：毁灭国度
简介：瑟雷尼亚盟会的一位福音师（在其他世界观中可以是任何官方组织）召见了冒险者，告知了他们拉瓦锡·德文劳的“拉尼卡爆破”计划。福音师直言，他并不怀疑这枚爆弹可能的威力，即便无法如拉瓦锡所说将整个拉尼卡炸飞，但也完全有可能对拉尼卡造成较大的危害。因此，他委托他们在那枚爆弹引爆前阻止拉瓦锡的计划。</v>
      </c>
      <c r="E18" s="1" t="str">
        <f>Sheet1!E18&amp;IF(Sheet1!F18="","","(约"&amp;Sheet1!F18&amp;"次聚会)")</f>
        <v>短篇(约1次聚会)</v>
      </c>
      <c r="F18" s="1" t="str">
        <f>IF(Sheet1!I18=-1,"约"&amp;Sheet1!J18&amp;"人",IF(Sheet1!J18&lt;Sheet1!I18,"填写错误",IF(Sheet1!I18=100,"不定",IF(Sheet1!I18=Sheet1!J18,Sheet1!I18&amp;"人",Sheet1!I18&amp;"-"&amp;Sheet1!J18&amp;"人"))))</f>
        <v>4人</v>
      </c>
      <c r="G18" s="1" t="str">
        <f>Sheet1!K18&amp;"("&amp;H18&amp;")"</f>
        <v>T2(6级)</v>
      </c>
      <c r="H18" s="1" t="str">
        <f>IF(Sheet1!L18=-1,"约"&amp;Sheet1!M18&amp;"级",IF(Sheet1!L18=100,"不定",IF(Sheet1!M18&lt;Sheet1!L18,"填写错误",IF(Sheet1!L18=Sheet1!M18,Sheet1!L18&amp;"级",IF(Sheet1!L18=100,"不定",IF(Sheet1!M18=100,Sheet1!L18&amp;"+",Sheet1!L18&amp;"-"&amp;Sheet1!M18&amp;"级"))))))</f>
        <v>6级</v>
      </c>
      <c r="I18" s="1" t="str">
        <f>IF(Sheet1!N18=-1,"约"&amp;Sheet1!O18&amp;"级",IF(Sheet1!N18=100,"不定",IF(Sheet1!O18&lt;Sheet1!N18,"填写错误",IF(Sheet1!N18=Sheet1!O18,Sheet1!N18&amp;"级",IF(Sheet1!N18=100,"不定",IF(Sheet1!O18=100,Sheet1!N18&amp;"+",Sheet1!N18&amp;"-"&amp;Sheet1!O18&amp;"级"))))))</f>
        <v>6+</v>
      </c>
      <c r="J18" s="2" t="str">
        <f>IF(Sheet1!R18="无","",Sheet2!$A$3&amp;"获得奖项："&amp;Sheet1!R18)</f>
        <v/>
      </c>
    </row>
    <row r="19" spans="2:10" ht="409.5" x14ac:dyDescent="0.2">
      <c r="B19" s="2" t="str">
        <f>Sheet1!A19</f>
        <v>国度的毁灭：狂野神莓</v>
      </c>
      <c r="C19" s="2" t="str">
        <f>Sheet1!B19</f>
        <v>鸦青</v>
      </c>
      <c r="D19" s="2" t="str">
        <f>Sheet1!X19&amp;Sheet2!$A$3&amp;Sheet2!$A$3&amp;Sheet2!$A$3&amp;Sheet2!$A$5&amp;Sheet2!$A$3&amp;Sheet2!$A$3&amp;Sheet2!$A$3&amp;"《"&amp;Sheet1!A19&amp;"》"&amp;Sheet2!$A$3&amp;"模组作者："&amp;Sheet1!B19&amp;Sheet2!$A$3&amp;"规则："&amp;Sheet1!C19&amp;Sheet2!$A$3&amp;"类型："&amp;Sheet1!D19&amp;Sheet2!$A$3&amp;"来源："&amp;Sheet1!Q19&amp;Sheet2!$A$3&amp;"世设："&amp;Sheet1!H19&amp;Sheet2!$A$3&amp;"模组长度："&amp;E19&amp;Sheet2!$A$3&amp;"玩家数量："&amp;F19&amp;Sheet2!$A$3&amp;"游戏阶段："&amp;G19&amp;Sheet2!$A$3&amp;"结束等级："&amp;I19&amp;Sheet2!$A$3&amp;"关键词："&amp;Sheet1!S19&amp;IF(Sheet1!R19="无","",Sheet2!$A$3&amp;"获得奖项："&amp;Sheet1!R19)&amp;Sheet2!$A$3&amp;"简介："&amp;Sheet1!P19</f>
        <v>“又是来采购药剂的吗？治疗药剂还没有准备好，真的不看看调味的神莓零食或者零食调味的神莓吗？一定会大受欢迎的！”轻盈的女士拢了拢那淡青色的秀发，向着你们推销起一些特色农产品。
—————————————
《国度的毁灭：狂野神莓》
模组作者：鸦青
规则：DND5E
类型：短模组（开阔世界）
来源：第53期逸闻酒馆活动
世设：费伦
模组长度：短篇(约1次聚会)
玩家数量：3-5人
游戏阶段：T2(9-11级)
结束等级：9+
关键词：毁灭国度
简介：这个冒险发生于剑湾的一处森林中，尤其适用于战役中的填充过度。当冒险者们在城镇中休整补给的时候，会发现不仅包括干粮之内的日常用品大幅涨价，就连非魔法的武器和装甲都受到了影响。一位合适的委托人会公开发表悬赏，以一件合适的极珍惜魔法道具作为这个难题的报酬。冒险者将在三个场景战斗，揭开怪异现象背后的真相。</v>
      </c>
      <c r="E19" s="1" t="str">
        <f>Sheet1!E19&amp;IF(Sheet1!F19="","","(约"&amp;Sheet1!F19&amp;"次聚会)")</f>
        <v>短篇(约1次聚会)</v>
      </c>
      <c r="F19" s="1" t="str">
        <f>IF(Sheet1!I19=-1,"约"&amp;Sheet1!J19&amp;"人",IF(Sheet1!J19&lt;Sheet1!I19,"填写错误",IF(Sheet1!I19=100,"不定",IF(Sheet1!I19=Sheet1!J19,Sheet1!I19&amp;"人",Sheet1!I19&amp;"-"&amp;Sheet1!J19&amp;"人"))))</f>
        <v>3-5人</v>
      </c>
      <c r="G19" s="1" t="str">
        <f>Sheet1!K19&amp;"("&amp;H19&amp;")"</f>
        <v>T2(9-11级)</v>
      </c>
      <c r="H19" s="1" t="str">
        <f>IF(Sheet1!L19=-1,"约"&amp;Sheet1!M19&amp;"级",IF(Sheet1!L19=100,"不定",IF(Sheet1!M19&lt;Sheet1!L19,"填写错误",IF(Sheet1!L19=Sheet1!M19,Sheet1!L19&amp;"级",IF(Sheet1!L19=100,"不定",IF(Sheet1!M19=100,Sheet1!L19&amp;"+",Sheet1!L19&amp;"-"&amp;Sheet1!M19&amp;"级"))))))</f>
        <v>9-11级</v>
      </c>
      <c r="I19" s="1" t="str">
        <f>IF(Sheet1!N19=-1,"约"&amp;Sheet1!O19&amp;"级",IF(Sheet1!N19=100,"不定",IF(Sheet1!O19&lt;Sheet1!N19,"填写错误",IF(Sheet1!N19=Sheet1!O19,Sheet1!N19&amp;"级",IF(Sheet1!N19=100,"不定",IF(Sheet1!O19=100,Sheet1!N19&amp;"+",Sheet1!N19&amp;"-"&amp;Sheet1!O19&amp;"级"))))))</f>
        <v>9+</v>
      </c>
      <c r="J19" s="2" t="str">
        <f>IF(Sheet1!R19="无","",Sheet2!$A$3&amp;"获得奖项："&amp;Sheet1!R19)</f>
        <v/>
      </c>
    </row>
    <row r="20" spans="2:10" ht="381.75" customHeight="1" x14ac:dyDescent="0.2">
      <c r="B20" s="2" t="str">
        <f>Sheet1!A20</f>
        <v>星空末路</v>
      </c>
      <c r="C20" s="2" t="str">
        <f>Sheet1!B20</f>
        <v>迷你型妖梦</v>
      </c>
      <c r="D20" s="2" t="str">
        <f>Sheet1!X20&amp;Sheet2!$A$3&amp;Sheet2!$A$3&amp;Sheet2!$A$3&amp;Sheet2!$A$5&amp;Sheet2!$A$3&amp;Sheet2!$A$3&amp;Sheet2!$A$3&amp;"《"&amp;Sheet1!A20&amp;"》"&amp;Sheet2!$A$3&amp;"模组作者："&amp;Sheet1!B20&amp;Sheet2!$A$3&amp;"规则："&amp;Sheet1!C20&amp;Sheet2!$A$3&amp;"类型："&amp;Sheet1!D20&amp;Sheet2!$A$3&amp;"来源："&amp;Sheet1!Q20&amp;Sheet2!$A$3&amp;"世设："&amp;Sheet1!H20&amp;Sheet2!$A$3&amp;"模组长度："&amp;E20&amp;Sheet2!$A$3&amp;"玩家数量："&amp;F20&amp;Sheet2!$A$3&amp;"游戏阶段："&amp;G20&amp;Sheet2!$A$3&amp;"结束等级："&amp;I20&amp;Sheet2!$A$3&amp;"关键词："&amp;Sheet1!S20&amp;IF(Sheet1!R20="无","",Sheet2!$A$3&amp;"获得奖项："&amp;Sheet1!R20)&amp;Sheet2!$A$3&amp;"简介："&amp;Sheet1!P20</f>
        <v>星界浩瀚的群星之间，一只莫克鱼怪 Morkoth 热衷于在它所占据的岛屿上收集来自各个位面的生物。当岛屿主人在前往下层位面的旅行中被杀之后，这些被困在星海深处的囚徒们建立起了自己的孤岛国度。当生存已经不成问题，他们开始渴望更多的东西——自由。但是，因为物资的匮乏，他们所有逃离孤岛的尝试都以失败告终。其中一部分居民试图利用被鱼怪带到岛屿上的某种奇特生物卵鞘改造成活体星舰或者共生体飞船。这个激进的做法引发了致命的后果，改造体成为了一种半植物半异怪的怪物，将岛屿上所有的居民吞食为自己的养料。此后，它在星界不断释放出奇特的心灵信号，吸引路过的星舰靠近并捕食。
—————————————
《星空末路》
模组作者：迷你型妖梦
规则：DND5E
类型：短模组（开阔世界）
来源：第53期逸闻酒馆活动
世设：星界
模组长度：短篇(约1次聚会)
玩家数量：4-6人
游戏阶段：T2(6级)
结束等级：6+
关键词：毁灭国度
简介：冒险者乘坐的星舰坠毁在了小岛上，他们要冒着重重危险从这里逃出，踏上新的旅程……</v>
      </c>
      <c r="E20" s="1" t="str">
        <f>Sheet1!E20&amp;IF(Sheet1!F20="","","(约"&amp;Sheet1!F20&amp;"次聚会)")</f>
        <v>短篇(约1次聚会)</v>
      </c>
      <c r="F20" s="1" t="str">
        <f>IF(Sheet1!I20=-1,"约"&amp;Sheet1!J20&amp;"人",IF(Sheet1!J20&lt;Sheet1!I20,"填写错误",IF(Sheet1!I20=100,"不定",IF(Sheet1!I20=Sheet1!J20,Sheet1!I20&amp;"人",Sheet1!I20&amp;"-"&amp;Sheet1!J20&amp;"人"))))</f>
        <v>4-6人</v>
      </c>
      <c r="G20" s="1" t="str">
        <f>Sheet1!K20&amp;"("&amp;H20&amp;")"</f>
        <v>T2(6级)</v>
      </c>
      <c r="H20" s="1" t="str">
        <f>IF(Sheet1!L20=-1,"约"&amp;Sheet1!M20&amp;"级",IF(Sheet1!L20=100,"不定",IF(Sheet1!M20&lt;Sheet1!L20,"填写错误",IF(Sheet1!L20=Sheet1!M20,Sheet1!L20&amp;"级",IF(Sheet1!L20=100,"不定",IF(Sheet1!M20=100,Sheet1!L20&amp;"+",Sheet1!L20&amp;"-"&amp;Sheet1!M20&amp;"级"))))))</f>
        <v>6级</v>
      </c>
      <c r="I20" s="1" t="str">
        <f>IF(Sheet1!N20=-1,"约"&amp;Sheet1!O20&amp;"级",IF(Sheet1!N20=100,"不定",IF(Sheet1!O20&lt;Sheet1!N20,"填写错误",IF(Sheet1!N20=Sheet1!O20,Sheet1!N20&amp;"级",IF(Sheet1!N20=100,"不定",IF(Sheet1!O20=100,Sheet1!N20&amp;"+",Sheet1!N20&amp;"-"&amp;Sheet1!O20&amp;"级"))))))</f>
        <v>6+</v>
      </c>
      <c r="J20" s="2" t="str">
        <f>IF(Sheet1!R20="无","",Sheet2!$A$3&amp;"获得奖项："&amp;Sheet1!R20)</f>
        <v/>
      </c>
    </row>
    <row r="21" spans="2:10" ht="375" x14ac:dyDescent="0.2">
      <c r="B21" s="2" t="str">
        <f>Sheet1!A21</f>
        <v>不上学帝国的陨落</v>
      </c>
      <c r="C21" s="2" t="str">
        <f>Sheet1!B21</f>
        <v>玉米man</v>
      </c>
      <c r="D21" s="2" t="str">
        <f>Sheet1!X21&amp;Sheet2!$A$3&amp;Sheet2!$A$3&amp;Sheet2!$A$3&amp;Sheet2!$A$5&amp;Sheet2!$A$3&amp;Sheet2!$A$3&amp;Sheet2!$A$3&amp;"《"&amp;Sheet1!A21&amp;"》"&amp;Sheet2!$A$3&amp;"模组作者："&amp;Sheet1!B21&amp;Sheet2!$A$3&amp;"规则："&amp;Sheet1!C21&amp;Sheet2!$A$3&amp;"类型："&amp;Sheet1!D21&amp;Sheet2!$A$3&amp;"来源："&amp;Sheet1!Q21&amp;Sheet2!$A$3&amp;"世设："&amp;Sheet1!H21&amp;Sheet2!$A$3&amp;"模组长度："&amp;E21&amp;Sheet2!$A$3&amp;"玩家数量："&amp;F21&amp;Sheet2!$A$3&amp;"游戏阶段："&amp;G21&amp;Sheet2!$A$3&amp;"结束等级："&amp;I21&amp;Sheet2!$A$3&amp;"关键词："&amp;Sheet1!S21&amp;IF(Sheet1!R21="无","",Sheet2!$A$3&amp;"获得奖项："&amp;Sheet1!R21)&amp;Sheet2!$A$3&amp;"简介："&amp;Sheet1!P21</f>
        <v>对孩子们来说，玩乐是最重要的。也许不只是孩子
—————————————
《不上学帝国的陨落》
模组作者：玉米man
规则：DND5E
类型：短模组（城镇）
来源：第53期逸闻酒馆活动
世设：不定
模组长度：短篇(约1次聚会)
玩家数量：4人
游戏阶段：T2(6级)
结束等级：6+
关键词：毁灭国度
简介：冒险者们是玉米学院的老师，教授不同的专业，而这几天学校的初中部学生们大部分辍学了。校长还是要求冒险者们作为学校里最强的老师，立刻找回所有的学生，尽管冒险者们是高中部的老师。</v>
      </c>
      <c r="E21" s="1" t="str">
        <f>Sheet1!E21&amp;IF(Sheet1!F21="","","(约"&amp;Sheet1!F21&amp;"次聚会)")</f>
        <v>短篇(约1次聚会)</v>
      </c>
      <c r="F21" s="1" t="str">
        <f>IF(Sheet1!I21=-1,"约"&amp;Sheet1!J21&amp;"人",IF(Sheet1!J21&lt;Sheet1!I21,"填写错误",IF(Sheet1!I21=100,"不定",IF(Sheet1!I21=Sheet1!J21,Sheet1!I21&amp;"人",Sheet1!I21&amp;"-"&amp;Sheet1!J21&amp;"人"))))</f>
        <v>4人</v>
      </c>
      <c r="G21" s="1" t="str">
        <f>Sheet1!K21&amp;"("&amp;H21&amp;")"</f>
        <v>T2(6级)</v>
      </c>
      <c r="H21" s="1" t="str">
        <f>IF(Sheet1!L21=-1,"约"&amp;Sheet1!M21&amp;"级",IF(Sheet1!L21=100,"不定",IF(Sheet1!M21&lt;Sheet1!L21,"填写错误",IF(Sheet1!L21=Sheet1!M21,Sheet1!L21&amp;"级",IF(Sheet1!L21=100,"不定",IF(Sheet1!M21=100,Sheet1!L21&amp;"+",Sheet1!L21&amp;"-"&amp;Sheet1!M21&amp;"级"))))))</f>
        <v>6级</v>
      </c>
      <c r="I21" s="1" t="str">
        <f>IF(Sheet1!N21=-1,"约"&amp;Sheet1!O21&amp;"级",IF(Sheet1!N21=100,"不定",IF(Sheet1!O21&lt;Sheet1!N21,"填写错误",IF(Sheet1!N21=Sheet1!O21,Sheet1!N21&amp;"级",IF(Sheet1!N21=100,"不定",IF(Sheet1!O21=100,Sheet1!N21&amp;"+",Sheet1!N21&amp;"-"&amp;Sheet1!O21&amp;"级"))))))</f>
        <v>6+</v>
      </c>
      <c r="J21" s="2" t="str">
        <f>IF(Sheet1!R21="无","",Sheet2!$A$3&amp;"获得奖项："&amp;Sheet1!R21)</f>
        <v/>
      </c>
    </row>
    <row r="22" spans="2:10" ht="356.25" x14ac:dyDescent="0.2">
      <c r="B22" s="2" t="str">
        <f>Sheet1!A22</f>
        <v>毁灭国度之龙</v>
      </c>
      <c r="C22" s="2" t="str">
        <f>Sheet1!B22</f>
        <v>泡芙泡弧龙</v>
      </c>
      <c r="D22" s="2" t="str">
        <f>Sheet1!X22&amp;Sheet2!$A$3&amp;Sheet2!$A$3&amp;Sheet2!$A$3&amp;Sheet2!$A$5&amp;Sheet2!$A$3&amp;Sheet2!$A$3&amp;Sheet2!$A$3&amp;"《"&amp;Sheet1!A22&amp;"》"&amp;Sheet2!$A$3&amp;"模组作者："&amp;Sheet1!B22&amp;Sheet2!$A$3&amp;"规则："&amp;Sheet1!C22&amp;Sheet2!$A$3&amp;"类型："&amp;Sheet1!D22&amp;Sheet2!$A$3&amp;"来源："&amp;Sheet1!Q22&amp;Sheet2!$A$3&amp;"世设："&amp;Sheet1!H22&amp;Sheet2!$A$3&amp;"模组长度："&amp;E22&amp;Sheet2!$A$3&amp;"玩家数量："&amp;F22&amp;Sheet2!$A$3&amp;"游戏阶段："&amp;G22&amp;Sheet2!$A$3&amp;"结束等级："&amp;I22&amp;Sheet2!$A$3&amp;"关键词："&amp;Sheet1!S22&amp;IF(Sheet1!R22="无","",Sheet2!$A$3&amp;"获得奖项："&amp;Sheet1!R22)&amp;Sheet2!$A$3&amp;"简介："&amp;Sheet1!P22</f>
        <v>王国的东部有一头巨龙，它要杀了国王，但守卫军被调离，王国无可用之兵。
—————————————
《毁灭国度之龙》
模组作者：泡芙泡弧龙
规则：DND5E
类型：短模组（开阔世界）
来源：第53期逸闻酒馆活动
世设：不定
模组长度：短篇(约1次聚会)
玩家数量：4-6人
游戏阶段：T2(10级)
结束等级：10+
关键词：毁灭国度
简介：冒险者接到王国传令官的请求，希望他们对付东部郊外的一头巨龙，但国王似乎对真相有所隐瞒。</v>
      </c>
      <c r="E22" s="1" t="str">
        <f>Sheet1!E22&amp;IF(Sheet1!F22="","","(约"&amp;Sheet1!F22&amp;"次聚会)")</f>
        <v>短篇(约1次聚会)</v>
      </c>
      <c r="F22" s="1" t="str">
        <f>IF(Sheet1!I22=-1,"约"&amp;Sheet1!J22&amp;"人",IF(Sheet1!J22&lt;Sheet1!I22,"填写错误",IF(Sheet1!I22=100,"不定",IF(Sheet1!I22=Sheet1!J22,Sheet1!I22&amp;"人",Sheet1!I22&amp;"-"&amp;Sheet1!J22&amp;"人"))))</f>
        <v>4-6人</v>
      </c>
      <c r="G22" s="1" t="str">
        <f>Sheet1!K22&amp;"("&amp;H22&amp;")"</f>
        <v>T2(10级)</v>
      </c>
      <c r="H22" s="1" t="str">
        <f>IF(Sheet1!L22=-1,"约"&amp;Sheet1!M22&amp;"级",IF(Sheet1!L22=100,"不定",IF(Sheet1!M22&lt;Sheet1!L22,"填写错误",IF(Sheet1!L22=Sheet1!M22,Sheet1!L22&amp;"级",IF(Sheet1!L22=100,"不定",IF(Sheet1!M22=100,Sheet1!L22&amp;"+",Sheet1!L22&amp;"-"&amp;Sheet1!M22&amp;"级"))))))</f>
        <v>10级</v>
      </c>
      <c r="I22" s="1" t="str">
        <f>IF(Sheet1!N22=-1,"约"&amp;Sheet1!O22&amp;"级",IF(Sheet1!N22=100,"不定",IF(Sheet1!O22&lt;Sheet1!N22,"填写错误",IF(Sheet1!N22=Sheet1!O22,Sheet1!N22&amp;"级",IF(Sheet1!N22=100,"不定",IF(Sheet1!O22=100,Sheet1!N22&amp;"+",Sheet1!N22&amp;"-"&amp;Sheet1!O22&amp;"级"))))))</f>
        <v>10+</v>
      </c>
      <c r="J22" s="2" t="str">
        <f>IF(Sheet1!R22="无","",Sheet2!$A$3&amp;"获得奖项："&amp;Sheet1!R22)</f>
        <v/>
      </c>
    </row>
    <row r="23" spans="2:10" ht="409.5" x14ac:dyDescent="0.2">
      <c r="B23" s="2" t="str">
        <f>Sheet1!A23</f>
        <v>黑镰之影</v>
      </c>
      <c r="C23" s="2" t="str">
        <f>Sheet1!B23</f>
        <v>小小苏</v>
      </c>
      <c r="D23" s="2" t="str">
        <f>Sheet1!X23&amp;Sheet2!$A$3&amp;Sheet2!$A$3&amp;Sheet2!$A$3&amp;Sheet2!$A$5&amp;Sheet2!$A$3&amp;Sheet2!$A$3&amp;Sheet2!$A$3&amp;"《"&amp;Sheet1!A23&amp;"》"&amp;Sheet2!$A$3&amp;"模组作者："&amp;Sheet1!B23&amp;Sheet2!$A$3&amp;"规则："&amp;Sheet1!C23&amp;Sheet2!$A$3&amp;"类型："&amp;Sheet1!D23&amp;Sheet2!$A$3&amp;"来源："&amp;Sheet1!Q23&amp;Sheet2!$A$3&amp;"世设："&amp;Sheet1!H23&amp;Sheet2!$A$3&amp;"模组长度："&amp;E23&amp;Sheet2!$A$3&amp;"玩家数量："&amp;F23&amp;Sheet2!$A$3&amp;"游戏阶段："&amp;G23&amp;Sheet2!$A$3&amp;"结束等级："&amp;I23&amp;Sheet2!$A$3&amp;"关键词："&amp;Sheet1!S23&amp;IF(Sheet1!R23="无","",Sheet2!$A$3&amp;"获得奖项："&amp;Sheet1!R23)&amp;Sheet2!$A$3&amp;"简介："&amp;Sheet1!P23</f>
        <v>在数百年前，一位暴君因其喜好打铁的怪癖与其残酷不仁的暴政而臭名远扬。然而，那位执掌战争与征服的暴政之神班恩却对其青睐有加。在一次失利的战争后，那位君王失去了他的国土与地位，沦落为一名平平无奇的铁匠，依靠打铁苟活于敌国的领土上。然而，在日复一日的劳作中，他突然收到了来自班恩的神谕，以及一块蕴含暴政神性的黑铁，并借此打造出了一把具有奇特属性的巨镰。他利用黑镰的力量成为班恩的代言人，并在城内掀起一场声势浩大的起义，将敌国彻底颠覆，并重建了自己的帝国。然而，帝国重建不到一年，他便因病崩殂，在人们将他的遗体连同那把黑镰一同下葬后，敌国却又再一次东山再起，将这座重建的帝国再度摧毁。尽管那位君王的陵墓早已无迹可寻，但有关“黑铁巨镰”的流言却在大陆各处此起彼伏，数百年来从未断绝。时至今日，它在一次矿井崩塌的意外中被唤醒，并将矿井中丧命的矿工尽数改造成了不死生物，而它也操控着那位旧日的君王在矿井中徘徊，等待自己重见天日的时机到来......
—————————————
《黑镰之影》
模组作者：小小苏
规则：DND5E
类型：短模组（地下城）
来源：第53期逸闻酒馆活动
世设：不定
模组长度：短篇(约1次聚会)
玩家数量：3-4人
游戏阶段：T2(5级)
结束等级：5+
关键词：毁灭国度
简介：冒险开始时，冒险者们将收到一位矿井主——名为弗林特Flint的矮人邀请，来到夜月酒馆中接受委托。在这里，弗林特会向冒险者们说明矿井坍塌的情况，委托他们前去“清理”矿井，并且会为此开出100GP的报酬。</v>
      </c>
      <c r="E23" s="1" t="str">
        <f>Sheet1!E23&amp;IF(Sheet1!F23="","","(约"&amp;Sheet1!F23&amp;"次聚会)")</f>
        <v>短篇(约1次聚会)</v>
      </c>
      <c r="F23" s="1" t="str">
        <f>IF(Sheet1!I23=-1,"约"&amp;Sheet1!J23&amp;"人",IF(Sheet1!J23&lt;Sheet1!I23,"填写错误",IF(Sheet1!I23=100,"不定",IF(Sheet1!I23=Sheet1!J23,Sheet1!I23&amp;"人",Sheet1!I23&amp;"-"&amp;Sheet1!J23&amp;"人"))))</f>
        <v>3-4人</v>
      </c>
      <c r="G23" s="1" t="str">
        <f>Sheet1!K23&amp;"("&amp;H23&amp;")"</f>
        <v>T2(5级)</v>
      </c>
      <c r="H23" s="1" t="str">
        <f>IF(Sheet1!L23=-1,"约"&amp;Sheet1!M23&amp;"级",IF(Sheet1!L23=100,"不定",IF(Sheet1!M23&lt;Sheet1!L23,"填写错误",IF(Sheet1!L23=Sheet1!M23,Sheet1!L23&amp;"级",IF(Sheet1!L23=100,"不定",IF(Sheet1!M23=100,Sheet1!L23&amp;"+",Sheet1!L23&amp;"-"&amp;Sheet1!M23&amp;"级"))))))</f>
        <v>5级</v>
      </c>
      <c r="I23" s="1" t="str">
        <f>IF(Sheet1!N23=-1,"约"&amp;Sheet1!O23&amp;"级",IF(Sheet1!N23=100,"不定",IF(Sheet1!O23&lt;Sheet1!N23,"填写错误",IF(Sheet1!N23=Sheet1!O23,Sheet1!N23&amp;"级",IF(Sheet1!N23=100,"不定",IF(Sheet1!O23=100,Sheet1!N23&amp;"+",Sheet1!N23&amp;"-"&amp;Sheet1!O23&amp;"级"))))))</f>
        <v>5+</v>
      </c>
      <c r="J23" s="2" t="str">
        <f>IF(Sheet1!R23="无","",Sheet2!$A$3&amp;"获得奖项："&amp;Sheet1!R23)</f>
        <v/>
      </c>
    </row>
    <row r="24" spans="2:10" ht="409.5" x14ac:dyDescent="0.2">
      <c r="B24" s="2" t="str">
        <f>Sheet1!A24</f>
        <v>抉择</v>
      </c>
      <c r="C24" s="2" t="str">
        <f>Sheet1!B24</f>
        <v>蝶梦星河</v>
      </c>
      <c r="D24" s="2" t="str">
        <f>Sheet1!X24&amp;Sheet2!$A$3&amp;Sheet2!$A$3&amp;Sheet2!$A$3&amp;Sheet2!$A$5&amp;Sheet2!$A$3&amp;Sheet2!$A$3&amp;Sheet2!$A$3&amp;"《"&amp;Sheet1!A24&amp;"》"&amp;Sheet2!$A$3&amp;"模组作者："&amp;Sheet1!B24&amp;Sheet2!$A$3&amp;"规则："&amp;Sheet1!C24&amp;Sheet2!$A$3&amp;"类型："&amp;Sheet1!D24&amp;Sheet2!$A$3&amp;"来源："&amp;Sheet1!Q24&amp;Sheet2!$A$3&amp;"世设："&amp;Sheet1!H24&amp;Sheet2!$A$3&amp;"模组长度："&amp;E24&amp;Sheet2!$A$3&amp;"玩家数量："&amp;F24&amp;Sheet2!$A$3&amp;"游戏阶段："&amp;G24&amp;Sheet2!$A$3&amp;"结束等级："&amp;I24&amp;Sheet2!$A$3&amp;"关键词："&amp;Sheet1!S24&amp;IF(Sheet1!R24="无","",Sheet2!$A$3&amp;"获得奖项："&amp;Sheet1!R24)&amp;Sheet2!$A$3&amp;"简介："&amp;Sheet1!P24</f>
        <v>狂风呼啸而过，卷起沙土遮蔽了玩家双眼，视野再次清晰时，玩家将发现自己似乎位于破旧的木屋内，而面前是被一张大型地图铺满的桌子，桌子对面坐着一个兽人，他用沙哑的声音对玩家说着：
“你好人类，我叫做莫尔斯，很遗憾以这种方式请你前来，但我已经等不及让你为我解答问题了，如果你愿意帮我，我将会给你一份巨大的惊喜！”
—————————————
《抉择》
模组作者：蝶梦星河
规则：DND5E
类型：短模组（建筑）
来源：第53期逸闻酒馆活动
世设：不定
模组长度：短篇(约1次聚会)
玩家数量：1人
游戏阶段：T1(1级)
结束等级：1+
关键词：毁灭国度
简介：玩家来到一个即将灭亡的国度，但遭遇到一个不断提出选择题的怪人，而玩家要做的就是不断抉择，直到完成最终问题。</v>
      </c>
      <c r="E24" s="1" t="str">
        <f>Sheet1!E24&amp;IF(Sheet1!F24="","","(约"&amp;Sheet1!F24&amp;"次聚会)")</f>
        <v>短篇(约1次聚会)</v>
      </c>
      <c r="F24" s="1" t="str">
        <f>IF(Sheet1!I24=-1,"约"&amp;Sheet1!J24&amp;"人",IF(Sheet1!J24&lt;Sheet1!I24,"填写错误",IF(Sheet1!I24=100,"不定",IF(Sheet1!I24=Sheet1!J24,Sheet1!I24&amp;"人",Sheet1!I24&amp;"-"&amp;Sheet1!J24&amp;"人"))))</f>
        <v>1人</v>
      </c>
      <c r="G24" s="1" t="str">
        <f>Sheet1!K24&amp;"("&amp;H24&amp;")"</f>
        <v>T1(1级)</v>
      </c>
      <c r="H24" s="1" t="str">
        <f>IF(Sheet1!L24=-1,"约"&amp;Sheet1!M24&amp;"级",IF(Sheet1!L24=100,"不定",IF(Sheet1!M24&lt;Sheet1!L24,"填写错误",IF(Sheet1!L24=Sheet1!M24,Sheet1!L24&amp;"级",IF(Sheet1!L24=100,"不定",IF(Sheet1!M24=100,Sheet1!L24&amp;"+",Sheet1!L24&amp;"-"&amp;Sheet1!M24&amp;"级"))))))</f>
        <v>1级</v>
      </c>
      <c r="I24" s="1" t="str">
        <f>IF(Sheet1!N24=-1,"约"&amp;Sheet1!O24&amp;"级",IF(Sheet1!N24=100,"不定",IF(Sheet1!O24&lt;Sheet1!N24,"填写错误",IF(Sheet1!N24=Sheet1!O24,Sheet1!N24&amp;"级",IF(Sheet1!N24=100,"不定",IF(Sheet1!O24=100,Sheet1!N24&amp;"+",Sheet1!N24&amp;"-"&amp;Sheet1!O24&amp;"级"))))))</f>
        <v>1+</v>
      </c>
      <c r="J24" s="2" t="str">
        <f>IF(Sheet1!R24="无","",Sheet2!$A$3&amp;"获得奖项："&amp;Sheet1!R24)</f>
        <v/>
      </c>
    </row>
    <row r="25" spans="2:10" ht="409.5" x14ac:dyDescent="0.2">
      <c r="B25" s="2" t="str">
        <f>Sheet1!A25</f>
        <v>脚下的国度</v>
      </c>
      <c r="C25" s="2" t="str">
        <f>Sheet1!B25</f>
        <v>白面具</v>
      </c>
      <c r="D25" s="2" t="str">
        <f>Sheet1!X25&amp;Sheet2!$A$3&amp;Sheet2!$A$3&amp;Sheet2!$A$3&amp;Sheet2!$A$5&amp;Sheet2!$A$3&amp;Sheet2!$A$3&amp;Sheet2!$A$3&amp;"《"&amp;Sheet1!A25&amp;"》"&amp;Sheet2!$A$3&amp;"模组作者："&amp;Sheet1!B25&amp;Sheet2!$A$3&amp;"规则："&amp;Sheet1!C25&amp;Sheet2!$A$3&amp;"类型："&amp;Sheet1!D25&amp;Sheet2!$A$3&amp;"来源："&amp;Sheet1!Q25&amp;Sheet2!$A$3&amp;"世设："&amp;Sheet1!H25&amp;Sheet2!$A$3&amp;"模组长度："&amp;E25&amp;Sheet2!$A$3&amp;"玩家数量："&amp;F25&amp;Sheet2!$A$3&amp;"游戏阶段："&amp;G25&amp;Sheet2!$A$3&amp;"结束等级："&amp;I25&amp;Sheet2!$A$3&amp;"关键词："&amp;Sheet1!S25&amp;IF(Sheet1!R25="无","",Sheet2!$A$3&amp;"获得奖项："&amp;Sheet1!R25)&amp;Sheet2!$A$3&amp;"简介："&amp;Sheet1!P25</f>
        <v>大雨如期而至，湛蓝的天逐渐变得阴沉，降下了冰冷的雨水。你们感受到生命注入自己的身体，这是自然的气息。无论你做了什么，这都不会对你的生活，你的冒险造成任何影响，那些蚂蚁不过是你旅途中的过客，而你不过也只是这世界上匆匆经过的万千生物中的一员，或许哪一天就会在世界的角落里，默默无闻地死去吧。
—————————————
《脚下的国度》
模组作者：白面具
规则：DND5E
类型：短遭遇（开阔世界）
来源：第53期逸闻酒馆活动
世设：不定
模组长度：短篇(约1次聚会)
玩家数量：1人
游戏阶段：任何(不定)
结束等级：不定
关键词：毁灭国度
简介：这个遭遇可以在任何时间，比如冒险者们坐在某块石头上，试图排解这半天的疲劳时，又或是在赶路时的偶然一瞥，让冒险者在蚂蚁的行动中思索窥测自己的命运。</v>
      </c>
      <c r="E25" s="1" t="str">
        <f>Sheet1!E25&amp;IF(Sheet1!F25="","","(约"&amp;Sheet1!F25&amp;"次聚会)")</f>
        <v>短篇(约1次聚会)</v>
      </c>
      <c r="F25" s="1" t="str">
        <f>IF(Sheet1!I25=-1,"约"&amp;Sheet1!J25&amp;"人",IF(Sheet1!J25&lt;Sheet1!I25,"填写错误",IF(Sheet1!I25=100,"不定",IF(Sheet1!I25=Sheet1!J25,Sheet1!I25&amp;"人",Sheet1!I25&amp;"-"&amp;Sheet1!J25&amp;"人"))))</f>
        <v>1人</v>
      </c>
      <c r="G25" s="1" t="str">
        <f>Sheet1!K25&amp;"("&amp;H25&amp;")"</f>
        <v>任何(不定)</v>
      </c>
      <c r="H25" s="1" t="str">
        <f>IF(Sheet1!L25=-1,"约"&amp;Sheet1!M25&amp;"级",IF(Sheet1!L25=100,"不定",IF(Sheet1!M25&lt;Sheet1!L25,"填写错误",IF(Sheet1!L25=Sheet1!M25,Sheet1!L25&amp;"级",IF(Sheet1!L25=100,"不定",IF(Sheet1!M25=100,Sheet1!L25&amp;"+",Sheet1!L25&amp;"-"&amp;Sheet1!M25&amp;"级"))))))</f>
        <v>不定</v>
      </c>
      <c r="I25" s="1" t="str">
        <f>IF(Sheet1!N25=-1,"约"&amp;Sheet1!O25&amp;"级",IF(Sheet1!N25=100,"不定",IF(Sheet1!O25&lt;Sheet1!N25,"填写错误",IF(Sheet1!N25=Sheet1!O25,Sheet1!N25&amp;"级",IF(Sheet1!N25=100,"不定",IF(Sheet1!O25=100,Sheet1!N25&amp;"+",Sheet1!N25&amp;"-"&amp;Sheet1!O25&amp;"级"))))))</f>
        <v>不定</v>
      </c>
      <c r="J25" s="2" t="str">
        <f>IF(Sheet1!R25="无","",Sheet2!$A$3&amp;"获得奖项："&amp;Sheet1!R25)</f>
        <v/>
      </c>
    </row>
    <row r="26" spans="2:10" ht="375" x14ac:dyDescent="0.2">
      <c r="B26" s="2" t="str">
        <f>Sheet1!A26</f>
        <v>历史的价值</v>
      </c>
      <c r="C26" s="2" t="str">
        <f>Sheet1!B26</f>
        <v>less than nothing</v>
      </c>
      <c r="D26" s="2" t="str">
        <f>Sheet1!X26&amp;Sheet2!$A$3&amp;Sheet2!$A$3&amp;Sheet2!$A$3&amp;Sheet2!$A$5&amp;Sheet2!$A$3&amp;Sheet2!$A$3&amp;Sheet2!$A$3&amp;"《"&amp;Sheet1!A26&amp;"》"&amp;Sheet2!$A$3&amp;"模组作者："&amp;Sheet1!B26&amp;Sheet2!$A$3&amp;"规则："&amp;Sheet1!C26&amp;Sheet2!$A$3&amp;"类型："&amp;Sheet1!D26&amp;Sheet2!$A$3&amp;"来源："&amp;Sheet1!Q26&amp;Sheet2!$A$3&amp;"世设："&amp;Sheet1!H26&amp;Sheet2!$A$3&amp;"模组长度："&amp;E26&amp;Sheet2!$A$3&amp;"玩家数量："&amp;F26&amp;Sheet2!$A$3&amp;"游戏阶段："&amp;G26&amp;Sheet2!$A$3&amp;"结束等级："&amp;I26&amp;Sheet2!$A$3&amp;"关键词："&amp;Sheet1!S26&amp;IF(Sheet1!R26="无","",Sheet2!$A$3&amp;"获得奖项："&amp;Sheet1!R26)&amp;Sheet2!$A$3&amp;"简介："&amp;Sheet1!P26</f>
        <v>这是一片丘陵地区，山丘绵延起伏，绿色将大地晕染，成群结队的鸟儿仿佛在宣告着春天的到来。
—————————————
《历史的价值》
模组作者：less than nothing
规则：DND5E
类型：短模组（地下城）
来源：第53期逸闻酒馆活动
世设：不定
模组长度：短篇(约1次聚会)
玩家数量：3-5人
游戏阶段：T2(8级)
结束等级：8+
关键词：毁灭国度
简介：冒险者们被历史学者哈娜缠上，希望冒险者能够带她去捡到这枚金属片的地方，她认为这能带来一个震撼学界的发现。</v>
      </c>
      <c r="E26" s="1" t="str">
        <f>Sheet1!E26&amp;IF(Sheet1!F26="","","(约"&amp;Sheet1!F26&amp;"次聚会)")</f>
        <v>短篇(约1次聚会)</v>
      </c>
      <c r="F26" s="1" t="str">
        <f>IF(Sheet1!I26=-1,"约"&amp;Sheet1!J26&amp;"人",IF(Sheet1!J26&lt;Sheet1!I26,"填写错误",IF(Sheet1!I26=100,"不定",IF(Sheet1!I26=Sheet1!J26,Sheet1!I26&amp;"人",Sheet1!I26&amp;"-"&amp;Sheet1!J26&amp;"人"))))</f>
        <v>3-5人</v>
      </c>
      <c r="G26" s="1" t="str">
        <f>Sheet1!K26&amp;"("&amp;H26&amp;")"</f>
        <v>T2(8级)</v>
      </c>
      <c r="H26" s="1" t="str">
        <f>IF(Sheet1!L26=-1,"约"&amp;Sheet1!M26&amp;"级",IF(Sheet1!L26=100,"不定",IF(Sheet1!M26&lt;Sheet1!L26,"填写错误",IF(Sheet1!L26=Sheet1!M26,Sheet1!L26&amp;"级",IF(Sheet1!L26=100,"不定",IF(Sheet1!M26=100,Sheet1!L26&amp;"+",Sheet1!L26&amp;"-"&amp;Sheet1!M26&amp;"级"))))))</f>
        <v>8级</v>
      </c>
      <c r="I26" s="1" t="str">
        <f>IF(Sheet1!N26=-1,"约"&amp;Sheet1!O26&amp;"级",IF(Sheet1!N26=100,"不定",IF(Sheet1!O26&lt;Sheet1!N26,"填写错误",IF(Sheet1!N26=Sheet1!O26,Sheet1!N26&amp;"级",IF(Sheet1!N26=100,"不定",IF(Sheet1!O26=100,Sheet1!N26&amp;"+",Sheet1!N26&amp;"-"&amp;Sheet1!O26&amp;"级"))))))</f>
        <v>8+</v>
      </c>
      <c r="J26" s="2" t="str">
        <f>IF(Sheet1!R26="无","",Sheet2!$A$3&amp;"获得奖项："&amp;Sheet1!R26)</f>
        <v/>
      </c>
    </row>
    <row r="27" spans="2:10" ht="409.5" x14ac:dyDescent="0.2">
      <c r="B27" s="2" t="str">
        <f>Sheet1!A27</f>
        <v>黯色雨季</v>
      </c>
      <c r="C27" s="2" t="str">
        <f>Sheet1!B27</f>
        <v>阿来</v>
      </c>
      <c r="D27" s="2" t="str">
        <f>Sheet1!X27&amp;Sheet2!$A$3&amp;Sheet2!$A$3&amp;Sheet2!$A$3&amp;Sheet2!$A$5&amp;Sheet2!$A$3&amp;Sheet2!$A$3&amp;Sheet2!$A$3&amp;"《"&amp;Sheet1!A27&amp;"》"&amp;Sheet2!$A$3&amp;"模组作者："&amp;Sheet1!B27&amp;Sheet2!$A$3&amp;"规则："&amp;Sheet1!C27&amp;Sheet2!$A$3&amp;"类型："&amp;Sheet1!D27&amp;Sheet2!$A$3&amp;"来源："&amp;Sheet1!Q27&amp;Sheet2!$A$3&amp;"世设："&amp;Sheet1!H27&amp;Sheet2!$A$3&amp;"模组长度："&amp;E27&amp;Sheet2!$A$3&amp;"玩家数量："&amp;F27&amp;Sheet2!$A$3&amp;"游戏阶段："&amp;G27&amp;Sheet2!$A$3&amp;"结束等级："&amp;I27&amp;Sheet2!$A$3&amp;"关键词："&amp;Sheet1!S27&amp;IF(Sheet1!R27="无","",Sheet2!$A$3&amp;"获得奖项："&amp;Sheet1!R27)&amp;Sheet2!$A$3&amp;"简介："&amp;Sheet1!P27</f>
        <v>很久以前，一群法师们创造出了许多魔法物品，它们散落在依尼翠各地。其中，有一条知识散落在如今被称为大湿地的沼泽，据说它能够缓解狼人的诅咒。
随着时间流逝，法师塔的遗迹已经沉没在淤泥中，但其中蕴含的魔法知识依然吸引着人们前往——对于那些受到诅咒的生物而言更是如此。
—————————————
《黯色雨季》
模组作者：阿来
规则：DND5E
类型：短模组（开阔世界）
来源：第52期逸闻酒馆活动
世设：依尼翠
模组长度：短篇(约1次聚会)
玩家数量：1-4人
游戏阶段：T1(3级)
结束等级：3+
关键词：【剧团】【利爪】【黑猫】【雨季】
简介：本模组还在完善中。
本模组适合1-4名3级玩家角色的4-6小时冒险，推荐仅开放人类种族（变体人类）。非混乱邪恶阵营角色体验较佳。冒险者为了寻找失落的知识或其他各种原因前往德罗斯特小镇北边的偏远村庄——科沃斯，在即将抵达村子时，却遭到一场狼群的伏击，却没想到本以为安全的村落危机四伏，暗藏杀机。</v>
      </c>
      <c r="E27" s="1" t="str">
        <f>Sheet1!E27&amp;IF(Sheet1!F27="","","(约"&amp;Sheet1!F27&amp;"次聚会)")</f>
        <v>短篇(约1次聚会)</v>
      </c>
      <c r="F27" s="1" t="str">
        <f>IF(Sheet1!I27=-1,"约"&amp;Sheet1!J27&amp;"人",IF(Sheet1!J27&lt;Sheet1!I27,"填写错误",IF(Sheet1!I27=100,"不定",IF(Sheet1!I27=Sheet1!J27,Sheet1!I27&amp;"人",Sheet1!I27&amp;"-"&amp;Sheet1!J27&amp;"人"))))</f>
        <v>1-4人</v>
      </c>
      <c r="G27" s="1" t="str">
        <f>Sheet1!K27&amp;"("&amp;H27&amp;")"</f>
        <v>T1(3级)</v>
      </c>
      <c r="H27" s="1" t="str">
        <f>IF(Sheet1!L27=-1,"约"&amp;Sheet1!M27&amp;"级",IF(Sheet1!L27=100,"不定",IF(Sheet1!M27&lt;Sheet1!L27,"填写错误",IF(Sheet1!L27=Sheet1!M27,Sheet1!L27&amp;"级",IF(Sheet1!L27=100,"不定",IF(Sheet1!M27=100,Sheet1!L27&amp;"+",Sheet1!L27&amp;"-"&amp;Sheet1!M27&amp;"级"))))))</f>
        <v>3级</v>
      </c>
      <c r="I27" s="1" t="str">
        <f>IF(Sheet1!N27=-1,"约"&amp;Sheet1!O27&amp;"级",IF(Sheet1!N27=100,"不定",IF(Sheet1!O27&lt;Sheet1!N27,"填写错误",IF(Sheet1!N27=Sheet1!O27,Sheet1!N27&amp;"级",IF(Sheet1!N27=100,"不定",IF(Sheet1!O27=100,Sheet1!N27&amp;"+",Sheet1!N27&amp;"-"&amp;Sheet1!O27&amp;"级"))))))</f>
        <v>3+</v>
      </c>
      <c r="J27" s="2" t="str">
        <f>IF(Sheet1!R27="无","",Sheet2!$A$3&amp;"获得奖项："&amp;Sheet1!R27)</f>
        <v/>
      </c>
    </row>
    <row r="28" spans="2:10" ht="409.5" x14ac:dyDescent="0.2">
      <c r="B28" s="2" t="str">
        <f>Sheet1!A28</f>
        <v>飞在空中的大铁块</v>
      </c>
      <c r="C28" s="2" t="str">
        <f>Sheet1!B28</f>
        <v>Eygma</v>
      </c>
      <c r="D28" s="2" t="str">
        <f>Sheet1!X28&amp;Sheet2!$A$3&amp;Sheet2!$A$3&amp;Sheet2!$A$3&amp;Sheet2!$A$5&amp;Sheet2!$A$3&amp;Sheet2!$A$3&amp;Sheet2!$A$3&amp;"《"&amp;Sheet1!A28&amp;"》"&amp;Sheet2!$A$3&amp;"模组作者："&amp;Sheet1!B28&amp;Sheet2!$A$3&amp;"规则："&amp;Sheet1!C28&amp;Sheet2!$A$3&amp;"类型："&amp;Sheet1!D28&amp;Sheet2!$A$3&amp;"来源："&amp;Sheet1!Q28&amp;Sheet2!$A$3&amp;"世设："&amp;Sheet1!H28&amp;Sheet2!$A$3&amp;"模组长度："&amp;E28&amp;Sheet2!$A$3&amp;"玩家数量："&amp;F28&amp;Sheet2!$A$3&amp;"游戏阶段："&amp;G28&amp;Sheet2!$A$3&amp;"结束等级："&amp;I28&amp;Sheet2!$A$3&amp;"关键词："&amp;Sheet1!S28&amp;IF(Sheet1!R28="无","",Sheet2!$A$3&amp;"获得奖项："&amp;Sheet1!R28)&amp;Sheet2!$A$3&amp;"简介："&amp;Sheet1!P28</f>
        <v>见字如面。我想要和你们分享一个令人振奋的消息，那就是我此前根据已毁灭的上古国度遗物设计的新型构装生物的研究取得了阶段性成果，第一台试验机已经完工！
在这个特殊的时刻，我真心希望能够与诸位一起庆祝这一喜人成果。为此我在实验基地准备了一场庆功宴，邀请大家前来参加。这将是一个难得的机会，让我们暂时抛开繁重复杂的实验工作和惊险刺激的冒险生活，放松心情，共同见证这一难忘的时刻。
新机型的代号尚未确定，我暂且称其为“大铁块”。在宴会的最后，新机型的名字将会最终确定—我将命名权交给各位，作为我们真挚友谊的见证。
庆功宴将于本月 28 日在奥比克魔法研究所举行，期待各位的光临。
—————————————
《飞在空中的大铁块》
模组作者：Eygma
规则：DND5E
类型：短模组（地下城）
来源：第53期逸闻酒馆活动
世设：不定
模组长度：短篇(约1次聚会)
玩家数量：3-5人
游戏阶段：T2(7级)
结束等级：7+
关键词：毁灭国度
简介：本短遭遇冒险时长约 2 至 6 小时，适合 3~5 名第 7 级角色游玩。冒险者受到老朋友的邀请，来到他的实验室，见见他的新发明“大铁块”，没想到竟然落入坏人的陷阱。</v>
      </c>
      <c r="E28" s="1" t="str">
        <f>Sheet1!E28&amp;IF(Sheet1!F28="","","(约"&amp;Sheet1!F28&amp;"次聚会)")</f>
        <v>短篇(约1次聚会)</v>
      </c>
      <c r="F28" s="1" t="str">
        <f>IF(Sheet1!I28=-1,"约"&amp;Sheet1!J28&amp;"人",IF(Sheet1!J28&lt;Sheet1!I28,"填写错误",IF(Sheet1!I28=100,"不定",IF(Sheet1!I28=Sheet1!J28,Sheet1!I28&amp;"人",Sheet1!I28&amp;"-"&amp;Sheet1!J28&amp;"人"))))</f>
        <v>3-5人</v>
      </c>
      <c r="G28" s="1" t="str">
        <f>Sheet1!K28&amp;"("&amp;H28&amp;")"</f>
        <v>T2(7级)</v>
      </c>
      <c r="H28" s="1" t="str">
        <f>IF(Sheet1!L28=-1,"约"&amp;Sheet1!M28&amp;"级",IF(Sheet1!L28=100,"不定",IF(Sheet1!M28&lt;Sheet1!L28,"填写错误",IF(Sheet1!L28=Sheet1!M28,Sheet1!L28&amp;"级",IF(Sheet1!L28=100,"不定",IF(Sheet1!M28=100,Sheet1!L28&amp;"+",Sheet1!L28&amp;"-"&amp;Sheet1!M28&amp;"级"))))))</f>
        <v>7级</v>
      </c>
      <c r="I28" s="1" t="str">
        <f>IF(Sheet1!N28=-1,"约"&amp;Sheet1!O28&amp;"级",IF(Sheet1!N28=100,"不定",IF(Sheet1!O28&lt;Sheet1!N28,"填写错误",IF(Sheet1!N28=Sheet1!O28,Sheet1!N28&amp;"级",IF(Sheet1!N28=100,"不定",IF(Sheet1!O28=100,Sheet1!N28&amp;"+",Sheet1!N28&amp;"-"&amp;Sheet1!O28&amp;"级"))))))</f>
        <v>7+</v>
      </c>
      <c r="J28" s="2" t="str">
        <f>IF(Sheet1!R28="无","",Sheet2!$A$3&amp;"获得奖项："&amp;Sheet1!R28)</f>
        <v/>
      </c>
    </row>
    <row r="29" spans="2:10" ht="409.5" x14ac:dyDescent="0.2">
      <c r="B29" s="2" t="str">
        <f>Sheet1!A29</f>
        <v>行将就木</v>
      </c>
      <c r="C29" s="2" t="str">
        <f>Sheet1!B29</f>
        <v>蘑菇</v>
      </c>
      <c r="D29" s="2" t="str">
        <f>Sheet1!X29&amp;Sheet2!$A$3&amp;Sheet2!$A$3&amp;Sheet2!$A$3&amp;Sheet2!$A$5&amp;Sheet2!$A$3&amp;Sheet2!$A$3&amp;Sheet2!$A$3&amp;"《"&amp;Sheet1!A29&amp;"》"&amp;Sheet2!$A$3&amp;"模组作者："&amp;Sheet1!B29&amp;Sheet2!$A$3&amp;"规则："&amp;Sheet1!C29&amp;Sheet2!$A$3&amp;"类型："&amp;Sheet1!D29&amp;Sheet2!$A$3&amp;"来源："&amp;Sheet1!Q29&amp;Sheet2!$A$3&amp;"世设："&amp;Sheet1!H29&amp;Sheet2!$A$3&amp;"模组长度："&amp;E29&amp;Sheet2!$A$3&amp;"玩家数量："&amp;F29&amp;Sheet2!$A$3&amp;"游戏阶段："&amp;G29&amp;Sheet2!$A$3&amp;"结束等级："&amp;I29&amp;Sheet2!$A$3&amp;"关键词："&amp;Sheet1!S29&amp;IF(Sheet1!R29="无","",Sheet2!$A$3&amp;"获得奖项："&amp;Sheet1!R29)&amp;Sheet2!$A$3&amp;"简介："&amp;Sheet1!P29</f>
        <v>你们收到了来自帝国境内TBC高级预言家的警告——一场史无前例的灾难似乎即将降临到凯穆莱附近，虽然不知道为什么他要深入帝国境内，但是作为高级TBC的一员的警告，浮空城的法师还是下达了探索该地区并且安置法术信标的任务。在执行任务前，你们首先引用了蓝色药水来保持自己不被沙化。
—————————————
《行将就木》
模组作者：蘑菇
规则：DND5E
类型：短模组（开阔世界）
来源：第53期逸闻酒馆活动
世设：不定
模组长度：短篇(约1次聚会)
玩家数量：4人
游戏阶段：T2(5级)
结束等级：5+
关键词：毁灭国度
简介：冒险者将深入到充满敌人的地区，在灾难前布置一组研究信标，稍有不慎，就会永远的留在那里，成为黄沙的一部分。</v>
      </c>
      <c r="E29" s="1" t="str">
        <f>Sheet1!E29&amp;IF(Sheet1!F29="","","(约"&amp;Sheet1!F29&amp;"次聚会)")</f>
        <v>短篇(约1次聚会)</v>
      </c>
      <c r="F29" s="1" t="str">
        <f>IF(Sheet1!I29=-1,"约"&amp;Sheet1!J29&amp;"人",IF(Sheet1!J29&lt;Sheet1!I29,"填写错误",IF(Sheet1!I29=100,"不定",IF(Sheet1!I29=Sheet1!J29,Sheet1!I29&amp;"人",Sheet1!I29&amp;"-"&amp;Sheet1!J29&amp;"人"))))</f>
        <v>4人</v>
      </c>
      <c r="G29" s="1" t="str">
        <f>Sheet1!K29&amp;"("&amp;H29&amp;")"</f>
        <v>T2(5级)</v>
      </c>
      <c r="H29" s="1" t="str">
        <f>IF(Sheet1!L29=-1,"约"&amp;Sheet1!M29&amp;"级",IF(Sheet1!L29=100,"不定",IF(Sheet1!M29&lt;Sheet1!L29,"填写错误",IF(Sheet1!L29=Sheet1!M29,Sheet1!L29&amp;"级",IF(Sheet1!L29=100,"不定",IF(Sheet1!M29=100,Sheet1!L29&amp;"+",Sheet1!L29&amp;"-"&amp;Sheet1!M29&amp;"级"))))))</f>
        <v>5级</v>
      </c>
      <c r="I29" s="1" t="str">
        <f>IF(Sheet1!N29=-1,"约"&amp;Sheet1!O29&amp;"级",IF(Sheet1!N29=100,"不定",IF(Sheet1!O29&lt;Sheet1!N29,"填写错误",IF(Sheet1!N29=Sheet1!O29,Sheet1!N29&amp;"级",IF(Sheet1!N29=100,"不定",IF(Sheet1!O29=100,Sheet1!N29&amp;"+",Sheet1!N29&amp;"-"&amp;Sheet1!O29&amp;"级"))))))</f>
        <v>5+</v>
      </c>
      <c r="J29" s="2" t="str">
        <f>IF(Sheet1!R29="无","",Sheet2!$A$3&amp;"获得奖项："&amp;Sheet1!R29)</f>
        <v/>
      </c>
    </row>
    <row r="30" spans="2:10" ht="409.5" x14ac:dyDescent="0.2">
      <c r="B30" s="2" t="str">
        <f>Sheet1!A30</f>
        <v>时殆少年团</v>
      </c>
      <c r="C30" s="2" t="str">
        <f>Sheet1!B30</f>
        <v>白三起</v>
      </c>
      <c r="D30" s="2" t="str">
        <f>Sheet1!X30&amp;Sheet2!$A$3&amp;Sheet2!$A$3&amp;Sheet2!$A$3&amp;Sheet2!$A$5&amp;Sheet2!$A$3&amp;Sheet2!$A$3&amp;Sheet2!$A$3&amp;"《"&amp;Sheet1!A30&amp;"》"&amp;Sheet2!$A$3&amp;"模组作者："&amp;Sheet1!B30&amp;Sheet2!$A$3&amp;"规则："&amp;Sheet1!C30&amp;Sheet2!$A$3&amp;"类型："&amp;Sheet1!D30&amp;Sheet2!$A$3&amp;"来源："&amp;Sheet1!Q30&amp;Sheet2!$A$3&amp;"世设："&amp;Sheet1!H30&amp;Sheet2!$A$3&amp;"模组长度："&amp;E30&amp;Sheet2!$A$3&amp;"玩家数量："&amp;F30&amp;Sheet2!$A$3&amp;"游戏阶段："&amp;G30&amp;Sheet2!$A$3&amp;"结束等级："&amp;I30&amp;Sheet2!$A$3&amp;"关键词："&amp;Sheet1!S30&amp;IF(Sheet1!R30="无","",Sheet2!$A$3&amp;"获得奖项："&amp;Sheet1!R30)&amp;Sheet2!$A$3&amp;"简介："&amp;Sheet1!P30</f>
        <v>一场迫近的浩劫即将席卷这一地区，蒙冤的少女在盛夏的飞雪中哭诉王国的腐朽，她的控诉在街道和山谷回响，于是古代英雄残存的契灵回应了她的召唤。
食不果腹的农民和控制粮价的贵族，挣扎的市民和密谋的官僚，竭力救民的教会和收不上税的国王，一切都将被抹去和重启。残存的契灵将会把所有成年人投入灵魂的熔炉，再让他们重新降生在这片土地上，唯有那些还没被过分沾染的青少年，将在重启开始后存活并维持秩序。
社会陷入了短暂的混乱，在人们沉溺于末日前的狂欢时，教会却在积极组织青少年筛选，为大人离去后的世界做准备。而玩家们和其他青少年则是在不知情/知道不多的情况下来参加这场小小国家的游戏。
—————————————
《时殆少年团》
模组作者：白三起
规则：DND5E
类型：短模组（开阔世界）
来源：第53期逸闻酒馆活动
世设：不定
模组长度：短篇(约1次聚会)
玩家数量：3-5人
游戏阶段：T1(2级)
结束等级：2+
关键词：毁灭国度
简介：玩家们将扮演博德之门内的 11 岁少儿，在一座任意城市内一块废弃的城区中，和博德之门地区选出来的其他少儿一起，参与一场模拟国家的小实验，并在这一过程中探索这座城市即将到来的危机，最终在危机降临后，凭借在实验中磨砺出的些许成果，和其他孩童们一起把模拟游戏中的一切在真正的末日中重演一番。</v>
      </c>
      <c r="E30" s="1" t="str">
        <f>Sheet1!E30&amp;IF(Sheet1!F30="","","(约"&amp;Sheet1!F30&amp;"次聚会)")</f>
        <v>短篇(约1次聚会)</v>
      </c>
      <c r="F30" s="1" t="str">
        <f>IF(Sheet1!I30=-1,"约"&amp;Sheet1!J30&amp;"人",IF(Sheet1!J30&lt;Sheet1!I30,"填写错误",IF(Sheet1!I30=100,"不定",IF(Sheet1!I30=Sheet1!J30,Sheet1!I30&amp;"人",Sheet1!I30&amp;"-"&amp;Sheet1!J30&amp;"人"))))</f>
        <v>3-5人</v>
      </c>
      <c r="G30" s="1" t="str">
        <f>Sheet1!K30&amp;"("&amp;H30&amp;")"</f>
        <v>T1(2级)</v>
      </c>
      <c r="H30" s="1" t="str">
        <f>IF(Sheet1!L30=-1,"约"&amp;Sheet1!M30&amp;"级",IF(Sheet1!L30=100,"不定",IF(Sheet1!M30&lt;Sheet1!L30,"填写错误",IF(Sheet1!L30=Sheet1!M30,Sheet1!L30&amp;"级",IF(Sheet1!L30=100,"不定",IF(Sheet1!M30=100,Sheet1!L30&amp;"+",Sheet1!L30&amp;"-"&amp;Sheet1!M30&amp;"级"))))))</f>
        <v>2级</v>
      </c>
      <c r="I30" s="1" t="str">
        <f>IF(Sheet1!N30=-1,"约"&amp;Sheet1!O30&amp;"级",IF(Sheet1!N30=100,"不定",IF(Sheet1!O30&lt;Sheet1!N30,"填写错误",IF(Sheet1!N30=Sheet1!O30,Sheet1!N30&amp;"级",IF(Sheet1!N30=100,"不定",IF(Sheet1!O30=100,Sheet1!N30&amp;"+",Sheet1!N30&amp;"-"&amp;Sheet1!O30&amp;"级"))))))</f>
        <v>2+</v>
      </c>
      <c r="J30" s="2" t="str">
        <f>IF(Sheet1!R30="无","",Sheet2!$A$3&amp;"获得奖项："&amp;Sheet1!R30)</f>
        <v/>
      </c>
    </row>
    <row r="31" spans="2:10" ht="409.5" x14ac:dyDescent="0.2">
      <c r="B31" s="2" t="str">
        <f>Sheet1!A31</f>
        <v>随月而往</v>
      </c>
      <c r="C31" s="2" t="str">
        <f>Sheet1!B31</f>
        <v>月池</v>
      </c>
      <c r="D31" s="2" t="str">
        <f>Sheet1!X31&amp;Sheet2!$A$3&amp;Sheet2!$A$3&amp;Sheet2!$A$3&amp;Sheet2!$A$5&amp;Sheet2!$A$3&amp;Sheet2!$A$3&amp;Sheet2!$A$3&amp;"《"&amp;Sheet1!A31&amp;"》"&amp;Sheet2!$A$3&amp;"模组作者："&amp;Sheet1!B31&amp;Sheet2!$A$3&amp;"规则："&amp;Sheet1!C31&amp;Sheet2!$A$3&amp;"类型："&amp;Sheet1!D31&amp;Sheet2!$A$3&amp;"来源："&amp;Sheet1!Q31&amp;Sheet2!$A$3&amp;"世设："&amp;Sheet1!H31&amp;Sheet2!$A$3&amp;"模组长度："&amp;E31&amp;Sheet2!$A$3&amp;"玩家数量："&amp;F31&amp;Sheet2!$A$3&amp;"游戏阶段："&amp;G31&amp;Sheet2!$A$3&amp;"结束等级："&amp;I31&amp;Sheet2!$A$3&amp;"关键词："&amp;Sheet1!S31&amp;IF(Sheet1!R31="无","",Sheet2!$A$3&amp;"获得奖项："&amp;Sheet1!R31)&amp;Sheet2!$A$3&amp;"简介："&amp;Sheet1!P31</f>
        <v>身为安姆帝国的贵族，约克·斯坦伯格年轻有为，妻女相伴，生活富足且平静。他看似没有烦恼，且受其家族荫庇，却从未料到带来优渥生活的贵族血统也会招致不幸。斯坦伯格家祖上存在接受了兽化诅咒的人，而诅咒之血经过绵延与发酵，有概率会将其后代也转变为兽化者——约克正是其中之一。某个月亮满盈的夜晚，约克愕然发现自己的毛发和指甲都在疯长，他昂起头想要对月嚎叫，却看见了镜子中半狼人令人陌生的身影。
陡然降临的变化令约克惊惧无比。他借着夜色仓惶出逃，却于逃亡路上被侍奉凯兰沃的圣武士索兰德·寂影截下。尽管过程并不愉快，但这位圣武士终究为约克所打动，答应替他保守秘密，并设法让约克留在文明社会里。二人许下约定——每逢月圆之夜，索兰德都会守候在死亡神殿里，为前来赴约的约克施加一次指使术 Geas。这道神术会在约克的灵魂中种下审判者的烙印，帮助他约束随诅咒而生的残酷本性。
约克十年如一日地履行着与索兰德的约定，直至晚年其妻子病逝。看着日渐独当一面的女儿戴安娜，老约克的心态发生了微妙的变化——与圣武士的契约无法长久，他不希望女儿也过上如履薄冰般的生活。他开始寻找一劳永逸的解法，甚至不惜向魔鬼祈求——但他很快就在以灵魂为筹码的沉重代价前怯步了。可和魔鬼的交易岂是普通人能喊停的？即便老约克拒绝在契约书上签字，在他身后，魔鬼们还是向戴安娜·斯坦伯格伸出了手……
这日，在整理父亲的遗物时，一封经过魔鬼篡改的“契约书”掉了出来：
“我愿将我与我所爱之人的灵魂交与地狱诸领主，以期所有冠斯坦伯格之姓者生时无忧。”
多年信仰一朝崩塌，戴安娜的噩梦于此开始。
—————————————
《随月而往》
模组作者：月池
规则：DND5E
类型：中篇模组（城镇）
来源：第39期逸闻酒馆活动
世设：费伦
模组长度：中篇(约2次聚会)
玩家数量：3-4人
游戏阶段：T2(8级)
结束等级：8+
关键词：【枕头】【等侯】【崇拜者】
获得奖项：最佳剧情，最佳NPC设计，最佳实用性
简介：冒险者接受委托解救一个被魔鬼掌控的家族，并发掘一段由兽化病引起的家族往事</v>
      </c>
      <c r="E31" s="1" t="str">
        <f>Sheet1!E31&amp;IF(Sheet1!F31="","","(约"&amp;Sheet1!F31&amp;"次聚会)")</f>
        <v>中篇(约2次聚会)</v>
      </c>
      <c r="F31" s="1" t="str">
        <f>IF(Sheet1!I31=-1,"约"&amp;Sheet1!J31&amp;"人",IF(Sheet1!J31&lt;Sheet1!I31,"填写错误",IF(Sheet1!I31=100,"不定",IF(Sheet1!I31=Sheet1!J31,Sheet1!I31&amp;"人",Sheet1!I31&amp;"-"&amp;Sheet1!J31&amp;"人"))))</f>
        <v>3-4人</v>
      </c>
      <c r="G31" s="1" t="str">
        <f>Sheet1!K31&amp;"("&amp;H31&amp;")"</f>
        <v>T2(8级)</v>
      </c>
      <c r="H31" s="1" t="str">
        <f>IF(Sheet1!L31=-1,"约"&amp;Sheet1!M31&amp;"级",IF(Sheet1!L31=100,"不定",IF(Sheet1!M31&lt;Sheet1!L31,"填写错误",IF(Sheet1!L31=Sheet1!M31,Sheet1!L31&amp;"级",IF(Sheet1!L31=100,"不定",IF(Sheet1!M31=100,Sheet1!L31&amp;"+",Sheet1!L31&amp;"-"&amp;Sheet1!M31&amp;"级"))))))</f>
        <v>8级</v>
      </c>
      <c r="I31" s="1" t="str">
        <f>IF(Sheet1!N31=-1,"约"&amp;Sheet1!O31&amp;"级",IF(Sheet1!N31=100,"不定",IF(Sheet1!O31&lt;Sheet1!N31,"填写错误",IF(Sheet1!N31=Sheet1!O31,Sheet1!N31&amp;"级",IF(Sheet1!N31=100,"不定",IF(Sheet1!O31=100,Sheet1!N31&amp;"+",Sheet1!N31&amp;"-"&amp;Sheet1!O31&amp;"级"))))))</f>
        <v>8+</v>
      </c>
      <c r="J31" s="2" t="str">
        <f>IF(Sheet1!R31="无","",Sheet2!$A$3&amp;"获得奖项："&amp;Sheet1!R31)</f>
        <v xml:space="preserve">
获得奖项：最佳剧情，最佳NPC设计，最佳实用性</v>
      </c>
    </row>
    <row r="32" spans="2:10" ht="409.5" x14ac:dyDescent="0.2">
      <c r="B32" s="2" t="str">
        <f>Sheet1!A32</f>
        <v>魔女的故事会之模型</v>
      </c>
      <c r="C32" s="2" t="str">
        <f>Sheet1!B32</f>
        <v>狐狸</v>
      </c>
      <c r="D32" s="2" t="str">
        <f>Sheet1!X32&amp;Sheet2!$A$3&amp;Sheet2!$A$3&amp;Sheet2!$A$3&amp;Sheet2!$A$5&amp;Sheet2!$A$3&amp;Sheet2!$A$3&amp;Sheet2!$A$3&amp;"《"&amp;Sheet1!A32&amp;"》"&amp;Sheet2!$A$3&amp;"模组作者："&amp;Sheet1!B32&amp;Sheet2!$A$3&amp;"规则："&amp;Sheet1!C32&amp;Sheet2!$A$3&amp;"类型："&amp;Sheet1!D32&amp;Sheet2!$A$3&amp;"来源："&amp;Sheet1!Q32&amp;Sheet2!$A$3&amp;"世设："&amp;Sheet1!H32&amp;Sheet2!$A$3&amp;"模组长度："&amp;E32&amp;Sheet2!$A$3&amp;"玩家数量："&amp;F32&amp;Sheet2!$A$3&amp;"游戏阶段："&amp;G32&amp;Sheet2!$A$3&amp;"结束等级："&amp;I32&amp;Sheet2!$A$3&amp;"关键词："&amp;Sheet1!S32&amp;IF(Sheet1!R32="无","",Sheet2!$A$3&amp;"获得奖项："&amp;Sheet1!R32)&amp;Sheet2!$A$3&amp;"简介："&amp;Sheet1!P32</f>
        <v>你们眼前的空间泛起一阵涟漪，就像是被投入石子的平静湖面。下一秒，你们发现自己身处一片一望无际的紫色花海之中。天空如同打翻的调色盘，橙色、粉色、淡紫交织在一起。蓬松的云朵像一团团香甜的棉花糖，在空中缓慢地漂浮。一轮金色的圆月已经挂上天边，洒下柔和的光辉。微风拂过，紫色的薰衣草田野泛起阵阵波浪，宛如一片紫色的海洋。空气中弥漫着薰衣草的馥郁芬芳，还夹杂着一丝蜂蜜般的甜蜜气息。不远处，一条由南瓜粥汇聚而成的小河静静流淌，河面泛着金色的光芒，空气中也弥漫着南瓜的香甜。一座精致的小房子出现在你们的视野中，屋顶是由一块块粉红色的杏仁糖片整齐铺设而成，在夕阳的照射下闪闪发光。墙壁则是由一块块金黄色的姜饼搭建而成，散发出诱人的香气。窗户是透明的糖纸，透过窗户，你隐约能看到里面温暖的灯光。一位有着一头黑色短发的年轻女子站在糖果屋门口，她身穿一件黑色的长裙，裙摆上绣着精致的薰衣草花纹，裙摆随着微风的步伐轻轻摇曳。她面带微笑，一双深邃的黑色的眼眸，正望着你们。
“欢迎来到我的家园，旅行者，”她轻启樱唇，声音如同百灵鸟般清脆悦耳，“我是赫拉迪娅，你们可以叫我赫拉。”
—————————————
《魔女的故事会之模型》
模组作者：狐狸
规则：DND5E
类型：短模组（建筑）
来源：第53期逸闻酒馆活动
世设：不定
模组长度：短篇(约1次聚会)
玩家数量：4人
游戏阶段：T2(7级)
结束等级：7+
关键词：毁灭国度
简介：冒险者们接到委托，前往一个屋子解决一起魔法道具的失控事件。</v>
      </c>
      <c r="E32" s="1" t="str">
        <f>Sheet1!E32&amp;IF(Sheet1!F32="","","(约"&amp;Sheet1!F32&amp;"次聚会)")</f>
        <v>短篇(约1次聚会)</v>
      </c>
      <c r="F32" s="1" t="str">
        <f>IF(Sheet1!I32=-1,"约"&amp;Sheet1!J32&amp;"人",IF(Sheet1!J32&lt;Sheet1!I32,"填写错误",IF(Sheet1!I32=100,"不定",IF(Sheet1!I32=Sheet1!J32,Sheet1!I32&amp;"人",Sheet1!I32&amp;"-"&amp;Sheet1!J32&amp;"人"))))</f>
        <v>4人</v>
      </c>
      <c r="G32" s="1" t="str">
        <f>Sheet1!K32&amp;"("&amp;H32&amp;")"</f>
        <v>T2(7级)</v>
      </c>
      <c r="H32" s="1" t="str">
        <f>IF(Sheet1!L32=-1,"约"&amp;Sheet1!M32&amp;"级",IF(Sheet1!L32=100,"不定",IF(Sheet1!M32&lt;Sheet1!L32,"填写错误",IF(Sheet1!L32=Sheet1!M32,Sheet1!L32&amp;"级",IF(Sheet1!L32=100,"不定",IF(Sheet1!M32=100,Sheet1!L32&amp;"+",Sheet1!L32&amp;"-"&amp;Sheet1!M32&amp;"级"))))))</f>
        <v>7级</v>
      </c>
      <c r="I32" s="1" t="str">
        <f>IF(Sheet1!N32=-1,"约"&amp;Sheet1!O32&amp;"级",IF(Sheet1!N32=100,"不定",IF(Sheet1!O32&lt;Sheet1!N32,"填写错误",IF(Sheet1!N32=Sheet1!O32,Sheet1!N32&amp;"级",IF(Sheet1!N32=100,"不定",IF(Sheet1!O32=100,Sheet1!N32&amp;"+",Sheet1!N32&amp;"-"&amp;Sheet1!O32&amp;"级"))))))</f>
        <v>7+</v>
      </c>
      <c r="J32" s="2" t="str">
        <f>IF(Sheet1!R32="无","",Sheet2!$A$3&amp;"获得奖项："&amp;Sheet1!R32)</f>
        <v/>
      </c>
    </row>
    <row r="33" spans="2:10" ht="375" x14ac:dyDescent="0.2">
      <c r="B33" s="2" t="str">
        <f>Sheet1!A33</f>
        <v>无相碑牌</v>
      </c>
      <c r="C33" s="2" t="str">
        <f>Sheet1!B33</f>
        <v>连叶冰</v>
      </c>
      <c r="D33" s="2" t="str">
        <f>Sheet1!X33&amp;Sheet2!$A$3&amp;Sheet2!$A$3&amp;Sheet2!$A$3&amp;Sheet2!$A$5&amp;Sheet2!$A$3&amp;Sheet2!$A$3&amp;Sheet2!$A$3&amp;"《"&amp;Sheet1!A33&amp;"》"&amp;Sheet2!$A$3&amp;"模组作者："&amp;Sheet1!B33&amp;Sheet2!$A$3&amp;"规则："&amp;Sheet1!C33&amp;Sheet2!$A$3&amp;"类型："&amp;Sheet1!D33&amp;Sheet2!$A$3&amp;"来源："&amp;Sheet1!Q33&amp;Sheet2!$A$3&amp;"世设："&amp;Sheet1!H33&amp;Sheet2!$A$3&amp;"模组长度："&amp;E33&amp;Sheet2!$A$3&amp;"玩家数量："&amp;F33&amp;Sheet2!$A$3&amp;"游戏阶段："&amp;G33&amp;Sheet2!$A$3&amp;"结束等级："&amp;I33&amp;Sheet2!$A$3&amp;"关键词："&amp;Sheet1!S33&amp;IF(Sheet1!R33="无","",Sheet2!$A$3&amp;"获得奖项："&amp;Sheet1!R33)&amp;Sheet2!$A$3&amp;"简介："&amp;Sheet1!P33</f>
        <v>你将石牌紧握手心，感受它无名的温热，回过神来，石牌锋利的尖端已经划破了你的掌心，温暖的红色浸润了表面的刻印，你再次闭眼，发现自己身处一间巨室，脚下是一片片巨大的碑牌。
—————————————
《无相碑牌》
模组作者：连叶冰
规则：DND5E
类型：短遭遇（异界）
来源：第53期逸闻酒馆活动
世设：不定
模组长度：短篇(约1次聚会)
玩家数量：2-4人
游戏阶段：T1(1-5级)
结束等级：1+
关键词：毁灭国度
简介：冒险者与对手开展了一场无相碑牌战斗。</v>
      </c>
      <c r="E33" s="1" t="str">
        <f>Sheet1!E33&amp;IF(Sheet1!F33="","","(约"&amp;Sheet1!F33&amp;"次聚会)")</f>
        <v>短篇(约1次聚会)</v>
      </c>
      <c r="F33" s="1" t="str">
        <f>IF(Sheet1!I33=-1,"约"&amp;Sheet1!J33&amp;"人",IF(Sheet1!J33&lt;Sheet1!I33,"填写错误",IF(Sheet1!I33=100,"不定",IF(Sheet1!I33=Sheet1!J33,Sheet1!I33&amp;"人",Sheet1!I33&amp;"-"&amp;Sheet1!J33&amp;"人"))))</f>
        <v>2-4人</v>
      </c>
      <c r="G33" s="1" t="str">
        <f>Sheet1!K33&amp;"("&amp;H33&amp;")"</f>
        <v>T1(1-5级)</v>
      </c>
      <c r="H33" s="1" t="str">
        <f>IF(Sheet1!L33=-1,"约"&amp;Sheet1!M33&amp;"级",IF(Sheet1!L33=100,"不定",IF(Sheet1!M33&lt;Sheet1!L33,"填写错误",IF(Sheet1!L33=Sheet1!M33,Sheet1!L33&amp;"级",IF(Sheet1!L33=100,"不定",IF(Sheet1!M33=100,Sheet1!L33&amp;"+",Sheet1!L33&amp;"-"&amp;Sheet1!M33&amp;"级"))))))</f>
        <v>1-5级</v>
      </c>
      <c r="I33" s="1" t="str">
        <f>IF(Sheet1!N33=-1,"约"&amp;Sheet1!O33&amp;"级",IF(Sheet1!N33=100,"不定",IF(Sheet1!O33&lt;Sheet1!N33,"填写错误",IF(Sheet1!N33=Sheet1!O33,Sheet1!N33&amp;"级",IF(Sheet1!N33=100,"不定",IF(Sheet1!O33=100,Sheet1!N33&amp;"+",Sheet1!N33&amp;"-"&amp;Sheet1!O33&amp;"级"))))))</f>
        <v>1+</v>
      </c>
      <c r="J33" s="2" t="str">
        <f>IF(Sheet1!R33="无","",Sheet2!$A$3&amp;"获得奖项："&amp;Sheet1!R33)</f>
        <v/>
      </c>
    </row>
    <row r="34" spans="2:10" ht="375" x14ac:dyDescent="0.2">
      <c r="B34" s="2" t="str">
        <f>Sheet1!A34</f>
        <v>超维度逃离</v>
      </c>
      <c r="C34" s="2" t="str">
        <f>Sheet1!B34</f>
        <v>云生</v>
      </c>
      <c r="D34" s="2" t="str">
        <f>Sheet1!X34&amp;Sheet2!$A$3&amp;Sheet2!$A$3&amp;Sheet2!$A$3&amp;Sheet2!$A$5&amp;Sheet2!$A$3&amp;Sheet2!$A$3&amp;Sheet2!$A$3&amp;"《"&amp;Sheet1!A34&amp;"》"&amp;Sheet2!$A$3&amp;"模组作者："&amp;Sheet1!B34&amp;Sheet2!$A$3&amp;"规则："&amp;Sheet1!C34&amp;Sheet2!$A$3&amp;"类型："&amp;Sheet1!D34&amp;Sheet2!$A$3&amp;"来源："&amp;Sheet1!Q34&amp;Sheet2!$A$3&amp;"世设："&amp;Sheet1!H34&amp;Sheet2!$A$3&amp;"模组长度："&amp;E34&amp;Sheet2!$A$3&amp;"玩家数量："&amp;F34&amp;Sheet2!$A$3&amp;"游戏阶段："&amp;G34&amp;Sheet2!$A$3&amp;"结束等级："&amp;I34&amp;Sheet2!$A$3&amp;"关键词："&amp;Sheet1!S34&amp;IF(Sheet1!R34="无","",Sheet2!$A$3&amp;"获得奖项："&amp;Sheet1!R34)&amp;Sheet2!$A$3&amp;"简介："&amp;Sheet1!P34</f>
        <v>冒险者们意外的进入了诸如次元袋等超维度空间！在与其他游荡在超维度空间中的事物接触后，他们将会了解到自己被困在了其中，而在他们逃离的时候，整个超维度国度将被怪物毁灭，他们需要拯救超维度空间，当然这也是为了拯救自己。
—————————————
《超维度逃离》
模组作者：云生
规则：DND5E
类型：短遭遇（异界）
来源：第53期逸闻酒馆活动
世设：不定
模组长度：短篇(约1次聚会)
玩家数量：约4人
游戏阶段：T2(5级)
结束等级：5+
关键词：毁灭国度
简介：冒险者意外进入了超维度空间，并想方设法离开这里。</v>
      </c>
      <c r="E34" s="1" t="str">
        <f>Sheet1!E34&amp;IF(Sheet1!F34="","","(约"&amp;Sheet1!F34&amp;"次聚会)")</f>
        <v>短篇(约1次聚会)</v>
      </c>
      <c r="F34" s="1" t="str">
        <f>IF(Sheet1!I34=-1,"约"&amp;Sheet1!J34&amp;"人",IF(Sheet1!J34&lt;Sheet1!I34,"填写错误",IF(Sheet1!I34=100,"不定",IF(Sheet1!I34=Sheet1!J34,Sheet1!I34&amp;"人",Sheet1!I34&amp;"-"&amp;Sheet1!J34&amp;"人"))))</f>
        <v>约4人</v>
      </c>
      <c r="G34" s="1" t="str">
        <f>Sheet1!K34&amp;"("&amp;H34&amp;")"</f>
        <v>T2(5级)</v>
      </c>
      <c r="H34" s="1" t="str">
        <f>IF(Sheet1!L34=-1,"约"&amp;Sheet1!M34&amp;"级",IF(Sheet1!L34=100,"不定",IF(Sheet1!M34&lt;Sheet1!L34,"填写错误",IF(Sheet1!L34=Sheet1!M34,Sheet1!L34&amp;"级",IF(Sheet1!L34=100,"不定",IF(Sheet1!M34=100,Sheet1!L34&amp;"+",Sheet1!L34&amp;"-"&amp;Sheet1!M34&amp;"级"))))))</f>
        <v>5级</v>
      </c>
      <c r="I34" s="1" t="str">
        <f>IF(Sheet1!N34=-1,"约"&amp;Sheet1!O34&amp;"级",IF(Sheet1!N34=100,"不定",IF(Sheet1!O34&lt;Sheet1!N34,"填写错误",IF(Sheet1!N34=Sheet1!O34,Sheet1!N34&amp;"级",IF(Sheet1!N34=100,"不定",IF(Sheet1!O34=100,Sheet1!N34&amp;"+",Sheet1!N34&amp;"-"&amp;Sheet1!O34&amp;"级"))))))</f>
        <v>5+</v>
      </c>
      <c r="J34" s="2" t="str">
        <f>IF(Sheet1!R34="无","",Sheet2!$A$3&amp;"获得奖项："&amp;Sheet1!R34)</f>
        <v/>
      </c>
    </row>
    <row r="35" spans="2:10" ht="409.5" x14ac:dyDescent="0.2">
      <c r="B35" s="2" t="str">
        <f>Sheet1!A35</f>
        <v>沉沦之海：怒涛之下的巨影</v>
      </c>
      <c r="C35" s="2" t="str">
        <f>Sheet1!B35</f>
        <v>柚巴</v>
      </c>
      <c r="D35" s="2" t="str">
        <f>Sheet1!X35&amp;Sheet2!$A$3&amp;Sheet2!$A$3&amp;Sheet2!$A$3&amp;Sheet2!$A$5&amp;Sheet2!$A$3&amp;Sheet2!$A$3&amp;Sheet2!$A$3&amp;"《"&amp;Sheet1!A35&amp;"》"&amp;Sheet2!$A$3&amp;"模组作者："&amp;Sheet1!B35&amp;Sheet2!$A$3&amp;"规则："&amp;Sheet1!C35&amp;Sheet2!$A$3&amp;"类型："&amp;Sheet1!D35&amp;Sheet2!$A$3&amp;"来源："&amp;Sheet1!Q35&amp;Sheet2!$A$3&amp;"世设："&amp;Sheet1!H35&amp;Sheet2!$A$3&amp;"模组长度："&amp;E35&amp;Sheet2!$A$3&amp;"玩家数量："&amp;F35&amp;Sheet2!$A$3&amp;"游戏阶段："&amp;G35&amp;Sheet2!$A$3&amp;"结束等级："&amp;I35&amp;Sheet2!$A$3&amp;"关键词："&amp;Sheet1!S35&amp;IF(Sheet1!R35="无","",Sheet2!$A$3&amp;"获得奖项："&amp;Sheet1!R35)&amp;Sheet2!$A$3&amp;"简介："&amp;Sheet1!P35</f>
        <v>沉沦之海，这个遥远的位面每时隔一百二十年便会与物质位面相连。无垠的蔚蓝占据了整个世界，无数大小不一、形态各异的岛屿，像是大海母亲遗落的珍珠散落在世界的各个角落。
一座偏远的港口城镇梵尔特一直流传着这样的传说。当海风带来薄薄的迷雾，弥漫在漆黑的海面之上。拨动船桨迎风驶向北方，追随满月的纯洁微光。最终将会到达那埋藏着无尽财富的雾中之岛——路斯戴尔。
—————————————
《沉沦之海：怒涛之下的巨影》
模组作者：柚巴
规则：DND5E
类型：短模组（小岛）
来源：第53期逸闻酒馆活动
世设：不定
模组长度：短篇(约1次聚会)
玩家数量：约4人
游戏阶段：T2(7-8级)
结束等级：7+
关键词：毁灭国度
简介：冒险者为了返回自己的位面或是追求财富，接下金龙的委托，前往了路斯戴尔北方的一座无名小岛寻找一座遗迹中的某样东西。</v>
      </c>
      <c r="E35" s="1" t="str">
        <f>Sheet1!E35&amp;IF(Sheet1!F35="","","(约"&amp;Sheet1!F35&amp;"次聚会)")</f>
        <v>短篇(约1次聚会)</v>
      </c>
      <c r="F35" s="1" t="str">
        <f>IF(Sheet1!I35=-1,"约"&amp;Sheet1!J35&amp;"人",IF(Sheet1!J35&lt;Sheet1!I35,"填写错误",IF(Sheet1!I35=100,"不定",IF(Sheet1!I35=Sheet1!J35,Sheet1!I35&amp;"人",Sheet1!I35&amp;"-"&amp;Sheet1!J35&amp;"人"))))</f>
        <v>约4人</v>
      </c>
      <c r="G35" s="1" t="str">
        <f>Sheet1!K35&amp;"("&amp;H35&amp;")"</f>
        <v>T2(7-8级)</v>
      </c>
      <c r="H35" s="1" t="str">
        <f>IF(Sheet1!L35=-1,"约"&amp;Sheet1!M35&amp;"级",IF(Sheet1!L35=100,"不定",IF(Sheet1!M35&lt;Sheet1!L35,"填写错误",IF(Sheet1!L35=Sheet1!M35,Sheet1!L35&amp;"级",IF(Sheet1!L35=100,"不定",IF(Sheet1!M35=100,Sheet1!L35&amp;"+",Sheet1!L35&amp;"-"&amp;Sheet1!M35&amp;"级"))))))</f>
        <v>7-8级</v>
      </c>
      <c r="I35" s="1" t="str">
        <f>IF(Sheet1!N35=-1,"约"&amp;Sheet1!O35&amp;"级",IF(Sheet1!N35=100,"不定",IF(Sheet1!O35&lt;Sheet1!N35,"填写错误",IF(Sheet1!N35=Sheet1!O35,Sheet1!N35&amp;"级",IF(Sheet1!N35=100,"不定",IF(Sheet1!O35=100,Sheet1!N35&amp;"+",Sheet1!N35&amp;"-"&amp;Sheet1!O35&amp;"级"))))))</f>
        <v>7+</v>
      </c>
      <c r="J35" s="2" t="str">
        <f>IF(Sheet1!R35="无","",Sheet2!$A$3&amp;"获得奖项："&amp;Sheet1!R35)</f>
        <v/>
      </c>
    </row>
    <row r="36" spans="2:10" ht="375" x14ac:dyDescent="0.2">
      <c r="B36" s="2" t="str">
        <f>Sheet1!A36</f>
        <v>绽放吧，野火之心</v>
      </c>
      <c r="C36" s="2" t="str">
        <f>Sheet1!B36</f>
        <v>恶魔鱼 DFV</v>
      </c>
      <c r="D36" s="2" t="str">
        <f>Sheet1!X36&amp;Sheet2!$A$3&amp;Sheet2!$A$3&amp;Sheet2!$A$3&amp;Sheet2!$A$5&amp;Sheet2!$A$3&amp;Sheet2!$A$3&amp;Sheet2!$A$3&amp;"《"&amp;Sheet1!A36&amp;"》"&amp;Sheet2!$A$3&amp;"模组作者："&amp;Sheet1!B36&amp;Sheet2!$A$3&amp;"规则："&amp;Sheet1!C36&amp;Sheet2!$A$3&amp;"类型："&amp;Sheet1!D36&amp;Sheet2!$A$3&amp;"来源："&amp;Sheet1!Q36&amp;Sheet2!$A$3&amp;"世设："&amp;Sheet1!H36&amp;Sheet2!$A$3&amp;"模组长度："&amp;E36&amp;Sheet2!$A$3&amp;"玩家数量："&amp;F36&amp;Sheet2!$A$3&amp;"游戏阶段："&amp;G36&amp;Sheet2!$A$3&amp;"结束等级："&amp;I36&amp;Sheet2!$A$3&amp;"关键词："&amp;Sheet1!S36&amp;IF(Sheet1!R36="无","",Sheet2!$A$3&amp;"获得奖项："&amp;Sheet1!R36)&amp;Sheet2!$A$3&amp;"简介："&amp;Sheet1!P36</f>
        <v xml:space="preserve"> 冒险者们将接到了一个奇怪的委托，要求将一箱货物运送至特定位置，委托者匿名，特别要求：绝对不要打开箱子。
—————————————
《绽放吧，野火之心》
模组作者：恶魔鱼 DFV
规则：DND5E
类型：短模组（开阔世界）
来源：第53期逸闻酒馆活动
世设：不定
模组长度：短篇(约1次聚会)
玩家数量：3-5人
游戏阶段：T1(4-5级)
结束等级：4+
关键词：毁灭国度
简介：冒险者接到一个运输爆炸物的委托，并在遭遇中了解这一委托背后的人物与故事。</v>
      </c>
      <c r="E36" s="1" t="str">
        <f>Sheet1!E36&amp;IF(Sheet1!F36="","","(约"&amp;Sheet1!F36&amp;"次聚会)")</f>
        <v>短篇(约1次聚会)</v>
      </c>
      <c r="F36" s="1" t="str">
        <f>IF(Sheet1!I36=-1,"约"&amp;Sheet1!J36&amp;"人",IF(Sheet1!J36&lt;Sheet1!I36,"填写错误",IF(Sheet1!I36=100,"不定",IF(Sheet1!I36=Sheet1!J36,Sheet1!I36&amp;"人",Sheet1!I36&amp;"-"&amp;Sheet1!J36&amp;"人"))))</f>
        <v>3-5人</v>
      </c>
      <c r="G36" s="1" t="str">
        <f>Sheet1!K36&amp;"("&amp;H36&amp;")"</f>
        <v>T1(4-5级)</v>
      </c>
      <c r="H36" s="1" t="str">
        <f>IF(Sheet1!L36=-1,"约"&amp;Sheet1!M36&amp;"级",IF(Sheet1!L36=100,"不定",IF(Sheet1!M36&lt;Sheet1!L36,"填写错误",IF(Sheet1!L36=Sheet1!M36,Sheet1!L36&amp;"级",IF(Sheet1!L36=100,"不定",IF(Sheet1!M36=100,Sheet1!L36&amp;"+",Sheet1!L36&amp;"-"&amp;Sheet1!M36&amp;"级"))))))</f>
        <v>4-5级</v>
      </c>
      <c r="I36" s="1" t="str">
        <f>IF(Sheet1!N36=-1,"约"&amp;Sheet1!O36&amp;"级",IF(Sheet1!N36=100,"不定",IF(Sheet1!O36&lt;Sheet1!N36,"填写错误",IF(Sheet1!N36=Sheet1!O36,Sheet1!N36&amp;"级",IF(Sheet1!N36=100,"不定",IF(Sheet1!O36=100,Sheet1!N36&amp;"+",Sheet1!N36&amp;"-"&amp;Sheet1!O36&amp;"级"))))))</f>
        <v>4+</v>
      </c>
      <c r="J36" s="2" t="str">
        <f>IF(Sheet1!R36="无","",Sheet2!$A$3&amp;"获得奖项："&amp;Sheet1!R36)</f>
        <v/>
      </c>
    </row>
    <row r="37" spans="2:10" ht="409.5" x14ac:dyDescent="0.2">
      <c r="B37" s="2" t="str">
        <f>Sheet1!A37</f>
        <v>湖中龙</v>
      </c>
      <c r="C37" s="2" t="str">
        <f>Sheet1!B37</f>
        <v>森鸾</v>
      </c>
      <c r="D37" s="2" t="str">
        <f>Sheet1!X37&amp;Sheet2!$A$3&amp;Sheet2!$A$3&amp;Sheet2!$A$3&amp;Sheet2!$A$5&amp;Sheet2!$A$3&amp;Sheet2!$A$3&amp;Sheet2!$A$3&amp;"《"&amp;Sheet1!A37&amp;"》"&amp;Sheet2!$A$3&amp;"模组作者："&amp;Sheet1!B37&amp;Sheet2!$A$3&amp;"规则："&amp;Sheet1!C37&amp;Sheet2!$A$3&amp;"类型："&amp;Sheet1!D37&amp;Sheet2!$A$3&amp;"来源："&amp;Sheet1!Q37&amp;Sheet2!$A$3&amp;"世设："&amp;Sheet1!H37&amp;Sheet2!$A$3&amp;"模组长度："&amp;E37&amp;Sheet2!$A$3&amp;"玩家数量："&amp;F37&amp;Sheet2!$A$3&amp;"游戏阶段："&amp;G37&amp;Sheet2!$A$3&amp;"结束等级："&amp;I37&amp;Sheet2!$A$3&amp;"关键词："&amp;Sheet1!S37&amp;IF(Sheet1!R37="无","",Sheet2!$A$3&amp;"获得奖项："&amp;Sheet1!R37)&amp;Sheet2!$A$3&amp;"简介："&amp;Sheet1!P37</f>
        <v>你们随着龙湖小队前往了湖中岛，后面跟着几架装满物资的马车，湖中岛上温暖的水雾裹挟着你们走向岛的中心，一个硕大黑影逐渐显现，空气中开始飘荡着一股硫磺的味道，他后掠的双角和棘冠清晰勾勒出俊美的龙的轮廓。向后望去， 马车上的肉类看起来不是很新鲜，最后的车上装了一个精美的箱子。
—————————————
《湖中龙》
模组作者：森鸾
规则：DND5E
类型：中篇模组（开阔世界）
来源：第53期逸闻酒馆活动
世设：费伦
模组长度：中篇(约1次聚会)
玩家数量：4-5人
游戏阶段：T2(8级)
结束等级：8+
关键词：毁灭国度
简介：冒险者此行的目的是帮助阿瑟尔·雷因寻找他的朋友罗伦·西塞罗，在寻找的过程中被卷入到一场毁灭的威胁中。</v>
      </c>
      <c r="E37" s="1" t="str">
        <f>Sheet1!E37&amp;IF(Sheet1!F37="","","(约"&amp;Sheet1!F37&amp;"次聚会)")</f>
        <v>中篇(约1次聚会)</v>
      </c>
      <c r="F37" s="1" t="str">
        <f>IF(Sheet1!I37=-1,"约"&amp;Sheet1!J37&amp;"人",IF(Sheet1!J37&lt;Sheet1!I37,"填写错误",IF(Sheet1!I37=100,"不定",IF(Sheet1!I37=Sheet1!J37,Sheet1!I37&amp;"人",Sheet1!I37&amp;"-"&amp;Sheet1!J37&amp;"人"))))</f>
        <v>4-5人</v>
      </c>
      <c r="G37" s="1" t="str">
        <f>Sheet1!K37&amp;"("&amp;H37&amp;")"</f>
        <v>T2(8级)</v>
      </c>
      <c r="H37" s="1" t="str">
        <f>IF(Sheet1!L37=-1,"约"&amp;Sheet1!M37&amp;"级",IF(Sheet1!L37=100,"不定",IF(Sheet1!M37&lt;Sheet1!L37,"填写错误",IF(Sheet1!L37=Sheet1!M37,Sheet1!L37&amp;"级",IF(Sheet1!L37=100,"不定",IF(Sheet1!M37=100,Sheet1!L37&amp;"+",Sheet1!L37&amp;"-"&amp;Sheet1!M37&amp;"级"))))))</f>
        <v>8级</v>
      </c>
      <c r="I37" s="1" t="str">
        <f>IF(Sheet1!N37=-1,"约"&amp;Sheet1!O37&amp;"级",IF(Sheet1!N37=100,"不定",IF(Sheet1!O37&lt;Sheet1!N37,"填写错误",IF(Sheet1!N37=Sheet1!O37,Sheet1!N37&amp;"级",IF(Sheet1!N37=100,"不定",IF(Sheet1!O37=100,Sheet1!N37&amp;"+",Sheet1!N37&amp;"-"&amp;Sheet1!O37&amp;"级"))))))</f>
        <v>8+</v>
      </c>
      <c r="J37" s="2" t="str">
        <f>IF(Sheet1!R37="无","",Sheet2!$A$3&amp;"获得奖项："&amp;Sheet1!R37)</f>
        <v/>
      </c>
    </row>
    <row r="38" spans="2:10" ht="393.75" x14ac:dyDescent="0.2">
      <c r="B38" s="2" t="str">
        <f>Sheet1!A38</f>
        <v>英雄烛·我们热爱的小镇</v>
      </c>
      <c r="C38" s="2" t="str">
        <f>Sheet1!B38</f>
        <v>别字亦犬</v>
      </c>
      <c r="D38" s="2" t="str">
        <f>Sheet1!X38&amp;Sheet2!$A$3&amp;Sheet2!$A$3&amp;Sheet2!$A$3&amp;Sheet2!$A$5&amp;Sheet2!$A$3&amp;Sheet2!$A$3&amp;Sheet2!$A$3&amp;"《"&amp;Sheet1!A38&amp;"》"&amp;Sheet2!$A$3&amp;"模组作者："&amp;Sheet1!B38&amp;Sheet2!$A$3&amp;"规则："&amp;Sheet1!C38&amp;Sheet2!$A$3&amp;"类型："&amp;Sheet1!D38&amp;Sheet2!$A$3&amp;"来源："&amp;Sheet1!Q38&amp;Sheet2!$A$3&amp;"世设："&amp;Sheet1!H38&amp;Sheet2!$A$3&amp;"模组长度："&amp;E38&amp;Sheet2!$A$3&amp;"玩家数量："&amp;F38&amp;Sheet2!$A$3&amp;"游戏阶段："&amp;G38&amp;Sheet2!$A$3&amp;"结束等级："&amp;I38&amp;Sheet2!$A$3&amp;"关键词："&amp;Sheet1!S38&amp;IF(Sheet1!R38="无","",Sheet2!$A$3&amp;"获得奖项："&amp;Sheet1!R38)&amp;Sheet2!$A$3&amp;"简介："&amp;Sheet1!P38</f>
        <v>英雄烛的故事发生在若干年后的费伦，史无前例的大冰期在四百年前彻底爆发，就连神明都因此退却，法师、牧师与德鲁伊前所未有地联合起来以维持各大城市的稳定，几乎不再有人思考如何毁灭世界召唤魔鬼这种事了，他们正期待着魔鬼能带自己去九狱里暖和一下。
—————————————
《英雄烛·我们热爱的小镇》
模组作者：别字亦犬
规则：DND5E
类型：短模组（城镇）
来源：第53期逸闻酒馆活动
世设：费伦
模组长度：短篇(约1次聚会)
玩家数量：4-6人
游戏阶段：T2(5级)
结束等级：5+
关键词：毁灭国度
简介：冒险者是小镇上唯一一支冒险者小队，冒险者来到镇长府上接受任务。</v>
      </c>
      <c r="E38" s="1" t="str">
        <f>Sheet1!E38&amp;IF(Sheet1!F38="","","(约"&amp;Sheet1!F38&amp;"次聚会)")</f>
        <v>短篇(约1次聚会)</v>
      </c>
      <c r="F38" s="1" t="str">
        <f>IF(Sheet1!I38=-1,"约"&amp;Sheet1!J38&amp;"人",IF(Sheet1!J38&lt;Sheet1!I38,"填写错误",IF(Sheet1!I38=100,"不定",IF(Sheet1!I38=Sheet1!J38,Sheet1!I38&amp;"人",Sheet1!I38&amp;"-"&amp;Sheet1!J38&amp;"人"))))</f>
        <v>4-6人</v>
      </c>
      <c r="G38" s="1" t="str">
        <f>Sheet1!K38&amp;"("&amp;H38&amp;")"</f>
        <v>T2(5级)</v>
      </c>
      <c r="H38" s="1" t="str">
        <f>IF(Sheet1!L38=-1,"约"&amp;Sheet1!M38&amp;"级",IF(Sheet1!L38=100,"不定",IF(Sheet1!M38&lt;Sheet1!L38,"填写错误",IF(Sheet1!L38=Sheet1!M38,Sheet1!L38&amp;"级",IF(Sheet1!L38=100,"不定",IF(Sheet1!M38=100,Sheet1!L38&amp;"+",Sheet1!L38&amp;"-"&amp;Sheet1!M38&amp;"级"))))))</f>
        <v>5级</v>
      </c>
      <c r="I38" s="1" t="str">
        <f>IF(Sheet1!N38=-1,"约"&amp;Sheet1!O38&amp;"级",IF(Sheet1!N38=100,"不定",IF(Sheet1!O38&lt;Sheet1!N38,"填写错误",IF(Sheet1!N38=Sheet1!O38,Sheet1!N38&amp;"级",IF(Sheet1!N38=100,"不定",IF(Sheet1!O38=100,Sheet1!N38&amp;"+",Sheet1!N38&amp;"-"&amp;Sheet1!O38&amp;"级"))))))</f>
        <v>5+</v>
      </c>
      <c r="J38" s="2" t="str">
        <f>IF(Sheet1!R38="无","",Sheet2!$A$3&amp;"获得奖项："&amp;Sheet1!R38)</f>
        <v/>
      </c>
    </row>
    <row r="39" spans="2:10" ht="409.5" x14ac:dyDescent="0.2">
      <c r="B39" s="2" t="str">
        <f>Sheet1!A39</f>
        <v>折叠危机Save the FOLD</v>
      </c>
      <c r="C39" s="2" t="str">
        <f>Sheet1!B39</f>
        <v>最惨</v>
      </c>
      <c r="D39" s="2" t="str">
        <f>Sheet1!X39&amp;Sheet2!$A$3&amp;Sheet2!$A$3&amp;Sheet2!$A$3&amp;Sheet2!$A$5&amp;Sheet2!$A$3&amp;Sheet2!$A$3&amp;Sheet2!$A$3&amp;"《"&amp;Sheet1!A39&amp;"》"&amp;Sheet2!$A$3&amp;"模组作者："&amp;Sheet1!B39&amp;Sheet2!$A$3&amp;"规则："&amp;Sheet1!C39&amp;Sheet2!$A$3&amp;"类型："&amp;Sheet1!D39&amp;Sheet2!$A$3&amp;"来源："&amp;Sheet1!Q39&amp;Sheet2!$A$3&amp;"世设："&amp;Sheet1!H39&amp;Sheet2!$A$3&amp;"模组长度："&amp;E39&amp;Sheet2!$A$3&amp;"玩家数量："&amp;F39&amp;Sheet2!$A$3&amp;"游戏阶段："&amp;G39&amp;Sheet2!$A$3&amp;"结束等级："&amp;I39&amp;Sheet2!$A$3&amp;"关键词："&amp;Sheet1!S39&amp;IF(Sheet1!R39="无","",Sheet2!$A$3&amp;"获得奖项："&amp;Sheet1!R39)&amp;Sheet2!$A$3&amp;"简介："&amp;Sheet1!P39</f>
        <v>事情是这样的。千百年来，空间魔神为逃离囚禁祂的空间神殿而逐渐影响外界。最终导致来自另一维度的未知国度现正在帝国的上空往下坠落。两个国度的维度空间正在互相侵蚀，为拯救两个即将被毁灭的世界。角色团队被送入空间神殿，以阻止毁灭发生……
—————————————
《折叠危机Save the FOLD》
模组作者：最惨
规则：DND5E
类型：短遭遇（异界）
来源：第53期逸闻酒馆活动
世设：不定
模组长度：短篇(约1次聚会)
玩家数量：4人
游戏阶段：任何(不定)
结束等级：不定
关键词：毁灭国度
简介：冒险者被排入空间神殿，以阻止两个世界相互侵蚀而毁灭，其中的机制非常有趣。</v>
      </c>
      <c r="E39" s="1" t="str">
        <f>Sheet1!E39&amp;IF(Sheet1!F39="","","(约"&amp;Sheet1!F39&amp;"次聚会)")</f>
        <v>短篇(约1次聚会)</v>
      </c>
      <c r="F39" s="1" t="str">
        <f>IF(Sheet1!I39=-1,"约"&amp;Sheet1!J39&amp;"人",IF(Sheet1!J39&lt;Sheet1!I39,"填写错误",IF(Sheet1!I39=100,"不定",IF(Sheet1!I39=Sheet1!J39,Sheet1!I39&amp;"人",Sheet1!I39&amp;"-"&amp;Sheet1!J39&amp;"人"))))</f>
        <v>4人</v>
      </c>
      <c r="G39" s="1" t="str">
        <f>Sheet1!K39&amp;"("&amp;H39&amp;")"</f>
        <v>任何(不定)</v>
      </c>
      <c r="H39" s="1" t="str">
        <f>IF(Sheet1!L39=-1,"约"&amp;Sheet1!M39&amp;"级",IF(Sheet1!L39=100,"不定",IF(Sheet1!M39&lt;Sheet1!L39,"填写错误",IF(Sheet1!L39=Sheet1!M39,Sheet1!L39&amp;"级",IF(Sheet1!L39=100,"不定",IF(Sheet1!M39=100,Sheet1!L39&amp;"+",Sheet1!L39&amp;"-"&amp;Sheet1!M39&amp;"级"))))))</f>
        <v>不定</v>
      </c>
      <c r="I39" s="1" t="str">
        <f>IF(Sheet1!N39=-1,"约"&amp;Sheet1!O39&amp;"级",IF(Sheet1!N39=100,"不定",IF(Sheet1!O39&lt;Sheet1!N39,"填写错误",IF(Sheet1!N39=Sheet1!O39,Sheet1!N39&amp;"级",IF(Sheet1!N39=100,"不定",IF(Sheet1!O39=100,Sheet1!N39&amp;"+",Sheet1!N39&amp;"-"&amp;Sheet1!O39&amp;"级"))))))</f>
        <v>不定</v>
      </c>
      <c r="J39" s="2" t="str">
        <f>IF(Sheet1!R39="无","",Sheet2!$A$3&amp;"获得奖项："&amp;Sheet1!R39)</f>
        <v/>
      </c>
    </row>
    <row r="40" spans="2:10" ht="375" x14ac:dyDescent="0.2">
      <c r="B40" s="2" t="str">
        <f>Sheet1!A40</f>
        <v>湮灭王朝的宝藏</v>
      </c>
      <c r="C40" s="2" t="str">
        <f>Sheet1!B40</f>
        <v>肥肥</v>
      </c>
      <c r="D40" s="2" t="str">
        <f>Sheet1!X40&amp;Sheet2!$A$3&amp;Sheet2!$A$3&amp;Sheet2!$A$3&amp;Sheet2!$A$5&amp;Sheet2!$A$3&amp;Sheet2!$A$3&amp;Sheet2!$A$3&amp;"《"&amp;Sheet1!A40&amp;"》"&amp;Sheet2!$A$3&amp;"模组作者："&amp;Sheet1!B40&amp;Sheet2!$A$3&amp;"规则："&amp;Sheet1!C40&amp;Sheet2!$A$3&amp;"类型："&amp;Sheet1!D40&amp;Sheet2!$A$3&amp;"来源："&amp;Sheet1!Q40&amp;Sheet2!$A$3&amp;"世设："&amp;Sheet1!H40&amp;Sheet2!$A$3&amp;"模组长度："&amp;E40&amp;Sheet2!$A$3&amp;"玩家数量："&amp;F40&amp;Sheet2!$A$3&amp;"游戏阶段："&amp;G40&amp;Sheet2!$A$3&amp;"结束等级："&amp;I40&amp;Sheet2!$A$3&amp;"关键词："&amp;Sheet1!S40&amp;IF(Sheet1!R40="无","",Sheet2!$A$3&amp;"获得奖项："&amp;Sheet1!R40)&amp;Sheet2!$A$3&amp;"简介："&amp;Sheet1!P40</f>
        <v>千年前，一个以魔像技术称雄世界的王朝因大规模魔像失控而被毁灭，魔像制造从此成为密传；千年后，王朝的遗产被今人发掘，这一次，魔像会听从创造者的命令吗？
—————————————
《湮灭王朝的宝藏》
模组作者：肥肥
规则：DND5E
类型：短模组（开阔世界）
来源：第53期逸闻酒馆活动
世设：不定
模组长度：短篇(约1次聚会)
玩家数量：4人
游戏阶段：T2(8-10级)
结束等级：8+
关键词：毁灭国度
简介：冒险者们受大预言家诺德的委托，前往新发现的魔像王朝遗迹寻觅宝藏，却没想到还有另一股势力在觊觎着宝藏的秘密。</v>
      </c>
      <c r="E40" s="1" t="str">
        <f>Sheet1!E40&amp;IF(Sheet1!F40="","","(约"&amp;Sheet1!F40&amp;"次聚会)")</f>
        <v>短篇(约1次聚会)</v>
      </c>
      <c r="F40" s="1" t="str">
        <f>IF(Sheet1!I40=-1,"约"&amp;Sheet1!J40&amp;"人",IF(Sheet1!J40&lt;Sheet1!I40,"填写错误",IF(Sheet1!I40=100,"不定",IF(Sheet1!I40=Sheet1!J40,Sheet1!I40&amp;"人",Sheet1!I40&amp;"-"&amp;Sheet1!J40&amp;"人"))))</f>
        <v>4人</v>
      </c>
      <c r="G40" s="1" t="str">
        <f>Sheet1!K40&amp;"("&amp;H40&amp;")"</f>
        <v>T2(8-10级)</v>
      </c>
      <c r="H40" s="1" t="str">
        <f>IF(Sheet1!L40=-1,"约"&amp;Sheet1!M40&amp;"级",IF(Sheet1!L40=100,"不定",IF(Sheet1!M40&lt;Sheet1!L40,"填写错误",IF(Sheet1!L40=Sheet1!M40,Sheet1!L40&amp;"级",IF(Sheet1!L40=100,"不定",IF(Sheet1!M40=100,Sheet1!L40&amp;"+",Sheet1!L40&amp;"-"&amp;Sheet1!M40&amp;"级"))))))</f>
        <v>8-10级</v>
      </c>
      <c r="I40" s="1" t="str">
        <f>IF(Sheet1!N40=-1,"约"&amp;Sheet1!O40&amp;"级",IF(Sheet1!N40=100,"不定",IF(Sheet1!O40&lt;Sheet1!N40,"填写错误",IF(Sheet1!N40=Sheet1!O40,Sheet1!N40&amp;"级",IF(Sheet1!N40=100,"不定",IF(Sheet1!O40=100,Sheet1!N40&amp;"+",Sheet1!N40&amp;"-"&amp;Sheet1!O40&amp;"级"))))))</f>
        <v>8+</v>
      </c>
      <c r="J40" s="2" t="str">
        <f>IF(Sheet1!R40="无","",Sheet2!$A$3&amp;"获得奖项："&amp;Sheet1!R40)</f>
        <v/>
      </c>
    </row>
    <row r="41" spans="2:10" ht="409.5" x14ac:dyDescent="0.2">
      <c r="B41" s="2" t="str">
        <f>Sheet1!A41</f>
        <v>逃离</v>
      </c>
      <c r="C41" s="2" t="str">
        <f>Sheet1!B41</f>
        <v>微光·尘</v>
      </c>
      <c r="D41" s="2" t="str">
        <f>Sheet1!X41&amp;Sheet2!$A$3&amp;Sheet2!$A$3&amp;Sheet2!$A$3&amp;Sheet2!$A$5&amp;Sheet2!$A$3&amp;Sheet2!$A$3&amp;Sheet2!$A$3&amp;"《"&amp;Sheet1!A41&amp;"》"&amp;Sheet2!$A$3&amp;"模组作者："&amp;Sheet1!B41&amp;Sheet2!$A$3&amp;"规则："&amp;Sheet1!C41&amp;Sheet2!$A$3&amp;"类型："&amp;Sheet1!D41&amp;Sheet2!$A$3&amp;"来源："&amp;Sheet1!Q41&amp;Sheet2!$A$3&amp;"世设："&amp;Sheet1!H41&amp;Sheet2!$A$3&amp;"模组长度："&amp;E41&amp;Sheet2!$A$3&amp;"玩家数量："&amp;F41&amp;Sheet2!$A$3&amp;"游戏阶段："&amp;G41&amp;Sheet2!$A$3&amp;"结束等级："&amp;I41&amp;Sheet2!$A$3&amp;"关键词："&amp;Sheet1!S41&amp;IF(Sheet1!R41="无","",Sheet2!$A$3&amp;"获得奖项："&amp;Sheet1!R41)&amp;Sheet2!$A$3&amp;"简介："&amp;Sheet1!P41</f>
        <v>嘀嗒~”细微的水声在洞穴中回荡
当旅者再次醒来时，身上各处传来的疼痛让人回想起坠落时的真实感受。周围的环境相比之前已然大变——漆黑一片没有一丝光亮，肆意生长的蘑菇和湿润的苔藓散发出特有的湿霉味儿，洞穴狭小的空间只能勉强容纳下一个人舒展，而洞口则被石制的栅栏封锁，与之相对的是另一个洞口，中间的间隔有10尺左右。
—————————————
《逃离》
模组作者：微光·尘
规则：DND5E
类型：短遭遇（城镇）
来源：活动外
世设：不定
模组长度：短篇(约1次聚会)
玩家数量：4-5人
游戏阶段：T1(3级)
结束等级：3+
关键词：复读
简介：冒险者们接受了一个委托，要护送某样东西到达目的地，但是在途中落入了幽暗地域不省人事，在昏迷期间被一队灰矮人的手下捡到带回了驻地，身上的东西均被收走。许久后醒转的冒险者们运用自己的智慧和实力逃脱牢笼，打败灰矮人夺回自己的东西。</v>
      </c>
      <c r="E41" s="1" t="str">
        <f>Sheet1!E41&amp;IF(Sheet1!F41="","","(约"&amp;Sheet1!F41&amp;"次聚会)")</f>
        <v>短篇(约1次聚会)</v>
      </c>
      <c r="F41" s="1" t="str">
        <f>IF(Sheet1!I41=-1,"约"&amp;Sheet1!J41&amp;"人",IF(Sheet1!J41&lt;Sheet1!I41,"填写错误",IF(Sheet1!I41=100,"不定",IF(Sheet1!I41=Sheet1!J41,Sheet1!I41&amp;"人",Sheet1!I41&amp;"-"&amp;Sheet1!J41&amp;"人"))))</f>
        <v>4-5人</v>
      </c>
      <c r="G41" s="1" t="str">
        <f>Sheet1!K41&amp;"("&amp;H41&amp;")"</f>
        <v>T1(3级)</v>
      </c>
      <c r="H41" s="1" t="str">
        <f>IF(Sheet1!L41=-1,"约"&amp;Sheet1!M41&amp;"级",IF(Sheet1!L41=100,"不定",IF(Sheet1!M41&lt;Sheet1!L41,"填写错误",IF(Sheet1!L41=Sheet1!M41,Sheet1!L41&amp;"级",IF(Sheet1!L41=100,"不定",IF(Sheet1!M41=100,Sheet1!L41&amp;"+",Sheet1!L41&amp;"-"&amp;Sheet1!M41&amp;"级"))))))</f>
        <v>3级</v>
      </c>
      <c r="I41" s="1" t="str">
        <f>IF(Sheet1!N41=-1,"约"&amp;Sheet1!O41&amp;"级",IF(Sheet1!N41=100,"不定",IF(Sheet1!O41&lt;Sheet1!N41,"填写错误",IF(Sheet1!N41=Sheet1!O41,Sheet1!N41&amp;"级",IF(Sheet1!N41=100,"不定",IF(Sheet1!O41=100,Sheet1!N41&amp;"+",Sheet1!N41&amp;"-"&amp;Sheet1!O41&amp;"级"))))))</f>
        <v>3+</v>
      </c>
      <c r="J41" s="2" t="str">
        <f>IF(Sheet1!R41="无","",Sheet2!$A$3&amp;"获得奖项："&amp;Sheet1!R41)</f>
        <v/>
      </c>
    </row>
    <row r="42" spans="2:10" ht="375" x14ac:dyDescent="0.2">
      <c r="B42" s="2" t="str">
        <f>Sheet1!A42</f>
        <v>三十里镇</v>
      </c>
      <c r="C42" s="2" t="str">
        <f>Sheet1!B42</f>
        <v>不想相亲</v>
      </c>
      <c r="D42" s="2" t="str">
        <f>Sheet1!X42&amp;Sheet2!$A$3&amp;Sheet2!$A$3&amp;Sheet2!$A$3&amp;Sheet2!$A$5&amp;Sheet2!$A$3&amp;Sheet2!$A$3&amp;Sheet2!$A$3&amp;"《"&amp;Sheet1!A42&amp;"》"&amp;Sheet2!$A$3&amp;"模组作者："&amp;Sheet1!B42&amp;Sheet2!$A$3&amp;"规则："&amp;Sheet1!C42&amp;Sheet2!$A$3&amp;"类型："&amp;Sheet1!D42&amp;Sheet2!$A$3&amp;"来源："&amp;Sheet1!Q42&amp;Sheet2!$A$3&amp;"世设："&amp;Sheet1!H42&amp;Sheet2!$A$3&amp;"模组长度："&amp;E42&amp;Sheet2!$A$3&amp;"玩家数量："&amp;F42&amp;Sheet2!$A$3&amp;"游戏阶段："&amp;G42&amp;Sheet2!$A$3&amp;"结束等级："&amp;I42&amp;Sheet2!$A$3&amp;"关键词："&amp;Sheet1!S42&amp;IF(Sheet1!R42="无","",Sheet2!$A$3&amp;"获得奖项："&amp;Sheet1!R42)&amp;Sheet2!$A$3&amp;"简介："&amp;Sheet1!P42</f>
        <v>三十里镇这里的战争氛围已经十分的浓厚且淫欲，镇长在清点当地的人口准备进行最后的战争动员，绝大多数家庭都在收拾自己的物品与此同时数以千计的像你们这样从各个地方征召而来的地方民兵也在此地驻留准备进入复城复命。
—————————————
《三十里镇》
模组作者：不想相亲
规则：DND5E
类型：短模组（城镇）
来源：活动外
世设：不定
模组长度：短篇(约2次聚会)
玩家数量：约4人
游戏阶段：T1(约4级)
结束等级：约4级
关键词：复读
简介：玩家以进入三十里镇，这里提供了一些可以让人生存下去的委托。</v>
      </c>
      <c r="E42" s="1" t="str">
        <f>Sheet1!E42&amp;IF(Sheet1!F42="","","(约"&amp;Sheet1!F42&amp;"次聚会)")</f>
        <v>短篇(约2次聚会)</v>
      </c>
      <c r="F42" s="1" t="str">
        <f>IF(Sheet1!I42=-1,"约"&amp;Sheet1!J42&amp;"人",IF(Sheet1!J42&lt;Sheet1!I42,"填写错误",IF(Sheet1!I42=100,"不定",IF(Sheet1!I42=Sheet1!J42,Sheet1!I42&amp;"人",Sheet1!I42&amp;"-"&amp;Sheet1!J42&amp;"人"))))</f>
        <v>约4人</v>
      </c>
      <c r="G42" s="1" t="str">
        <f>Sheet1!K42&amp;"("&amp;H42&amp;")"</f>
        <v>T1(约4级)</v>
      </c>
      <c r="H42" s="1" t="str">
        <f>IF(Sheet1!L42=-1,"约"&amp;Sheet1!M42&amp;"级",IF(Sheet1!L42=100,"不定",IF(Sheet1!M42&lt;Sheet1!L42,"填写错误",IF(Sheet1!L42=Sheet1!M42,Sheet1!L42&amp;"级",IF(Sheet1!L42=100,"不定",IF(Sheet1!M42=100,Sheet1!L42&amp;"+",Sheet1!L42&amp;"-"&amp;Sheet1!M42&amp;"级"))))))</f>
        <v>约4级</v>
      </c>
      <c r="I42" s="1" t="str">
        <f>IF(Sheet1!N42=-1,"约"&amp;Sheet1!O42&amp;"级",IF(Sheet1!N42=100,"不定",IF(Sheet1!O42&lt;Sheet1!N42,"填写错误",IF(Sheet1!N42=Sheet1!O42,Sheet1!N42&amp;"级",IF(Sheet1!N42=100,"不定",IF(Sheet1!O42=100,Sheet1!N42&amp;"+",Sheet1!N42&amp;"-"&amp;Sheet1!O42&amp;"级"))))))</f>
        <v>约4级</v>
      </c>
      <c r="J42" s="2" t="str">
        <f>IF(Sheet1!R42="无","",Sheet2!$A$3&amp;"获得奖项："&amp;Sheet1!R42)</f>
        <v/>
      </c>
    </row>
    <row r="43" spans="2:10" ht="409.5" x14ac:dyDescent="0.2">
      <c r="B43" s="2" t="str">
        <f>Sheet1!A43</f>
        <v>史诗级玫瑰风暴！</v>
      </c>
      <c r="C43" s="2" t="str">
        <f>Sheet1!B43</f>
        <v>saraband</v>
      </c>
      <c r="D43" s="2" t="str">
        <f>Sheet1!X43&amp;Sheet2!$A$3&amp;Sheet2!$A$3&amp;Sheet2!$A$3&amp;Sheet2!$A$5&amp;Sheet2!$A$3&amp;Sheet2!$A$3&amp;Sheet2!$A$3&amp;"《"&amp;Sheet1!A43&amp;"》"&amp;Sheet2!$A$3&amp;"模组作者："&amp;Sheet1!B43&amp;Sheet2!$A$3&amp;"规则："&amp;Sheet1!C43&amp;Sheet2!$A$3&amp;"类型："&amp;Sheet1!D43&amp;Sheet2!$A$3&amp;"来源："&amp;Sheet1!Q43&amp;Sheet2!$A$3&amp;"世设："&amp;Sheet1!H43&amp;Sheet2!$A$3&amp;"模组长度："&amp;E43&amp;Sheet2!$A$3&amp;"玩家数量："&amp;F43&amp;Sheet2!$A$3&amp;"游戏阶段："&amp;G43&amp;Sheet2!$A$3&amp;"结束等级："&amp;I43&amp;Sheet2!$A$3&amp;"关键词："&amp;Sheet1!S43&amp;IF(Sheet1!R43="无","",Sheet2!$A$3&amp;"获得奖项："&amp;Sheet1!R43)&amp;Sheet2!$A$3&amp;"简介："&amp;Sheet1!P43</f>
        <v>一股高山狂风的清凉味道喷涌而出，旋转着，然后真的引起了狂风，卷起水晶球，那水晶球悄然破碎，好似划伤了风一般，旋风的中央出现一丝红色，然后越扩越大，迅速将风暴染成殷红。
然后玫瑰花瓣漫天飞舞，在风暴中舞动，丝绒般轻抚冒险者们的脸颊，风暴在扩散，突然间一道苍白的闪电落向风暴中央，如同巨石落入水面一般，所有玫瑰花瓣腾空而起，飞上天空，歪歪扭扭的拼写出：
克莉丝汀，我爱你！
—————————————
《史诗级玫瑰风暴！》
模组作者：saraband
规则：DND5E
类型：短模组（开阔世界）
来源：第53期逸闻酒馆活动
世设：不定
模组长度：短篇(约1次聚会)
玩家数量：约4人
游戏阶段：T2(5级)
结束等级：5+
关键词：毁灭国度
简介：翡冷翠小姐雇佣冒险者帮她寻找稀有的玫瑰花。</v>
      </c>
      <c r="E43" s="1" t="str">
        <f>Sheet1!E43&amp;IF(Sheet1!F43="","","(约"&amp;Sheet1!F43&amp;"次聚会)")</f>
        <v>短篇(约1次聚会)</v>
      </c>
      <c r="F43" s="1" t="str">
        <f>IF(Sheet1!I43=-1,"约"&amp;Sheet1!J43&amp;"人",IF(Sheet1!J43&lt;Sheet1!I43,"填写错误",IF(Sheet1!I43=100,"不定",IF(Sheet1!I43=Sheet1!J43,Sheet1!I43&amp;"人",Sheet1!I43&amp;"-"&amp;Sheet1!J43&amp;"人"))))</f>
        <v>约4人</v>
      </c>
      <c r="G43" s="1" t="str">
        <f>Sheet1!K43&amp;"("&amp;H43&amp;")"</f>
        <v>T2(5级)</v>
      </c>
      <c r="H43" s="1" t="str">
        <f>IF(Sheet1!L43=-1,"约"&amp;Sheet1!M43&amp;"级",IF(Sheet1!L43=100,"不定",IF(Sheet1!M43&lt;Sheet1!L43,"填写错误",IF(Sheet1!L43=Sheet1!M43,Sheet1!L43&amp;"级",IF(Sheet1!L43=100,"不定",IF(Sheet1!M43=100,Sheet1!L43&amp;"+",Sheet1!L43&amp;"-"&amp;Sheet1!M43&amp;"级"))))))</f>
        <v>5级</v>
      </c>
      <c r="I43" s="1" t="str">
        <f>IF(Sheet1!N43=-1,"约"&amp;Sheet1!O43&amp;"级",IF(Sheet1!N43=100,"不定",IF(Sheet1!O43&lt;Sheet1!N43,"填写错误",IF(Sheet1!N43=Sheet1!O43,Sheet1!N43&amp;"级",IF(Sheet1!N43=100,"不定",IF(Sheet1!O43=100,Sheet1!N43&amp;"+",Sheet1!N43&amp;"-"&amp;Sheet1!O43&amp;"级"))))))</f>
        <v>5+</v>
      </c>
      <c r="J43" s="2" t="str">
        <f>IF(Sheet1!R43="无","",Sheet2!$A$3&amp;"获得奖项："&amp;Sheet1!R43)</f>
        <v/>
      </c>
    </row>
    <row r="44" spans="2:10" ht="409.5" x14ac:dyDescent="0.2">
      <c r="B44" s="2" t="str">
        <f>Sheet1!A44</f>
        <v>博德之门奇事</v>
      </c>
      <c r="C44" s="2" t="str">
        <f>Sheet1!B44</f>
        <v>南北西东</v>
      </c>
      <c r="D44" s="2" t="str">
        <f>Sheet1!X44&amp;Sheet2!$A$3&amp;Sheet2!$A$3&amp;Sheet2!$A$3&amp;Sheet2!$A$5&amp;Sheet2!$A$3&amp;Sheet2!$A$3&amp;Sheet2!$A$3&amp;"《"&amp;Sheet1!A44&amp;"》"&amp;Sheet2!$A$3&amp;"模组作者："&amp;Sheet1!B44&amp;Sheet2!$A$3&amp;"规则："&amp;Sheet1!C44&amp;Sheet2!$A$3&amp;"类型："&amp;Sheet1!D44&amp;Sheet2!$A$3&amp;"来源："&amp;Sheet1!Q44&amp;Sheet2!$A$3&amp;"世设："&amp;Sheet1!H44&amp;Sheet2!$A$3&amp;"模组长度："&amp;E44&amp;Sheet2!$A$3&amp;"玩家数量："&amp;F44&amp;Sheet2!$A$3&amp;"游戏阶段："&amp;G44&amp;Sheet2!$A$3&amp;"结束等级："&amp;I44&amp;Sheet2!$A$3&amp;"关键词："&amp;Sheet1!S44&amp;IF(Sheet1!R44="无","",Sheet2!$A$3&amp;"获得奖项："&amp;Sheet1!R44)&amp;Sheet2!$A$3&amp;"简介："&amp;Sheet1!P44</f>
        <v>这个故事的来源是一本落满了灰尘的卷宗，由于残破不堪，案件所发生的具体纪年已失落无考。
后有一好事者，在博德之门的档案馆中将此案卷找出，阅读后发觉有趣，便广为散发，使人传阅，又一好事者将其整理成剧本，将案件的发生点确定为卷宗被找到的博德之门，又添加了几个探案的人物，最终成为了一个完整的故事。
卷中写道，在某年某月某一天的早晨……
—————————————
《博德之门奇事》
模组作者：南北西东
规则：DND5E
类型：长篇模组（开阔世界）
来源：活动外
世设：费伦
模组长度：长篇(约6次聚会)
玩家数量：约3人
游戏阶段：T2(约7级)
结束等级：约7级
关键词：博德之门
简介：冒险者卷入一桩发生在剧院里的破坏案，又在机缘巧合中发现一具突然出现在【至高之厅】英雄陵墓中的尸体，这些案情又逐渐发展为一个引得所有博德之门居民关注的大案。冒险者将扮演【警探】的角色，主动或被动卷入案件，并找出案件背后隐藏的真相。</v>
      </c>
      <c r="E44" s="1" t="str">
        <f>Sheet1!E44&amp;IF(Sheet1!F44="","","(约"&amp;Sheet1!F44&amp;"次聚会)")</f>
        <v>长篇(约6次聚会)</v>
      </c>
      <c r="F44" s="1" t="str">
        <f>IF(Sheet1!I44=-1,"约"&amp;Sheet1!J44&amp;"人",IF(Sheet1!J44&lt;Sheet1!I44,"填写错误",IF(Sheet1!I44=100,"不定",IF(Sheet1!I44=Sheet1!J44,Sheet1!I44&amp;"人",Sheet1!I44&amp;"-"&amp;Sheet1!J44&amp;"人"))))</f>
        <v>约3人</v>
      </c>
      <c r="G44" s="1" t="str">
        <f>Sheet1!K44&amp;"("&amp;H44&amp;")"</f>
        <v>T2(约7级)</v>
      </c>
      <c r="H44" s="1" t="str">
        <f>IF(Sheet1!L44=-1,"约"&amp;Sheet1!M44&amp;"级",IF(Sheet1!L44=100,"不定",IF(Sheet1!M44&lt;Sheet1!L44,"填写错误",IF(Sheet1!L44=Sheet1!M44,Sheet1!L44&amp;"级",IF(Sheet1!L44=100,"不定",IF(Sheet1!M44=100,Sheet1!L44&amp;"+",Sheet1!L44&amp;"-"&amp;Sheet1!M44&amp;"级"))))))</f>
        <v>约7级</v>
      </c>
      <c r="I44" s="1" t="str">
        <f>IF(Sheet1!N44=-1,"约"&amp;Sheet1!O44&amp;"级",IF(Sheet1!N44=100,"不定",IF(Sheet1!O44&lt;Sheet1!N44,"填写错误",IF(Sheet1!N44=Sheet1!O44,Sheet1!N44&amp;"级",IF(Sheet1!N44=100,"不定",IF(Sheet1!O44=100,Sheet1!N44&amp;"+",Sheet1!N44&amp;"-"&amp;Sheet1!O44&amp;"级"))))))</f>
        <v>约7级</v>
      </c>
      <c r="J44" s="2" t="str">
        <f>IF(Sheet1!R44="无","",Sheet2!$A$3&amp;"获得奖项："&amp;Sheet1!R44)</f>
        <v/>
      </c>
    </row>
    <row r="45" spans="2:10" ht="409.5" x14ac:dyDescent="0.2">
      <c r="B45" s="2" t="str">
        <f>Sheet1!A45</f>
        <v>暗疮</v>
      </c>
      <c r="C45" s="2" t="str">
        <f>Sheet1!B45</f>
        <v xml:space="preserve"> 南北西东</v>
      </c>
      <c r="D45" s="2" t="str">
        <f>Sheet1!X45&amp;Sheet2!$A$3&amp;Sheet2!$A$3&amp;Sheet2!$A$3&amp;Sheet2!$A$5&amp;Sheet2!$A$3&amp;Sheet2!$A$3&amp;Sheet2!$A$3&amp;"《"&amp;Sheet1!A45&amp;"》"&amp;Sheet2!$A$3&amp;"模组作者："&amp;Sheet1!B45&amp;Sheet2!$A$3&amp;"规则："&amp;Sheet1!C45&amp;Sheet2!$A$3&amp;"类型："&amp;Sheet1!D45&amp;Sheet2!$A$3&amp;"来源："&amp;Sheet1!Q45&amp;Sheet2!$A$3&amp;"世设："&amp;Sheet1!H45&amp;Sheet2!$A$3&amp;"模组长度："&amp;E45&amp;Sheet2!$A$3&amp;"玩家数量："&amp;F45&amp;Sheet2!$A$3&amp;"游戏阶段："&amp;G45&amp;Sheet2!$A$3&amp;"结束等级："&amp;I45&amp;Sheet2!$A$3&amp;"关键词："&amp;Sheet1!S45&amp;IF(Sheet1!R45="无","",Sheet2!$A$3&amp;"获得奖项："&amp;Sheet1!R45)&amp;Sheet2!$A$3&amp;"简介："&amp;Sheet1!P45</f>
        <v>下午的天空阴霾而闷热，就像是一口浓郁的痰。透过雾气，建筑的边缘开始出现在地平线，尖锐，向上的房顶，但还够不着天际，就像是一整排的獠牙。但很显然，人和人看到的事物有些时候会因为主观的意愿而产生变化，你们听到有人兴奋的高喊了一声（ 激昂的 ）“闪亮城 !”，于是甲板上开始热闹起来，一些看上去并不富裕的人抱着他们的行李从船舱最下边的四等舱里钻了出来，争先恐后地涌上甲板，开始高呼这片他们心目中的机遇之地的名字。
我原来在北京地下室窝着的时候，唯一的窗户可以刚好看见街道上路过的那些人的脚，每天起床，脑袋在床头那根铜管子上哐当撞一下。
如果那个时候床边有个按钮，拍下去之后整个北京城都会被下水道溢出来的大粪淹掉，我会毫不犹豫的拍下去。
闪亮城是个真他妈的糟糕的地方啊，不用醉酒，不用被殴打，不用腹泻，仅仅只是站在这里，便开始想要呕吐。为什么要费尽心思拯救他呢，在这个荒诞离奇的故事里，每个人都受着伤又伤害着彼此，那么就让这样一场浩劫来结束它吧。
—————————————
《暗疮》
模组作者： 南北西东
规则：DND5E
类型：短模组（城镇）
来源：活动外
世设：不定
模组长度：短篇(约1次聚会)
玩家数量：约4人
游戏阶段：T2(5-6级)
结束等级：5+
关键词：现实隐喻
简介：冒险者来到闪亮城，或者说**的闪亮城，来帮助他们的老朋友莱克，并在这个现实主义的城市里解决一滩烂事，最后寻找与生活的和解。</v>
      </c>
      <c r="E45" s="1" t="str">
        <f>Sheet1!E45&amp;IF(Sheet1!F45="","","(约"&amp;Sheet1!F45&amp;"次聚会)")</f>
        <v>短篇(约1次聚会)</v>
      </c>
      <c r="F45" s="1" t="str">
        <f>IF(Sheet1!I45=-1,"约"&amp;Sheet1!J45&amp;"人",IF(Sheet1!J45&lt;Sheet1!I45,"填写错误",IF(Sheet1!I45=100,"不定",IF(Sheet1!I45=Sheet1!J45,Sheet1!I45&amp;"人",Sheet1!I45&amp;"-"&amp;Sheet1!J45&amp;"人"))))</f>
        <v>约4人</v>
      </c>
      <c r="G45" s="1" t="str">
        <f>Sheet1!K45&amp;"("&amp;H45&amp;")"</f>
        <v>T2(5-6级)</v>
      </c>
      <c r="H45" s="1" t="str">
        <f>IF(Sheet1!L45=-1,"约"&amp;Sheet1!M45&amp;"级",IF(Sheet1!L45=100,"不定",IF(Sheet1!M45&lt;Sheet1!L45,"填写错误",IF(Sheet1!L45=Sheet1!M45,Sheet1!L45&amp;"级",IF(Sheet1!L45=100,"不定",IF(Sheet1!M45=100,Sheet1!L45&amp;"+",Sheet1!L45&amp;"-"&amp;Sheet1!M45&amp;"级"))))))</f>
        <v>5-6级</v>
      </c>
      <c r="I45" s="1" t="str">
        <f>IF(Sheet1!N45=-1,"约"&amp;Sheet1!O45&amp;"级",IF(Sheet1!N45=100,"不定",IF(Sheet1!O45&lt;Sheet1!N45,"填写错误",IF(Sheet1!N45=Sheet1!O45,Sheet1!N45&amp;"级",IF(Sheet1!N45=100,"不定",IF(Sheet1!O45=100,Sheet1!N45&amp;"+",Sheet1!N45&amp;"-"&amp;Sheet1!O45&amp;"级"))))))</f>
        <v>5+</v>
      </c>
      <c r="J45" s="2" t="str">
        <f>IF(Sheet1!R45="无","",Sheet2!$A$3&amp;"获得奖项："&amp;Sheet1!R45)</f>
        <v/>
      </c>
    </row>
    <row r="46" spans="2:10" ht="393.75" x14ac:dyDescent="0.2">
      <c r="B46" s="2" t="str">
        <f>Sheet1!A46</f>
        <v>彗星的巡回演出</v>
      </c>
      <c r="C46" s="2" t="str">
        <f>Sheet1!B46</f>
        <v>景见</v>
      </c>
      <c r="D46" s="2" t="str">
        <f>Sheet1!X46&amp;Sheet2!$A$3&amp;Sheet2!$A$3&amp;Sheet2!$A$3&amp;Sheet2!$A$5&amp;Sheet2!$A$3&amp;Sheet2!$A$3&amp;Sheet2!$A$3&amp;"《"&amp;Sheet1!A46&amp;"》"&amp;Sheet2!$A$3&amp;"模组作者："&amp;Sheet1!B46&amp;Sheet2!$A$3&amp;"规则："&amp;Sheet1!C46&amp;Sheet2!$A$3&amp;"类型："&amp;Sheet1!D46&amp;Sheet2!$A$3&amp;"来源："&amp;Sheet1!Q46&amp;Sheet2!$A$3&amp;"世设："&amp;Sheet1!H46&amp;Sheet2!$A$3&amp;"模组长度："&amp;E46&amp;Sheet2!$A$3&amp;"玩家数量："&amp;F46&amp;Sheet2!$A$3&amp;"游戏阶段："&amp;G46&amp;Sheet2!$A$3&amp;"结束等级："&amp;I46&amp;Sheet2!$A$3&amp;"关键词："&amp;Sheet1!S46&amp;IF(Sheet1!R46="无","",Sheet2!$A$3&amp;"获得奖项："&amp;Sheet1!R46)&amp;Sheet2!$A$3&amp;"简介："&amp;Sheet1!P46</f>
        <v>“不，这并非流星的短暂光辉，而是彗星的悠长轨迹。”科梅特露出微笑，抬头仰望夜空，用怀念的口吻说道：“76年前出发的那一天，我也曾目睹过同样的景象。我曾希望我们能像彗星一样留下自己的轨迹。但可惜，终究是像流星般一闪而过。但是，我还在这里，彗星号的航行就不会结束。巡回演出还要继续呢。”
—————————————
《彗星的巡回演出》
模组作者：景见
规则：DND5E
类型：短模组（开阔世界）
来源：第54期逸闻酒馆活动
世设：费伦
模组长度：短篇(约2次聚会)
玩家数量：约4人
游戏阶段：T2(6级)
结束等级：6+
关键词：【彗星】【虚假记忆】【喧闹】【纸牌】
简介：冒险者受到镇长的委托，调查小镇上空和诸多异常同时出现的的浮空飞艇。</v>
      </c>
      <c r="E46" s="1" t="str">
        <f>Sheet1!E46&amp;IF(Sheet1!F46="","","(约"&amp;Sheet1!F46&amp;"次聚会)")</f>
        <v>短篇(约2次聚会)</v>
      </c>
      <c r="F46" s="1" t="str">
        <f>IF(Sheet1!I46=-1,"约"&amp;Sheet1!J46&amp;"人",IF(Sheet1!J46&lt;Sheet1!I46,"填写错误",IF(Sheet1!I46=100,"不定",IF(Sheet1!I46=Sheet1!J46,Sheet1!I46&amp;"人",Sheet1!I46&amp;"-"&amp;Sheet1!J46&amp;"人"))))</f>
        <v>约4人</v>
      </c>
      <c r="G46" s="1" t="str">
        <f>Sheet1!K46&amp;"("&amp;H46&amp;")"</f>
        <v>T2(6级)</v>
      </c>
      <c r="H46" s="1" t="str">
        <f>IF(Sheet1!L46=-1,"约"&amp;Sheet1!M46&amp;"级",IF(Sheet1!L46=100,"不定",IF(Sheet1!M46&lt;Sheet1!L46,"填写错误",IF(Sheet1!L46=Sheet1!M46,Sheet1!L46&amp;"级",IF(Sheet1!L46=100,"不定",IF(Sheet1!M46=100,Sheet1!L46&amp;"+",Sheet1!L46&amp;"-"&amp;Sheet1!M46&amp;"级"))))))</f>
        <v>6级</v>
      </c>
      <c r="I46" s="1" t="str">
        <f>IF(Sheet1!N46=-1,"约"&amp;Sheet1!O46&amp;"级",IF(Sheet1!N46=100,"不定",IF(Sheet1!O46&lt;Sheet1!N46,"填写错误",IF(Sheet1!N46=Sheet1!O46,Sheet1!N46&amp;"级",IF(Sheet1!N46=100,"不定",IF(Sheet1!O46=100,Sheet1!N46&amp;"+",Sheet1!N46&amp;"-"&amp;Sheet1!O46&amp;"级"))))))</f>
        <v>6+</v>
      </c>
      <c r="J46" s="2" t="str">
        <f>IF(Sheet1!R46="无","",Sheet2!$A$3&amp;"获得奖项："&amp;Sheet1!R46)</f>
        <v/>
      </c>
    </row>
    <row r="47" spans="2:10" ht="375" x14ac:dyDescent="0.2">
      <c r="B47" s="2" t="str">
        <f>Sheet1!A47</f>
        <v>龙铸试炼</v>
      </c>
      <c r="C47" s="2" t="str">
        <f>Sheet1!B47</f>
        <v>Eygma</v>
      </c>
      <c r="D47" s="2" t="str">
        <f>Sheet1!X47&amp;Sheet2!$A$3&amp;Sheet2!$A$3&amp;Sheet2!$A$3&amp;Sheet2!$A$5&amp;Sheet2!$A$3&amp;Sheet2!$A$3&amp;Sheet2!$A$3&amp;"《"&amp;Sheet1!A47&amp;"》"&amp;Sheet2!$A$3&amp;"模组作者："&amp;Sheet1!B47&amp;Sheet2!$A$3&amp;"规则："&amp;Sheet1!C47&amp;Sheet2!$A$3&amp;"类型："&amp;Sheet1!D47&amp;Sheet2!$A$3&amp;"来源："&amp;Sheet1!Q47&amp;Sheet2!$A$3&amp;"世设："&amp;Sheet1!H47&amp;Sheet2!$A$3&amp;"模组长度："&amp;E47&amp;Sheet2!$A$3&amp;"玩家数量："&amp;F47&amp;Sheet2!$A$3&amp;"游戏阶段："&amp;G47&amp;Sheet2!$A$3&amp;"结束等级："&amp;I47&amp;Sheet2!$A$3&amp;"关键词："&amp;Sheet1!S47&amp;IF(Sheet1!R47="无","",Sheet2!$A$3&amp;"获得奖项："&amp;Sheet1!R47)&amp;Sheet2!$A$3&amp;"简介："&amp;Sheet1!P47</f>
        <v>你们来到这家铺面不大但干净整洁的补给站——店主瑞德·梅洛先生正等着着你们的到来。他看上去是个四十多岁左右的人类，留着整齐的背头和精心打理的八字胡。
“上午好，朋友们！准备好深入地城、带回宝藏了吗？”
—————————————
《龙铸试炼》
模组作者：Eygma
规则：DND5E
类型：短模组（地下城）
来源：第54期逸闻酒馆活动
世设：不定
模组长度：短篇(约1次聚会)
玩家数量：3-5人
游戏阶段：T2(5级)
结束等级：5+
关键词：【彗星】【虚假记忆】【喧闹】【纸牌】
简介：冒险者接到回收龙铸牌组的委托，前往地城通过重重试炼获得委托物。</v>
      </c>
      <c r="E47" s="1" t="str">
        <f>Sheet1!E47&amp;IF(Sheet1!F47="","","(约"&amp;Sheet1!F47&amp;"次聚会)")</f>
        <v>短篇(约1次聚会)</v>
      </c>
      <c r="F47" s="1" t="str">
        <f>IF(Sheet1!I47=-1,"约"&amp;Sheet1!J47&amp;"人",IF(Sheet1!J47&lt;Sheet1!I47,"填写错误",IF(Sheet1!I47=100,"不定",IF(Sheet1!I47=Sheet1!J47,Sheet1!I47&amp;"人",Sheet1!I47&amp;"-"&amp;Sheet1!J47&amp;"人"))))</f>
        <v>3-5人</v>
      </c>
      <c r="G47" s="1" t="str">
        <f>Sheet1!K47&amp;"("&amp;H47&amp;")"</f>
        <v>T2(5级)</v>
      </c>
      <c r="H47" s="1" t="str">
        <f>IF(Sheet1!L47=-1,"约"&amp;Sheet1!M47&amp;"级",IF(Sheet1!L47=100,"不定",IF(Sheet1!M47&lt;Sheet1!L47,"填写错误",IF(Sheet1!L47=Sheet1!M47,Sheet1!L47&amp;"级",IF(Sheet1!L47=100,"不定",IF(Sheet1!M47=100,Sheet1!L47&amp;"+",Sheet1!L47&amp;"-"&amp;Sheet1!M47&amp;"级"))))))</f>
        <v>5级</v>
      </c>
      <c r="I47" s="1" t="str">
        <f>IF(Sheet1!N47=-1,"约"&amp;Sheet1!O47&amp;"级",IF(Sheet1!N47=100,"不定",IF(Sheet1!O47&lt;Sheet1!N47,"填写错误",IF(Sheet1!N47=Sheet1!O47,Sheet1!N47&amp;"级",IF(Sheet1!N47=100,"不定",IF(Sheet1!O47=100,Sheet1!N47&amp;"+",Sheet1!N47&amp;"-"&amp;Sheet1!O47&amp;"级"))))))</f>
        <v>5+</v>
      </c>
      <c r="J47" s="2" t="str">
        <f>IF(Sheet1!R47="无","",Sheet2!$A$3&amp;"获得奖项："&amp;Sheet1!R47)</f>
        <v/>
      </c>
    </row>
    <row r="48" spans="2:10" ht="409.5" x14ac:dyDescent="0.2">
      <c r="B48" s="2" t="str">
        <f>Sheet1!A48</f>
        <v>天外流星</v>
      </c>
      <c r="C48" s="2" t="str">
        <f>Sheet1!B48</f>
        <v>玉米man</v>
      </c>
      <c r="D48" s="2" t="str">
        <f>Sheet1!X48&amp;Sheet2!$A$3&amp;Sheet2!$A$3&amp;Sheet2!$A$3&amp;Sheet2!$A$5&amp;Sheet2!$A$3&amp;Sheet2!$A$3&amp;Sheet2!$A$3&amp;"《"&amp;Sheet1!A48&amp;"》"&amp;Sheet2!$A$3&amp;"模组作者："&amp;Sheet1!B48&amp;Sheet2!$A$3&amp;"规则："&amp;Sheet1!C48&amp;Sheet2!$A$3&amp;"类型："&amp;Sheet1!D48&amp;Sheet2!$A$3&amp;"来源："&amp;Sheet1!Q48&amp;Sheet2!$A$3&amp;"世设："&amp;Sheet1!H48&amp;Sheet2!$A$3&amp;"模组长度："&amp;E48&amp;Sheet2!$A$3&amp;"玩家数量："&amp;F48&amp;Sheet2!$A$3&amp;"游戏阶段："&amp;G48&amp;Sheet2!$A$3&amp;"结束等级："&amp;I48&amp;Sheet2!$A$3&amp;"关键词："&amp;Sheet1!S48&amp;IF(Sheet1!R48="无","",Sheet2!$A$3&amp;"获得奖项："&amp;Sheet1!R48)&amp;Sheet2!$A$3&amp;"简介："&amp;Sheet1!P48</f>
        <v>冒险者们在酒馆歇息，一个小女孩进入了酒馆，她四处环顾，怯生生的走到了吧台。正擦着酒杯的吧台老板虽显疑惑，但仍为小女孩递上一杯橙汁，告诉小女孩这里可不是孩子该来的地方。小女孩有些害怕，在喝了几口橙汁之后用含糊不清的话小声说到：“我要……委托”
—————————————
《天外流星》
模组作者：玉米man
规则：DND5E
类型：短模组（开阔世界）
来源：第54期逸闻酒馆活动
世设：不定
模组长度：短篇(约1次聚会)
玩家数量：4人
游戏阶段：T2(7级)
结束等级：7-9级
关键词：【彗星】【虚假记忆】【喧闹】【纸牌】
简介：酒馆中寻找姐姐的小女孩，在老板的帮助下发布委托。冒险者接下委托，并前往地城直面恐怖的真相。</v>
      </c>
      <c r="E48" s="1" t="str">
        <f>Sheet1!E48&amp;IF(Sheet1!F48="","","(约"&amp;Sheet1!F48&amp;"次聚会)")</f>
        <v>短篇(约1次聚会)</v>
      </c>
      <c r="F48" s="1" t="str">
        <f>IF(Sheet1!I48=-1,"约"&amp;Sheet1!J48&amp;"人",IF(Sheet1!J48&lt;Sheet1!I48,"填写错误",IF(Sheet1!I48=100,"不定",IF(Sheet1!I48=Sheet1!J48,Sheet1!I48&amp;"人",Sheet1!I48&amp;"-"&amp;Sheet1!J48&amp;"人"))))</f>
        <v>4人</v>
      </c>
      <c r="G48" s="1" t="str">
        <f>Sheet1!K48&amp;"("&amp;H48&amp;")"</f>
        <v>T2(7级)</v>
      </c>
      <c r="H48" s="1" t="str">
        <f>IF(Sheet1!L48=-1,"约"&amp;Sheet1!M48&amp;"级",IF(Sheet1!L48=100,"不定",IF(Sheet1!M48&lt;Sheet1!L48,"填写错误",IF(Sheet1!L48=Sheet1!M48,Sheet1!L48&amp;"级",IF(Sheet1!L48=100,"不定",IF(Sheet1!M48=100,Sheet1!L48&amp;"+",Sheet1!L48&amp;"-"&amp;Sheet1!M48&amp;"级"))))))</f>
        <v>7级</v>
      </c>
      <c r="I48" s="1" t="str">
        <f>IF(Sheet1!N48=-1,"约"&amp;Sheet1!O48&amp;"级",IF(Sheet1!N48=100,"不定",IF(Sheet1!O48&lt;Sheet1!N48,"填写错误",IF(Sheet1!N48=Sheet1!O48,Sheet1!N48&amp;"级",IF(Sheet1!N48=100,"不定",IF(Sheet1!O48=100,Sheet1!N48&amp;"+",Sheet1!N48&amp;"-"&amp;Sheet1!O48&amp;"级"))))))</f>
        <v>7-9级</v>
      </c>
      <c r="J48" s="2" t="str">
        <f>IF(Sheet1!R48="无","",Sheet2!$A$3&amp;"获得奖项："&amp;Sheet1!R48)</f>
        <v/>
      </c>
    </row>
    <row r="49" spans="2:10" ht="409.5" x14ac:dyDescent="0.2">
      <c r="B49" s="2" t="str">
        <f>Sheet1!A49</f>
        <v>利爪Talons</v>
      </c>
      <c r="C49" s="2" t="str">
        <f>Sheet1!B49</f>
        <v>东风</v>
      </c>
      <c r="D49" s="2" t="str">
        <f>Sheet1!X49&amp;Sheet2!$A$3&amp;Sheet2!$A$3&amp;Sheet2!$A$3&amp;Sheet2!$A$5&amp;Sheet2!$A$3&amp;Sheet2!$A$3&amp;Sheet2!$A$3&amp;"《"&amp;Sheet1!A49&amp;"》"&amp;Sheet2!$A$3&amp;"模组作者："&amp;Sheet1!B49&amp;Sheet2!$A$3&amp;"规则："&amp;Sheet1!C49&amp;Sheet2!$A$3&amp;"类型："&amp;Sheet1!D49&amp;Sheet2!$A$3&amp;"来源："&amp;Sheet1!Q49&amp;Sheet2!$A$3&amp;"世设："&amp;Sheet1!H49&amp;Sheet2!$A$3&amp;"模组长度："&amp;E49&amp;Sheet2!$A$3&amp;"玩家数量："&amp;F49&amp;Sheet2!$A$3&amp;"游戏阶段："&amp;G49&amp;Sheet2!$A$3&amp;"结束等级："&amp;I49&amp;Sheet2!$A$3&amp;"关键词："&amp;Sheet1!S49&amp;IF(Sheet1!R49="无","",Sheet2!$A$3&amp;"获得奖项："&amp;Sheet1!R49)&amp;Sheet2!$A$3&amp;"简介："&amp;Sheet1!P49</f>
        <v>名为液化症的瘟疫正在城镇之间流行。得了这场瘟疫的生物先是感觉到全身乏力，同时身体皮肤上长出黄绿色的霉斑；若是没有得到有效的治疗，其身体会逐渐被霉斑溶解并变为恶心粘稠的具有攻击性的泥怪。
神殿的圣武士与牧师们在这场瘟疫之中忙得焦头烂额，即便是周边通常与世隔绝的德鲁伊，也加入了这一场救援之中。但即便如此，这场突如其来的瘟疫仍然踏着那铁蹄，无情地冲击城镇无辜的人们。
一位大德鲁伊站在巨大的榕树旁，看见了出现的你们，并向你们招手：“这里！自然正在哭泣，腐化的源头就在利齿森林的深处；但除了这一点以外，自然始终保持着缄默。”
—————————————
《利爪Talons》
模组作者：东风
规则：DND5E
类型：短模组（开阔世界）
来源：第54期逸闻酒馆活动
世设：费伦
模组长度：短篇(约2次聚会)
玩家数量：4-6人
游戏阶段：T3(12级)
结束等级：12+
关键词：【彗星】【虚假记忆】【喧闹】【纸牌】
简介：冒险者来到费伦大陆剑湾，从万象无常牌“利爪”中拯救这个岌岌可危的世界。</v>
      </c>
      <c r="E49" s="1" t="str">
        <f>Sheet1!E49&amp;IF(Sheet1!F49="","","(约"&amp;Sheet1!F49&amp;"次聚会)")</f>
        <v>短篇(约2次聚会)</v>
      </c>
      <c r="F49" s="1" t="str">
        <f>IF(Sheet1!I49=-1,"约"&amp;Sheet1!J49&amp;"人",IF(Sheet1!J49&lt;Sheet1!I49,"填写错误",IF(Sheet1!I49=100,"不定",IF(Sheet1!I49=Sheet1!J49,Sheet1!I49&amp;"人",Sheet1!I49&amp;"-"&amp;Sheet1!J49&amp;"人"))))</f>
        <v>4-6人</v>
      </c>
      <c r="G49" s="1" t="str">
        <f>Sheet1!K49&amp;"("&amp;H49&amp;")"</f>
        <v>T3(12级)</v>
      </c>
      <c r="H49" s="1" t="str">
        <f>IF(Sheet1!L49=-1,"约"&amp;Sheet1!M49&amp;"级",IF(Sheet1!L49=100,"不定",IF(Sheet1!M49&lt;Sheet1!L49,"填写错误",IF(Sheet1!L49=Sheet1!M49,Sheet1!L49&amp;"级",IF(Sheet1!L49=100,"不定",IF(Sheet1!M49=100,Sheet1!L49&amp;"+",Sheet1!L49&amp;"-"&amp;Sheet1!M49&amp;"级"))))))</f>
        <v>12级</v>
      </c>
      <c r="I49" s="1" t="str">
        <f>IF(Sheet1!N49=-1,"约"&amp;Sheet1!O49&amp;"级",IF(Sheet1!N49=100,"不定",IF(Sheet1!O49&lt;Sheet1!N49,"填写错误",IF(Sheet1!N49=Sheet1!O49,Sheet1!N49&amp;"级",IF(Sheet1!N49=100,"不定",IF(Sheet1!O49=100,Sheet1!N49&amp;"+",Sheet1!N49&amp;"-"&amp;Sheet1!O49&amp;"级"))))))</f>
        <v>12+</v>
      </c>
      <c r="J49" s="2" t="str">
        <f>IF(Sheet1!R49="无","",Sheet2!$A$3&amp;"获得奖项："&amp;Sheet1!R49)</f>
        <v/>
      </c>
    </row>
    <row r="50" spans="2:10" ht="409.5" x14ac:dyDescent="0.2">
      <c r="B50" s="2" t="str">
        <f>Sheet1!A50</f>
        <v>群星的色彩</v>
      </c>
      <c r="C50" s="2" t="str">
        <f>Sheet1!B50</f>
        <v>正人菌子</v>
      </c>
      <c r="D50" s="2" t="str">
        <f>Sheet1!X50&amp;Sheet2!$A$3&amp;Sheet2!$A$3&amp;Sheet2!$A$3&amp;Sheet2!$A$5&amp;Sheet2!$A$3&amp;Sheet2!$A$3&amp;Sheet2!$A$3&amp;"《"&amp;Sheet1!A50&amp;"》"&amp;Sheet2!$A$3&amp;"模组作者："&amp;Sheet1!B50&amp;Sheet2!$A$3&amp;"规则："&amp;Sheet1!C50&amp;Sheet2!$A$3&amp;"类型："&amp;Sheet1!D50&amp;Sheet2!$A$3&amp;"来源："&amp;Sheet1!Q50&amp;Sheet2!$A$3&amp;"世设："&amp;Sheet1!H50&amp;Sheet2!$A$3&amp;"模组长度："&amp;E50&amp;Sheet2!$A$3&amp;"玩家数量："&amp;F50&amp;Sheet2!$A$3&amp;"游戏阶段："&amp;G50&amp;Sheet2!$A$3&amp;"结束等级："&amp;I50&amp;Sheet2!$A$3&amp;"关键词："&amp;Sheet1!S50&amp;IF(Sheet1!R50="无","",Sheet2!$A$3&amp;"获得奖项："&amp;Sheet1!R50)&amp;Sheet2!$A$3&amp;"简介："&amp;Sheet1!P50</f>
        <v>沿着小径，冒险者可以前往萨菲尔村。在小径的两侧是茂盛的森林，但却没有任何动物的声音从森林里传出。在行走的途中，一个 DC 15 的察觉可以发觉，周围的树木似乎变得有些灰白，像是发生了“褪色”一般。
—————————————
《群星的色彩》
模组作者：正人菌子
规则：DND5E
类型：短模组（开阔世界）
来源：第54期逸闻酒馆活动
世设：不定
模组长度：短篇(约2次聚会)
玩家数量：4人
游戏阶段：T2(6级)
结束等级：7级
关键词：【彗星】【虚假记忆】【喧闹】【纸牌】
简介：就在不久前，你们的一个老朋友——住在萨菲尔村的磨坊主老米勒，向你们发来了一封邮件，在邮件中，他提及了最近磨坊的收成不错，并邀请你们前去做客。于是，你们在萨菲尔村的村口相遇了。</v>
      </c>
      <c r="E50" s="1" t="str">
        <f>Sheet1!E50&amp;IF(Sheet1!F50="","","(约"&amp;Sheet1!F50&amp;"次聚会)")</f>
        <v>短篇(约2次聚会)</v>
      </c>
      <c r="F50" s="1" t="str">
        <f>IF(Sheet1!I50=-1,"约"&amp;Sheet1!J50&amp;"人",IF(Sheet1!J50&lt;Sheet1!I50,"填写错误",IF(Sheet1!I50=100,"不定",IF(Sheet1!I50=Sheet1!J50,Sheet1!I50&amp;"人",Sheet1!I50&amp;"-"&amp;Sheet1!J50&amp;"人"))))</f>
        <v>4人</v>
      </c>
      <c r="G50" s="1" t="str">
        <f>Sheet1!K50&amp;"("&amp;H50&amp;")"</f>
        <v>T2(6级)</v>
      </c>
      <c r="H50" s="1" t="str">
        <f>IF(Sheet1!L50=-1,"约"&amp;Sheet1!M50&amp;"级",IF(Sheet1!L50=100,"不定",IF(Sheet1!M50&lt;Sheet1!L50,"填写错误",IF(Sheet1!L50=Sheet1!M50,Sheet1!L50&amp;"级",IF(Sheet1!L50=100,"不定",IF(Sheet1!M50=100,Sheet1!L50&amp;"+",Sheet1!L50&amp;"-"&amp;Sheet1!M50&amp;"级"))))))</f>
        <v>6级</v>
      </c>
      <c r="I50" s="1" t="str">
        <f>IF(Sheet1!N50=-1,"约"&amp;Sheet1!O50&amp;"级",IF(Sheet1!N50=100,"不定",IF(Sheet1!O50&lt;Sheet1!N50,"填写错误",IF(Sheet1!N50=Sheet1!O50,Sheet1!N50&amp;"级",IF(Sheet1!N50=100,"不定",IF(Sheet1!O50=100,Sheet1!N50&amp;"+",Sheet1!N50&amp;"-"&amp;Sheet1!O50&amp;"级"))))))</f>
        <v>7级</v>
      </c>
      <c r="J50" s="2" t="str">
        <f>IF(Sheet1!R50="无","",Sheet2!$A$3&amp;"获得奖项："&amp;Sheet1!R50)</f>
        <v/>
      </c>
    </row>
    <row r="51" spans="2:10" ht="375" x14ac:dyDescent="0.2">
      <c r="B51" s="2" t="str">
        <f>Sheet1!A51</f>
        <v>牧养众牲</v>
      </c>
      <c r="C51" s="2" t="str">
        <f>Sheet1!B51</f>
        <v>格雷斯塔</v>
      </c>
      <c r="D51" s="2" t="str">
        <f>Sheet1!X51&amp;Sheet2!$A$3&amp;Sheet2!$A$3&amp;Sheet2!$A$3&amp;Sheet2!$A$5&amp;Sheet2!$A$3&amp;Sheet2!$A$3&amp;Sheet2!$A$3&amp;"《"&amp;Sheet1!A51&amp;"》"&amp;Sheet2!$A$3&amp;"模组作者："&amp;Sheet1!B51&amp;Sheet2!$A$3&amp;"规则："&amp;Sheet1!C51&amp;Sheet2!$A$3&amp;"类型："&amp;Sheet1!D51&amp;Sheet2!$A$3&amp;"来源："&amp;Sheet1!Q51&amp;Sheet2!$A$3&amp;"世设："&amp;Sheet1!H51&amp;Sheet2!$A$3&amp;"模组长度："&amp;E51&amp;Sheet2!$A$3&amp;"玩家数量："&amp;F51&amp;Sheet2!$A$3&amp;"游戏阶段："&amp;G51&amp;Sheet2!$A$3&amp;"结束等级："&amp;I51&amp;Sheet2!$A$3&amp;"关键词："&amp;Sheet1!S51&amp;IF(Sheet1!R51="无","",Sheet2!$A$3&amp;"获得奖项："&amp;Sheet1!R51)&amp;Sheet2!$A$3&amp;"简介："&amp;Sheet1!P51</f>
        <v>离开宽敞的湾岸大道， 向西沿着小路走上小半天， 就能看到那座坐落于斗篷森林不远的中型牧场， 修缮完好的栅栏和精致的小屋证明这的主人生活相当紧致，只可惜的农场中已无吵闹的家禽叫声， 显得有些凄凉
—————————————
《牧养众牲》
模组作者：格雷斯塔
规则：DND5E
类型：短模组（开阔世界）
来源：第54期逸闻酒馆活动
世设：不定
模组长度：短篇(约2次聚会)
玩家数量：4人
游戏阶段：T1(3级)
结束等级：3+
关键词：【彗星】【虚假记忆】【喧闹】【纸牌】
简介：冒险者调查一起诡异的动物被偷案，并在发现真相后陷入对牧养众牲的反思。</v>
      </c>
      <c r="E51" s="1" t="str">
        <f>Sheet1!E51&amp;IF(Sheet1!F51="","","(约"&amp;Sheet1!F51&amp;"次聚会)")</f>
        <v>短篇(约2次聚会)</v>
      </c>
      <c r="F51" s="1" t="str">
        <f>IF(Sheet1!I51=-1,"约"&amp;Sheet1!J51&amp;"人",IF(Sheet1!J51&lt;Sheet1!I51,"填写错误",IF(Sheet1!I51=100,"不定",IF(Sheet1!I51=Sheet1!J51,Sheet1!I51&amp;"人",Sheet1!I51&amp;"-"&amp;Sheet1!J51&amp;"人"))))</f>
        <v>4人</v>
      </c>
      <c r="G51" s="1" t="str">
        <f>Sheet1!K51&amp;"("&amp;H51&amp;")"</f>
        <v>T1(3级)</v>
      </c>
      <c r="H51" s="1" t="str">
        <f>IF(Sheet1!L51=-1,"约"&amp;Sheet1!M51&amp;"级",IF(Sheet1!L51=100,"不定",IF(Sheet1!M51&lt;Sheet1!L51,"填写错误",IF(Sheet1!L51=Sheet1!M51,Sheet1!L51&amp;"级",IF(Sheet1!L51=100,"不定",IF(Sheet1!M51=100,Sheet1!L51&amp;"+",Sheet1!L51&amp;"-"&amp;Sheet1!M51&amp;"级"))))))</f>
        <v>3级</v>
      </c>
      <c r="I51" s="1" t="str">
        <f>IF(Sheet1!N51=-1,"约"&amp;Sheet1!O51&amp;"级",IF(Sheet1!N51=100,"不定",IF(Sheet1!O51&lt;Sheet1!N51,"填写错误",IF(Sheet1!N51=Sheet1!O51,Sheet1!N51&amp;"级",IF(Sheet1!N51=100,"不定",IF(Sheet1!O51=100,Sheet1!N51&amp;"+",Sheet1!N51&amp;"-"&amp;Sheet1!O51&amp;"级"))))))</f>
        <v>3+</v>
      </c>
      <c r="J51" s="2" t="str">
        <f>IF(Sheet1!R51="无","",Sheet2!$A$3&amp;"获得奖项："&amp;Sheet1!R51)</f>
        <v/>
      </c>
    </row>
    <row r="52" spans="2:10" ht="409.5" x14ac:dyDescent="0.2">
      <c r="B52" s="2" t="str">
        <f>Sheet1!A52</f>
        <v>宣称权与继承法</v>
      </c>
      <c r="C52" s="2" t="str">
        <f>Sheet1!B52</f>
        <v>缪埃·弗朗西斯</v>
      </c>
      <c r="D52" s="2" t="str">
        <f>Sheet1!X52&amp;Sheet2!$A$3&amp;Sheet2!$A$3&amp;Sheet2!$A$3&amp;Sheet2!$A$5&amp;Sheet2!$A$3&amp;Sheet2!$A$3&amp;Sheet2!$A$3&amp;"《"&amp;Sheet1!A52&amp;"》"&amp;Sheet2!$A$3&amp;"模组作者："&amp;Sheet1!B52&amp;Sheet2!$A$3&amp;"规则："&amp;Sheet1!C52&amp;Sheet2!$A$3&amp;"类型："&amp;Sheet1!D52&amp;Sheet2!$A$3&amp;"来源："&amp;Sheet1!Q52&amp;Sheet2!$A$3&amp;"世设："&amp;Sheet1!H52&amp;Sheet2!$A$3&amp;"模组长度："&amp;E52&amp;Sheet2!$A$3&amp;"玩家数量："&amp;F52&amp;Sheet2!$A$3&amp;"游戏阶段："&amp;G52&amp;Sheet2!$A$3&amp;"结束等级："&amp;I52&amp;Sheet2!$A$3&amp;"关键词："&amp;Sheet1!S52&amp;IF(Sheet1!R52="无","",Sheet2!$A$3&amp;"获得奖项："&amp;Sheet1!R52)&amp;Sheet2!$A$3&amp;"简介："&amp;Sheet1!P52</f>
        <v>……你们看到的只是再片面不过的部分了，人民希望和平，这毋庸置疑。可和平又谈何容易？今天我们能坐在这里，共同商讨它存在的可能性，这件事本身就来之不易。我不	是个擅长演讲的人，但我知道今天我必须说出来，因为在数百年之后啊，诸君！历史会说是我为你们带来了和平。
——乔治·莱森·哈格里夫斯二世 在珊德拉条约缔结会议上
—————————————
《宣称权与继承法》
模组作者：缪埃·弗朗西斯
规则：DND5E
类型：短模组（开阔世界）
来源：第54期逸闻酒馆活动
世设：不定
模组长度：短篇(约2次聚会)
玩家数量：4-6人
游戏阶段：T1(3级)
结束等级：5级
关键词：【彗星】【虚假记忆】【喧闹】【纸牌】
简介：冒险者在国与国之间的战斗中扮演了重要的无名角色，并引导了战争的结局。</v>
      </c>
      <c r="E52" s="1" t="str">
        <f>Sheet1!E52&amp;IF(Sheet1!F52="","","(约"&amp;Sheet1!F52&amp;"次聚会)")</f>
        <v>短篇(约2次聚会)</v>
      </c>
      <c r="F52" s="1" t="str">
        <f>IF(Sheet1!I52=-1,"约"&amp;Sheet1!J52&amp;"人",IF(Sheet1!J52&lt;Sheet1!I52,"填写错误",IF(Sheet1!I52=100,"不定",IF(Sheet1!I52=Sheet1!J52,Sheet1!I52&amp;"人",Sheet1!I52&amp;"-"&amp;Sheet1!J52&amp;"人"))))</f>
        <v>4-6人</v>
      </c>
      <c r="G52" s="1" t="str">
        <f>Sheet1!K52&amp;"("&amp;H52&amp;")"</f>
        <v>T1(3级)</v>
      </c>
      <c r="H52" s="1" t="str">
        <f>IF(Sheet1!L52=-1,"约"&amp;Sheet1!M52&amp;"级",IF(Sheet1!L52=100,"不定",IF(Sheet1!M52&lt;Sheet1!L52,"填写错误",IF(Sheet1!L52=Sheet1!M52,Sheet1!L52&amp;"级",IF(Sheet1!L52=100,"不定",IF(Sheet1!M52=100,Sheet1!L52&amp;"+",Sheet1!L52&amp;"-"&amp;Sheet1!M52&amp;"级"))))))</f>
        <v>3级</v>
      </c>
      <c r="I52" s="1" t="str">
        <f>IF(Sheet1!N52=-1,"约"&amp;Sheet1!O52&amp;"级",IF(Sheet1!N52=100,"不定",IF(Sheet1!O52&lt;Sheet1!N52,"填写错误",IF(Sheet1!N52=Sheet1!O52,Sheet1!N52&amp;"级",IF(Sheet1!N52=100,"不定",IF(Sheet1!O52=100,Sheet1!N52&amp;"+",Sheet1!N52&amp;"-"&amp;Sheet1!O52&amp;"级"))))))</f>
        <v>5级</v>
      </c>
      <c r="J52" s="2" t="str">
        <f>IF(Sheet1!R52="无","",Sheet2!$A$3&amp;"获得奖项："&amp;Sheet1!R52)</f>
        <v/>
      </c>
    </row>
    <row r="53" spans="2:10" ht="409.5" x14ac:dyDescent="0.2">
      <c r="B53" s="2" t="str">
        <f>Sheet1!A53</f>
        <v>深层政府</v>
      </c>
      <c r="C53" s="2" t="str">
        <f>Sheet1!B53</f>
        <v>云生</v>
      </c>
      <c r="D53" s="2" t="str">
        <f>Sheet1!X53&amp;Sheet2!$A$3&amp;Sheet2!$A$3&amp;Sheet2!$A$3&amp;Sheet2!$A$5&amp;Sheet2!$A$3&amp;Sheet2!$A$3&amp;Sheet2!$A$3&amp;"《"&amp;Sheet1!A53&amp;"》"&amp;Sheet2!$A$3&amp;"模组作者："&amp;Sheet1!B53&amp;Sheet2!$A$3&amp;"规则："&amp;Sheet1!C53&amp;Sheet2!$A$3&amp;"类型："&amp;Sheet1!D53&amp;Sheet2!$A$3&amp;"来源："&amp;Sheet1!Q53&amp;Sheet2!$A$3&amp;"世设："&amp;Sheet1!H53&amp;Sheet2!$A$3&amp;"模组长度："&amp;E53&amp;Sheet2!$A$3&amp;"玩家数量："&amp;F53&amp;Sheet2!$A$3&amp;"游戏阶段："&amp;G53&amp;Sheet2!$A$3&amp;"结束等级："&amp;I53&amp;Sheet2!$A$3&amp;"关键词："&amp;Sheet1!S53&amp;IF(Sheet1!R53="无","",Sheet2!$A$3&amp;"获得奖项："&amp;Sheet1!R53)&amp;Sheet2!$A$3&amp;"简介："&amp;Sheet1!P53</f>
        <v>夜影女士带着你们从利维坦走出来并将你们引向正义大厅。你们从酒馆里走出来就可以看到前方的无冬城堡 Castle Never，这座城堡在霍特诺山 Mount Hotenow 的喷发中被摧毁了，但是无烬已经计划好将其收复并予以重建，以此作为城市复兴的象征，“如果你们以后有兴趣，无烬大人肯定乐意你们去无冬城堡里转一转，听说里面有一些宝藏。”说着，她带着你们走上了沉睡巨龙桥，这座雕刻着沉睡巨龙的桥连接着蓝湖区和正义大厅所在的护国公领地Protector’s Enclave，桥下就流淌着无冬河。在桥上你们就可以看见桥对面的正义大厅，你们可以看到这个由石头，铁和木头建造的教堂十分宏伟，甚至足够让巨龙或者巨人在其中生活。
—————————————
《深层政府》
模组作者：云生
规则：DND5E
类型：中篇模组（开阔世界）
来源：第54期逸闻酒馆活动
世设：费伦
模组长度：中篇(约4次聚会)
玩家数量：4-6人
游戏阶段：T2(5级)
结束等级：5+
关键词：【彗星】【虚假记忆】【喧闹】【纸牌】
简介：无冬城的达格特·无烬委托冒险者取回自己的无冬权杖，但冒险者却被卷入了一场阴谋。</v>
      </c>
      <c r="E53" s="1" t="str">
        <f>Sheet1!E53&amp;IF(Sheet1!F53="","","(约"&amp;Sheet1!F53&amp;"次聚会)")</f>
        <v>中篇(约4次聚会)</v>
      </c>
      <c r="F53" s="1" t="str">
        <f>IF(Sheet1!I53=-1,"约"&amp;Sheet1!J53&amp;"人",IF(Sheet1!J53&lt;Sheet1!I53,"填写错误",IF(Sheet1!I53=100,"不定",IF(Sheet1!I53=Sheet1!J53,Sheet1!I53&amp;"人",Sheet1!I53&amp;"-"&amp;Sheet1!J53&amp;"人"))))</f>
        <v>4-6人</v>
      </c>
      <c r="G53" s="1" t="str">
        <f>Sheet1!K53&amp;"("&amp;H53&amp;")"</f>
        <v>T2(5级)</v>
      </c>
      <c r="H53" s="1" t="str">
        <f>IF(Sheet1!L53=-1,"约"&amp;Sheet1!M53&amp;"级",IF(Sheet1!L53=100,"不定",IF(Sheet1!M53&lt;Sheet1!L53,"填写错误",IF(Sheet1!L53=Sheet1!M53,Sheet1!L53&amp;"级",IF(Sheet1!L53=100,"不定",IF(Sheet1!M53=100,Sheet1!L53&amp;"+",Sheet1!L53&amp;"-"&amp;Sheet1!M53&amp;"级"))))))</f>
        <v>5级</v>
      </c>
      <c r="I53" s="1" t="str">
        <f>IF(Sheet1!N53=-1,"约"&amp;Sheet1!O53&amp;"级",IF(Sheet1!N53=100,"不定",IF(Sheet1!O53&lt;Sheet1!N53,"填写错误",IF(Sheet1!N53=Sheet1!O53,Sheet1!N53&amp;"级",IF(Sheet1!N53=100,"不定",IF(Sheet1!O53=100,Sheet1!N53&amp;"+",Sheet1!N53&amp;"-"&amp;Sheet1!O53&amp;"级"))))))</f>
        <v>5+</v>
      </c>
    </row>
    <row r="54" spans="2:10" ht="409.5" x14ac:dyDescent="0.2">
      <c r="B54" s="2" t="str">
        <f>Sheet1!A54</f>
        <v>彗星夜陨</v>
      </c>
      <c r="C54" s="2" t="str">
        <f>Sheet1!B54</f>
        <v>黑云碳酸岩</v>
      </c>
      <c r="D54" s="2" t="str">
        <f>Sheet1!X54&amp;Sheet2!$A$3&amp;Sheet2!$A$3&amp;Sheet2!$A$3&amp;Sheet2!$A$5&amp;Sheet2!$A$3&amp;Sheet2!$A$3&amp;Sheet2!$A$3&amp;"《"&amp;Sheet1!A54&amp;"》"&amp;Sheet2!$A$3&amp;"模组作者："&amp;Sheet1!B54&amp;Sheet2!$A$3&amp;"规则："&amp;Sheet1!C54&amp;Sheet2!$A$3&amp;"类型："&amp;Sheet1!D54&amp;Sheet2!$A$3&amp;"来源："&amp;Sheet1!Q54&amp;Sheet2!$A$3&amp;"世设："&amp;Sheet1!H54&amp;Sheet2!$A$3&amp;"模组长度："&amp;E54&amp;Sheet2!$A$3&amp;"玩家数量："&amp;F54&amp;Sheet2!$A$3&amp;"游戏阶段："&amp;G54&amp;Sheet2!$A$3&amp;"结束等级："&amp;I54&amp;Sheet2!$A$3&amp;"关键词："&amp;Sheet1!S54&amp;IF(Sheet1!R54="无","",Sheet2!$A$3&amp;"获得奖项："&amp;Sheet1!R54)&amp;Sheet2!$A$3&amp;"简介："&amp;Sheet1!P54</f>
        <v>9月3日，我们接受了彗星先驱教派的邀请前往日影城中参加一场十分奢华的宴会。宴会的地点在新建的王国英雄雕像旁的天墨宴会厅的地下一楼。结果我们找了半天才找到，真奇怪。那里的人很多，彗星先驱的教宗卡尔萨斯热情招待了我们，虽然我们对他的印象还算不错，但他不断宣传着他那套教义的说辞还是多少令我们感觉到不悦。在他们口中，世界马上就要毁灭，而他们要当救世主。（基本教义的内容见彗星先驱Heralds of the Comet）呼，说起来他还委托了我们帮他一个小忙呢，去星星湖畔调查那里最近出现的关于万象无常牌的传言。报酬挺丰厚的，每人5千枚金币，若是有他感兴趣的消息，还能有魔法物品作为额外奖励。我们还和他赌了几场，不过他的赌术很烂，在用那些假万象无常牌的赌博中，我们一下子赢了他2万枚金币。哈哈，大教宗就是出手阔绰，即使他暂时掏不出那么多现金，还是把许多名贵的宝石给了我们，可惜他没把他的那把魔杖和佩剑赔给我们。我统计了一下，5000枚金币以及2块星彩蓝宝石，4块星彩红宝石，2块蓝色蓝宝石，2块火蛋白石，8颗黑珍珠，19块月石，5块蓝水晶。只是在离开圣所之后，一个带着兜帽的混蛋在日影城偷走了我们的金币和宝石！在一番追逐后，那个混蛋使用了法术逃跑。在城中，我们请教宗预言那混蛋的去向，叫克拉格，呵，巧的很，也是去星星湖畔。这次我们一定会抓住他！
—————————————
《彗星夜陨》
模组作者：黑云碳酸岩
规则：DND5E
类型：中篇模组（开阔世界）
来源：第54期逸闻酒馆活动
世设：不定
模组长度：中篇(约4次聚会)
玩家数量：4人
游戏阶段：T2(9级)
结束等级：9-11级
关键词：【彗星】【虚假记忆】【喧闹】【纸牌】
简介：因机缘巧合来到星垂镇的冒险者，在命运的丝线牵动下，开启了新的冒险。</v>
      </c>
      <c r="E54" s="1" t="str">
        <f>Sheet1!E54&amp;IF(Sheet1!F54="","","(约"&amp;Sheet1!F54&amp;"次聚会)")</f>
        <v>中篇(约4次聚会)</v>
      </c>
      <c r="F54" s="1" t="str">
        <f>IF(Sheet1!I54=-1,"约"&amp;Sheet1!J54&amp;"人",IF(Sheet1!J54&lt;Sheet1!I54,"填写错误",IF(Sheet1!I54=100,"不定",IF(Sheet1!I54=Sheet1!J54,Sheet1!I54&amp;"人",Sheet1!I54&amp;"-"&amp;Sheet1!J54&amp;"人"))))</f>
        <v>4人</v>
      </c>
      <c r="G54" s="1" t="str">
        <f>Sheet1!K54&amp;"("&amp;H54&amp;")"</f>
        <v>T2(9级)</v>
      </c>
      <c r="H54" s="1" t="str">
        <f>IF(Sheet1!L54=-1,"约"&amp;Sheet1!M54&amp;"级",IF(Sheet1!L54=100,"不定",IF(Sheet1!M54&lt;Sheet1!L54,"填写错误",IF(Sheet1!L54=Sheet1!M54,Sheet1!L54&amp;"级",IF(Sheet1!L54=100,"不定",IF(Sheet1!M54=100,Sheet1!L54&amp;"+",Sheet1!L54&amp;"-"&amp;Sheet1!M54&amp;"级"))))))</f>
        <v>9级</v>
      </c>
      <c r="I54" s="1" t="str">
        <f>IF(Sheet1!N54=-1,"约"&amp;Sheet1!O54&amp;"级",IF(Sheet1!N54=100,"不定",IF(Sheet1!O54&lt;Sheet1!N54,"填写错误",IF(Sheet1!N54=Sheet1!O54,Sheet1!N54&amp;"级",IF(Sheet1!N54=100,"不定",IF(Sheet1!O54=100,Sheet1!N54&amp;"+",Sheet1!N54&amp;"-"&amp;Sheet1!O54&amp;"级"))))))</f>
        <v>9-11级</v>
      </c>
    </row>
    <row r="55" spans="2:10" ht="409.5" x14ac:dyDescent="0.2">
      <c r="B55" s="2" t="str">
        <f>Sheet1!A55</f>
        <v>喧嚣游行</v>
      </c>
      <c r="C55" s="2" t="str">
        <f>Sheet1!B55</f>
        <v>正人菌子</v>
      </c>
      <c r="D55" s="2" t="str">
        <f>Sheet1!X55&amp;Sheet2!$A$3&amp;Sheet2!$A$3&amp;Sheet2!$A$3&amp;Sheet2!$A$5&amp;Sheet2!$A$3&amp;Sheet2!$A$3&amp;Sheet2!$A$3&amp;"《"&amp;Sheet1!A55&amp;"》"&amp;Sheet2!$A$3&amp;"模组作者："&amp;Sheet1!B55&amp;Sheet2!$A$3&amp;"规则："&amp;Sheet1!C55&amp;Sheet2!$A$3&amp;"类型："&amp;Sheet1!D55&amp;Sheet2!$A$3&amp;"来源："&amp;Sheet1!Q55&amp;Sheet2!$A$3&amp;"世设："&amp;Sheet1!H55&amp;Sheet2!$A$3&amp;"模组长度："&amp;E55&amp;Sheet2!$A$3&amp;"玩家数量："&amp;F55&amp;Sheet2!$A$3&amp;"游戏阶段："&amp;G55&amp;Sheet2!$A$3&amp;"结束等级："&amp;I55&amp;Sheet2!$A$3&amp;"关键词："&amp;Sheet1!S55&amp;IF(Sheet1!R55="无","",Sheet2!$A$3&amp;"获得奖项："&amp;Sheet1!R55)&amp;Sheet2!$A$3&amp;"简介："&amp;Sheet1!P55</f>
        <v>卡瓦利亚村此时是一片其乐融融的氛围，能看见在村子的各个角落都挂着彩绸和花灯，似乎正在筹备什么节日。村民们有的抱着一些食物，有的拿着崭新的绸缎，在村庄的各个建筑中穿行着，脸上带着愉快的笑容。在村庄中央的平台上，村民们搭建起了高高的篝火，并且在周围忙活着。整个村庄被节庆的喧嚣声包裹，大家似乎都在期待着节日的开始。
—————————————
《喧嚣游行》
模组作者：正人菌子
规则：DND5E
类型：短模组（城镇）
来源：第54期逸闻酒馆活动
世设：费伦
模组长度：短篇(约1次聚会)
玩家数量：3-4人
游戏阶段：T2(5级)
结束等级：5+
关键词：【彗星】【虚假记忆】【喧闹】【纸牌】
简介：冒险者小队接到了翠绿闲庭的委托前往卡瓦利亚村调查村民“复活”背后的真相，却面临着两难的抉择。</v>
      </c>
      <c r="E55" s="1" t="str">
        <f>Sheet1!E55&amp;IF(Sheet1!F55="","","(约"&amp;Sheet1!F55&amp;"次聚会)")</f>
        <v>短篇(约1次聚会)</v>
      </c>
      <c r="F55" s="1" t="str">
        <f>IF(Sheet1!I55=-1,"约"&amp;Sheet1!J55&amp;"人",IF(Sheet1!J55&lt;Sheet1!I55,"填写错误",IF(Sheet1!I55=100,"不定",IF(Sheet1!I55=Sheet1!J55,Sheet1!I55&amp;"人",Sheet1!I55&amp;"-"&amp;Sheet1!J55&amp;"人"))))</f>
        <v>3-4人</v>
      </c>
      <c r="G55" s="1" t="str">
        <f>Sheet1!K55&amp;"("&amp;H55&amp;")"</f>
        <v>T2(5级)</v>
      </c>
      <c r="H55" s="1" t="str">
        <f>IF(Sheet1!L55=-1,"约"&amp;Sheet1!M55&amp;"级",IF(Sheet1!L55=100,"不定",IF(Sheet1!M55&lt;Sheet1!L55,"填写错误",IF(Sheet1!L55=Sheet1!M55,Sheet1!L55&amp;"级",IF(Sheet1!L55=100,"不定",IF(Sheet1!M55=100,Sheet1!L55&amp;"+",Sheet1!L55&amp;"-"&amp;Sheet1!M55&amp;"级"))))))</f>
        <v>5级</v>
      </c>
      <c r="I55" s="1" t="str">
        <f>IF(Sheet1!N55=-1,"约"&amp;Sheet1!O55&amp;"级",IF(Sheet1!N55=100,"不定",IF(Sheet1!O55&lt;Sheet1!N55,"填写错误",IF(Sheet1!N55=Sheet1!O55,Sheet1!N55&amp;"级",IF(Sheet1!N55=100,"不定",IF(Sheet1!O55=100,Sheet1!N55&amp;"+",Sheet1!N55&amp;"-"&amp;Sheet1!O55&amp;"级"))))))</f>
        <v>5+</v>
      </c>
    </row>
    <row r="56" spans="2:10" ht="356.25" x14ac:dyDescent="0.2">
      <c r="B56" s="2" t="str">
        <f>Sheet1!A56</f>
        <v>逃出循环</v>
      </c>
      <c r="C56" s="2" t="str">
        <f>Sheet1!B56</f>
        <v>4K</v>
      </c>
      <c r="D56" s="2" t="str">
        <f>Sheet1!X56&amp;Sheet2!$A$3&amp;Sheet2!$A$3&amp;Sheet2!$A$3&amp;Sheet2!$A$5&amp;Sheet2!$A$3&amp;Sheet2!$A$3&amp;Sheet2!$A$3&amp;"《"&amp;Sheet1!A56&amp;"》"&amp;Sheet2!$A$3&amp;"模组作者："&amp;Sheet1!B56&amp;Sheet2!$A$3&amp;"规则："&amp;Sheet1!C56&amp;Sheet2!$A$3&amp;"类型："&amp;Sheet1!D56&amp;Sheet2!$A$3&amp;"来源："&amp;Sheet1!Q56&amp;Sheet2!$A$3&amp;"世设："&amp;Sheet1!H56&amp;Sheet2!$A$3&amp;"模组长度："&amp;E56&amp;Sheet2!$A$3&amp;"玩家数量："&amp;F56&amp;Sheet2!$A$3&amp;"游戏阶段："&amp;G56&amp;Sheet2!$A$3&amp;"结束等级："&amp;I56&amp;Sheet2!$A$3&amp;"关键词："&amp;Sheet1!S56&amp;IF(Sheet1!R56="无","",Sheet2!$A$3&amp;"获得奖项："&amp;Sheet1!R56)&amp;Sheet2!$A$3&amp;"简介："&amp;Sheet1!P56</f>
        <v>“十勾蛋凯尖！有没有炸？没有我出光了”“啊？你他妈哪来的勾！你出千！”
—————————————
《逃出循环》
模组作者：4K
规则：DND5E
类型：短模组（城镇）
来源：第54期逸闻酒馆活动
世设：星界
模组长度：短篇(约1次聚会)
玩家数量：4-5人
游戏阶段：T2(5级)
结束等级：5+
关键词：【彗星】【虚假记忆】【喧闹】【纸牌】
简介：冒险者接到任务，前往星界中的彗光港，找寻隐藏在天文台废墟中的古代遗物，顺便还能欣赏下彗星掠过港口的百年奇景。</v>
      </c>
      <c r="E56" s="1" t="str">
        <f>Sheet1!E56&amp;IF(Sheet1!F56="","","(约"&amp;Sheet1!F56&amp;"次聚会)")</f>
        <v>短篇(约1次聚会)</v>
      </c>
      <c r="F56" s="1" t="str">
        <f>IF(Sheet1!I56=-1,"约"&amp;Sheet1!J56&amp;"人",IF(Sheet1!J56&lt;Sheet1!I56,"填写错误",IF(Sheet1!I56=100,"不定",IF(Sheet1!I56=Sheet1!J56,Sheet1!I56&amp;"人",Sheet1!I56&amp;"-"&amp;Sheet1!J56&amp;"人"))))</f>
        <v>4-5人</v>
      </c>
      <c r="G56" s="1" t="str">
        <f>Sheet1!K56&amp;"("&amp;H56&amp;")"</f>
        <v>T2(5级)</v>
      </c>
      <c r="H56" s="1" t="str">
        <f>IF(Sheet1!L56=-1,"约"&amp;Sheet1!M56&amp;"级",IF(Sheet1!L56=100,"不定",IF(Sheet1!M56&lt;Sheet1!L56,"填写错误",IF(Sheet1!L56=Sheet1!M56,Sheet1!L56&amp;"级",IF(Sheet1!L56=100,"不定",IF(Sheet1!M56=100,Sheet1!L56&amp;"+",Sheet1!L56&amp;"-"&amp;Sheet1!M56&amp;"级"))))))</f>
        <v>5级</v>
      </c>
      <c r="I56" s="1" t="str">
        <f>IF(Sheet1!N56=-1,"约"&amp;Sheet1!O56&amp;"级",IF(Sheet1!N56=100,"不定",IF(Sheet1!O56&lt;Sheet1!N56,"填写错误",IF(Sheet1!N56=Sheet1!O56,Sheet1!N56&amp;"级",IF(Sheet1!N56=100,"不定",IF(Sheet1!O56=100,Sheet1!N56&amp;"+",Sheet1!N56&amp;"-"&amp;Sheet1!O56&amp;"级"))))))</f>
        <v>5+</v>
      </c>
    </row>
    <row r="57" spans="2:10" ht="409.5" x14ac:dyDescent="0.2">
      <c r="B57" s="2" t="str">
        <f>Sheet1!A57</f>
        <v>彗星之下</v>
      </c>
      <c r="C57" s="2" t="str">
        <f>Sheet1!B57</f>
        <v>藏岳山人</v>
      </c>
      <c r="D57" s="2" t="str">
        <f>Sheet1!X57&amp;Sheet2!$A$3&amp;Sheet2!$A$3&amp;Sheet2!$A$3&amp;Sheet2!$A$5&amp;Sheet2!$A$3&amp;Sheet2!$A$3&amp;Sheet2!$A$3&amp;"《"&amp;Sheet1!A57&amp;"》"&amp;Sheet2!$A$3&amp;"模组作者："&amp;Sheet1!B57&amp;Sheet2!$A$3&amp;"规则："&amp;Sheet1!C57&amp;Sheet2!$A$3&amp;"类型："&amp;Sheet1!D57&amp;Sheet2!$A$3&amp;"来源："&amp;Sheet1!Q57&amp;Sheet2!$A$3&amp;"世设："&amp;Sheet1!H57&amp;Sheet2!$A$3&amp;"模组长度："&amp;E57&amp;Sheet2!$A$3&amp;"玩家数量："&amp;F57&amp;Sheet2!$A$3&amp;"游戏阶段："&amp;G57&amp;Sheet2!$A$3&amp;"结束等级："&amp;I57&amp;Sheet2!$A$3&amp;"关键词："&amp;Sheet1!S57&amp;IF(Sheet1!R57="无","",Sheet2!$A$3&amp;"获得奖项："&amp;Sheet1!R57)&amp;Sheet2!$A$3&amp;"简介："&amp;Sheet1!P57</f>
        <v>魔法教授柯密特·道格拉斯的家乡远星镇就有着庆祝彗星祭典的习俗。柯密特教授是一位德高望重的魔法理论学家与天文学家。虽然本身的法术造诣不高，本人更并非精通战斗的魔法师，但却在学术界颇有盛名。而他的成名之作，正是与他的妻子兼助手梅蒂尔女士一起，揭开了神圣彗星的真面目：彗星并非是如某些教派所宣扬的那样，是某位神明的神使，而就是一位从上古时期就在物质位面之外陷入沉睡，躯体化为彗星环绕着冒险者们所在世界的神性存在——“记忆与逝往时光之神”梅莫利亚。自此之后，神圣彗星被冠以梅莫利亚之名，而柯密特也因这一发现而声名鹊起。
—————————————
《彗星之下》
模组作者：藏岳山人
规则：DND5E
类型：短模组（开阔世界）
来源：第54期逸闻酒馆活动
世设：不定
模组长度：短篇(约2次聚会)
玩家数量：4-5人
游戏阶段：T2(7-8级)
结束等级：7+
关键词：【彗星】【虚假记忆】【喧闹】【纸牌】
简介：冒险者们将应魔法教授柯密特的邀请，前往参与十年一度的彗星祭典。柯密特教授希望借助神圣彗星“梅莫利亚”的力量，构建过往的时光碎片，重温他与他的亡妻一起参与彗星祭典的美好记忆。</v>
      </c>
      <c r="E57" s="1" t="str">
        <f>Sheet1!E57&amp;IF(Sheet1!F57="","","(约"&amp;Sheet1!F57&amp;"次聚会)")</f>
        <v>短篇(约2次聚会)</v>
      </c>
      <c r="F57" s="1" t="str">
        <f>IF(Sheet1!I57=-1,"约"&amp;Sheet1!J57&amp;"人",IF(Sheet1!J57&lt;Sheet1!I57,"填写错误",IF(Sheet1!I57=100,"不定",IF(Sheet1!I57=Sheet1!J57,Sheet1!I57&amp;"人",Sheet1!I57&amp;"-"&amp;Sheet1!J57&amp;"人"))))</f>
        <v>4-5人</v>
      </c>
      <c r="G57" s="1" t="str">
        <f>Sheet1!K57&amp;"("&amp;H57&amp;")"</f>
        <v>T2(7-8级)</v>
      </c>
      <c r="H57" s="1" t="str">
        <f>IF(Sheet1!L57=-1,"约"&amp;Sheet1!M57&amp;"级",IF(Sheet1!L57=100,"不定",IF(Sheet1!M57&lt;Sheet1!L57,"填写错误",IF(Sheet1!L57=Sheet1!M57,Sheet1!L57&amp;"级",IF(Sheet1!L57=100,"不定",IF(Sheet1!M57=100,Sheet1!L57&amp;"+",Sheet1!L57&amp;"-"&amp;Sheet1!M57&amp;"级"))))))</f>
        <v>7-8级</v>
      </c>
      <c r="I57" s="1" t="str">
        <f>IF(Sheet1!N57=-1,"约"&amp;Sheet1!O57&amp;"级",IF(Sheet1!N57=100,"不定",IF(Sheet1!O57&lt;Sheet1!N57,"填写错误",IF(Sheet1!N57=Sheet1!O57,Sheet1!N57&amp;"级",IF(Sheet1!N57=100,"不定",IF(Sheet1!O57=100,Sheet1!N57&amp;"+",Sheet1!N57&amp;"-"&amp;Sheet1!O57&amp;"级"))))))</f>
        <v>7+</v>
      </c>
    </row>
    <row r="58" spans="2:10" ht="409.5" x14ac:dyDescent="0.2">
      <c r="B58" s="2" t="str">
        <f>Sheet1!A58</f>
        <v>观象台</v>
      </c>
      <c r="C58" s="2" t="str">
        <f>Sheet1!B58</f>
        <v>正则</v>
      </c>
      <c r="D58" s="2" t="str">
        <f>Sheet1!X58&amp;Sheet2!$A$3&amp;Sheet2!$A$3&amp;Sheet2!$A$3&amp;Sheet2!$A$5&amp;Sheet2!$A$3&amp;Sheet2!$A$3&amp;Sheet2!$A$3&amp;"《"&amp;Sheet1!A58&amp;"》"&amp;Sheet2!$A$3&amp;"模组作者："&amp;Sheet1!B58&amp;Sheet2!$A$3&amp;"规则："&amp;Sheet1!C58&amp;Sheet2!$A$3&amp;"类型："&amp;Sheet1!D58&amp;Sheet2!$A$3&amp;"来源："&amp;Sheet1!Q58&amp;Sheet2!$A$3&amp;"世设："&amp;Sheet1!H58&amp;Sheet2!$A$3&amp;"模组长度："&amp;E58&amp;Sheet2!$A$3&amp;"玩家数量："&amp;F58&amp;Sheet2!$A$3&amp;"游戏阶段："&amp;G58&amp;Sheet2!$A$3&amp;"结束等级："&amp;I58&amp;Sheet2!$A$3&amp;"关键词："&amp;Sheet1!S58&amp;IF(Sheet1!R58="无","",Sheet2!$A$3&amp;"获得奖项："&amp;Sheet1!R58)&amp;Sheet2!$A$3&amp;"简介："&amp;Sheet1!P58</f>
        <v>威名远扬的人在地下埋葬，他们的一切在地表毫无迹象。
衰朽的躯体被埋入土中，被黄土吞没，无影无踪。
惟有阿努席拉旺（Anu Shirvan）的美名永存，人们世世代代颂扬他的善行。 
人们啊！行善吧！时光乃是横财。
高声呐喊片刻，一切便不复存在。
——（波斯）萨迪《真境花园》
—————————————
《观象台》
模组作者：正则
规则：DND5E
类型：短模组（开阔世界）
来源：第54期逸闻酒馆活动
世设：不定
模组长度：短篇(约1次聚会)
玩家数量：3-4人
游戏阶段：T1(1级)
结束等级：1-3级
关键词：【彗星】【虚假记忆】【喧闹】【纸牌】
简介：冒险者们将受到委托，前往深山中的观星台，请一位年迈的占星师前往京城。</v>
      </c>
      <c r="E58" s="1" t="str">
        <f>Sheet1!E58&amp;IF(Sheet1!F58="","","(约"&amp;Sheet1!F58&amp;"次聚会)")</f>
        <v>短篇(约1次聚会)</v>
      </c>
      <c r="F58" s="1" t="str">
        <f>IF(Sheet1!I58=-1,"约"&amp;Sheet1!J58&amp;"人",IF(Sheet1!J58&lt;Sheet1!I58,"填写错误",IF(Sheet1!I58=100,"不定",IF(Sheet1!I58=Sheet1!J58,Sheet1!I58&amp;"人",Sheet1!I58&amp;"-"&amp;Sheet1!J58&amp;"人"))))</f>
        <v>3-4人</v>
      </c>
      <c r="G58" s="1" t="str">
        <f>Sheet1!K58&amp;"("&amp;H58&amp;")"</f>
        <v>T1(1级)</v>
      </c>
      <c r="H58" s="1" t="str">
        <f>IF(Sheet1!L58=-1,"约"&amp;Sheet1!M58&amp;"级",IF(Sheet1!L58=100,"不定",IF(Sheet1!M58&lt;Sheet1!L58,"填写错误",IF(Sheet1!L58=Sheet1!M58,Sheet1!L58&amp;"级",IF(Sheet1!L58=100,"不定",IF(Sheet1!M58=100,Sheet1!L58&amp;"+",Sheet1!L58&amp;"-"&amp;Sheet1!M58&amp;"级"))))))</f>
        <v>1级</v>
      </c>
      <c r="I58" s="1" t="str">
        <f>IF(Sheet1!N58=-1,"约"&amp;Sheet1!O58&amp;"级",IF(Sheet1!N58=100,"不定",IF(Sheet1!O58&lt;Sheet1!N58,"填写错误",IF(Sheet1!N58=Sheet1!O58,Sheet1!N58&amp;"级",IF(Sheet1!N58=100,"不定",IF(Sheet1!O58=100,Sheet1!N58&amp;"+",Sheet1!N58&amp;"-"&amp;Sheet1!O58&amp;"级"))))))</f>
        <v>1-3级</v>
      </c>
    </row>
    <row r="59" spans="2:10" ht="409.5" x14ac:dyDescent="0.2">
      <c r="B59" s="2" t="str">
        <f>Sheet1!A59</f>
        <v>林中之物</v>
      </c>
      <c r="C59" s="2" t="str">
        <f>Sheet1!B59</f>
        <v>白面具</v>
      </c>
      <c r="D59" s="2" t="str">
        <f>Sheet1!X59&amp;Sheet2!$A$3&amp;Sheet2!$A$3&amp;Sheet2!$A$3&amp;Sheet2!$A$5&amp;Sheet2!$A$3&amp;Sheet2!$A$3&amp;Sheet2!$A$3&amp;"《"&amp;Sheet1!A59&amp;"》"&amp;Sheet2!$A$3&amp;"模组作者："&amp;Sheet1!B59&amp;Sheet2!$A$3&amp;"规则："&amp;Sheet1!C59&amp;Sheet2!$A$3&amp;"类型："&amp;Sheet1!D59&amp;Sheet2!$A$3&amp;"来源："&amp;Sheet1!Q59&amp;Sheet2!$A$3&amp;"世设："&amp;Sheet1!H59&amp;Sheet2!$A$3&amp;"模组长度："&amp;E59&amp;Sheet2!$A$3&amp;"玩家数量："&amp;F59&amp;Sheet2!$A$3&amp;"游戏阶段："&amp;G59&amp;Sheet2!$A$3&amp;"结束等级："&amp;I59&amp;Sheet2!$A$3&amp;"关键词："&amp;Sheet1!S59&amp;IF(Sheet1!R59="无","",Sheet2!$A$3&amp;"获得奖项："&amp;Sheet1!R59)&amp;Sheet2!$A$3&amp;"简介："&amp;Sheet1!P59</f>
        <v>银泪城将漫天星辰藏到了每晚投射至半夜的卤素和火焰背后。
寂静无从谈起，噪音永不消退，炼制厂呼出无尽的叹息。河漫滩的陆地像银泪城人屠杀的短吻鳄一样一减再减，尽管政府一再呼吁减少废物的排放，但是所有人都心知肚明——没了这些工厂，大家都得失业。
植被、水体与灰暗的天空与下方，尽是高高低低的河流，仿佛血管，仿佛蛛网，仿佛神经回路。
随处可见的深绿色树木审视着河边的被冲上岸的生活垃圾。温暖的阳光与冷漠的森林织成加密的图形，闪烁，眨眼，思考，知悉。
城墙般的树林之中，存在需要破译的信息。
—————————————
《林中之物》
模组作者：白面具
规则：DND5E
类型：短模组（开阔世界）
来源：第54期逸闻酒馆活动
世设：不定
模组长度：短篇(约1次聚会)
玩家数量：4人
游戏阶段：T2(5级)
结束等级：5+
关键词：【彗星】【虚假记忆】【喧闹】【纸牌】
简介：冒险者怀着某些目的，进入了日落森林，却陷入危险之中。</v>
      </c>
      <c r="E59" s="1" t="str">
        <f>Sheet1!E59&amp;IF(Sheet1!F59="","","(约"&amp;Sheet1!F59&amp;"次聚会)")</f>
        <v>短篇(约1次聚会)</v>
      </c>
      <c r="F59" s="1" t="str">
        <f>IF(Sheet1!I59=-1,"约"&amp;Sheet1!J59&amp;"人",IF(Sheet1!J59&lt;Sheet1!I59,"填写错误",IF(Sheet1!I59=100,"不定",IF(Sheet1!I59=Sheet1!J59,Sheet1!I59&amp;"人",Sheet1!I59&amp;"-"&amp;Sheet1!J59&amp;"人"))))</f>
        <v>4人</v>
      </c>
      <c r="G59" s="1" t="str">
        <f>Sheet1!K59&amp;"("&amp;H59&amp;")"</f>
        <v>T2(5级)</v>
      </c>
      <c r="H59" s="1" t="str">
        <f>IF(Sheet1!L59=-1,"约"&amp;Sheet1!M59&amp;"级",IF(Sheet1!L59=100,"不定",IF(Sheet1!M59&lt;Sheet1!L59,"填写错误",IF(Sheet1!L59=Sheet1!M59,Sheet1!L59&amp;"级",IF(Sheet1!L59=100,"不定",IF(Sheet1!M59=100,Sheet1!L59&amp;"+",Sheet1!L59&amp;"-"&amp;Sheet1!M59&amp;"级"))))))</f>
        <v>5级</v>
      </c>
      <c r="I59" s="1" t="str">
        <f>IF(Sheet1!N59=-1,"约"&amp;Sheet1!O59&amp;"级",IF(Sheet1!N59=100,"不定",IF(Sheet1!O59&lt;Sheet1!N59,"填写错误",IF(Sheet1!N59=Sheet1!O59,Sheet1!N59&amp;"级",IF(Sheet1!N59=100,"不定",IF(Sheet1!O59=100,Sheet1!N59&amp;"+",Sheet1!N59&amp;"-"&amp;Sheet1!O59&amp;"级"))))))</f>
        <v>5+</v>
      </c>
    </row>
    <row r="60" spans="2:10" ht="409.5" x14ac:dyDescent="0.2">
      <c r="B60" s="2" t="str">
        <f>Sheet1!A60</f>
        <v>克索迪亚的流星</v>
      </c>
      <c r="C60" s="2" t="str">
        <f>Sheet1!B60</f>
        <v>怒风</v>
      </c>
      <c r="D60" s="2" t="str">
        <f>Sheet1!X60&amp;Sheet2!$A$3&amp;Sheet2!$A$3&amp;Sheet2!$A$3&amp;Sheet2!$A$5&amp;Sheet2!$A$3&amp;Sheet2!$A$3&amp;Sheet2!$A$3&amp;"《"&amp;Sheet1!A60&amp;"》"&amp;Sheet2!$A$3&amp;"模组作者："&amp;Sheet1!B60&amp;Sheet2!$A$3&amp;"规则："&amp;Sheet1!C60&amp;Sheet2!$A$3&amp;"类型："&amp;Sheet1!D60&amp;Sheet2!$A$3&amp;"来源："&amp;Sheet1!Q60&amp;Sheet2!$A$3&amp;"世设："&amp;Sheet1!H60&amp;Sheet2!$A$3&amp;"模组长度："&amp;E60&amp;Sheet2!$A$3&amp;"玩家数量："&amp;F60&amp;Sheet2!$A$3&amp;"游戏阶段："&amp;G60&amp;Sheet2!$A$3&amp;"结束等级："&amp;I60&amp;Sheet2!$A$3&amp;"关键词："&amp;Sheet1!S60&amp;IF(Sheet1!R60="无","",Sheet2!$A$3&amp;"获得奖项："&amp;Sheet1!R60)&amp;Sheet2!$A$3&amp;"简介："&amp;Sheet1!P60</f>
        <v>几位打扮各异的旅人从费伦各地来到了亚雷迪小城的一处私人酒吧，对彼此尚不熟悉的你们带着警惕的目光打量着彼此，空气中隐隐传来剑拔弩张的意味，只有酒保时不时送上的饮品，让气氛有了些许的缓和。
很快，僵局被打破，一个银发的女半精灵迈着轻盈的步伐推开了酒馆大门，银铃般的声音响起：“朋友们，你们好~”
说着她打了个响指，酒保自觉地退下。
—————————————
《克索迪亚的流星》
模组作者：怒风
规则：DND5E
类型：短模组（开阔世界）
来源：第54期逸闻酒馆活动
世设：不定
模组长度：短篇(约2次聚会)
玩家数量：4-8人
游戏阶段：T2(5级)
结束等级：5+
关键词：【彗星】【虚假记忆】【喧闹】【纸牌】
简介：冒险者被雇佣前去调查镇民突然有莫名其妙力量背后的故事。</v>
      </c>
      <c r="E60" s="1" t="str">
        <f>Sheet1!E60&amp;IF(Sheet1!F60="","","(约"&amp;Sheet1!F60&amp;"次聚会)")</f>
        <v>短篇(约2次聚会)</v>
      </c>
      <c r="F60" s="1" t="str">
        <f>IF(Sheet1!I60=-1,"约"&amp;Sheet1!J60&amp;"人",IF(Sheet1!J60&lt;Sheet1!I60,"填写错误",IF(Sheet1!I60=100,"不定",IF(Sheet1!I60=Sheet1!J60,Sheet1!I60&amp;"人",Sheet1!I60&amp;"-"&amp;Sheet1!J60&amp;"人"))))</f>
        <v>4-8人</v>
      </c>
      <c r="G60" s="1" t="str">
        <f>Sheet1!K60&amp;"("&amp;H60&amp;")"</f>
        <v>T2(5级)</v>
      </c>
      <c r="H60" s="1" t="str">
        <f>IF(Sheet1!L60=-1,"约"&amp;Sheet1!M60&amp;"级",IF(Sheet1!L60=100,"不定",IF(Sheet1!M60&lt;Sheet1!L60,"填写错误",IF(Sheet1!L60=Sheet1!M60,Sheet1!L60&amp;"级",IF(Sheet1!L60=100,"不定",IF(Sheet1!M60=100,Sheet1!L60&amp;"+",Sheet1!L60&amp;"-"&amp;Sheet1!M60&amp;"级"))))))</f>
        <v>5级</v>
      </c>
      <c r="I60" s="1" t="str">
        <f>IF(Sheet1!N60=-1,"约"&amp;Sheet1!O60&amp;"级",IF(Sheet1!N60=100,"不定",IF(Sheet1!O60&lt;Sheet1!N60,"填写错误",IF(Sheet1!N60=Sheet1!O60,Sheet1!N60&amp;"级",IF(Sheet1!N60=100,"不定",IF(Sheet1!O60=100,Sheet1!N60&amp;"+",Sheet1!N60&amp;"-"&amp;Sheet1!O60&amp;"级"))))))</f>
        <v>5+</v>
      </c>
    </row>
    <row r="61" spans="2:10" ht="393.75" x14ac:dyDescent="0.2">
      <c r="B61" s="2" t="str">
        <f>Sheet1!A61</f>
        <v>复读机不要停！</v>
      </c>
      <c r="C61" s="2" t="str">
        <f>Sheet1!B61</f>
        <v>最惨</v>
      </c>
      <c r="D61" s="2" t="str">
        <f>Sheet1!X61&amp;Sheet2!$A$3&amp;Sheet2!$A$3&amp;Sheet2!$A$3&amp;Sheet2!$A$5&amp;Sheet2!$A$3&amp;Sheet2!$A$3&amp;Sheet2!$A$3&amp;"《"&amp;Sheet1!A61&amp;"》"&amp;Sheet2!$A$3&amp;"模组作者："&amp;Sheet1!B61&amp;Sheet2!$A$3&amp;"规则："&amp;Sheet1!C61&amp;Sheet2!$A$3&amp;"类型："&amp;Sheet1!D61&amp;Sheet2!$A$3&amp;"来源："&amp;Sheet1!Q61&amp;Sheet2!$A$3&amp;"世设："&amp;Sheet1!H61&amp;Sheet2!$A$3&amp;"模组长度："&amp;E61&amp;Sheet2!$A$3&amp;"玩家数量："&amp;F61&amp;Sheet2!$A$3&amp;"游戏阶段："&amp;G61&amp;Sheet2!$A$3&amp;"结束等级："&amp;I61&amp;Sheet2!$A$3&amp;"关键词："&amp;Sheet1!S61&amp;IF(Sheet1!R61="无","",Sheet2!$A$3&amp;"获得奖项："&amp;Sheet1!R61)&amp;Sheet2!$A$3&amp;"简介："&amp;Sheet1!P61</f>
        <v>山谷风景优美，静谧如画。不分季节，每日清晨和深夜，薄雾都从山谷深处慢慢涌出，神秘又庄严。如果你向着山谷大声呼唤，那么奇妙的回声就会反复在山间回荡。学人山谷因而得名。
—————————————
《复读机不要停！》
模组作者：最惨
规则：DND5E
类型：短模组（开阔世界）
来源：第54期逸闻酒馆活动
世设：不定
模组长度：短篇(约2次聚会)
玩家数量：4人
游戏阶段：T2(10级)
结束等级：10+
关键词：【彗星】【虚假记忆】【喧闹】【纸牌】
简介：天外陨石成为了一个研究热点，冒险者作为学者或者护卫前往陨石点进行调查。</v>
      </c>
      <c r="E61" s="1" t="str">
        <f>Sheet1!E61&amp;IF(Sheet1!F61="","","(约"&amp;Sheet1!F61&amp;"次聚会)")</f>
        <v>短篇(约2次聚会)</v>
      </c>
      <c r="F61" s="1" t="str">
        <f>IF(Sheet1!I61=-1,"约"&amp;Sheet1!J61&amp;"人",IF(Sheet1!J61&lt;Sheet1!I61,"填写错误",IF(Sheet1!I61=100,"不定",IF(Sheet1!I61=Sheet1!J61,Sheet1!I61&amp;"人",Sheet1!I61&amp;"-"&amp;Sheet1!J61&amp;"人"))))</f>
        <v>4人</v>
      </c>
      <c r="G61" s="1" t="str">
        <f>Sheet1!K61&amp;"("&amp;H61&amp;")"</f>
        <v>T2(10级)</v>
      </c>
      <c r="H61" s="1" t="str">
        <f>IF(Sheet1!L61=-1,"约"&amp;Sheet1!M61&amp;"级",IF(Sheet1!L61=100,"不定",IF(Sheet1!M61&lt;Sheet1!L61,"填写错误",IF(Sheet1!L61=Sheet1!M61,Sheet1!L61&amp;"级",IF(Sheet1!L61=100,"不定",IF(Sheet1!M61=100,Sheet1!L61&amp;"+",Sheet1!L61&amp;"-"&amp;Sheet1!M61&amp;"级"))))))</f>
        <v>10级</v>
      </c>
      <c r="I61" s="1" t="str">
        <f>IF(Sheet1!N61=-1,"约"&amp;Sheet1!O61&amp;"级",IF(Sheet1!N61=100,"不定",IF(Sheet1!O61&lt;Sheet1!N61,"填写错误",IF(Sheet1!N61=Sheet1!O61,Sheet1!N61&amp;"级",IF(Sheet1!N61=100,"不定",IF(Sheet1!O61=100,Sheet1!N61&amp;"+",Sheet1!N61&amp;"-"&amp;Sheet1!O61&amp;"级"))))))</f>
        <v>10+</v>
      </c>
    </row>
    <row r="62" spans="2:10" ht="375" x14ac:dyDescent="0.2">
      <c r="B62" s="2" t="str">
        <f>Sheet1!A62</f>
        <v>喧闹的桂花节</v>
      </c>
      <c r="C62" s="2" t="str">
        <f>Sheet1!B62</f>
        <v>阿来</v>
      </c>
      <c r="D62" s="2" t="str">
        <f>Sheet1!X62&amp;Sheet2!$A$3&amp;Sheet2!$A$3&amp;Sheet2!$A$3&amp;Sheet2!$A$5&amp;Sheet2!$A$3&amp;Sheet2!$A$3&amp;Sheet2!$A$3&amp;"《"&amp;Sheet1!A62&amp;"》"&amp;Sheet2!$A$3&amp;"模组作者："&amp;Sheet1!B62&amp;Sheet2!$A$3&amp;"规则："&amp;Sheet1!C62&amp;Sheet2!$A$3&amp;"类型："&amp;Sheet1!D62&amp;Sheet2!$A$3&amp;"来源："&amp;Sheet1!Q62&amp;Sheet2!$A$3&amp;"世设："&amp;Sheet1!H62&amp;Sheet2!$A$3&amp;"模组长度："&amp;E62&amp;Sheet2!$A$3&amp;"玩家数量："&amp;F62&amp;Sheet2!$A$3&amp;"游戏阶段："&amp;G62&amp;Sheet2!$A$3&amp;"结束等级："&amp;I62&amp;Sheet2!$A$3&amp;"关键词："&amp;Sheet1!S62&amp;IF(Sheet1!R62="无","",Sheet2!$A$3&amp;"获得奖项："&amp;Sheet1!R62)&amp;Sheet2!$A$3&amp;"简介："&amp;Sheet1!P62</f>
        <v>正当大夏与隔壁的威塞克斯帝国冲突之际，大夏的牧师提出应当学习先祖，祭拜三个月亮，以期上战场的士兵们早日归国与家人团聚。作为祭拜的一部分，大夏延续了传统的节日——桂花节，在每年月亮最圆的这段时间内制作月饼。
—————————————
《喧闹的桂花节》
模组作者：阿来
规则：DND5E
类型：短遭遇（城镇）
来源：第54期逸闻酒馆活动
世设：不定
模组长度：短篇(约1次聚会)
玩家数量：1-4人
游戏阶段：任何(不定)
结束等级：不定
关键词：【彗星】【虚假记忆】【喧闹】【纸牌】
简介：中秋团，祝冒险者中秋快乐！</v>
      </c>
      <c r="E62" s="1" t="str">
        <f>Sheet1!E62&amp;IF(Sheet1!F62="","","(约"&amp;Sheet1!F62&amp;"次聚会)")</f>
        <v>短篇(约1次聚会)</v>
      </c>
      <c r="F62" s="1" t="str">
        <f>IF(Sheet1!I62=-1,"约"&amp;Sheet1!J62&amp;"人",IF(Sheet1!J62&lt;Sheet1!I62,"填写错误",IF(Sheet1!I62=100,"不定",IF(Sheet1!I62=Sheet1!J62,Sheet1!I62&amp;"人",Sheet1!I62&amp;"-"&amp;Sheet1!J62&amp;"人"))))</f>
        <v>1-4人</v>
      </c>
      <c r="G62" s="1" t="str">
        <f>Sheet1!K62&amp;"("&amp;H62&amp;")"</f>
        <v>任何(不定)</v>
      </c>
      <c r="H62" s="1" t="str">
        <f>IF(Sheet1!L62=-1,"约"&amp;Sheet1!M62&amp;"级",IF(Sheet1!L62=100,"不定",IF(Sheet1!M62&lt;Sheet1!L62,"填写错误",IF(Sheet1!L62=Sheet1!M62,Sheet1!L62&amp;"级",IF(Sheet1!L62=100,"不定",IF(Sheet1!M62=100,Sheet1!L62&amp;"+",Sheet1!L62&amp;"-"&amp;Sheet1!M62&amp;"级"))))))</f>
        <v>不定</v>
      </c>
      <c r="I62" s="1" t="str">
        <f>IF(Sheet1!N62=-1,"约"&amp;Sheet1!O62&amp;"级",IF(Sheet1!N62=100,"不定",IF(Sheet1!O62&lt;Sheet1!N62,"填写错误",IF(Sheet1!N62=Sheet1!O62,Sheet1!N62&amp;"级",IF(Sheet1!N62=100,"不定",IF(Sheet1!O62=100,Sheet1!N62&amp;"+",Sheet1!N62&amp;"-"&amp;Sheet1!O62&amp;"级"))))))</f>
        <v>不定</v>
      </c>
    </row>
    <row r="63" spans="2:10" ht="409.5" x14ac:dyDescent="0.2">
      <c r="B63" s="2" t="str">
        <f>Sheet1!A63</f>
        <v>卡纳斯息潮节</v>
      </c>
      <c r="C63" s="2" t="str">
        <f>Sheet1!B63</f>
        <v>愤怒菇哥</v>
      </c>
      <c r="D63" s="2" t="str">
        <f>Sheet1!X63&amp;Sheet2!$A$3&amp;Sheet2!$A$3&amp;Sheet2!$A$3&amp;Sheet2!$A$5&amp;Sheet2!$A$3&amp;Sheet2!$A$3&amp;Sheet2!$A$3&amp;"《"&amp;Sheet1!A63&amp;"》"&amp;Sheet2!$A$3&amp;"模组作者："&amp;Sheet1!B63&amp;Sheet2!$A$3&amp;"规则："&amp;Sheet1!C63&amp;Sheet2!$A$3&amp;"类型："&amp;Sheet1!D63&amp;Sheet2!$A$3&amp;"来源："&amp;Sheet1!Q63&amp;Sheet2!$A$3&amp;"世设："&amp;Sheet1!H63&amp;Sheet2!$A$3&amp;"模组长度："&amp;E63&amp;Sheet2!$A$3&amp;"玩家数量："&amp;F63&amp;Sheet2!$A$3&amp;"游戏阶段："&amp;G63&amp;Sheet2!$A$3&amp;"结束等级："&amp;I63&amp;Sheet2!$A$3&amp;"关键词："&amp;Sheet1!S63&amp;IF(Sheet1!R63="无","",Sheet2!$A$3&amp;"获得奖项："&amp;Sheet1!R63)&amp;Sheet2!$A$3&amp;"简介："&amp;Sheet1!P63</f>
        <v>在风景如画的卡纳斯小镇，每年一度的息潮节是所有居民和游客最期待的时刻。这个古老的节日庆祝着春天的到来和大海的宁静，小镇的每个角落都充满了欢声笑语和庆祝的准备。街道两旁摆满了五彩缤纷的灯笼和飘扬的旗帜，空气中弥漫着甜点和新鲜海鲜的诱人香气，而海边则是孩子们嬉戏的身影和海浪轻拍沙滩的声音。
—————————————
《卡纳斯息潮节》
模组作者：愤怒菇哥
规则：DND5E
类型：短模组（城镇）
来源：第54期逸闻酒馆活动
世设：不定
模组长度：短篇(约1次聚会)
玩家数量：1-4人
游戏阶段：T1(3级)
结束等级：3+
关键词：【彗星】【虚假记忆】【喧闹】【纸牌】
简介：镇民出现了错误的记忆，为了城市的安全，镇长邀请一些冒险者来调查这件事儿，希望不要影响到息潮节。</v>
      </c>
      <c r="E63" s="1" t="str">
        <f>Sheet1!E63&amp;IF(Sheet1!F63="","","(约"&amp;Sheet1!F63&amp;"次聚会)")</f>
        <v>短篇(约1次聚会)</v>
      </c>
      <c r="F63" s="1" t="str">
        <f>IF(Sheet1!I63=-1,"约"&amp;Sheet1!J63&amp;"人",IF(Sheet1!J63&lt;Sheet1!I63,"填写错误",IF(Sheet1!I63=100,"不定",IF(Sheet1!I63=Sheet1!J63,Sheet1!I63&amp;"人",Sheet1!I63&amp;"-"&amp;Sheet1!J63&amp;"人"))))</f>
        <v>1-4人</v>
      </c>
      <c r="G63" s="1" t="str">
        <f>Sheet1!K63&amp;"("&amp;H63&amp;")"</f>
        <v>T1(3级)</v>
      </c>
      <c r="H63" s="1" t="str">
        <f>IF(Sheet1!L63=-1,"约"&amp;Sheet1!M63&amp;"级",IF(Sheet1!L63=100,"不定",IF(Sheet1!M63&lt;Sheet1!L63,"填写错误",IF(Sheet1!L63=Sheet1!M63,Sheet1!L63&amp;"级",IF(Sheet1!L63=100,"不定",IF(Sheet1!M63=100,Sheet1!L63&amp;"+",Sheet1!L63&amp;"-"&amp;Sheet1!M63&amp;"级"))))))</f>
        <v>3级</v>
      </c>
      <c r="I63" s="1" t="str">
        <f>IF(Sheet1!N63=-1,"约"&amp;Sheet1!O63&amp;"级",IF(Sheet1!N63=100,"不定",IF(Sheet1!O63&lt;Sheet1!N63,"填写错误",IF(Sheet1!N63=Sheet1!O63,Sheet1!N63&amp;"级",IF(Sheet1!N63=100,"不定",IF(Sheet1!O63=100,Sheet1!N63&amp;"+",Sheet1!N63&amp;"-"&amp;Sheet1!O63&amp;"级"))))))</f>
        <v>3+</v>
      </c>
    </row>
    <row r="64" spans="2:10" ht="356.25" x14ac:dyDescent="0.2">
      <c r="B64" s="2" t="str">
        <f>Sheet1!A64</f>
        <v>测测我的DND</v>
      </c>
      <c r="C64" s="2" t="str">
        <f>Sheet1!B64</f>
        <v>玉米man</v>
      </c>
      <c r="D64" s="2" t="str">
        <f>Sheet1!X64&amp;Sheet2!$A$3&amp;Sheet2!$A$3&amp;Sheet2!$A$3&amp;Sheet2!$A$5&amp;Sheet2!$A$3&amp;Sheet2!$A$3&amp;Sheet2!$A$3&amp;"《"&amp;Sheet1!A64&amp;"》"&amp;Sheet2!$A$3&amp;"模组作者："&amp;Sheet1!B64&amp;Sheet2!$A$3&amp;"规则："&amp;Sheet1!C64&amp;Sheet2!$A$3&amp;"类型："&amp;Sheet1!D64&amp;Sheet2!$A$3&amp;"来源："&amp;Sheet1!Q64&amp;Sheet2!$A$3&amp;"世设："&amp;Sheet1!H64&amp;Sheet2!$A$3&amp;"模组长度："&amp;E64&amp;Sheet2!$A$3&amp;"玩家数量："&amp;F64&amp;Sheet2!$A$3&amp;"游戏阶段："&amp;G64&amp;Sheet2!$A$3&amp;"结束等级："&amp;I64&amp;Sheet2!$A$3&amp;"关键词："&amp;Sheet1!S64&amp;IF(Sheet1!R64="无","",Sheet2!$A$3&amp;"获得奖项："&amp;Sheet1!R64)&amp;Sheet2!$A$3&amp;"简介："&amp;Sheet1!P64</f>
        <v>冒险者们收到了维娜的短讯术：我制作了1个叫dnd的游戏，来测！我家！
随后冒险者们就到达了位于森林深处的维娜宅邸。伴随着维娜的失态的喊叫声：啊啊，不应该是这样的，快帮我把它们停下来！
—————————————
《测测我的DND》
模组作者：玉米man
规则：DND5E
类型：短模组（开阔世界）
来源：第55期逸闻酒馆活动
世设：不定
模组长度：短篇(约1次聚会)
玩家数量：4人
游戏阶段：T2(5级)
结束等级：6级
关键词：【流浪】【鳞片】【游戏】
简介：冒险者受到维娜的邀请，来玩她设计的DND</v>
      </c>
      <c r="E64" s="1" t="str">
        <f>Sheet1!E64&amp;IF(Sheet1!F64="","","(约"&amp;Sheet1!F64&amp;"次聚会)")</f>
        <v>短篇(约1次聚会)</v>
      </c>
      <c r="F64" s="1" t="str">
        <f>IF(Sheet1!I64=-1,"约"&amp;Sheet1!J64&amp;"人",IF(Sheet1!J64&lt;Sheet1!I64,"填写错误",IF(Sheet1!I64=100,"不定",IF(Sheet1!I64=Sheet1!J64,Sheet1!I64&amp;"人",Sheet1!I64&amp;"-"&amp;Sheet1!J64&amp;"人"))))</f>
        <v>4人</v>
      </c>
      <c r="G64" s="1" t="str">
        <f>Sheet1!K64&amp;"("&amp;H64&amp;")"</f>
        <v>T2(5级)</v>
      </c>
      <c r="H64" s="1" t="str">
        <f>IF(Sheet1!L64=-1,"约"&amp;Sheet1!M64&amp;"级",IF(Sheet1!L64=100,"不定",IF(Sheet1!M64&lt;Sheet1!L64,"填写错误",IF(Sheet1!L64=Sheet1!M64,Sheet1!L64&amp;"级",IF(Sheet1!L64=100,"不定",IF(Sheet1!M64=100,Sheet1!L64&amp;"+",Sheet1!L64&amp;"-"&amp;Sheet1!M64&amp;"级"))))))</f>
        <v>5级</v>
      </c>
      <c r="I64" s="1" t="str">
        <f>IF(Sheet1!N64=-1,"约"&amp;Sheet1!O64&amp;"级",IF(Sheet1!N64=100,"不定",IF(Sheet1!O64&lt;Sheet1!N64,"填写错误",IF(Sheet1!N64=Sheet1!O64,Sheet1!N64&amp;"级",IF(Sheet1!N64=100,"不定",IF(Sheet1!O64=100,Sheet1!N64&amp;"+",Sheet1!N64&amp;"-"&amp;Sheet1!O64&amp;"级"))))))</f>
        <v>6级</v>
      </c>
    </row>
    <row r="65" spans="2:9" ht="356.25" x14ac:dyDescent="0.2">
      <c r="B65" s="2" t="str">
        <f>Sheet1!A65</f>
        <v>伊芙的果园</v>
      </c>
      <c r="C65" s="2" t="str">
        <f>Sheet1!B65</f>
        <v>付变函数</v>
      </c>
      <c r="D65" s="2" t="str">
        <f>Sheet1!X65&amp;Sheet2!$A$3&amp;Sheet2!$A$3&amp;Sheet2!$A$3&amp;Sheet2!$A$5&amp;Sheet2!$A$3&amp;Sheet2!$A$3&amp;Sheet2!$A$3&amp;"《"&amp;Sheet1!A65&amp;"》"&amp;Sheet2!$A$3&amp;"模组作者："&amp;Sheet1!B65&amp;Sheet2!$A$3&amp;"规则："&amp;Sheet1!C65&amp;Sheet2!$A$3&amp;"类型："&amp;Sheet1!D65&amp;Sheet2!$A$3&amp;"来源："&amp;Sheet1!Q65&amp;Sheet2!$A$3&amp;"世设："&amp;Sheet1!H65&amp;Sheet2!$A$3&amp;"模组长度："&amp;E65&amp;Sheet2!$A$3&amp;"玩家数量："&amp;F65&amp;Sheet2!$A$3&amp;"游戏阶段："&amp;G65&amp;Sheet2!$A$3&amp;"结束等级："&amp;I65&amp;Sheet2!$A$3&amp;"关键词："&amp;Sheet1!S65&amp;IF(Sheet1!R65="无","",Sheet2!$A$3&amp;"获得奖项："&amp;Sheet1!R65)&amp;Sheet2!$A$3&amp;"简介："&amp;Sheet1!P65</f>
        <v>初春的雨季总是令人心烦。一队冒险者在夜幕的森林中穿行，远处不时传来的野兽嗥叫和脚下的泥泞让他们心烦意乱，离最近的村庄还有一段距离，深夜中在密林露宿可不是个好主意，这树林有不少冒险者失踪的传闻…这时，前方一处灯火吸引了他们的注意，这来自一座果园的农舍。农舍的主人伊芙招待了他们，并希望他们能帮忙赶跑最近时常来偷果子的地精小偷。这对冒险者们没什么难度，不是么？
—————————————
《伊芙的果园》
模组作者：付变函数
规则：DND5E
类型：短模组（建筑）
来源：第55期逸闻酒馆活动
世设：不定
模组长度：短篇(约1次聚会)
玩家数量：4人
游戏阶段：T1(2-3级)
结束等级：2+
关键词：【流浪】【鳞片】【游戏】
简介：冒险者来到一个暗藏玄机的果园</v>
      </c>
      <c r="E65" s="1" t="str">
        <f>Sheet1!E65&amp;IF(Sheet1!F65="","","(约"&amp;Sheet1!F65&amp;"次聚会)")</f>
        <v>短篇(约1次聚会)</v>
      </c>
      <c r="F65" s="1" t="str">
        <f>IF(Sheet1!I65=-1,"约"&amp;Sheet1!J65&amp;"人",IF(Sheet1!J65&lt;Sheet1!I65,"填写错误",IF(Sheet1!I65=100,"不定",IF(Sheet1!I65=Sheet1!J65,Sheet1!I65&amp;"人",Sheet1!I65&amp;"-"&amp;Sheet1!J65&amp;"人"))))</f>
        <v>4人</v>
      </c>
      <c r="G65" s="1" t="str">
        <f>Sheet1!K65&amp;"("&amp;H65&amp;")"</f>
        <v>T1(2-3级)</v>
      </c>
      <c r="H65" s="1" t="str">
        <f>IF(Sheet1!L65=-1,"约"&amp;Sheet1!M65&amp;"级",IF(Sheet1!L65=100,"不定",IF(Sheet1!M65&lt;Sheet1!L65,"填写错误",IF(Sheet1!L65=Sheet1!M65,Sheet1!L65&amp;"级",IF(Sheet1!L65=100,"不定",IF(Sheet1!M65=100,Sheet1!L65&amp;"+",Sheet1!L65&amp;"-"&amp;Sheet1!M65&amp;"级"))))))</f>
        <v>2-3级</v>
      </c>
      <c r="I65" s="1" t="str">
        <f>IF(Sheet1!N65=-1,"约"&amp;Sheet1!O65&amp;"级",IF(Sheet1!N65=100,"不定",IF(Sheet1!O65&lt;Sheet1!N65,"填写错误",IF(Sheet1!N65=Sheet1!O65,Sheet1!N65&amp;"级",IF(Sheet1!N65=100,"不定",IF(Sheet1!O65=100,Sheet1!N65&amp;"+",Sheet1!N65&amp;"-"&amp;Sheet1!O65&amp;"级"))))))</f>
        <v>2+</v>
      </c>
    </row>
    <row r="66" spans="2:9" ht="356.25" x14ac:dyDescent="0.2">
      <c r="B66" s="2" t="str">
        <f>Sheet1!A66</f>
        <v>流浪酒鬼</v>
      </c>
      <c r="C66" s="2" t="str">
        <f>Sheet1!B66</f>
        <v>云生</v>
      </c>
      <c r="D66" s="2" t="str">
        <f>Sheet1!X66&amp;Sheet2!$A$3&amp;Sheet2!$A$3&amp;Sheet2!$A$3&amp;Sheet2!$A$5&amp;Sheet2!$A$3&amp;Sheet2!$A$3&amp;Sheet2!$A$3&amp;"《"&amp;Sheet1!A66&amp;"》"&amp;Sheet2!$A$3&amp;"模组作者："&amp;Sheet1!B66&amp;Sheet2!$A$3&amp;"规则："&amp;Sheet1!C66&amp;Sheet2!$A$3&amp;"类型："&amp;Sheet1!D66&amp;Sheet2!$A$3&amp;"来源："&amp;Sheet1!Q66&amp;Sheet2!$A$3&amp;"世设："&amp;Sheet1!H66&amp;Sheet2!$A$3&amp;"模组长度："&amp;E66&amp;Sheet2!$A$3&amp;"玩家数量："&amp;F66&amp;Sheet2!$A$3&amp;"游戏阶段："&amp;G66&amp;Sheet2!$A$3&amp;"结束等级："&amp;I66&amp;Sheet2!$A$3&amp;"关键词："&amp;Sheet1!S66&amp;IF(Sheet1!R66="无","",Sheet2!$A$3&amp;"获得奖项："&amp;Sheet1!R66)&amp;Sheet2!$A$3&amp;"简介："&amp;Sheet1!P66</f>
        <v>酒吧的吧台位于昏暗而温馨的环境中， 散发着柔和的灯光， 营造出一种放松的氛围。 吧台的表面是光滑的黑色大理石， 反射着周围五光十色的酒瓶和酒杯。吧台后面， 整齐排列着各种各样的酒品， 从经典的威士忌、 伏特加到色彩斑斓的鸡尾酒， 琳琅满目， 令人目不暇接。
—————————————
《流浪酒鬼》
模组作者：云生
规则：DND5E
类型：短模组（建筑）
来源：第55期逸闻酒馆活动
世设：不定
模组长度：短篇(约1次聚会)
玩家数量：约4人
游戏阶段：T2(8级)
结束等级：8+
关键词：【流浪】【鳞片】【游戏】
简介：冒险者帮助找回洛克洛的粉丝，并满足他追星的愿望</v>
      </c>
      <c r="E66" s="1" t="str">
        <f>Sheet1!E66&amp;IF(Sheet1!F66="","","(约"&amp;Sheet1!F66&amp;"次聚会)")</f>
        <v>短篇(约1次聚会)</v>
      </c>
      <c r="F66" s="1" t="str">
        <f>IF(Sheet1!I66=-1,"约"&amp;Sheet1!J66&amp;"人",IF(Sheet1!J66&lt;Sheet1!I66,"填写错误",IF(Sheet1!I66=100,"不定",IF(Sheet1!I66=Sheet1!J66,Sheet1!I66&amp;"人",Sheet1!I66&amp;"-"&amp;Sheet1!J66&amp;"人"))))</f>
        <v>约4人</v>
      </c>
      <c r="G66" s="1" t="str">
        <f>Sheet1!K66&amp;"("&amp;H66&amp;")"</f>
        <v>T2(8级)</v>
      </c>
      <c r="H66" s="1" t="str">
        <f>IF(Sheet1!L66=-1,"约"&amp;Sheet1!M66&amp;"级",IF(Sheet1!L66=100,"不定",IF(Sheet1!M66&lt;Sheet1!L66,"填写错误",IF(Sheet1!L66=Sheet1!M66,Sheet1!L66&amp;"级",IF(Sheet1!L66=100,"不定",IF(Sheet1!M66=100,Sheet1!L66&amp;"+",Sheet1!L66&amp;"-"&amp;Sheet1!M66&amp;"级"))))))</f>
        <v>8级</v>
      </c>
      <c r="I66" s="1" t="str">
        <f>IF(Sheet1!N66=-1,"约"&amp;Sheet1!O66&amp;"级",IF(Sheet1!N66=100,"不定",IF(Sheet1!O66&lt;Sheet1!N66,"填写错误",IF(Sheet1!N66=Sheet1!O66,Sheet1!N66&amp;"级",IF(Sheet1!N66=100,"不定",IF(Sheet1!O66=100,Sheet1!N66&amp;"+",Sheet1!N66&amp;"-"&amp;Sheet1!O66&amp;"级"))))))</f>
        <v>8+</v>
      </c>
    </row>
    <row r="67" spans="2:9" ht="356.25" x14ac:dyDescent="0.2">
      <c r="B67" s="2" t="str">
        <f>Sheet1!A67</f>
        <v>谜题</v>
      </c>
      <c r="C67" s="2" t="str">
        <f>Sheet1!B67</f>
        <v>东风</v>
      </c>
      <c r="D67" s="2" t="str">
        <f>Sheet1!X67&amp;Sheet2!$A$3&amp;Sheet2!$A$3&amp;Sheet2!$A$3&amp;Sheet2!$A$5&amp;Sheet2!$A$3&amp;Sheet2!$A$3&amp;Sheet2!$A$3&amp;"《"&amp;Sheet1!A67&amp;"》"&amp;Sheet2!$A$3&amp;"模组作者："&amp;Sheet1!B67&amp;Sheet2!$A$3&amp;"规则："&amp;Sheet1!C67&amp;Sheet2!$A$3&amp;"类型："&amp;Sheet1!D67&amp;Sheet2!$A$3&amp;"来源："&amp;Sheet1!Q67&amp;Sheet2!$A$3&amp;"世设："&amp;Sheet1!H67&amp;Sheet2!$A$3&amp;"模组长度："&amp;E67&amp;Sheet2!$A$3&amp;"玩家数量："&amp;F67&amp;Sheet2!$A$3&amp;"游戏阶段："&amp;G67&amp;Sheet2!$A$3&amp;"结束等级："&amp;I67&amp;Sheet2!$A$3&amp;"关键词："&amp;Sheet1!S67&amp;IF(Sheet1!R67="无","",Sheet2!$A$3&amp;"获得奖项："&amp;Sheet1!R67)&amp;Sheet2!$A$3&amp;"简介："&amp;Sheet1!P67</f>
        <v>你们的心头都听到了阿斯忒瑞亚欣喜的声音： “快来，勇士们！ 我已经获得了‘谜题’ 的位置的预言。 我需要你们回收那一张万象无常牌。 ”
—————————————
《谜题》
模组作者：东风
规则：DND5E
类型：短模组（地下城）
来源：第55期逸闻酒馆活动
世设：万象无常牌
模组长度：短篇(约1次聚会)
玩家数量：4-6人
游戏阶段：T1(4级)
结束等级：4+
关键词：【流浪】【鳞片】【游戏】
简介：冒险者追寻指引，寻找万象无常牌“浪客”</v>
      </c>
      <c r="E67" s="1" t="str">
        <f>Sheet1!E67&amp;IF(Sheet1!F67="","","(约"&amp;Sheet1!F67&amp;"次聚会)")</f>
        <v>短篇(约1次聚会)</v>
      </c>
      <c r="F67" s="1" t="str">
        <f>IF(Sheet1!I67=-1,"约"&amp;Sheet1!J67&amp;"人",IF(Sheet1!J67&lt;Sheet1!I67,"填写错误",IF(Sheet1!I67=100,"不定",IF(Sheet1!I67=Sheet1!J67,Sheet1!I67&amp;"人",Sheet1!I67&amp;"-"&amp;Sheet1!J67&amp;"人"))))</f>
        <v>4-6人</v>
      </c>
      <c r="G67" s="1" t="str">
        <f>Sheet1!K67&amp;"("&amp;H67&amp;")"</f>
        <v>T1(4级)</v>
      </c>
      <c r="H67" s="1" t="str">
        <f>IF(Sheet1!L67=-1,"约"&amp;Sheet1!M67&amp;"级",IF(Sheet1!L67=100,"不定",IF(Sheet1!M67&lt;Sheet1!L67,"填写错误",IF(Sheet1!L67=Sheet1!M67,Sheet1!L67&amp;"级",IF(Sheet1!L67=100,"不定",IF(Sheet1!M67=100,Sheet1!L67&amp;"+",Sheet1!L67&amp;"-"&amp;Sheet1!M67&amp;"级"))))))</f>
        <v>4级</v>
      </c>
      <c r="I67" s="1" t="str">
        <f>IF(Sheet1!N67=-1,"约"&amp;Sheet1!O67&amp;"级",IF(Sheet1!N67=100,"不定",IF(Sheet1!O67&lt;Sheet1!N67,"填写错误",IF(Sheet1!N67=Sheet1!O67,Sheet1!N67&amp;"级",IF(Sheet1!N67=100,"不定",IF(Sheet1!O67=100,Sheet1!N67&amp;"+",Sheet1!N67&amp;"-"&amp;Sheet1!O67&amp;"级"))))))</f>
        <v>4+</v>
      </c>
    </row>
    <row r="68" spans="2:9" ht="356.25" x14ac:dyDescent="0.2">
      <c r="B68" s="2">
        <f>Sheet1!A68</f>
        <v>0</v>
      </c>
      <c r="C68" s="2">
        <f>Sheet1!B68</f>
        <v>0</v>
      </c>
      <c r="D68" s="2" t="str">
        <f>Sheet1!X68&amp;Sheet2!$A$3&amp;Sheet2!$A$3&amp;Sheet2!$A$3&amp;Sheet2!$A$5&amp;Sheet2!$A$3&amp;Sheet2!$A$3&amp;Sheet2!$A$3&amp;"《"&amp;Sheet1!A68&amp;"》"&amp;Sheet2!$A$3&amp;"模组作者："&amp;Sheet1!B68&amp;Sheet2!$A$3&amp;"规则："&amp;Sheet1!C68&amp;Sheet2!$A$3&amp;"类型："&amp;Sheet1!D68&amp;Sheet2!$A$3&amp;"来源："&amp;Sheet1!Q68&amp;Sheet2!$A$3&amp;"世设："&amp;Sheet1!H68&amp;Sheet2!$A$3&amp;"模组长度："&amp;E68&amp;Sheet2!$A$3&amp;"玩家数量："&amp;F68&amp;Sheet2!$A$3&amp;"游戏阶段："&amp;G68&amp;Sheet2!$A$3&amp;"结束等级："&amp;I68&amp;Sheet2!$A$3&amp;"关键词："&amp;Sheet1!S68&amp;IF(Sheet1!R68="无","",Sheet2!$A$3&amp;"获得奖项："&amp;Sheet1!R68)&amp;Sheet2!$A$3&amp;"简介："&amp;Sheet1!P68</f>
        <v xml:space="preserve">
—————————————
《》
模组作者：
规则：
类型：
来源：
世设：
模组长度：
玩家数量：人
游戏阶段：(级)
结束等级：级
关键词：
获得奖项：
简介：</v>
      </c>
      <c r="E68" s="1" t="str">
        <f>Sheet1!E68&amp;IF(Sheet1!F68="","","(约"&amp;Sheet1!F68&amp;"次聚会)")</f>
        <v/>
      </c>
      <c r="F68" s="1" t="str">
        <f>IF(Sheet1!I68=-1,"约"&amp;Sheet1!J68&amp;"人",IF(Sheet1!J68&lt;Sheet1!I68,"填写错误",IF(Sheet1!I68=100,"不定",IF(Sheet1!I68=Sheet1!J68,Sheet1!I68&amp;"人",Sheet1!I68&amp;"-"&amp;Sheet1!J68&amp;"人"))))</f>
        <v>人</v>
      </c>
      <c r="G68" s="1" t="str">
        <f>Sheet1!K68&amp;"("&amp;H68&amp;")"</f>
        <v>(级)</v>
      </c>
      <c r="H68" s="1" t="str">
        <f>IF(Sheet1!L68=-1,"约"&amp;Sheet1!M68&amp;"级",IF(Sheet1!L68=100,"不定",IF(Sheet1!M68&lt;Sheet1!L68,"填写错误",IF(Sheet1!L68=Sheet1!M68,Sheet1!L68&amp;"级",IF(Sheet1!L68=100,"不定",IF(Sheet1!M68=100,Sheet1!L68&amp;"+",Sheet1!L68&amp;"-"&amp;Sheet1!M68&amp;"级"))))))</f>
        <v>级</v>
      </c>
      <c r="I68" s="1" t="str">
        <f>IF(Sheet1!N68=-1,"约"&amp;Sheet1!O68&amp;"级",IF(Sheet1!N68=100,"不定",IF(Sheet1!O68&lt;Sheet1!N68,"填写错误",IF(Sheet1!N68=Sheet1!O68,Sheet1!N68&amp;"级",IF(Sheet1!N68=100,"不定",IF(Sheet1!O68=100,Sheet1!N68&amp;"+",Sheet1!N68&amp;"-"&amp;Sheet1!O68&amp;"级"))))))</f>
        <v>级</v>
      </c>
    </row>
    <row r="69" spans="2:9" ht="356.25" x14ac:dyDescent="0.2">
      <c r="B69" s="2">
        <f>Sheet1!A69</f>
        <v>0</v>
      </c>
      <c r="C69" s="2">
        <f>Sheet1!B69</f>
        <v>0</v>
      </c>
      <c r="D69" s="2" t="str">
        <f>Sheet1!X69&amp;Sheet2!$A$3&amp;Sheet2!$A$3&amp;Sheet2!$A$3&amp;Sheet2!$A$5&amp;Sheet2!$A$3&amp;Sheet2!$A$3&amp;Sheet2!$A$3&amp;"《"&amp;Sheet1!A69&amp;"》"&amp;Sheet2!$A$3&amp;"模组作者："&amp;Sheet1!B69&amp;Sheet2!$A$3&amp;"规则："&amp;Sheet1!C69&amp;Sheet2!$A$3&amp;"类型："&amp;Sheet1!D69&amp;Sheet2!$A$3&amp;"来源："&amp;Sheet1!Q69&amp;Sheet2!$A$3&amp;"世设："&amp;Sheet1!H69&amp;Sheet2!$A$3&amp;"模组长度："&amp;E69&amp;Sheet2!$A$3&amp;"玩家数量："&amp;F69&amp;Sheet2!$A$3&amp;"游戏阶段："&amp;G69&amp;Sheet2!$A$3&amp;"结束等级："&amp;I69&amp;Sheet2!$A$3&amp;"关键词："&amp;Sheet1!S69&amp;IF(Sheet1!R69="无","",Sheet2!$A$3&amp;"获得奖项："&amp;Sheet1!R69)&amp;Sheet2!$A$3&amp;"简介："&amp;Sheet1!P69</f>
        <v xml:space="preserve">
—————————————
《》
模组作者：
规则：
类型：
来源：
世设：
模组长度：
玩家数量：人
游戏阶段：(级)
结束等级：级
关键词：
获得奖项：
简介：</v>
      </c>
      <c r="E69" s="1" t="str">
        <f>Sheet1!E69&amp;IF(Sheet1!F69="","","(约"&amp;Sheet1!F69&amp;"次聚会)")</f>
        <v/>
      </c>
      <c r="F69" s="1" t="str">
        <f>IF(Sheet1!I69=-1,"约"&amp;Sheet1!J69&amp;"人",IF(Sheet1!J69&lt;Sheet1!I69,"填写错误",IF(Sheet1!I69=100,"不定",IF(Sheet1!I69=Sheet1!J69,Sheet1!I69&amp;"人",Sheet1!I69&amp;"-"&amp;Sheet1!J69&amp;"人"))))</f>
        <v>人</v>
      </c>
      <c r="G69" s="1" t="str">
        <f>Sheet1!K69&amp;"("&amp;H69&amp;")"</f>
        <v>(级)</v>
      </c>
      <c r="H69" s="1" t="str">
        <f>IF(Sheet1!L69=-1,"约"&amp;Sheet1!M69&amp;"级",IF(Sheet1!L69=100,"不定",IF(Sheet1!M69&lt;Sheet1!L69,"填写错误",IF(Sheet1!L69=Sheet1!M69,Sheet1!L69&amp;"级",IF(Sheet1!L69=100,"不定",IF(Sheet1!M69=100,Sheet1!L69&amp;"+",Sheet1!L69&amp;"-"&amp;Sheet1!M69&amp;"级"))))))</f>
        <v>级</v>
      </c>
      <c r="I69" s="1" t="str">
        <f>IF(Sheet1!N69=-1,"约"&amp;Sheet1!O69&amp;"级",IF(Sheet1!N69=100,"不定",IF(Sheet1!O69&lt;Sheet1!N69,"填写错误",IF(Sheet1!N69=Sheet1!O69,Sheet1!N69&amp;"级",IF(Sheet1!N69=100,"不定",IF(Sheet1!O69=100,Sheet1!N69&amp;"+",Sheet1!N69&amp;"-"&amp;Sheet1!O69&amp;"级"))))))</f>
        <v>级</v>
      </c>
    </row>
    <row r="70" spans="2:9" ht="356.25" x14ac:dyDescent="0.2">
      <c r="B70" s="2">
        <f>Sheet1!A70</f>
        <v>0</v>
      </c>
      <c r="C70" s="2">
        <f>Sheet1!B70</f>
        <v>0</v>
      </c>
      <c r="D70" s="2" t="str">
        <f>Sheet1!X70&amp;Sheet2!$A$3&amp;Sheet2!$A$3&amp;Sheet2!$A$3&amp;Sheet2!$A$5&amp;Sheet2!$A$3&amp;Sheet2!$A$3&amp;Sheet2!$A$3&amp;"《"&amp;Sheet1!A70&amp;"》"&amp;Sheet2!$A$3&amp;"模组作者："&amp;Sheet1!B70&amp;Sheet2!$A$3&amp;"规则："&amp;Sheet1!C70&amp;Sheet2!$A$3&amp;"类型："&amp;Sheet1!D70&amp;Sheet2!$A$3&amp;"来源："&amp;Sheet1!Q70&amp;Sheet2!$A$3&amp;"世设："&amp;Sheet1!H70&amp;Sheet2!$A$3&amp;"模组长度："&amp;E70&amp;Sheet2!$A$3&amp;"玩家数量："&amp;F70&amp;Sheet2!$A$3&amp;"游戏阶段："&amp;G70&amp;Sheet2!$A$3&amp;"结束等级："&amp;I70&amp;Sheet2!$A$3&amp;"关键词："&amp;Sheet1!S70&amp;IF(Sheet1!R70="无","",Sheet2!$A$3&amp;"获得奖项："&amp;Sheet1!R70)&amp;Sheet2!$A$3&amp;"简介："&amp;Sheet1!P70</f>
        <v xml:space="preserve">
—————————————
《》
模组作者：
规则：
类型：
来源：
世设：
模组长度：
玩家数量：人
游戏阶段：(级)
结束等级：级
关键词：
获得奖项：
简介：</v>
      </c>
      <c r="E70" s="1" t="str">
        <f>Sheet1!E70&amp;IF(Sheet1!F70="","","(约"&amp;Sheet1!F70&amp;"次聚会)")</f>
        <v/>
      </c>
      <c r="F70" s="1" t="str">
        <f>IF(Sheet1!I70=-1,"约"&amp;Sheet1!J70&amp;"人",IF(Sheet1!J70&lt;Sheet1!I70,"填写错误",IF(Sheet1!I70=100,"不定",IF(Sheet1!I70=Sheet1!J70,Sheet1!I70&amp;"人",Sheet1!I70&amp;"-"&amp;Sheet1!J70&amp;"人"))))</f>
        <v>人</v>
      </c>
      <c r="G70" s="1" t="str">
        <f>Sheet1!K70&amp;"("&amp;H70&amp;")"</f>
        <v>(级)</v>
      </c>
      <c r="H70" s="1" t="str">
        <f>IF(Sheet1!L70=-1,"约"&amp;Sheet1!M70&amp;"级",IF(Sheet1!L70=100,"不定",IF(Sheet1!M70&lt;Sheet1!L70,"填写错误",IF(Sheet1!L70=Sheet1!M70,Sheet1!L70&amp;"级",IF(Sheet1!L70=100,"不定",IF(Sheet1!M70=100,Sheet1!L70&amp;"+",Sheet1!L70&amp;"-"&amp;Sheet1!M70&amp;"级"))))))</f>
        <v>级</v>
      </c>
      <c r="I70" s="1" t="str">
        <f>IF(Sheet1!N70=-1,"约"&amp;Sheet1!O70&amp;"级",IF(Sheet1!N70=100,"不定",IF(Sheet1!O70&lt;Sheet1!N70,"填写错误",IF(Sheet1!N70=Sheet1!O70,Sheet1!N70&amp;"级",IF(Sheet1!N70=100,"不定",IF(Sheet1!O70=100,Sheet1!N70&amp;"+",Sheet1!N70&amp;"-"&amp;Sheet1!O70&amp;"级"))))))</f>
        <v>级</v>
      </c>
    </row>
    <row r="71" spans="2:9" ht="356.25" x14ac:dyDescent="0.2">
      <c r="B71" s="2">
        <f>Sheet1!A71</f>
        <v>0</v>
      </c>
      <c r="C71" s="2">
        <f>Sheet1!B71</f>
        <v>0</v>
      </c>
      <c r="D71" s="2" t="str">
        <f>Sheet1!X71&amp;Sheet2!$A$3&amp;Sheet2!$A$3&amp;Sheet2!$A$3&amp;Sheet2!$A$5&amp;Sheet2!$A$3&amp;Sheet2!$A$3&amp;Sheet2!$A$3&amp;"《"&amp;Sheet1!A71&amp;"》"&amp;Sheet2!$A$3&amp;"模组作者："&amp;Sheet1!B71&amp;Sheet2!$A$3&amp;"规则："&amp;Sheet1!C71&amp;Sheet2!$A$3&amp;"类型："&amp;Sheet1!D71&amp;Sheet2!$A$3&amp;"来源："&amp;Sheet1!Q71&amp;Sheet2!$A$3&amp;"世设："&amp;Sheet1!H71&amp;Sheet2!$A$3&amp;"模组长度："&amp;E71&amp;Sheet2!$A$3&amp;"玩家数量："&amp;F71&amp;Sheet2!$A$3&amp;"游戏阶段："&amp;G71&amp;Sheet2!$A$3&amp;"结束等级："&amp;I71&amp;Sheet2!$A$3&amp;"关键词："&amp;Sheet1!S71&amp;IF(Sheet1!R71="无","",Sheet2!$A$3&amp;"获得奖项："&amp;Sheet1!R71)&amp;Sheet2!$A$3&amp;"简介："&amp;Sheet1!P71</f>
        <v xml:space="preserve">
—————————————
《》
模组作者：
规则：
类型：
来源：
世设：
模组长度：
玩家数量：人
游戏阶段：(级)
结束等级：级
关键词：
获得奖项：
简介：</v>
      </c>
      <c r="E71" s="1" t="str">
        <f>Sheet1!E71&amp;IF(Sheet1!F71="","","(约"&amp;Sheet1!F71&amp;"次聚会)")</f>
        <v/>
      </c>
      <c r="F71" s="1" t="str">
        <f>IF(Sheet1!I71=-1,"约"&amp;Sheet1!J71&amp;"人",IF(Sheet1!J71&lt;Sheet1!I71,"填写错误",IF(Sheet1!I71=100,"不定",IF(Sheet1!I71=Sheet1!J71,Sheet1!I71&amp;"人",Sheet1!I71&amp;"-"&amp;Sheet1!J71&amp;"人"))))</f>
        <v>人</v>
      </c>
      <c r="G71" s="1" t="str">
        <f>Sheet1!K71&amp;"("&amp;H71&amp;")"</f>
        <v>(级)</v>
      </c>
      <c r="H71" s="1" t="str">
        <f>IF(Sheet1!L71=-1,"约"&amp;Sheet1!M71&amp;"级",IF(Sheet1!L71=100,"不定",IF(Sheet1!M71&lt;Sheet1!L71,"填写错误",IF(Sheet1!L71=Sheet1!M71,Sheet1!L71&amp;"级",IF(Sheet1!L71=100,"不定",IF(Sheet1!M71=100,Sheet1!L71&amp;"+",Sheet1!L71&amp;"-"&amp;Sheet1!M71&amp;"级"))))))</f>
        <v>级</v>
      </c>
      <c r="I71" s="1" t="str">
        <f>IF(Sheet1!N71=-1,"约"&amp;Sheet1!O71&amp;"级",IF(Sheet1!N71=100,"不定",IF(Sheet1!O71&lt;Sheet1!N71,"填写错误",IF(Sheet1!N71=Sheet1!O71,Sheet1!N71&amp;"级",IF(Sheet1!N71=100,"不定",IF(Sheet1!O71=100,Sheet1!N71&amp;"+",Sheet1!N71&amp;"-"&amp;Sheet1!O71&amp;"级"))))))</f>
        <v>级</v>
      </c>
    </row>
    <row r="72" spans="2:9" ht="356.25" x14ac:dyDescent="0.2">
      <c r="B72" s="2">
        <f>Sheet1!A72</f>
        <v>0</v>
      </c>
      <c r="C72" s="2">
        <f>Sheet1!B72</f>
        <v>0</v>
      </c>
      <c r="D72" s="2" t="str">
        <f>Sheet1!X72&amp;Sheet2!$A$3&amp;Sheet2!$A$3&amp;Sheet2!$A$3&amp;Sheet2!$A$5&amp;Sheet2!$A$3&amp;Sheet2!$A$3&amp;Sheet2!$A$3&amp;"《"&amp;Sheet1!A72&amp;"》"&amp;Sheet2!$A$3&amp;"模组作者："&amp;Sheet1!B72&amp;Sheet2!$A$3&amp;"规则："&amp;Sheet1!C72&amp;Sheet2!$A$3&amp;"类型："&amp;Sheet1!D72&amp;Sheet2!$A$3&amp;"来源："&amp;Sheet1!Q72&amp;Sheet2!$A$3&amp;"世设："&amp;Sheet1!H72&amp;Sheet2!$A$3&amp;"模组长度："&amp;E72&amp;Sheet2!$A$3&amp;"玩家数量："&amp;F72&amp;Sheet2!$A$3&amp;"游戏阶段："&amp;G72&amp;Sheet2!$A$3&amp;"结束等级："&amp;I72&amp;Sheet2!$A$3&amp;"关键词："&amp;Sheet1!S72&amp;IF(Sheet1!R72="无","",Sheet2!$A$3&amp;"获得奖项："&amp;Sheet1!R72)&amp;Sheet2!$A$3&amp;"简介："&amp;Sheet1!P72</f>
        <v xml:space="preserve">
—————————————
《》
模组作者：
规则：
类型：
来源：
世设：
模组长度：
玩家数量：人
游戏阶段：(级)
结束等级：级
关键词：
获得奖项：
简介：</v>
      </c>
      <c r="E72" s="1" t="str">
        <f>Sheet1!E72&amp;IF(Sheet1!F72="","","(约"&amp;Sheet1!F72&amp;"次聚会)")</f>
        <v/>
      </c>
      <c r="F72" s="1" t="str">
        <f>IF(Sheet1!I72=-1,"约"&amp;Sheet1!J72&amp;"人",IF(Sheet1!J72&lt;Sheet1!I72,"填写错误",IF(Sheet1!I72=100,"不定",IF(Sheet1!I72=Sheet1!J72,Sheet1!I72&amp;"人",Sheet1!I72&amp;"-"&amp;Sheet1!J72&amp;"人"))))</f>
        <v>人</v>
      </c>
      <c r="G72" s="1" t="str">
        <f>Sheet1!K72&amp;"("&amp;H72&amp;")"</f>
        <v>(级)</v>
      </c>
      <c r="H72" s="1" t="str">
        <f>IF(Sheet1!L72=-1,"约"&amp;Sheet1!M72&amp;"级",IF(Sheet1!L72=100,"不定",IF(Sheet1!M72&lt;Sheet1!L72,"填写错误",IF(Sheet1!L72=Sheet1!M72,Sheet1!L72&amp;"级",IF(Sheet1!L72=100,"不定",IF(Sheet1!M72=100,Sheet1!L72&amp;"+",Sheet1!L72&amp;"-"&amp;Sheet1!M72&amp;"级"))))))</f>
        <v>级</v>
      </c>
      <c r="I72" s="1" t="str">
        <f>IF(Sheet1!N72=-1,"约"&amp;Sheet1!O72&amp;"级",IF(Sheet1!N72=100,"不定",IF(Sheet1!O72&lt;Sheet1!N72,"填写错误",IF(Sheet1!N72=Sheet1!O72,Sheet1!N72&amp;"级",IF(Sheet1!N72=100,"不定",IF(Sheet1!O72=100,Sheet1!N72&amp;"+",Sheet1!N72&amp;"-"&amp;Sheet1!O72&amp;"级"))))))</f>
        <v>级</v>
      </c>
    </row>
    <row r="73" spans="2:9" ht="356.25" x14ac:dyDescent="0.2">
      <c r="B73" s="2">
        <f>Sheet1!A73</f>
        <v>0</v>
      </c>
      <c r="C73" s="2">
        <f>Sheet1!B73</f>
        <v>0</v>
      </c>
      <c r="D73" s="2" t="str">
        <f>Sheet1!X73&amp;Sheet2!$A$3&amp;Sheet2!$A$3&amp;Sheet2!$A$3&amp;Sheet2!$A$5&amp;Sheet2!$A$3&amp;Sheet2!$A$3&amp;Sheet2!$A$3&amp;"《"&amp;Sheet1!A73&amp;"》"&amp;Sheet2!$A$3&amp;"模组作者："&amp;Sheet1!B73&amp;Sheet2!$A$3&amp;"规则："&amp;Sheet1!C73&amp;Sheet2!$A$3&amp;"类型："&amp;Sheet1!D73&amp;Sheet2!$A$3&amp;"来源："&amp;Sheet1!Q73&amp;Sheet2!$A$3&amp;"世设："&amp;Sheet1!H73&amp;Sheet2!$A$3&amp;"模组长度："&amp;E73&amp;Sheet2!$A$3&amp;"玩家数量："&amp;F73&amp;Sheet2!$A$3&amp;"游戏阶段："&amp;G73&amp;Sheet2!$A$3&amp;"结束等级："&amp;I73&amp;Sheet2!$A$3&amp;"关键词："&amp;Sheet1!S73&amp;IF(Sheet1!R73="无","",Sheet2!$A$3&amp;"获得奖项："&amp;Sheet1!R73)&amp;Sheet2!$A$3&amp;"简介："&amp;Sheet1!P73</f>
        <v xml:space="preserve">
—————————————
《》
模组作者：
规则：
类型：
来源：
世设：
模组长度：
玩家数量：人
游戏阶段：(级)
结束等级：级
关键词：
获得奖项：
简介：</v>
      </c>
      <c r="E73" s="1" t="str">
        <f>Sheet1!E73&amp;IF(Sheet1!F73="","","(约"&amp;Sheet1!F73&amp;"次聚会)")</f>
        <v/>
      </c>
      <c r="F73" s="1" t="str">
        <f>IF(Sheet1!I73=-1,"约"&amp;Sheet1!J73&amp;"人",IF(Sheet1!J73&lt;Sheet1!I73,"填写错误",IF(Sheet1!I73=100,"不定",IF(Sheet1!I73=Sheet1!J73,Sheet1!I73&amp;"人",Sheet1!I73&amp;"-"&amp;Sheet1!J73&amp;"人"))))</f>
        <v>人</v>
      </c>
      <c r="G73" s="1" t="str">
        <f>Sheet1!K73&amp;"("&amp;H73&amp;")"</f>
        <v>(级)</v>
      </c>
      <c r="H73" s="1" t="str">
        <f>IF(Sheet1!L73=-1,"约"&amp;Sheet1!M73&amp;"级",IF(Sheet1!L73=100,"不定",IF(Sheet1!M73&lt;Sheet1!L73,"填写错误",IF(Sheet1!L73=Sheet1!M73,Sheet1!L73&amp;"级",IF(Sheet1!L73=100,"不定",IF(Sheet1!M73=100,Sheet1!L73&amp;"+",Sheet1!L73&amp;"-"&amp;Sheet1!M73&amp;"级"))))))</f>
        <v>级</v>
      </c>
      <c r="I73" s="1" t="str">
        <f>IF(Sheet1!N73=-1,"约"&amp;Sheet1!O73&amp;"级",IF(Sheet1!N73=100,"不定",IF(Sheet1!O73&lt;Sheet1!N73,"填写错误",IF(Sheet1!N73=Sheet1!O73,Sheet1!N73&amp;"级",IF(Sheet1!N73=100,"不定",IF(Sheet1!O73=100,Sheet1!N73&amp;"+",Sheet1!N73&amp;"-"&amp;Sheet1!O73&amp;"级"))))))</f>
        <v>级</v>
      </c>
    </row>
    <row r="74" spans="2:9" ht="356.25" x14ac:dyDescent="0.2">
      <c r="B74" s="2">
        <f>Sheet1!A74</f>
        <v>0</v>
      </c>
      <c r="C74" s="2">
        <f>Sheet1!B74</f>
        <v>0</v>
      </c>
      <c r="D74" s="2" t="str">
        <f>Sheet1!X74&amp;Sheet2!$A$3&amp;Sheet2!$A$3&amp;Sheet2!$A$3&amp;Sheet2!$A$5&amp;Sheet2!$A$3&amp;Sheet2!$A$3&amp;Sheet2!$A$3&amp;"《"&amp;Sheet1!A74&amp;"》"&amp;Sheet2!$A$3&amp;"模组作者："&amp;Sheet1!B74&amp;Sheet2!$A$3&amp;"规则："&amp;Sheet1!C74&amp;Sheet2!$A$3&amp;"类型："&amp;Sheet1!D74&amp;Sheet2!$A$3&amp;"来源："&amp;Sheet1!Q74&amp;Sheet2!$A$3&amp;"世设："&amp;Sheet1!H74&amp;Sheet2!$A$3&amp;"模组长度："&amp;E74&amp;Sheet2!$A$3&amp;"玩家数量："&amp;F74&amp;Sheet2!$A$3&amp;"游戏阶段："&amp;G74&amp;Sheet2!$A$3&amp;"结束等级："&amp;I74&amp;Sheet2!$A$3&amp;"关键词："&amp;Sheet1!S74&amp;IF(Sheet1!R74="无","",Sheet2!$A$3&amp;"获得奖项："&amp;Sheet1!R74)&amp;Sheet2!$A$3&amp;"简介："&amp;Sheet1!P74</f>
        <v xml:space="preserve">
—————————————
《》
模组作者：
规则：
类型：
来源：
世设：
模组长度：
玩家数量：人
游戏阶段：(级)
结束等级：级
关键词：
获得奖项：
简介：</v>
      </c>
      <c r="E74" s="1" t="str">
        <f>Sheet1!E74&amp;IF(Sheet1!F74="","","(约"&amp;Sheet1!F74&amp;"次聚会)")</f>
        <v/>
      </c>
      <c r="F74" s="1" t="str">
        <f>IF(Sheet1!I74=-1,"约"&amp;Sheet1!J74&amp;"人",IF(Sheet1!J74&lt;Sheet1!I74,"填写错误",IF(Sheet1!I74=100,"不定",IF(Sheet1!I74=Sheet1!J74,Sheet1!I74&amp;"人",Sheet1!I74&amp;"-"&amp;Sheet1!J74&amp;"人"))))</f>
        <v>人</v>
      </c>
      <c r="G74" s="1" t="str">
        <f>Sheet1!K74&amp;"("&amp;H74&amp;")"</f>
        <v>(级)</v>
      </c>
      <c r="H74" s="1" t="str">
        <f>IF(Sheet1!L74=-1,"约"&amp;Sheet1!M74&amp;"级",IF(Sheet1!L74=100,"不定",IF(Sheet1!M74&lt;Sheet1!L74,"填写错误",IF(Sheet1!L74=Sheet1!M74,Sheet1!L74&amp;"级",IF(Sheet1!L74=100,"不定",IF(Sheet1!M74=100,Sheet1!L74&amp;"+",Sheet1!L74&amp;"-"&amp;Sheet1!M74&amp;"级"))))))</f>
        <v>级</v>
      </c>
      <c r="I74" s="1" t="str">
        <f>IF(Sheet1!N74=-1,"约"&amp;Sheet1!O74&amp;"级",IF(Sheet1!N74=100,"不定",IF(Sheet1!O74&lt;Sheet1!N74,"填写错误",IF(Sheet1!N74=Sheet1!O74,Sheet1!N74&amp;"级",IF(Sheet1!N74=100,"不定",IF(Sheet1!O74=100,Sheet1!N74&amp;"+",Sheet1!N74&amp;"-"&amp;Sheet1!O74&amp;"级"))))))</f>
        <v>级</v>
      </c>
    </row>
    <row r="75" spans="2:9" ht="356.25" x14ac:dyDescent="0.2">
      <c r="B75" s="2">
        <f>Sheet1!A75</f>
        <v>0</v>
      </c>
      <c r="C75" s="2">
        <f>Sheet1!B75</f>
        <v>0</v>
      </c>
      <c r="D75" s="2" t="str">
        <f>Sheet1!X75&amp;Sheet2!$A$3&amp;Sheet2!$A$3&amp;Sheet2!$A$3&amp;Sheet2!$A$5&amp;Sheet2!$A$3&amp;Sheet2!$A$3&amp;Sheet2!$A$3&amp;"《"&amp;Sheet1!A75&amp;"》"&amp;Sheet2!$A$3&amp;"模组作者："&amp;Sheet1!B75&amp;Sheet2!$A$3&amp;"规则："&amp;Sheet1!C75&amp;Sheet2!$A$3&amp;"类型："&amp;Sheet1!D75&amp;Sheet2!$A$3&amp;"来源："&amp;Sheet1!Q75&amp;Sheet2!$A$3&amp;"世设："&amp;Sheet1!H75&amp;Sheet2!$A$3&amp;"模组长度："&amp;E75&amp;Sheet2!$A$3&amp;"玩家数量："&amp;F75&amp;Sheet2!$A$3&amp;"游戏阶段："&amp;G75&amp;Sheet2!$A$3&amp;"结束等级："&amp;I75&amp;Sheet2!$A$3&amp;"关键词："&amp;Sheet1!S75&amp;IF(Sheet1!R75="无","",Sheet2!$A$3&amp;"获得奖项："&amp;Sheet1!R75)&amp;Sheet2!$A$3&amp;"简介："&amp;Sheet1!P75</f>
        <v xml:space="preserve">
—————————————
《》
模组作者：
规则：
类型：
来源：
世设：
模组长度：
玩家数量：人
游戏阶段：(级)
结束等级：级
关键词：
获得奖项：
简介：</v>
      </c>
      <c r="E75" s="1" t="str">
        <f>Sheet1!E75&amp;IF(Sheet1!F75="","","(约"&amp;Sheet1!F75&amp;"次聚会)")</f>
        <v/>
      </c>
      <c r="F75" s="1" t="str">
        <f>IF(Sheet1!I75=-1,"约"&amp;Sheet1!J75&amp;"人",IF(Sheet1!J75&lt;Sheet1!I75,"填写错误",IF(Sheet1!I75=100,"不定",IF(Sheet1!I75=Sheet1!J75,Sheet1!I75&amp;"人",Sheet1!I75&amp;"-"&amp;Sheet1!J75&amp;"人"))))</f>
        <v>人</v>
      </c>
      <c r="G75" s="1" t="str">
        <f>Sheet1!K75&amp;"("&amp;H75&amp;")"</f>
        <v>(级)</v>
      </c>
      <c r="H75" s="1" t="str">
        <f>IF(Sheet1!L75=-1,"约"&amp;Sheet1!M75&amp;"级",IF(Sheet1!L75=100,"不定",IF(Sheet1!M75&lt;Sheet1!L75,"填写错误",IF(Sheet1!L75=Sheet1!M75,Sheet1!L75&amp;"级",IF(Sheet1!L75=100,"不定",IF(Sheet1!M75=100,Sheet1!L75&amp;"+",Sheet1!L75&amp;"-"&amp;Sheet1!M75&amp;"级"))))))</f>
        <v>级</v>
      </c>
      <c r="I75" s="1" t="str">
        <f>IF(Sheet1!N75=-1,"约"&amp;Sheet1!O75&amp;"级",IF(Sheet1!N75=100,"不定",IF(Sheet1!O75&lt;Sheet1!N75,"填写错误",IF(Sheet1!N75=Sheet1!O75,Sheet1!N75&amp;"级",IF(Sheet1!N75=100,"不定",IF(Sheet1!O75=100,Sheet1!N75&amp;"+",Sheet1!N75&amp;"-"&amp;Sheet1!O75&amp;"级"))))))</f>
        <v>级</v>
      </c>
    </row>
    <row r="76" spans="2:9" ht="356.25" x14ac:dyDescent="0.2">
      <c r="B76" s="2">
        <f>Sheet1!A76</f>
        <v>0</v>
      </c>
      <c r="C76" s="2">
        <f>Sheet1!B76</f>
        <v>0</v>
      </c>
      <c r="D76" s="2" t="str">
        <f>Sheet1!X76&amp;Sheet2!$A$3&amp;Sheet2!$A$3&amp;Sheet2!$A$3&amp;Sheet2!$A$5&amp;Sheet2!$A$3&amp;Sheet2!$A$3&amp;Sheet2!$A$3&amp;"《"&amp;Sheet1!A76&amp;"》"&amp;Sheet2!$A$3&amp;"模组作者："&amp;Sheet1!B76&amp;Sheet2!$A$3&amp;"规则："&amp;Sheet1!C76&amp;Sheet2!$A$3&amp;"类型："&amp;Sheet1!D76&amp;Sheet2!$A$3&amp;"来源："&amp;Sheet1!Q76&amp;Sheet2!$A$3&amp;"世设："&amp;Sheet1!H76&amp;Sheet2!$A$3&amp;"模组长度："&amp;E76&amp;Sheet2!$A$3&amp;"玩家数量："&amp;F76&amp;Sheet2!$A$3&amp;"游戏阶段："&amp;G76&amp;Sheet2!$A$3&amp;"结束等级："&amp;I76&amp;Sheet2!$A$3&amp;"关键词："&amp;Sheet1!S76&amp;IF(Sheet1!R76="无","",Sheet2!$A$3&amp;"获得奖项："&amp;Sheet1!R76)&amp;Sheet2!$A$3&amp;"简介："&amp;Sheet1!P76</f>
        <v xml:space="preserve">
—————————————
《》
模组作者：
规则：
类型：
来源：
世设：
模组长度：
玩家数量：人
游戏阶段：(级)
结束等级：级
关键词：
获得奖项：
简介：</v>
      </c>
      <c r="E76" s="1" t="str">
        <f>Sheet1!E76&amp;IF(Sheet1!F76="","","(约"&amp;Sheet1!F76&amp;"次聚会)")</f>
        <v/>
      </c>
      <c r="F76" s="1" t="str">
        <f>IF(Sheet1!I76=-1,"约"&amp;Sheet1!J76&amp;"人",IF(Sheet1!J76&lt;Sheet1!I76,"填写错误",IF(Sheet1!I76=100,"不定",IF(Sheet1!I76=Sheet1!J76,Sheet1!I76&amp;"人",Sheet1!I76&amp;"-"&amp;Sheet1!J76&amp;"人"))))</f>
        <v>人</v>
      </c>
      <c r="G76" s="1" t="str">
        <f>Sheet1!K76&amp;"("&amp;H76&amp;")"</f>
        <v>(级)</v>
      </c>
      <c r="H76" s="1" t="str">
        <f>IF(Sheet1!L76=-1,"约"&amp;Sheet1!M76&amp;"级",IF(Sheet1!L76=100,"不定",IF(Sheet1!M76&lt;Sheet1!L76,"填写错误",IF(Sheet1!L76=Sheet1!M76,Sheet1!L76&amp;"级",IF(Sheet1!L76=100,"不定",IF(Sheet1!M76=100,Sheet1!L76&amp;"+",Sheet1!L76&amp;"-"&amp;Sheet1!M76&amp;"级"))))))</f>
        <v>级</v>
      </c>
      <c r="I76" s="1" t="str">
        <f>IF(Sheet1!N76=-1,"约"&amp;Sheet1!O76&amp;"级",IF(Sheet1!N76=100,"不定",IF(Sheet1!O76&lt;Sheet1!N76,"填写错误",IF(Sheet1!N76=Sheet1!O76,Sheet1!N76&amp;"级",IF(Sheet1!N76=100,"不定",IF(Sheet1!O76=100,Sheet1!N76&amp;"+",Sheet1!N76&amp;"-"&amp;Sheet1!O76&amp;"级"))))))</f>
        <v>级</v>
      </c>
    </row>
    <row r="77" spans="2:9" ht="356.25" x14ac:dyDescent="0.2">
      <c r="B77" s="2">
        <f>Sheet1!A77</f>
        <v>0</v>
      </c>
      <c r="C77" s="2">
        <f>Sheet1!B77</f>
        <v>0</v>
      </c>
      <c r="D77" s="2" t="str">
        <f>Sheet1!X77&amp;Sheet2!$A$3&amp;Sheet2!$A$3&amp;Sheet2!$A$3&amp;Sheet2!$A$5&amp;Sheet2!$A$3&amp;Sheet2!$A$3&amp;Sheet2!$A$3&amp;"《"&amp;Sheet1!A77&amp;"》"&amp;Sheet2!$A$3&amp;"模组作者："&amp;Sheet1!B77&amp;Sheet2!$A$3&amp;"规则："&amp;Sheet1!C77&amp;Sheet2!$A$3&amp;"类型："&amp;Sheet1!D77&amp;Sheet2!$A$3&amp;"来源："&amp;Sheet1!Q77&amp;Sheet2!$A$3&amp;"世设："&amp;Sheet1!H77&amp;Sheet2!$A$3&amp;"模组长度："&amp;E77&amp;Sheet2!$A$3&amp;"玩家数量："&amp;F77&amp;Sheet2!$A$3&amp;"游戏阶段："&amp;G77&amp;Sheet2!$A$3&amp;"结束等级："&amp;I77&amp;Sheet2!$A$3&amp;"关键词："&amp;Sheet1!S77&amp;IF(Sheet1!R77="无","",Sheet2!$A$3&amp;"获得奖项："&amp;Sheet1!R77)&amp;Sheet2!$A$3&amp;"简介："&amp;Sheet1!P77</f>
        <v xml:space="preserve">
—————————————
《》
模组作者：
规则：
类型：
来源：
世设：
模组长度：
玩家数量：人
游戏阶段：(级)
结束等级：级
关键词：
获得奖项：
简介：</v>
      </c>
      <c r="E77" s="1" t="str">
        <f>Sheet1!E77&amp;IF(Sheet1!F77="","","(约"&amp;Sheet1!F77&amp;"次聚会)")</f>
        <v/>
      </c>
      <c r="F77" s="1" t="str">
        <f>IF(Sheet1!I77=-1,"约"&amp;Sheet1!J77&amp;"人",IF(Sheet1!J77&lt;Sheet1!I77,"填写错误",IF(Sheet1!I77=100,"不定",IF(Sheet1!I77=Sheet1!J77,Sheet1!I77&amp;"人",Sheet1!I77&amp;"-"&amp;Sheet1!J77&amp;"人"))))</f>
        <v>人</v>
      </c>
      <c r="G77" s="1" t="str">
        <f>Sheet1!K77&amp;"("&amp;H77&amp;")"</f>
        <v>(级)</v>
      </c>
      <c r="H77" s="1" t="str">
        <f>IF(Sheet1!L77=-1,"约"&amp;Sheet1!M77&amp;"级",IF(Sheet1!L77=100,"不定",IF(Sheet1!M77&lt;Sheet1!L77,"填写错误",IF(Sheet1!L77=Sheet1!M77,Sheet1!L77&amp;"级",IF(Sheet1!L77=100,"不定",IF(Sheet1!M77=100,Sheet1!L77&amp;"+",Sheet1!L77&amp;"-"&amp;Sheet1!M77&amp;"级"))))))</f>
        <v>级</v>
      </c>
      <c r="I77" s="1" t="str">
        <f>IF(Sheet1!N77=-1,"约"&amp;Sheet1!O77&amp;"级",IF(Sheet1!N77=100,"不定",IF(Sheet1!O77&lt;Sheet1!N77,"填写错误",IF(Sheet1!N77=Sheet1!O77,Sheet1!N77&amp;"级",IF(Sheet1!N77=100,"不定",IF(Sheet1!O77=100,Sheet1!N77&amp;"+",Sheet1!N77&amp;"-"&amp;Sheet1!O77&amp;"级"))))))</f>
        <v>级</v>
      </c>
    </row>
    <row r="78" spans="2:9" ht="356.25" x14ac:dyDescent="0.2">
      <c r="B78" s="2">
        <f>Sheet1!A78</f>
        <v>0</v>
      </c>
      <c r="C78" s="2">
        <f>Sheet1!B78</f>
        <v>0</v>
      </c>
      <c r="D78" s="2" t="str">
        <f>Sheet1!X78&amp;Sheet2!$A$3&amp;Sheet2!$A$3&amp;Sheet2!$A$3&amp;Sheet2!$A$5&amp;Sheet2!$A$3&amp;Sheet2!$A$3&amp;Sheet2!$A$3&amp;"《"&amp;Sheet1!A78&amp;"》"&amp;Sheet2!$A$3&amp;"模组作者："&amp;Sheet1!B78&amp;Sheet2!$A$3&amp;"规则："&amp;Sheet1!C78&amp;Sheet2!$A$3&amp;"类型："&amp;Sheet1!D78&amp;Sheet2!$A$3&amp;"来源："&amp;Sheet1!Q78&amp;Sheet2!$A$3&amp;"世设："&amp;Sheet1!H78&amp;Sheet2!$A$3&amp;"模组长度："&amp;E78&amp;Sheet2!$A$3&amp;"玩家数量："&amp;F78&amp;Sheet2!$A$3&amp;"游戏阶段："&amp;G78&amp;Sheet2!$A$3&amp;"结束等级："&amp;I78&amp;Sheet2!$A$3&amp;"关键词："&amp;Sheet1!S78&amp;IF(Sheet1!R78="无","",Sheet2!$A$3&amp;"获得奖项："&amp;Sheet1!R78)&amp;Sheet2!$A$3&amp;"简介："&amp;Sheet1!P78</f>
        <v xml:space="preserve">
—————————————
《》
模组作者：
规则：
类型：
来源：
世设：
模组长度：
玩家数量：人
游戏阶段：(级)
结束等级：级
关键词：
获得奖项：
简介：</v>
      </c>
      <c r="E78" s="1" t="str">
        <f>Sheet1!E78&amp;IF(Sheet1!F78="","","(约"&amp;Sheet1!F78&amp;"次聚会)")</f>
        <v/>
      </c>
      <c r="F78" s="1" t="str">
        <f>IF(Sheet1!I78=-1,"约"&amp;Sheet1!J78&amp;"人",IF(Sheet1!J78&lt;Sheet1!I78,"填写错误",IF(Sheet1!I78=100,"不定",IF(Sheet1!I78=Sheet1!J78,Sheet1!I78&amp;"人",Sheet1!I78&amp;"-"&amp;Sheet1!J78&amp;"人"))))</f>
        <v>人</v>
      </c>
      <c r="G78" s="1" t="str">
        <f>Sheet1!K78&amp;"("&amp;H78&amp;")"</f>
        <v>(级)</v>
      </c>
      <c r="H78" s="1" t="str">
        <f>IF(Sheet1!L78=-1,"约"&amp;Sheet1!M78&amp;"级",IF(Sheet1!L78=100,"不定",IF(Sheet1!M78&lt;Sheet1!L78,"填写错误",IF(Sheet1!L78=Sheet1!M78,Sheet1!L78&amp;"级",IF(Sheet1!L78=100,"不定",IF(Sheet1!M78=100,Sheet1!L78&amp;"+",Sheet1!L78&amp;"-"&amp;Sheet1!M78&amp;"级"))))))</f>
        <v>级</v>
      </c>
      <c r="I78" s="1" t="str">
        <f>IF(Sheet1!N78=-1,"约"&amp;Sheet1!O78&amp;"级",IF(Sheet1!N78=100,"不定",IF(Sheet1!O78&lt;Sheet1!N78,"填写错误",IF(Sheet1!N78=Sheet1!O78,Sheet1!N78&amp;"级",IF(Sheet1!N78=100,"不定",IF(Sheet1!O78=100,Sheet1!N78&amp;"+",Sheet1!N78&amp;"-"&amp;Sheet1!O78&amp;"级"))))))</f>
        <v>级</v>
      </c>
    </row>
    <row r="79" spans="2:9" ht="356.25" x14ac:dyDescent="0.2">
      <c r="B79" s="2">
        <f>Sheet1!A79</f>
        <v>0</v>
      </c>
      <c r="C79" s="2">
        <f>Sheet1!B79</f>
        <v>0</v>
      </c>
      <c r="D79" s="2" t="str">
        <f>Sheet1!X79&amp;Sheet2!$A$3&amp;Sheet2!$A$3&amp;Sheet2!$A$3&amp;Sheet2!$A$5&amp;Sheet2!$A$3&amp;Sheet2!$A$3&amp;Sheet2!$A$3&amp;"《"&amp;Sheet1!A79&amp;"》"&amp;Sheet2!$A$3&amp;"模组作者："&amp;Sheet1!B79&amp;Sheet2!$A$3&amp;"规则："&amp;Sheet1!C79&amp;Sheet2!$A$3&amp;"类型："&amp;Sheet1!D79&amp;Sheet2!$A$3&amp;"来源："&amp;Sheet1!Q79&amp;Sheet2!$A$3&amp;"世设："&amp;Sheet1!H79&amp;Sheet2!$A$3&amp;"模组长度："&amp;E79&amp;Sheet2!$A$3&amp;"玩家数量："&amp;F79&amp;Sheet2!$A$3&amp;"游戏阶段："&amp;G79&amp;Sheet2!$A$3&amp;"结束等级："&amp;I79&amp;Sheet2!$A$3&amp;"关键词："&amp;Sheet1!S79&amp;IF(Sheet1!R79="无","",Sheet2!$A$3&amp;"获得奖项："&amp;Sheet1!R79)&amp;Sheet2!$A$3&amp;"简介："&amp;Sheet1!P79</f>
        <v xml:space="preserve">
—————————————
《》
模组作者：
规则：
类型：
来源：
世设：
模组长度：
玩家数量：人
游戏阶段：(级)
结束等级：级
关键词：
获得奖项：
简介：</v>
      </c>
      <c r="E79" s="1" t="str">
        <f>Sheet1!E79&amp;IF(Sheet1!F79="","","(约"&amp;Sheet1!F79&amp;"次聚会)")</f>
        <v/>
      </c>
      <c r="F79" s="1" t="str">
        <f>IF(Sheet1!I79=-1,"约"&amp;Sheet1!J79&amp;"人",IF(Sheet1!J79&lt;Sheet1!I79,"填写错误",IF(Sheet1!I79=100,"不定",IF(Sheet1!I79=Sheet1!J79,Sheet1!I79&amp;"人",Sheet1!I79&amp;"-"&amp;Sheet1!J79&amp;"人"))))</f>
        <v>人</v>
      </c>
      <c r="G79" s="1" t="str">
        <f>Sheet1!K79&amp;"("&amp;H79&amp;")"</f>
        <v>(级)</v>
      </c>
      <c r="H79" s="1" t="str">
        <f>IF(Sheet1!L79=-1,"约"&amp;Sheet1!M79&amp;"级",IF(Sheet1!L79=100,"不定",IF(Sheet1!M79&lt;Sheet1!L79,"填写错误",IF(Sheet1!L79=Sheet1!M79,Sheet1!L79&amp;"级",IF(Sheet1!L79=100,"不定",IF(Sheet1!M79=100,Sheet1!L79&amp;"+",Sheet1!L79&amp;"-"&amp;Sheet1!M79&amp;"级"))))))</f>
        <v>级</v>
      </c>
      <c r="I79" s="1" t="str">
        <f>IF(Sheet1!N79=-1,"约"&amp;Sheet1!O79&amp;"级",IF(Sheet1!N79=100,"不定",IF(Sheet1!O79&lt;Sheet1!N79,"填写错误",IF(Sheet1!N79=Sheet1!O79,Sheet1!N79&amp;"级",IF(Sheet1!N79=100,"不定",IF(Sheet1!O79=100,Sheet1!N79&amp;"+",Sheet1!N79&amp;"-"&amp;Sheet1!O79&amp;"级"))))))</f>
        <v>级</v>
      </c>
    </row>
    <row r="80" spans="2:9" ht="356.25" x14ac:dyDescent="0.2">
      <c r="B80" s="2">
        <f>Sheet1!A80</f>
        <v>0</v>
      </c>
      <c r="C80" s="2">
        <f>Sheet1!B80</f>
        <v>0</v>
      </c>
      <c r="D80" s="2" t="str">
        <f>Sheet1!X80&amp;Sheet2!$A$3&amp;Sheet2!$A$3&amp;Sheet2!$A$3&amp;Sheet2!$A$5&amp;Sheet2!$A$3&amp;Sheet2!$A$3&amp;Sheet2!$A$3&amp;"《"&amp;Sheet1!A80&amp;"》"&amp;Sheet2!$A$3&amp;"模组作者："&amp;Sheet1!B80&amp;Sheet2!$A$3&amp;"规则："&amp;Sheet1!C80&amp;Sheet2!$A$3&amp;"类型："&amp;Sheet1!D80&amp;Sheet2!$A$3&amp;"来源："&amp;Sheet1!Q80&amp;Sheet2!$A$3&amp;"世设："&amp;Sheet1!H80&amp;Sheet2!$A$3&amp;"模组长度："&amp;E80&amp;Sheet2!$A$3&amp;"玩家数量："&amp;F80&amp;Sheet2!$A$3&amp;"游戏阶段："&amp;G80&amp;Sheet2!$A$3&amp;"结束等级："&amp;I80&amp;Sheet2!$A$3&amp;"关键词："&amp;Sheet1!S80&amp;IF(Sheet1!R80="无","",Sheet2!$A$3&amp;"获得奖项："&amp;Sheet1!R80)&amp;Sheet2!$A$3&amp;"简介："&amp;Sheet1!P80</f>
        <v xml:space="preserve">
—————————————
《》
模组作者：
规则：
类型：
来源：
世设：
模组长度：
玩家数量：人
游戏阶段：(级)
结束等级：级
关键词：
获得奖项：
简介：</v>
      </c>
      <c r="E80" s="1" t="str">
        <f>Sheet1!E80&amp;IF(Sheet1!F80="","","(约"&amp;Sheet1!F80&amp;"次聚会)")</f>
        <v/>
      </c>
      <c r="F80" s="1" t="str">
        <f>IF(Sheet1!I80=-1,"约"&amp;Sheet1!J80&amp;"人",IF(Sheet1!J80&lt;Sheet1!I80,"填写错误",IF(Sheet1!I80=100,"不定",IF(Sheet1!I80=Sheet1!J80,Sheet1!I80&amp;"人",Sheet1!I80&amp;"-"&amp;Sheet1!J80&amp;"人"))))</f>
        <v>人</v>
      </c>
      <c r="G80" s="1" t="str">
        <f>Sheet1!K80&amp;"("&amp;H80&amp;")"</f>
        <v>(级)</v>
      </c>
      <c r="H80" s="1" t="str">
        <f>IF(Sheet1!L80=-1,"约"&amp;Sheet1!M80&amp;"级",IF(Sheet1!L80=100,"不定",IF(Sheet1!M80&lt;Sheet1!L80,"填写错误",IF(Sheet1!L80=Sheet1!M80,Sheet1!L80&amp;"级",IF(Sheet1!L80=100,"不定",IF(Sheet1!M80=100,Sheet1!L80&amp;"+",Sheet1!L80&amp;"-"&amp;Sheet1!M80&amp;"级"))))))</f>
        <v>级</v>
      </c>
      <c r="I80" s="1" t="str">
        <f>IF(Sheet1!N80=-1,"约"&amp;Sheet1!O80&amp;"级",IF(Sheet1!N80=100,"不定",IF(Sheet1!O80&lt;Sheet1!N80,"填写错误",IF(Sheet1!N80=Sheet1!O80,Sheet1!N80&amp;"级",IF(Sheet1!N80=100,"不定",IF(Sheet1!O80=100,Sheet1!N80&amp;"+",Sheet1!N80&amp;"-"&amp;Sheet1!O80&amp;"级"))))))</f>
        <v>级</v>
      </c>
    </row>
    <row r="81" spans="2:9" ht="356.25" x14ac:dyDescent="0.2">
      <c r="B81" s="2">
        <f>Sheet1!A81</f>
        <v>0</v>
      </c>
      <c r="C81" s="2">
        <f>Sheet1!B81</f>
        <v>0</v>
      </c>
      <c r="D81" s="2" t="str">
        <f>Sheet1!X81&amp;Sheet2!$A$3&amp;Sheet2!$A$3&amp;Sheet2!$A$3&amp;Sheet2!$A$5&amp;Sheet2!$A$3&amp;Sheet2!$A$3&amp;Sheet2!$A$3&amp;"《"&amp;Sheet1!A81&amp;"》"&amp;Sheet2!$A$3&amp;"模组作者："&amp;Sheet1!B81&amp;Sheet2!$A$3&amp;"规则："&amp;Sheet1!C81&amp;Sheet2!$A$3&amp;"类型："&amp;Sheet1!D81&amp;Sheet2!$A$3&amp;"来源："&amp;Sheet1!Q81&amp;Sheet2!$A$3&amp;"世设："&amp;Sheet1!H81&amp;Sheet2!$A$3&amp;"模组长度："&amp;E81&amp;Sheet2!$A$3&amp;"玩家数量："&amp;F81&amp;Sheet2!$A$3&amp;"游戏阶段："&amp;G81&amp;Sheet2!$A$3&amp;"结束等级："&amp;I81&amp;Sheet2!$A$3&amp;"关键词："&amp;Sheet1!S81&amp;IF(Sheet1!R81="无","",Sheet2!$A$3&amp;"获得奖项："&amp;Sheet1!R81)&amp;Sheet2!$A$3&amp;"简介："&amp;Sheet1!P81</f>
        <v xml:space="preserve">
—————————————
《》
模组作者：
规则：
类型：
来源：
世设：
模组长度：
玩家数量：人
游戏阶段：(级)
结束等级：级
关键词：
获得奖项：
简介：</v>
      </c>
      <c r="E81" s="1" t="str">
        <f>Sheet1!E81&amp;IF(Sheet1!F81="","","(约"&amp;Sheet1!F81&amp;"次聚会)")</f>
        <v/>
      </c>
      <c r="F81" s="1" t="str">
        <f>IF(Sheet1!I81=-1,"约"&amp;Sheet1!J81&amp;"人",IF(Sheet1!J81&lt;Sheet1!I81,"填写错误",IF(Sheet1!I81=100,"不定",IF(Sheet1!I81=Sheet1!J81,Sheet1!I81&amp;"人",Sheet1!I81&amp;"-"&amp;Sheet1!J81&amp;"人"))))</f>
        <v>人</v>
      </c>
      <c r="G81" s="1" t="str">
        <f>Sheet1!K81&amp;"("&amp;H81&amp;")"</f>
        <v>(级)</v>
      </c>
      <c r="H81" s="1" t="str">
        <f>IF(Sheet1!L81=-1,"约"&amp;Sheet1!M81&amp;"级",IF(Sheet1!L81=100,"不定",IF(Sheet1!M81&lt;Sheet1!L81,"填写错误",IF(Sheet1!L81=Sheet1!M81,Sheet1!L81&amp;"级",IF(Sheet1!L81=100,"不定",IF(Sheet1!M81=100,Sheet1!L81&amp;"+",Sheet1!L81&amp;"-"&amp;Sheet1!M81&amp;"级"))))))</f>
        <v>级</v>
      </c>
      <c r="I81" s="1" t="str">
        <f>IF(Sheet1!N81=-1,"约"&amp;Sheet1!O81&amp;"级",IF(Sheet1!N81=100,"不定",IF(Sheet1!O81&lt;Sheet1!N81,"填写错误",IF(Sheet1!N81=Sheet1!O81,Sheet1!N81&amp;"级",IF(Sheet1!N81=100,"不定",IF(Sheet1!O81=100,Sheet1!N81&amp;"+",Sheet1!N81&amp;"-"&amp;Sheet1!O81&amp;"级"))))))</f>
        <v>级</v>
      </c>
    </row>
    <row r="82" spans="2:9" ht="356.25" x14ac:dyDescent="0.2">
      <c r="B82" s="2">
        <f>Sheet1!A82</f>
        <v>0</v>
      </c>
      <c r="C82" s="2">
        <f>Sheet1!B82</f>
        <v>0</v>
      </c>
      <c r="D82" s="2" t="str">
        <f>Sheet1!X82&amp;Sheet2!$A$3&amp;Sheet2!$A$3&amp;Sheet2!$A$3&amp;Sheet2!$A$5&amp;Sheet2!$A$3&amp;Sheet2!$A$3&amp;Sheet2!$A$3&amp;"《"&amp;Sheet1!A82&amp;"》"&amp;Sheet2!$A$3&amp;"模组作者："&amp;Sheet1!B82&amp;Sheet2!$A$3&amp;"规则："&amp;Sheet1!C82&amp;Sheet2!$A$3&amp;"类型："&amp;Sheet1!D82&amp;Sheet2!$A$3&amp;"来源："&amp;Sheet1!Q82&amp;Sheet2!$A$3&amp;"世设："&amp;Sheet1!H82&amp;Sheet2!$A$3&amp;"模组长度："&amp;E82&amp;Sheet2!$A$3&amp;"玩家数量："&amp;F82&amp;Sheet2!$A$3&amp;"游戏阶段："&amp;G82&amp;Sheet2!$A$3&amp;"结束等级："&amp;I82&amp;Sheet2!$A$3&amp;"关键词："&amp;Sheet1!S82&amp;IF(Sheet1!R82="无","",Sheet2!$A$3&amp;"获得奖项："&amp;Sheet1!R82)&amp;Sheet2!$A$3&amp;"简介："&amp;Sheet1!P82</f>
        <v xml:space="preserve">
—————————————
《》
模组作者：
规则：
类型：
来源：
世设：
模组长度：
玩家数量：人
游戏阶段：(级)
结束等级：级
关键词：
获得奖项：
简介：</v>
      </c>
      <c r="E82" s="1" t="str">
        <f>Sheet1!E82&amp;IF(Sheet1!F82="","","(约"&amp;Sheet1!F82&amp;"次聚会)")</f>
        <v/>
      </c>
      <c r="F82" s="1" t="str">
        <f>IF(Sheet1!I82=-1,"约"&amp;Sheet1!J82&amp;"人",IF(Sheet1!J82&lt;Sheet1!I82,"填写错误",IF(Sheet1!I82=100,"不定",IF(Sheet1!I82=Sheet1!J82,Sheet1!I82&amp;"人",Sheet1!I82&amp;"-"&amp;Sheet1!J82&amp;"人"))))</f>
        <v>人</v>
      </c>
      <c r="G82" s="1" t="str">
        <f>Sheet1!K82&amp;"("&amp;H82&amp;")"</f>
        <v>(级)</v>
      </c>
      <c r="H82" s="1" t="str">
        <f>IF(Sheet1!L82=-1,"约"&amp;Sheet1!M82&amp;"级",IF(Sheet1!L82=100,"不定",IF(Sheet1!M82&lt;Sheet1!L82,"填写错误",IF(Sheet1!L82=Sheet1!M82,Sheet1!L82&amp;"级",IF(Sheet1!L82=100,"不定",IF(Sheet1!M82=100,Sheet1!L82&amp;"+",Sheet1!L82&amp;"-"&amp;Sheet1!M82&amp;"级"))))))</f>
        <v>级</v>
      </c>
      <c r="I82" s="1" t="str">
        <f>IF(Sheet1!N82=-1,"约"&amp;Sheet1!O82&amp;"级",IF(Sheet1!N82=100,"不定",IF(Sheet1!O82&lt;Sheet1!N82,"填写错误",IF(Sheet1!N82=Sheet1!O82,Sheet1!N82&amp;"级",IF(Sheet1!N82=100,"不定",IF(Sheet1!O82=100,Sheet1!N82&amp;"+",Sheet1!N82&amp;"-"&amp;Sheet1!O82&amp;"级"))))))</f>
        <v>级</v>
      </c>
    </row>
    <row r="83" spans="2:9" ht="356.25" x14ac:dyDescent="0.2">
      <c r="B83" s="2">
        <f>Sheet1!A83</f>
        <v>0</v>
      </c>
      <c r="C83" s="2">
        <f>Sheet1!B83</f>
        <v>0</v>
      </c>
      <c r="D83" s="2" t="str">
        <f>Sheet1!X83&amp;Sheet2!$A$3&amp;Sheet2!$A$3&amp;Sheet2!$A$3&amp;Sheet2!$A$5&amp;Sheet2!$A$3&amp;Sheet2!$A$3&amp;Sheet2!$A$3&amp;"《"&amp;Sheet1!A83&amp;"》"&amp;Sheet2!$A$3&amp;"模组作者："&amp;Sheet1!B83&amp;Sheet2!$A$3&amp;"规则："&amp;Sheet1!C83&amp;Sheet2!$A$3&amp;"类型："&amp;Sheet1!D83&amp;Sheet2!$A$3&amp;"来源："&amp;Sheet1!Q83&amp;Sheet2!$A$3&amp;"世设："&amp;Sheet1!H83&amp;Sheet2!$A$3&amp;"模组长度："&amp;E83&amp;Sheet2!$A$3&amp;"玩家数量："&amp;F83&amp;Sheet2!$A$3&amp;"游戏阶段："&amp;G83&amp;Sheet2!$A$3&amp;"结束等级："&amp;I83&amp;Sheet2!$A$3&amp;"关键词："&amp;Sheet1!S83&amp;IF(Sheet1!R83="无","",Sheet2!$A$3&amp;"获得奖项："&amp;Sheet1!R83)&amp;Sheet2!$A$3&amp;"简介："&amp;Sheet1!P83</f>
        <v xml:space="preserve">
—————————————
《》
模组作者：
规则：
类型：
来源：
世设：
模组长度：
玩家数量：人
游戏阶段：(级)
结束等级：级
关键词：
获得奖项：
简介：</v>
      </c>
      <c r="E83" s="1" t="str">
        <f>Sheet1!E83&amp;IF(Sheet1!F83="","","(约"&amp;Sheet1!F83&amp;"次聚会)")</f>
        <v/>
      </c>
      <c r="F83" s="1" t="str">
        <f>IF(Sheet1!I83=-1,"约"&amp;Sheet1!J83&amp;"人",IF(Sheet1!J83&lt;Sheet1!I83,"填写错误",IF(Sheet1!I83=100,"不定",IF(Sheet1!I83=Sheet1!J83,Sheet1!I83&amp;"人",Sheet1!I83&amp;"-"&amp;Sheet1!J83&amp;"人"))))</f>
        <v>人</v>
      </c>
      <c r="G83" s="1" t="str">
        <f>Sheet1!K83&amp;"("&amp;H83&amp;")"</f>
        <v>(级)</v>
      </c>
      <c r="H83" s="1" t="str">
        <f>IF(Sheet1!L83=-1,"约"&amp;Sheet1!M83&amp;"级",IF(Sheet1!L83=100,"不定",IF(Sheet1!M83&lt;Sheet1!L83,"填写错误",IF(Sheet1!L83=Sheet1!M83,Sheet1!L83&amp;"级",IF(Sheet1!L83=100,"不定",IF(Sheet1!M83=100,Sheet1!L83&amp;"+",Sheet1!L83&amp;"-"&amp;Sheet1!M83&amp;"级"))))))</f>
        <v>级</v>
      </c>
      <c r="I83" s="1" t="str">
        <f>IF(Sheet1!N83=-1,"约"&amp;Sheet1!O83&amp;"级",IF(Sheet1!N83=100,"不定",IF(Sheet1!O83&lt;Sheet1!N83,"填写错误",IF(Sheet1!N83=Sheet1!O83,Sheet1!N83&amp;"级",IF(Sheet1!N83=100,"不定",IF(Sheet1!O83=100,Sheet1!N83&amp;"+",Sheet1!N83&amp;"-"&amp;Sheet1!O83&amp;"级"))))))</f>
        <v>级</v>
      </c>
    </row>
    <row r="84" spans="2:9" ht="356.25" x14ac:dyDescent="0.2">
      <c r="B84" s="2">
        <f>Sheet1!A84</f>
        <v>0</v>
      </c>
      <c r="C84" s="2">
        <f>Sheet1!B84</f>
        <v>0</v>
      </c>
      <c r="D84" s="2" t="str">
        <f>Sheet1!X84&amp;Sheet2!$A$3&amp;Sheet2!$A$3&amp;Sheet2!$A$3&amp;Sheet2!$A$5&amp;Sheet2!$A$3&amp;Sheet2!$A$3&amp;Sheet2!$A$3&amp;"《"&amp;Sheet1!A84&amp;"》"&amp;Sheet2!$A$3&amp;"模组作者："&amp;Sheet1!B84&amp;Sheet2!$A$3&amp;"规则："&amp;Sheet1!C84&amp;Sheet2!$A$3&amp;"类型："&amp;Sheet1!D84&amp;Sheet2!$A$3&amp;"来源："&amp;Sheet1!Q84&amp;Sheet2!$A$3&amp;"世设："&amp;Sheet1!H84&amp;Sheet2!$A$3&amp;"模组长度："&amp;E84&amp;Sheet2!$A$3&amp;"玩家数量："&amp;F84&amp;Sheet2!$A$3&amp;"游戏阶段："&amp;G84&amp;Sheet2!$A$3&amp;"结束等级："&amp;I84&amp;Sheet2!$A$3&amp;"关键词："&amp;Sheet1!S84&amp;IF(Sheet1!R84="无","",Sheet2!$A$3&amp;"获得奖项："&amp;Sheet1!R84)&amp;Sheet2!$A$3&amp;"简介："&amp;Sheet1!P84</f>
        <v xml:space="preserve">
—————————————
《》
模组作者：
规则：
类型：
来源：
世设：
模组长度：
玩家数量：人
游戏阶段：(级)
结束等级：级
关键词：
获得奖项：
简介：</v>
      </c>
      <c r="E84" s="1" t="str">
        <f>Sheet1!E84&amp;IF(Sheet1!F84="","","(约"&amp;Sheet1!F84&amp;"次聚会)")</f>
        <v/>
      </c>
      <c r="F84" s="1" t="str">
        <f>IF(Sheet1!I84=-1,"约"&amp;Sheet1!J84&amp;"人",IF(Sheet1!J84&lt;Sheet1!I84,"填写错误",IF(Sheet1!I84=100,"不定",IF(Sheet1!I84=Sheet1!J84,Sheet1!I84&amp;"人",Sheet1!I84&amp;"-"&amp;Sheet1!J84&amp;"人"))))</f>
        <v>人</v>
      </c>
      <c r="G84" s="1" t="str">
        <f>Sheet1!K84&amp;"("&amp;H84&amp;")"</f>
        <v>(级)</v>
      </c>
      <c r="H84" s="1" t="str">
        <f>IF(Sheet1!L84=-1,"约"&amp;Sheet1!M84&amp;"级",IF(Sheet1!L84=100,"不定",IF(Sheet1!M84&lt;Sheet1!L84,"填写错误",IF(Sheet1!L84=Sheet1!M84,Sheet1!L84&amp;"级",IF(Sheet1!L84=100,"不定",IF(Sheet1!M84=100,Sheet1!L84&amp;"+",Sheet1!L84&amp;"-"&amp;Sheet1!M84&amp;"级"))))))</f>
        <v>级</v>
      </c>
      <c r="I84" s="1" t="str">
        <f>IF(Sheet1!N84=-1,"约"&amp;Sheet1!O84&amp;"级",IF(Sheet1!N84=100,"不定",IF(Sheet1!O84&lt;Sheet1!N84,"填写错误",IF(Sheet1!N84=Sheet1!O84,Sheet1!N84&amp;"级",IF(Sheet1!N84=100,"不定",IF(Sheet1!O84=100,Sheet1!N84&amp;"+",Sheet1!N84&amp;"-"&amp;Sheet1!O84&amp;"级"))))))</f>
        <v>级</v>
      </c>
    </row>
    <row r="85" spans="2:9" ht="356.25" x14ac:dyDescent="0.2">
      <c r="B85" s="2">
        <f>Sheet1!A85</f>
        <v>0</v>
      </c>
      <c r="C85" s="2">
        <f>Sheet1!B85</f>
        <v>0</v>
      </c>
      <c r="D85" s="2" t="str">
        <f>Sheet1!X85&amp;Sheet2!$A$3&amp;Sheet2!$A$3&amp;Sheet2!$A$3&amp;Sheet2!$A$5&amp;Sheet2!$A$3&amp;Sheet2!$A$3&amp;Sheet2!$A$3&amp;"《"&amp;Sheet1!A85&amp;"》"&amp;Sheet2!$A$3&amp;"模组作者："&amp;Sheet1!B85&amp;Sheet2!$A$3&amp;"规则："&amp;Sheet1!C85&amp;Sheet2!$A$3&amp;"类型："&amp;Sheet1!D85&amp;Sheet2!$A$3&amp;"来源："&amp;Sheet1!Q85&amp;Sheet2!$A$3&amp;"世设："&amp;Sheet1!H85&amp;Sheet2!$A$3&amp;"模组长度："&amp;E85&amp;Sheet2!$A$3&amp;"玩家数量："&amp;F85&amp;Sheet2!$A$3&amp;"游戏阶段："&amp;G85&amp;Sheet2!$A$3&amp;"结束等级："&amp;I85&amp;Sheet2!$A$3&amp;"关键词："&amp;Sheet1!S85&amp;IF(Sheet1!R85="无","",Sheet2!$A$3&amp;"获得奖项："&amp;Sheet1!R85)&amp;Sheet2!$A$3&amp;"简介："&amp;Sheet1!P85</f>
        <v xml:space="preserve">
—————————————
《》
模组作者：
规则：
类型：
来源：
世设：
模组长度：
玩家数量：人
游戏阶段：(级)
结束等级：级
关键词：
获得奖项：
简介：</v>
      </c>
      <c r="E85" s="1" t="str">
        <f>Sheet1!E85&amp;IF(Sheet1!F85="","","(约"&amp;Sheet1!F85&amp;"次聚会)")</f>
        <v/>
      </c>
      <c r="F85" s="1" t="str">
        <f>IF(Sheet1!I85=-1,"约"&amp;Sheet1!J85&amp;"人",IF(Sheet1!J85&lt;Sheet1!I85,"填写错误",IF(Sheet1!I85=100,"不定",IF(Sheet1!I85=Sheet1!J85,Sheet1!I85&amp;"人",Sheet1!I85&amp;"-"&amp;Sheet1!J85&amp;"人"))))</f>
        <v>人</v>
      </c>
      <c r="G85" s="1" t="str">
        <f>Sheet1!K85&amp;"("&amp;H85&amp;")"</f>
        <v>(级)</v>
      </c>
      <c r="H85" s="1" t="str">
        <f>IF(Sheet1!L85=-1,"约"&amp;Sheet1!M85&amp;"级",IF(Sheet1!L85=100,"不定",IF(Sheet1!M85&lt;Sheet1!L85,"填写错误",IF(Sheet1!L85=Sheet1!M85,Sheet1!L85&amp;"级",IF(Sheet1!L85=100,"不定",IF(Sheet1!M85=100,Sheet1!L85&amp;"+",Sheet1!L85&amp;"-"&amp;Sheet1!M85&amp;"级"))))))</f>
        <v>级</v>
      </c>
      <c r="I85" s="1" t="str">
        <f>IF(Sheet1!N85=-1,"约"&amp;Sheet1!O85&amp;"级",IF(Sheet1!N85=100,"不定",IF(Sheet1!O85&lt;Sheet1!N85,"填写错误",IF(Sheet1!N85=Sheet1!O85,Sheet1!N85&amp;"级",IF(Sheet1!N85=100,"不定",IF(Sheet1!O85=100,Sheet1!N85&amp;"+",Sheet1!N85&amp;"-"&amp;Sheet1!O85&amp;"级"))))))</f>
        <v>级</v>
      </c>
    </row>
    <row r="86" spans="2:9" ht="356.25" x14ac:dyDescent="0.2">
      <c r="B86" s="2">
        <f>Sheet1!A86</f>
        <v>0</v>
      </c>
      <c r="C86" s="2">
        <f>Sheet1!B86</f>
        <v>0</v>
      </c>
      <c r="D86" s="2" t="str">
        <f>Sheet1!X86&amp;Sheet2!$A$3&amp;Sheet2!$A$3&amp;Sheet2!$A$3&amp;Sheet2!$A$5&amp;Sheet2!$A$3&amp;Sheet2!$A$3&amp;Sheet2!$A$3&amp;"《"&amp;Sheet1!A86&amp;"》"&amp;Sheet2!$A$3&amp;"模组作者："&amp;Sheet1!B86&amp;Sheet2!$A$3&amp;"规则："&amp;Sheet1!C86&amp;Sheet2!$A$3&amp;"类型："&amp;Sheet1!D86&amp;Sheet2!$A$3&amp;"来源："&amp;Sheet1!Q86&amp;Sheet2!$A$3&amp;"世设："&amp;Sheet1!H86&amp;Sheet2!$A$3&amp;"模组长度："&amp;E86&amp;Sheet2!$A$3&amp;"玩家数量："&amp;F86&amp;Sheet2!$A$3&amp;"游戏阶段："&amp;G86&amp;Sheet2!$A$3&amp;"结束等级："&amp;I86&amp;Sheet2!$A$3&amp;"关键词："&amp;Sheet1!S86&amp;IF(Sheet1!R86="无","",Sheet2!$A$3&amp;"获得奖项："&amp;Sheet1!R86)&amp;Sheet2!$A$3&amp;"简介："&amp;Sheet1!P86</f>
        <v xml:space="preserve">
—————————————
《》
模组作者：
规则：
类型：
来源：
世设：
模组长度：
玩家数量：人
游戏阶段：(级)
结束等级：级
关键词：
获得奖项：
简介：</v>
      </c>
      <c r="E86" s="1" t="str">
        <f>Sheet1!E86&amp;IF(Sheet1!F86="","","(约"&amp;Sheet1!F86&amp;"次聚会)")</f>
        <v/>
      </c>
      <c r="F86" s="1" t="str">
        <f>IF(Sheet1!I86=-1,"约"&amp;Sheet1!J86&amp;"人",IF(Sheet1!J86&lt;Sheet1!I86,"填写错误",IF(Sheet1!I86=100,"不定",IF(Sheet1!I86=Sheet1!J86,Sheet1!I86&amp;"人",Sheet1!I86&amp;"-"&amp;Sheet1!J86&amp;"人"))))</f>
        <v>人</v>
      </c>
      <c r="G86" s="1" t="str">
        <f>Sheet1!K86&amp;"("&amp;H86&amp;")"</f>
        <v>(级)</v>
      </c>
      <c r="H86" s="1" t="str">
        <f>IF(Sheet1!L86=-1,"约"&amp;Sheet1!M86&amp;"级",IF(Sheet1!L86=100,"不定",IF(Sheet1!M86&lt;Sheet1!L86,"填写错误",IF(Sheet1!L86=Sheet1!M86,Sheet1!L86&amp;"级",IF(Sheet1!L86=100,"不定",IF(Sheet1!M86=100,Sheet1!L86&amp;"+",Sheet1!L86&amp;"-"&amp;Sheet1!M86&amp;"级"))))))</f>
        <v>级</v>
      </c>
      <c r="I86" s="1" t="str">
        <f>IF(Sheet1!N86=-1,"约"&amp;Sheet1!O86&amp;"级",IF(Sheet1!N86=100,"不定",IF(Sheet1!O86&lt;Sheet1!N86,"填写错误",IF(Sheet1!N86=Sheet1!O86,Sheet1!N86&amp;"级",IF(Sheet1!N86=100,"不定",IF(Sheet1!O86=100,Sheet1!N86&amp;"+",Sheet1!N86&amp;"-"&amp;Sheet1!O86&amp;"级"))))))</f>
        <v>级</v>
      </c>
    </row>
    <row r="87" spans="2:9" ht="356.25" x14ac:dyDescent="0.2">
      <c r="B87" s="2">
        <f>Sheet1!A87</f>
        <v>0</v>
      </c>
      <c r="C87" s="2">
        <f>Sheet1!B87</f>
        <v>0</v>
      </c>
      <c r="D87" s="2" t="str">
        <f>Sheet1!X87&amp;Sheet2!$A$3&amp;Sheet2!$A$3&amp;Sheet2!$A$3&amp;Sheet2!$A$5&amp;Sheet2!$A$3&amp;Sheet2!$A$3&amp;Sheet2!$A$3&amp;"《"&amp;Sheet1!A87&amp;"》"&amp;Sheet2!$A$3&amp;"模组作者："&amp;Sheet1!B87&amp;Sheet2!$A$3&amp;"规则："&amp;Sheet1!C87&amp;Sheet2!$A$3&amp;"类型："&amp;Sheet1!D87&amp;Sheet2!$A$3&amp;"来源："&amp;Sheet1!Q87&amp;Sheet2!$A$3&amp;"世设："&amp;Sheet1!H87&amp;Sheet2!$A$3&amp;"模组长度："&amp;E87&amp;Sheet2!$A$3&amp;"玩家数量："&amp;F87&amp;Sheet2!$A$3&amp;"游戏阶段："&amp;G87&amp;Sheet2!$A$3&amp;"结束等级："&amp;I87&amp;Sheet2!$A$3&amp;"关键词："&amp;Sheet1!S87&amp;IF(Sheet1!R87="无","",Sheet2!$A$3&amp;"获得奖项："&amp;Sheet1!R87)&amp;Sheet2!$A$3&amp;"简介："&amp;Sheet1!P87</f>
        <v xml:space="preserve">
—————————————
《》
模组作者：
规则：
类型：
来源：
世设：
模组长度：
玩家数量：人
游戏阶段：(级)
结束等级：级
关键词：
获得奖项：
简介：</v>
      </c>
      <c r="E87" s="1" t="str">
        <f>Sheet1!E87&amp;IF(Sheet1!F87="","","(约"&amp;Sheet1!F87&amp;"次聚会)")</f>
        <v/>
      </c>
      <c r="F87" s="1" t="str">
        <f>IF(Sheet1!I87=-1,"约"&amp;Sheet1!J87&amp;"人",IF(Sheet1!J87&lt;Sheet1!I87,"填写错误",IF(Sheet1!I87=100,"不定",IF(Sheet1!I87=Sheet1!J87,Sheet1!I87&amp;"人",Sheet1!I87&amp;"-"&amp;Sheet1!J87&amp;"人"))))</f>
        <v>人</v>
      </c>
      <c r="G87" s="1" t="str">
        <f>Sheet1!K87&amp;"("&amp;H87&amp;")"</f>
        <v>(级)</v>
      </c>
      <c r="H87" s="1" t="str">
        <f>IF(Sheet1!L87=-1,"约"&amp;Sheet1!M87&amp;"级",IF(Sheet1!L87=100,"不定",IF(Sheet1!M87&lt;Sheet1!L87,"填写错误",IF(Sheet1!L87=Sheet1!M87,Sheet1!L87&amp;"级",IF(Sheet1!L87=100,"不定",IF(Sheet1!M87=100,Sheet1!L87&amp;"+",Sheet1!L87&amp;"-"&amp;Sheet1!M87&amp;"级"))))))</f>
        <v>级</v>
      </c>
      <c r="I87" s="1" t="str">
        <f>IF(Sheet1!N87=-1,"约"&amp;Sheet1!O87&amp;"级",IF(Sheet1!N87=100,"不定",IF(Sheet1!O87&lt;Sheet1!N87,"填写错误",IF(Sheet1!N87=Sheet1!O87,Sheet1!N87&amp;"级",IF(Sheet1!N87=100,"不定",IF(Sheet1!O87=100,Sheet1!N87&amp;"+",Sheet1!N87&amp;"-"&amp;Sheet1!O87&amp;"级"))))))</f>
        <v>级</v>
      </c>
    </row>
    <row r="88" spans="2:9" ht="356.25" x14ac:dyDescent="0.2">
      <c r="B88" s="2">
        <f>Sheet1!A88</f>
        <v>0</v>
      </c>
      <c r="C88" s="2">
        <f>Sheet1!B88</f>
        <v>0</v>
      </c>
      <c r="D88" s="2" t="str">
        <f>Sheet1!X88&amp;Sheet2!$A$3&amp;Sheet2!$A$3&amp;Sheet2!$A$3&amp;Sheet2!$A$5&amp;Sheet2!$A$3&amp;Sheet2!$A$3&amp;Sheet2!$A$3&amp;"《"&amp;Sheet1!A88&amp;"》"&amp;Sheet2!$A$3&amp;"模组作者："&amp;Sheet1!B88&amp;Sheet2!$A$3&amp;"规则："&amp;Sheet1!C88&amp;Sheet2!$A$3&amp;"类型："&amp;Sheet1!D88&amp;Sheet2!$A$3&amp;"来源："&amp;Sheet1!Q88&amp;Sheet2!$A$3&amp;"世设："&amp;Sheet1!H88&amp;Sheet2!$A$3&amp;"模组长度："&amp;E88&amp;Sheet2!$A$3&amp;"玩家数量："&amp;F88&amp;Sheet2!$A$3&amp;"游戏阶段："&amp;G88&amp;Sheet2!$A$3&amp;"结束等级："&amp;I88&amp;Sheet2!$A$3&amp;"关键词："&amp;Sheet1!S88&amp;IF(Sheet1!R88="无","",Sheet2!$A$3&amp;"获得奖项："&amp;Sheet1!R88)&amp;Sheet2!$A$3&amp;"简介："&amp;Sheet1!P88</f>
        <v xml:space="preserve">
—————————————
《》
模组作者：
规则：
类型：
来源：
世设：
模组长度：
玩家数量：人
游戏阶段：(级)
结束等级：级
关键词：
获得奖项：
简介：</v>
      </c>
      <c r="E88" s="1" t="str">
        <f>Sheet1!E88&amp;IF(Sheet1!F88="","","(约"&amp;Sheet1!F88&amp;"次聚会)")</f>
        <v/>
      </c>
      <c r="F88" s="1" t="str">
        <f>IF(Sheet1!I88=-1,"约"&amp;Sheet1!J88&amp;"人",IF(Sheet1!J88&lt;Sheet1!I88,"填写错误",IF(Sheet1!I88=100,"不定",IF(Sheet1!I88=Sheet1!J88,Sheet1!I88&amp;"人",Sheet1!I88&amp;"-"&amp;Sheet1!J88&amp;"人"))))</f>
        <v>人</v>
      </c>
      <c r="G88" s="1" t="str">
        <f>Sheet1!K88&amp;"("&amp;H88&amp;")"</f>
        <v>(级)</v>
      </c>
      <c r="H88" s="1" t="str">
        <f>IF(Sheet1!L88=-1,"约"&amp;Sheet1!M88&amp;"级",IF(Sheet1!L88=100,"不定",IF(Sheet1!M88&lt;Sheet1!L88,"填写错误",IF(Sheet1!L88=Sheet1!M88,Sheet1!L88&amp;"级",IF(Sheet1!L88=100,"不定",IF(Sheet1!M88=100,Sheet1!L88&amp;"+",Sheet1!L88&amp;"-"&amp;Sheet1!M88&amp;"级"))))))</f>
        <v>级</v>
      </c>
      <c r="I88" s="1" t="str">
        <f>IF(Sheet1!N88=-1,"约"&amp;Sheet1!O88&amp;"级",IF(Sheet1!N88=100,"不定",IF(Sheet1!O88&lt;Sheet1!N88,"填写错误",IF(Sheet1!N88=Sheet1!O88,Sheet1!N88&amp;"级",IF(Sheet1!N88=100,"不定",IF(Sheet1!O88=100,Sheet1!N88&amp;"+",Sheet1!N88&amp;"-"&amp;Sheet1!O88&amp;"级"))))))</f>
        <v>级</v>
      </c>
    </row>
    <row r="89" spans="2:9" ht="356.25" x14ac:dyDescent="0.2">
      <c r="B89" s="2">
        <f>Sheet1!A89</f>
        <v>0</v>
      </c>
      <c r="C89" s="2">
        <f>Sheet1!B89</f>
        <v>0</v>
      </c>
      <c r="D89" s="2" t="str">
        <f>Sheet1!X89&amp;Sheet2!$A$3&amp;Sheet2!$A$3&amp;Sheet2!$A$3&amp;Sheet2!$A$5&amp;Sheet2!$A$3&amp;Sheet2!$A$3&amp;Sheet2!$A$3&amp;"《"&amp;Sheet1!A89&amp;"》"&amp;Sheet2!$A$3&amp;"模组作者："&amp;Sheet1!B89&amp;Sheet2!$A$3&amp;"规则："&amp;Sheet1!C89&amp;Sheet2!$A$3&amp;"类型："&amp;Sheet1!D89&amp;Sheet2!$A$3&amp;"来源："&amp;Sheet1!Q89&amp;Sheet2!$A$3&amp;"世设："&amp;Sheet1!H89&amp;Sheet2!$A$3&amp;"模组长度："&amp;E89&amp;Sheet2!$A$3&amp;"玩家数量："&amp;F89&amp;Sheet2!$A$3&amp;"游戏阶段："&amp;G89&amp;Sheet2!$A$3&amp;"结束等级："&amp;I89&amp;Sheet2!$A$3&amp;"关键词："&amp;Sheet1!S89&amp;IF(Sheet1!R89="无","",Sheet2!$A$3&amp;"获得奖项："&amp;Sheet1!R89)&amp;Sheet2!$A$3&amp;"简介："&amp;Sheet1!P89</f>
        <v xml:space="preserve">
—————————————
《》
模组作者：
规则：
类型：
来源：
世设：
模组长度：
玩家数量：人
游戏阶段：(级)
结束等级：级
关键词：
获得奖项：
简介：</v>
      </c>
      <c r="E89" s="1" t="str">
        <f>Sheet1!E89&amp;IF(Sheet1!F89="","","(约"&amp;Sheet1!F89&amp;"次聚会)")</f>
        <v/>
      </c>
      <c r="F89" s="1" t="str">
        <f>IF(Sheet1!I89=-1,"约"&amp;Sheet1!J89&amp;"人",IF(Sheet1!J89&lt;Sheet1!I89,"填写错误",IF(Sheet1!I89=100,"不定",IF(Sheet1!I89=Sheet1!J89,Sheet1!I89&amp;"人",Sheet1!I89&amp;"-"&amp;Sheet1!J89&amp;"人"))))</f>
        <v>人</v>
      </c>
      <c r="G89" s="1" t="str">
        <f>Sheet1!K89&amp;"("&amp;H89&amp;")"</f>
        <v>(级)</v>
      </c>
      <c r="H89" s="1" t="str">
        <f>IF(Sheet1!L89=-1,"约"&amp;Sheet1!M89&amp;"级",IF(Sheet1!L89=100,"不定",IF(Sheet1!M89&lt;Sheet1!L89,"填写错误",IF(Sheet1!L89=Sheet1!M89,Sheet1!L89&amp;"级",IF(Sheet1!L89=100,"不定",IF(Sheet1!M89=100,Sheet1!L89&amp;"+",Sheet1!L89&amp;"-"&amp;Sheet1!M89&amp;"级"))))))</f>
        <v>级</v>
      </c>
      <c r="I89" s="1" t="str">
        <f>IF(Sheet1!N89=-1,"约"&amp;Sheet1!O89&amp;"级",IF(Sheet1!N89=100,"不定",IF(Sheet1!O89&lt;Sheet1!N89,"填写错误",IF(Sheet1!N89=Sheet1!O89,Sheet1!N89&amp;"级",IF(Sheet1!N89=100,"不定",IF(Sheet1!O89=100,Sheet1!N89&amp;"+",Sheet1!N89&amp;"-"&amp;Sheet1!O89&amp;"级"))))))</f>
        <v>级</v>
      </c>
    </row>
    <row r="90" spans="2:9" ht="356.25" x14ac:dyDescent="0.2">
      <c r="B90" s="2">
        <f>Sheet1!A90</f>
        <v>0</v>
      </c>
      <c r="C90" s="2">
        <f>Sheet1!B90</f>
        <v>0</v>
      </c>
      <c r="D90" s="2" t="str">
        <f>Sheet1!X90&amp;Sheet2!$A$3&amp;Sheet2!$A$3&amp;Sheet2!$A$3&amp;Sheet2!$A$5&amp;Sheet2!$A$3&amp;Sheet2!$A$3&amp;Sheet2!$A$3&amp;"《"&amp;Sheet1!A90&amp;"》"&amp;Sheet2!$A$3&amp;"模组作者："&amp;Sheet1!B90&amp;Sheet2!$A$3&amp;"规则："&amp;Sheet1!C90&amp;Sheet2!$A$3&amp;"类型："&amp;Sheet1!D90&amp;Sheet2!$A$3&amp;"来源："&amp;Sheet1!Q90&amp;Sheet2!$A$3&amp;"世设："&amp;Sheet1!H90&amp;Sheet2!$A$3&amp;"模组长度："&amp;E90&amp;Sheet2!$A$3&amp;"玩家数量："&amp;F90&amp;Sheet2!$A$3&amp;"游戏阶段："&amp;G90&amp;Sheet2!$A$3&amp;"结束等级："&amp;I90&amp;Sheet2!$A$3&amp;"关键词："&amp;Sheet1!S90&amp;IF(Sheet1!R90="无","",Sheet2!$A$3&amp;"获得奖项："&amp;Sheet1!R90)&amp;Sheet2!$A$3&amp;"简介："&amp;Sheet1!P90</f>
        <v xml:space="preserve">
—————————————
《》
模组作者：
规则：
类型：
来源：
世设：
模组长度：
玩家数量：人
游戏阶段：(级)
结束等级：级
关键词：
获得奖项：
简介：</v>
      </c>
      <c r="E90" s="1" t="str">
        <f>Sheet1!E90&amp;IF(Sheet1!F90="","","(约"&amp;Sheet1!F90&amp;"次聚会)")</f>
        <v/>
      </c>
      <c r="F90" s="1" t="str">
        <f>IF(Sheet1!I90=-1,"约"&amp;Sheet1!J90&amp;"人",IF(Sheet1!J90&lt;Sheet1!I90,"填写错误",IF(Sheet1!I90=100,"不定",IF(Sheet1!I90=Sheet1!J90,Sheet1!I90&amp;"人",Sheet1!I90&amp;"-"&amp;Sheet1!J90&amp;"人"))))</f>
        <v>人</v>
      </c>
      <c r="G90" s="1" t="str">
        <f>Sheet1!K90&amp;"("&amp;H90&amp;")"</f>
        <v>(级)</v>
      </c>
      <c r="H90" s="1" t="str">
        <f>IF(Sheet1!L90=-1,"约"&amp;Sheet1!M90&amp;"级",IF(Sheet1!L90=100,"不定",IF(Sheet1!M90&lt;Sheet1!L90,"填写错误",IF(Sheet1!L90=Sheet1!M90,Sheet1!L90&amp;"级",IF(Sheet1!L90=100,"不定",IF(Sheet1!M90=100,Sheet1!L90&amp;"+",Sheet1!L90&amp;"-"&amp;Sheet1!M90&amp;"级"))))))</f>
        <v>级</v>
      </c>
      <c r="I90" s="1" t="str">
        <f>IF(Sheet1!N90=-1,"约"&amp;Sheet1!O90&amp;"级",IF(Sheet1!N90=100,"不定",IF(Sheet1!O90&lt;Sheet1!N90,"填写错误",IF(Sheet1!N90=Sheet1!O90,Sheet1!N90&amp;"级",IF(Sheet1!N90=100,"不定",IF(Sheet1!O90=100,Sheet1!N90&amp;"+",Sheet1!N90&amp;"-"&amp;Sheet1!O90&amp;"级"))))))</f>
        <v>级</v>
      </c>
    </row>
    <row r="91" spans="2:9" ht="356.25" x14ac:dyDescent="0.2">
      <c r="B91" s="2">
        <f>Sheet1!A91</f>
        <v>0</v>
      </c>
      <c r="C91" s="2">
        <f>Sheet1!B91</f>
        <v>0</v>
      </c>
      <c r="D91" s="2" t="str">
        <f>Sheet1!X91&amp;Sheet2!$A$3&amp;Sheet2!$A$3&amp;Sheet2!$A$3&amp;Sheet2!$A$5&amp;Sheet2!$A$3&amp;Sheet2!$A$3&amp;Sheet2!$A$3&amp;"《"&amp;Sheet1!A91&amp;"》"&amp;Sheet2!$A$3&amp;"模组作者："&amp;Sheet1!B91&amp;Sheet2!$A$3&amp;"规则："&amp;Sheet1!C91&amp;Sheet2!$A$3&amp;"类型："&amp;Sheet1!D91&amp;Sheet2!$A$3&amp;"来源："&amp;Sheet1!Q91&amp;Sheet2!$A$3&amp;"世设："&amp;Sheet1!H91&amp;Sheet2!$A$3&amp;"模组长度："&amp;E91&amp;Sheet2!$A$3&amp;"玩家数量："&amp;F91&amp;Sheet2!$A$3&amp;"游戏阶段："&amp;G91&amp;Sheet2!$A$3&amp;"结束等级："&amp;I91&amp;Sheet2!$A$3&amp;"关键词："&amp;Sheet1!S91&amp;IF(Sheet1!R91="无","",Sheet2!$A$3&amp;"获得奖项："&amp;Sheet1!R91)&amp;Sheet2!$A$3&amp;"简介："&amp;Sheet1!P91</f>
        <v xml:space="preserve">
—————————————
《》
模组作者：
规则：
类型：
来源：
世设：
模组长度：
玩家数量：人
游戏阶段：(级)
结束等级：级
关键词：
获得奖项：
简介：</v>
      </c>
      <c r="E91" s="1" t="str">
        <f>Sheet1!E91&amp;IF(Sheet1!F91="","","(约"&amp;Sheet1!F91&amp;"次聚会)")</f>
        <v/>
      </c>
      <c r="F91" s="1" t="str">
        <f>IF(Sheet1!I91=-1,"约"&amp;Sheet1!J91&amp;"人",IF(Sheet1!J91&lt;Sheet1!I91,"填写错误",IF(Sheet1!I91=100,"不定",IF(Sheet1!I91=Sheet1!J91,Sheet1!I91&amp;"人",Sheet1!I91&amp;"-"&amp;Sheet1!J91&amp;"人"))))</f>
        <v>人</v>
      </c>
      <c r="G91" s="1" t="str">
        <f>Sheet1!K91&amp;"("&amp;H91&amp;")"</f>
        <v>(级)</v>
      </c>
      <c r="H91" s="1" t="str">
        <f>IF(Sheet1!L91=-1,"约"&amp;Sheet1!M91&amp;"级",IF(Sheet1!L91=100,"不定",IF(Sheet1!M91&lt;Sheet1!L91,"填写错误",IF(Sheet1!L91=Sheet1!M91,Sheet1!L91&amp;"级",IF(Sheet1!L91=100,"不定",IF(Sheet1!M91=100,Sheet1!L91&amp;"+",Sheet1!L91&amp;"-"&amp;Sheet1!M91&amp;"级"))))))</f>
        <v>级</v>
      </c>
      <c r="I91" s="1" t="str">
        <f>IF(Sheet1!N91=-1,"约"&amp;Sheet1!O91&amp;"级",IF(Sheet1!N91=100,"不定",IF(Sheet1!O91&lt;Sheet1!N91,"填写错误",IF(Sheet1!N91=Sheet1!O91,Sheet1!N91&amp;"级",IF(Sheet1!N91=100,"不定",IF(Sheet1!O91=100,Sheet1!N91&amp;"+",Sheet1!N91&amp;"-"&amp;Sheet1!O91&amp;"级"))))))</f>
        <v>级</v>
      </c>
    </row>
    <row r="92" spans="2:9" ht="356.25" x14ac:dyDescent="0.2">
      <c r="B92" s="2">
        <f>Sheet1!A92</f>
        <v>0</v>
      </c>
      <c r="C92" s="2">
        <f>Sheet1!B92</f>
        <v>0</v>
      </c>
      <c r="D92" s="2" t="str">
        <f>Sheet1!X92&amp;Sheet2!$A$3&amp;Sheet2!$A$3&amp;Sheet2!$A$3&amp;Sheet2!$A$5&amp;Sheet2!$A$3&amp;Sheet2!$A$3&amp;Sheet2!$A$3&amp;"《"&amp;Sheet1!A92&amp;"》"&amp;Sheet2!$A$3&amp;"模组作者："&amp;Sheet1!B92&amp;Sheet2!$A$3&amp;"规则："&amp;Sheet1!C92&amp;Sheet2!$A$3&amp;"类型："&amp;Sheet1!D92&amp;Sheet2!$A$3&amp;"来源："&amp;Sheet1!Q92&amp;Sheet2!$A$3&amp;"世设："&amp;Sheet1!H92&amp;Sheet2!$A$3&amp;"模组长度："&amp;E92&amp;Sheet2!$A$3&amp;"玩家数量："&amp;F92&amp;Sheet2!$A$3&amp;"游戏阶段："&amp;G92&amp;Sheet2!$A$3&amp;"结束等级："&amp;I92&amp;Sheet2!$A$3&amp;"关键词："&amp;Sheet1!S92&amp;IF(Sheet1!R92="无","",Sheet2!$A$3&amp;"获得奖项："&amp;Sheet1!R92)&amp;Sheet2!$A$3&amp;"简介："&amp;Sheet1!P92</f>
        <v xml:space="preserve">
—————————————
《》
模组作者：
规则：
类型：
来源：
世设：
模组长度：
玩家数量：人
游戏阶段：(级)
结束等级：级
关键词：
获得奖项：
简介：</v>
      </c>
      <c r="E92" s="1" t="str">
        <f>Sheet1!E92&amp;IF(Sheet1!F92="","","(约"&amp;Sheet1!F92&amp;"次聚会)")</f>
        <v/>
      </c>
      <c r="F92" s="1" t="str">
        <f>IF(Sheet1!I92=-1,"约"&amp;Sheet1!J92&amp;"人",IF(Sheet1!J92&lt;Sheet1!I92,"填写错误",IF(Sheet1!I92=100,"不定",IF(Sheet1!I92=Sheet1!J92,Sheet1!I92&amp;"人",Sheet1!I92&amp;"-"&amp;Sheet1!J92&amp;"人"))))</f>
        <v>人</v>
      </c>
      <c r="G92" s="1" t="str">
        <f>Sheet1!K92&amp;"("&amp;H92&amp;")"</f>
        <v>(级)</v>
      </c>
      <c r="H92" s="1" t="str">
        <f>IF(Sheet1!L92=-1,"约"&amp;Sheet1!M92&amp;"级",IF(Sheet1!L92=100,"不定",IF(Sheet1!M92&lt;Sheet1!L92,"填写错误",IF(Sheet1!L92=Sheet1!M92,Sheet1!L92&amp;"级",IF(Sheet1!L92=100,"不定",IF(Sheet1!M92=100,Sheet1!L92&amp;"+",Sheet1!L92&amp;"-"&amp;Sheet1!M92&amp;"级"))))))</f>
        <v>级</v>
      </c>
      <c r="I92" s="1" t="str">
        <f>IF(Sheet1!N92=-1,"约"&amp;Sheet1!O92&amp;"级",IF(Sheet1!N92=100,"不定",IF(Sheet1!O92&lt;Sheet1!N92,"填写错误",IF(Sheet1!N92=Sheet1!O92,Sheet1!N92&amp;"级",IF(Sheet1!N92=100,"不定",IF(Sheet1!O92=100,Sheet1!N92&amp;"+",Sheet1!N92&amp;"-"&amp;Sheet1!O92&amp;"级"))))))</f>
        <v>级</v>
      </c>
    </row>
    <row r="93" spans="2:9" ht="356.25" x14ac:dyDescent="0.2">
      <c r="B93" s="2">
        <f>Sheet1!A93</f>
        <v>0</v>
      </c>
      <c r="C93" s="2">
        <f>Sheet1!B93</f>
        <v>0</v>
      </c>
      <c r="D93" s="2" t="str">
        <f>Sheet1!X93&amp;Sheet2!$A$3&amp;Sheet2!$A$3&amp;Sheet2!$A$3&amp;Sheet2!$A$5&amp;Sheet2!$A$3&amp;Sheet2!$A$3&amp;Sheet2!$A$3&amp;"《"&amp;Sheet1!A93&amp;"》"&amp;Sheet2!$A$3&amp;"模组作者："&amp;Sheet1!B93&amp;Sheet2!$A$3&amp;"规则："&amp;Sheet1!C93&amp;Sheet2!$A$3&amp;"类型："&amp;Sheet1!D93&amp;Sheet2!$A$3&amp;"来源："&amp;Sheet1!Q93&amp;Sheet2!$A$3&amp;"世设："&amp;Sheet1!H93&amp;Sheet2!$A$3&amp;"模组长度："&amp;E93&amp;Sheet2!$A$3&amp;"玩家数量："&amp;F93&amp;Sheet2!$A$3&amp;"游戏阶段："&amp;G93&amp;Sheet2!$A$3&amp;"结束等级："&amp;I93&amp;Sheet2!$A$3&amp;"关键词："&amp;Sheet1!S93&amp;IF(Sheet1!R93="无","",Sheet2!$A$3&amp;"获得奖项："&amp;Sheet1!R93)&amp;Sheet2!$A$3&amp;"简介："&amp;Sheet1!P93</f>
        <v xml:space="preserve">
—————————————
《》
模组作者：
规则：
类型：
来源：
世设：
模组长度：
玩家数量：人
游戏阶段：(级)
结束等级：级
关键词：
获得奖项：
简介：</v>
      </c>
      <c r="E93" s="1" t="str">
        <f>Sheet1!E93&amp;IF(Sheet1!F93="","","(约"&amp;Sheet1!F93&amp;"次聚会)")</f>
        <v/>
      </c>
      <c r="F93" s="1" t="str">
        <f>IF(Sheet1!I93=-1,"约"&amp;Sheet1!J93&amp;"人",IF(Sheet1!J93&lt;Sheet1!I93,"填写错误",IF(Sheet1!I93=100,"不定",IF(Sheet1!I93=Sheet1!J93,Sheet1!I93&amp;"人",Sheet1!I93&amp;"-"&amp;Sheet1!J93&amp;"人"))))</f>
        <v>人</v>
      </c>
      <c r="G93" s="1" t="str">
        <f>Sheet1!K93&amp;"("&amp;H93&amp;")"</f>
        <v>(级)</v>
      </c>
      <c r="H93" s="1" t="str">
        <f>IF(Sheet1!L93=-1,"约"&amp;Sheet1!M93&amp;"级",IF(Sheet1!L93=100,"不定",IF(Sheet1!M93&lt;Sheet1!L93,"填写错误",IF(Sheet1!L93=Sheet1!M93,Sheet1!L93&amp;"级",IF(Sheet1!L93=100,"不定",IF(Sheet1!M93=100,Sheet1!L93&amp;"+",Sheet1!L93&amp;"-"&amp;Sheet1!M93&amp;"级"))))))</f>
        <v>级</v>
      </c>
      <c r="I93" s="1" t="str">
        <f>IF(Sheet1!N93=-1,"约"&amp;Sheet1!O93&amp;"级",IF(Sheet1!N93=100,"不定",IF(Sheet1!O93&lt;Sheet1!N93,"填写错误",IF(Sheet1!N93=Sheet1!O93,Sheet1!N93&amp;"级",IF(Sheet1!N93=100,"不定",IF(Sheet1!O93=100,Sheet1!N93&amp;"+",Sheet1!N93&amp;"-"&amp;Sheet1!O93&amp;"级"))))))</f>
        <v>级</v>
      </c>
    </row>
    <row r="94" spans="2:9" ht="356.25" x14ac:dyDescent="0.2">
      <c r="B94" s="2">
        <f>Sheet1!A94</f>
        <v>0</v>
      </c>
      <c r="C94" s="2">
        <f>Sheet1!B94</f>
        <v>0</v>
      </c>
      <c r="D94" s="2" t="str">
        <f>Sheet1!X94&amp;Sheet2!$A$3&amp;Sheet2!$A$3&amp;Sheet2!$A$3&amp;Sheet2!$A$5&amp;Sheet2!$A$3&amp;Sheet2!$A$3&amp;Sheet2!$A$3&amp;"《"&amp;Sheet1!A94&amp;"》"&amp;Sheet2!$A$3&amp;"模组作者："&amp;Sheet1!B94&amp;Sheet2!$A$3&amp;"规则："&amp;Sheet1!C94&amp;Sheet2!$A$3&amp;"类型："&amp;Sheet1!D94&amp;Sheet2!$A$3&amp;"来源："&amp;Sheet1!Q94&amp;Sheet2!$A$3&amp;"世设："&amp;Sheet1!H94&amp;Sheet2!$A$3&amp;"模组长度："&amp;E94&amp;Sheet2!$A$3&amp;"玩家数量："&amp;F94&amp;Sheet2!$A$3&amp;"游戏阶段："&amp;G94&amp;Sheet2!$A$3&amp;"结束等级："&amp;I94&amp;Sheet2!$A$3&amp;"关键词："&amp;Sheet1!S94&amp;IF(Sheet1!R94="无","",Sheet2!$A$3&amp;"获得奖项："&amp;Sheet1!R94)&amp;Sheet2!$A$3&amp;"简介："&amp;Sheet1!P94</f>
        <v xml:space="preserve">
—————————————
《》
模组作者：
规则：
类型：
来源：
世设：
模组长度：
玩家数量：人
游戏阶段：(级)
结束等级：级
关键词：
获得奖项：
简介：</v>
      </c>
      <c r="E94" s="1" t="str">
        <f>Sheet1!E94&amp;IF(Sheet1!F94="","","(约"&amp;Sheet1!F94&amp;"次聚会)")</f>
        <v/>
      </c>
      <c r="F94" s="1" t="str">
        <f>IF(Sheet1!I94=-1,"约"&amp;Sheet1!J94&amp;"人",IF(Sheet1!J94&lt;Sheet1!I94,"填写错误",IF(Sheet1!I94=100,"不定",IF(Sheet1!I94=Sheet1!J94,Sheet1!I94&amp;"人",Sheet1!I94&amp;"-"&amp;Sheet1!J94&amp;"人"))))</f>
        <v>人</v>
      </c>
      <c r="G94" s="1" t="str">
        <f>Sheet1!K94&amp;"("&amp;H94&amp;")"</f>
        <v>(级)</v>
      </c>
      <c r="H94" s="1" t="str">
        <f>IF(Sheet1!L94=-1,"约"&amp;Sheet1!M94&amp;"级",IF(Sheet1!L94=100,"不定",IF(Sheet1!M94&lt;Sheet1!L94,"填写错误",IF(Sheet1!L94=Sheet1!M94,Sheet1!L94&amp;"级",IF(Sheet1!L94=100,"不定",IF(Sheet1!M94=100,Sheet1!L94&amp;"+",Sheet1!L94&amp;"-"&amp;Sheet1!M94&amp;"级"))))))</f>
        <v>级</v>
      </c>
      <c r="I94" s="1" t="str">
        <f>IF(Sheet1!N94=-1,"约"&amp;Sheet1!O94&amp;"级",IF(Sheet1!N94=100,"不定",IF(Sheet1!O94&lt;Sheet1!N94,"填写错误",IF(Sheet1!N94=Sheet1!O94,Sheet1!N94&amp;"级",IF(Sheet1!N94=100,"不定",IF(Sheet1!O94=100,Sheet1!N94&amp;"+",Sheet1!N94&amp;"-"&amp;Sheet1!O94&amp;"级"))))))</f>
        <v>级</v>
      </c>
    </row>
    <row r="95" spans="2:9" ht="356.25" x14ac:dyDescent="0.2">
      <c r="B95" s="2">
        <f>Sheet1!A95</f>
        <v>0</v>
      </c>
      <c r="C95" s="2">
        <f>Sheet1!B95</f>
        <v>0</v>
      </c>
      <c r="D95" s="2" t="str">
        <f>Sheet1!X95&amp;Sheet2!$A$3&amp;Sheet2!$A$3&amp;Sheet2!$A$3&amp;Sheet2!$A$5&amp;Sheet2!$A$3&amp;Sheet2!$A$3&amp;Sheet2!$A$3&amp;"《"&amp;Sheet1!A95&amp;"》"&amp;Sheet2!$A$3&amp;"模组作者："&amp;Sheet1!B95&amp;Sheet2!$A$3&amp;"规则："&amp;Sheet1!C95&amp;Sheet2!$A$3&amp;"类型："&amp;Sheet1!D95&amp;Sheet2!$A$3&amp;"来源："&amp;Sheet1!Q95&amp;Sheet2!$A$3&amp;"世设："&amp;Sheet1!H95&amp;Sheet2!$A$3&amp;"模组长度："&amp;E95&amp;Sheet2!$A$3&amp;"玩家数量："&amp;F95&amp;Sheet2!$A$3&amp;"游戏阶段："&amp;G95&amp;Sheet2!$A$3&amp;"结束等级："&amp;I95&amp;Sheet2!$A$3&amp;"关键词："&amp;Sheet1!S95&amp;IF(Sheet1!R95="无","",Sheet2!$A$3&amp;"获得奖项："&amp;Sheet1!R95)&amp;Sheet2!$A$3&amp;"简介："&amp;Sheet1!P95</f>
        <v xml:space="preserve">
—————————————
《》
模组作者：
规则：
类型：
来源：
世设：
模组长度：
玩家数量：人
游戏阶段：(级)
结束等级：级
关键词：
获得奖项：
简介：</v>
      </c>
      <c r="E95" s="1" t="str">
        <f>Sheet1!E95&amp;IF(Sheet1!F95="","","(约"&amp;Sheet1!F95&amp;"次聚会)")</f>
        <v/>
      </c>
      <c r="F95" s="1" t="str">
        <f>IF(Sheet1!I95=-1,"约"&amp;Sheet1!J95&amp;"人",IF(Sheet1!J95&lt;Sheet1!I95,"填写错误",IF(Sheet1!I95=100,"不定",IF(Sheet1!I95=Sheet1!J95,Sheet1!I95&amp;"人",Sheet1!I95&amp;"-"&amp;Sheet1!J95&amp;"人"))))</f>
        <v>人</v>
      </c>
      <c r="G95" s="1" t="str">
        <f>Sheet1!K95&amp;"("&amp;H95&amp;")"</f>
        <v>(级)</v>
      </c>
      <c r="H95" s="1" t="str">
        <f>IF(Sheet1!L95=-1,"约"&amp;Sheet1!M95&amp;"级",IF(Sheet1!L95=100,"不定",IF(Sheet1!M95&lt;Sheet1!L95,"填写错误",IF(Sheet1!L95=Sheet1!M95,Sheet1!L95&amp;"级",IF(Sheet1!L95=100,"不定",IF(Sheet1!M95=100,Sheet1!L95&amp;"+",Sheet1!L95&amp;"-"&amp;Sheet1!M95&amp;"级"))))))</f>
        <v>级</v>
      </c>
      <c r="I95" s="1" t="str">
        <f>IF(Sheet1!N95=-1,"约"&amp;Sheet1!O95&amp;"级",IF(Sheet1!N95=100,"不定",IF(Sheet1!O95&lt;Sheet1!N95,"填写错误",IF(Sheet1!N95=Sheet1!O95,Sheet1!N95&amp;"级",IF(Sheet1!N95=100,"不定",IF(Sheet1!O95=100,Sheet1!N95&amp;"+",Sheet1!N95&amp;"-"&amp;Sheet1!O95&amp;"级"))))))</f>
        <v>级</v>
      </c>
    </row>
    <row r="96" spans="2:9" ht="356.25" x14ac:dyDescent="0.2">
      <c r="B96" s="2">
        <f>Sheet1!A96</f>
        <v>0</v>
      </c>
      <c r="C96" s="2">
        <f>Sheet1!B96</f>
        <v>0</v>
      </c>
      <c r="D96" s="2" t="str">
        <f>Sheet1!X96&amp;Sheet2!$A$3&amp;Sheet2!$A$3&amp;Sheet2!$A$3&amp;Sheet2!$A$5&amp;Sheet2!$A$3&amp;Sheet2!$A$3&amp;Sheet2!$A$3&amp;"《"&amp;Sheet1!A96&amp;"》"&amp;Sheet2!$A$3&amp;"模组作者："&amp;Sheet1!B96&amp;Sheet2!$A$3&amp;"规则："&amp;Sheet1!C96&amp;Sheet2!$A$3&amp;"类型："&amp;Sheet1!D96&amp;Sheet2!$A$3&amp;"来源："&amp;Sheet1!Q96&amp;Sheet2!$A$3&amp;"世设："&amp;Sheet1!H96&amp;Sheet2!$A$3&amp;"模组长度："&amp;E96&amp;Sheet2!$A$3&amp;"玩家数量："&amp;F96&amp;Sheet2!$A$3&amp;"游戏阶段："&amp;G96&amp;Sheet2!$A$3&amp;"结束等级："&amp;I96&amp;Sheet2!$A$3&amp;"关键词："&amp;Sheet1!S96&amp;IF(Sheet1!R96="无","",Sheet2!$A$3&amp;"获得奖项："&amp;Sheet1!R96)&amp;Sheet2!$A$3&amp;"简介："&amp;Sheet1!P96</f>
        <v xml:space="preserve">
—————————————
《》
模组作者：
规则：
类型：
来源：
世设：
模组长度：
玩家数量：人
游戏阶段：(级)
结束等级：级
关键词：
获得奖项：
简介：</v>
      </c>
      <c r="E96" s="1" t="str">
        <f>Sheet1!E96&amp;IF(Sheet1!F96="","","(约"&amp;Sheet1!F96&amp;"次聚会)")</f>
        <v/>
      </c>
      <c r="F96" s="1" t="str">
        <f>IF(Sheet1!I96=-1,"约"&amp;Sheet1!J96&amp;"人",IF(Sheet1!J96&lt;Sheet1!I96,"填写错误",IF(Sheet1!I96=100,"不定",IF(Sheet1!I96=Sheet1!J96,Sheet1!I96&amp;"人",Sheet1!I96&amp;"-"&amp;Sheet1!J96&amp;"人"))))</f>
        <v>人</v>
      </c>
      <c r="G96" s="1" t="str">
        <f>Sheet1!K96&amp;"("&amp;H96&amp;")"</f>
        <v>(级)</v>
      </c>
      <c r="H96" s="1" t="str">
        <f>IF(Sheet1!L96=-1,"约"&amp;Sheet1!M96&amp;"级",IF(Sheet1!L96=100,"不定",IF(Sheet1!M96&lt;Sheet1!L96,"填写错误",IF(Sheet1!L96=Sheet1!M96,Sheet1!L96&amp;"级",IF(Sheet1!L96=100,"不定",IF(Sheet1!M96=100,Sheet1!L96&amp;"+",Sheet1!L96&amp;"-"&amp;Sheet1!M96&amp;"级"))))))</f>
        <v>级</v>
      </c>
      <c r="I96" s="1" t="str">
        <f>IF(Sheet1!N96=-1,"约"&amp;Sheet1!O96&amp;"级",IF(Sheet1!N96=100,"不定",IF(Sheet1!O96&lt;Sheet1!N96,"填写错误",IF(Sheet1!N96=Sheet1!O96,Sheet1!N96&amp;"级",IF(Sheet1!N96=100,"不定",IF(Sheet1!O96=100,Sheet1!N96&amp;"+",Sheet1!N96&amp;"-"&amp;Sheet1!O96&amp;"级"))))))</f>
        <v>级</v>
      </c>
    </row>
    <row r="97" spans="2:9" ht="356.25" x14ac:dyDescent="0.2">
      <c r="B97" s="2">
        <f>Sheet1!A97</f>
        <v>0</v>
      </c>
      <c r="C97" s="2">
        <f>Sheet1!B97</f>
        <v>0</v>
      </c>
      <c r="D97" s="2" t="str">
        <f>Sheet1!X97&amp;Sheet2!$A$3&amp;Sheet2!$A$3&amp;Sheet2!$A$3&amp;Sheet2!$A$5&amp;Sheet2!$A$3&amp;Sheet2!$A$3&amp;Sheet2!$A$3&amp;"《"&amp;Sheet1!A97&amp;"》"&amp;Sheet2!$A$3&amp;"模组作者："&amp;Sheet1!B97&amp;Sheet2!$A$3&amp;"规则："&amp;Sheet1!C97&amp;Sheet2!$A$3&amp;"类型："&amp;Sheet1!D97&amp;Sheet2!$A$3&amp;"来源："&amp;Sheet1!Q97&amp;Sheet2!$A$3&amp;"世设："&amp;Sheet1!H97&amp;Sheet2!$A$3&amp;"模组长度："&amp;E97&amp;Sheet2!$A$3&amp;"玩家数量："&amp;F97&amp;Sheet2!$A$3&amp;"游戏阶段："&amp;G97&amp;Sheet2!$A$3&amp;"结束等级："&amp;I97&amp;Sheet2!$A$3&amp;"关键词："&amp;Sheet1!S97&amp;IF(Sheet1!R97="无","",Sheet2!$A$3&amp;"获得奖项："&amp;Sheet1!R97)&amp;Sheet2!$A$3&amp;"简介："&amp;Sheet1!P97</f>
        <v xml:space="preserve">
—————————————
《》
模组作者：
规则：
类型：
来源：
世设：
模组长度：
玩家数量：人
游戏阶段：(级)
结束等级：级
关键词：
获得奖项：
简介：</v>
      </c>
      <c r="E97" s="1" t="str">
        <f>Sheet1!E97&amp;IF(Sheet1!F97="","","(约"&amp;Sheet1!F97&amp;"次聚会)")</f>
        <v/>
      </c>
      <c r="F97" s="1" t="str">
        <f>IF(Sheet1!I97=-1,"约"&amp;Sheet1!J97&amp;"人",IF(Sheet1!J97&lt;Sheet1!I97,"填写错误",IF(Sheet1!I97=100,"不定",IF(Sheet1!I97=Sheet1!J97,Sheet1!I97&amp;"人",Sheet1!I97&amp;"-"&amp;Sheet1!J97&amp;"人"))))</f>
        <v>人</v>
      </c>
      <c r="G97" s="1" t="str">
        <f>Sheet1!K97&amp;"("&amp;H97&amp;")"</f>
        <v>(级)</v>
      </c>
      <c r="H97" s="1" t="str">
        <f>IF(Sheet1!L97=-1,"约"&amp;Sheet1!M97&amp;"级",IF(Sheet1!L97=100,"不定",IF(Sheet1!M97&lt;Sheet1!L97,"填写错误",IF(Sheet1!L97=Sheet1!M97,Sheet1!L97&amp;"级",IF(Sheet1!L97=100,"不定",IF(Sheet1!M97=100,Sheet1!L97&amp;"+",Sheet1!L97&amp;"-"&amp;Sheet1!M97&amp;"级"))))))</f>
        <v>级</v>
      </c>
      <c r="I97" s="1" t="str">
        <f>IF(Sheet1!N97=-1,"约"&amp;Sheet1!O97&amp;"级",IF(Sheet1!N97=100,"不定",IF(Sheet1!O97&lt;Sheet1!N97,"填写错误",IF(Sheet1!N97=Sheet1!O97,Sheet1!N97&amp;"级",IF(Sheet1!N97=100,"不定",IF(Sheet1!O97=100,Sheet1!N97&amp;"+",Sheet1!N97&amp;"-"&amp;Sheet1!O97&amp;"级"))))))</f>
        <v>级</v>
      </c>
    </row>
    <row r="98" spans="2:9" ht="356.25" x14ac:dyDescent="0.2">
      <c r="B98" s="2">
        <f>Sheet1!A98</f>
        <v>0</v>
      </c>
      <c r="C98" s="2">
        <f>Sheet1!B98</f>
        <v>0</v>
      </c>
      <c r="D98" s="2" t="str">
        <f>Sheet1!X98&amp;Sheet2!$A$3&amp;Sheet2!$A$3&amp;Sheet2!$A$3&amp;Sheet2!$A$5&amp;Sheet2!$A$3&amp;Sheet2!$A$3&amp;Sheet2!$A$3&amp;"《"&amp;Sheet1!A98&amp;"》"&amp;Sheet2!$A$3&amp;"模组作者："&amp;Sheet1!B98&amp;Sheet2!$A$3&amp;"规则："&amp;Sheet1!C98&amp;Sheet2!$A$3&amp;"类型："&amp;Sheet1!D98&amp;Sheet2!$A$3&amp;"来源："&amp;Sheet1!Q98&amp;Sheet2!$A$3&amp;"世设："&amp;Sheet1!H98&amp;Sheet2!$A$3&amp;"模组长度："&amp;E98&amp;Sheet2!$A$3&amp;"玩家数量："&amp;F98&amp;Sheet2!$A$3&amp;"游戏阶段："&amp;G98&amp;Sheet2!$A$3&amp;"结束等级："&amp;I98&amp;Sheet2!$A$3&amp;"关键词："&amp;Sheet1!S98&amp;IF(Sheet1!R98="无","",Sheet2!$A$3&amp;"获得奖项："&amp;Sheet1!R98)&amp;Sheet2!$A$3&amp;"简介："&amp;Sheet1!P98</f>
        <v xml:space="preserve">
—————————————
《》
模组作者：
规则：
类型：
来源：
世设：
模组长度：
玩家数量：人
游戏阶段：(级)
结束等级：级
关键词：
获得奖项：
简介：</v>
      </c>
      <c r="E98" s="1" t="str">
        <f>Sheet1!E98&amp;IF(Sheet1!F98="","","(约"&amp;Sheet1!F98&amp;"次聚会)")</f>
        <v/>
      </c>
      <c r="F98" s="1" t="str">
        <f>IF(Sheet1!I98=-1,"约"&amp;Sheet1!J98&amp;"人",IF(Sheet1!J98&lt;Sheet1!I98,"填写错误",IF(Sheet1!I98=100,"不定",IF(Sheet1!I98=Sheet1!J98,Sheet1!I98&amp;"人",Sheet1!I98&amp;"-"&amp;Sheet1!J98&amp;"人"))))</f>
        <v>人</v>
      </c>
      <c r="G98" s="1" t="str">
        <f>Sheet1!K98&amp;"("&amp;H98&amp;")"</f>
        <v>(级)</v>
      </c>
      <c r="H98" s="1" t="str">
        <f>IF(Sheet1!L98=-1,"约"&amp;Sheet1!M98&amp;"级",IF(Sheet1!L98=100,"不定",IF(Sheet1!M98&lt;Sheet1!L98,"填写错误",IF(Sheet1!L98=Sheet1!M98,Sheet1!L98&amp;"级",IF(Sheet1!L98=100,"不定",IF(Sheet1!M98=100,Sheet1!L98&amp;"+",Sheet1!L98&amp;"-"&amp;Sheet1!M98&amp;"级"))))))</f>
        <v>级</v>
      </c>
      <c r="I98" s="1" t="str">
        <f>IF(Sheet1!N98=-1,"约"&amp;Sheet1!O98&amp;"级",IF(Sheet1!N98=100,"不定",IF(Sheet1!O98&lt;Sheet1!N98,"填写错误",IF(Sheet1!N98=Sheet1!O98,Sheet1!N98&amp;"级",IF(Sheet1!N98=100,"不定",IF(Sheet1!O98=100,Sheet1!N98&amp;"+",Sheet1!N98&amp;"-"&amp;Sheet1!O98&amp;"级"))))))</f>
        <v>级</v>
      </c>
    </row>
    <row r="99" spans="2:9" ht="356.25" x14ac:dyDescent="0.2">
      <c r="B99" s="2">
        <f>Sheet1!A99</f>
        <v>0</v>
      </c>
      <c r="C99" s="2">
        <f>Sheet1!B99</f>
        <v>0</v>
      </c>
      <c r="D99" s="2" t="str">
        <f>Sheet1!X99&amp;Sheet2!$A$3&amp;Sheet2!$A$3&amp;Sheet2!$A$3&amp;Sheet2!$A$5&amp;Sheet2!$A$3&amp;Sheet2!$A$3&amp;Sheet2!$A$3&amp;"《"&amp;Sheet1!A99&amp;"》"&amp;Sheet2!$A$3&amp;"模组作者："&amp;Sheet1!B99&amp;Sheet2!$A$3&amp;"规则："&amp;Sheet1!C99&amp;Sheet2!$A$3&amp;"类型："&amp;Sheet1!D99&amp;Sheet2!$A$3&amp;"来源："&amp;Sheet1!Q99&amp;Sheet2!$A$3&amp;"世设："&amp;Sheet1!H99&amp;Sheet2!$A$3&amp;"模组长度："&amp;E99&amp;Sheet2!$A$3&amp;"玩家数量："&amp;F99&amp;Sheet2!$A$3&amp;"游戏阶段："&amp;G99&amp;Sheet2!$A$3&amp;"结束等级："&amp;I99&amp;Sheet2!$A$3&amp;"关键词："&amp;Sheet1!S99&amp;IF(Sheet1!R99="无","",Sheet2!$A$3&amp;"获得奖项："&amp;Sheet1!R99)&amp;Sheet2!$A$3&amp;"简介："&amp;Sheet1!P99</f>
        <v xml:space="preserve">
—————————————
《》
模组作者：
规则：
类型：
来源：
世设：
模组长度：
玩家数量：人
游戏阶段：(级)
结束等级：级
关键词：
获得奖项：
简介：</v>
      </c>
      <c r="E99" s="1" t="str">
        <f>Sheet1!E99&amp;IF(Sheet1!F99="","","(约"&amp;Sheet1!F99&amp;"次聚会)")</f>
        <v/>
      </c>
      <c r="F99" s="1" t="str">
        <f>IF(Sheet1!I99=-1,"约"&amp;Sheet1!J99&amp;"人",IF(Sheet1!J99&lt;Sheet1!I99,"填写错误",IF(Sheet1!I99=100,"不定",IF(Sheet1!I99=Sheet1!J99,Sheet1!I99&amp;"人",Sheet1!I99&amp;"-"&amp;Sheet1!J99&amp;"人"))))</f>
        <v>人</v>
      </c>
      <c r="G99" s="1" t="str">
        <f>Sheet1!K99&amp;"("&amp;H99&amp;")"</f>
        <v>(级)</v>
      </c>
      <c r="H99" s="1" t="str">
        <f>IF(Sheet1!L99=-1,"约"&amp;Sheet1!M99&amp;"级",IF(Sheet1!L99=100,"不定",IF(Sheet1!M99&lt;Sheet1!L99,"填写错误",IF(Sheet1!L99=Sheet1!M99,Sheet1!L99&amp;"级",IF(Sheet1!L99=100,"不定",IF(Sheet1!M99=100,Sheet1!L99&amp;"+",Sheet1!L99&amp;"-"&amp;Sheet1!M99&amp;"级"))))))</f>
        <v>级</v>
      </c>
      <c r="I99" s="1" t="str">
        <f>IF(Sheet1!N99=-1,"约"&amp;Sheet1!O99&amp;"级",IF(Sheet1!N99=100,"不定",IF(Sheet1!O99&lt;Sheet1!N99,"填写错误",IF(Sheet1!N99=Sheet1!O99,Sheet1!N99&amp;"级",IF(Sheet1!N99=100,"不定",IF(Sheet1!O99=100,Sheet1!N99&amp;"+",Sheet1!N99&amp;"-"&amp;Sheet1!O99&amp;"级"))))))</f>
        <v>级</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2024-10-08T02:53:39Z</dcterms:modified>
</cp:coreProperties>
</file>