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5"/>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2" l="1"/>
  <c r="D15" i="2"/>
  <c r="D14" i="2" l="1"/>
  <c r="B3" i="2" l="1"/>
  <c r="C3" i="2"/>
  <c r="E3" i="2"/>
  <c r="F3" i="2"/>
  <c r="H3" i="2"/>
  <c r="G3" i="2" s="1"/>
  <c r="I3" i="2"/>
  <c r="J3" i="2"/>
  <c r="B4" i="2"/>
  <c r="C4" i="2"/>
  <c r="E4" i="2"/>
  <c r="F4" i="2"/>
  <c r="H4" i="2"/>
  <c r="G4" i="2" s="1"/>
  <c r="D4" i="2" s="1"/>
  <c r="I4" i="2"/>
  <c r="J4" i="2"/>
  <c r="B5" i="2"/>
  <c r="C5" i="2"/>
  <c r="E5" i="2"/>
  <c r="F5" i="2"/>
  <c r="H5" i="2"/>
  <c r="G5" i="2" s="1"/>
  <c r="D5" i="2" s="1"/>
  <c r="I5" i="2"/>
  <c r="J5" i="2"/>
  <c r="B6" i="2"/>
  <c r="C6" i="2"/>
  <c r="E6" i="2"/>
  <c r="F6" i="2"/>
  <c r="H6" i="2"/>
  <c r="G6" i="2" s="1"/>
  <c r="D6" i="2" s="1"/>
  <c r="I6" i="2"/>
  <c r="J6" i="2"/>
  <c r="B7" i="2"/>
  <c r="C7" i="2"/>
  <c r="E7" i="2"/>
  <c r="F7" i="2"/>
  <c r="H7" i="2"/>
  <c r="G7" i="2" s="1"/>
  <c r="D7" i="2" s="1"/>
  <c r="I7" i="2"/>
  <c r="J7" i="2"/>
  <c r="B8" i="2"/>
  <c r="C8" i="2"/>
  <c r="E8" i="2"/>
  <c r="F8" i="2"/>
  <c r="G8" i="2"/>
  <c r="D8" i="2" s="1"/>
  <c r="H8" i="2"/>
  <c r="I8" i="2"/>
  <c r="J8" i="2"/>
  <c r="B9" i="2"/>
  <c r="C9" i="2"/>
  <c r="E9" i="2"/>
  <c r="F9" i="2"/>
  <c r="G9" i="2"/>
  <c r="D9" i="2" s="1"/>
  <c r="H9" i="2"/>
  <c r="I9" i="2"/>
  <c r="J9" i="2"/>
  <c r="B10" i="2"/>
  <c r="C10" i="2"/>
  <c r="E10" i="2"/>
  <c r="F10" i="2"/>
  <c r="G10" i="2"/>
  <c r="D10" i="2" s="1"/>
  <c r="H10" i="2"/>
  <c r="I10" i="2"/>
  <c r="J10" i="2"/>
  <c r="B11" i="2"/>
  <c r="C11" i="2"/>
  <c r="E11" i="2"/>
  <c r="F11" i="2"/>
  <c r="H11" i="2"/>
  <c r="G11" i="2" s="1"/>
  <c r="I11" i="2"/>
  <c r="J11" i="2"/>
  <c r="B12" i="2"/>
  <c r="C12" i="2"/>
  <c r="E12" i="2"/>
  <c r="D12" i="2" s="1"/>
  <c r="F12" i="2"/>
  <c r="G12" i="2"/>
  <c r="H12" i="2"/>
  <c r="I12" i="2"/>
  <c r="J12" i="2"/>
  <c r="B13" i="2"/>
  <c r="C13" i="2"/>
  <c r="E13" i="2"/>
  <c r="F13" i="2"/>
  <c r="H13" i="2"/>
  <c r="G13" i="2" s="1"/>
  <c r="I13" i="2"/>
  <c r="J13" i="2"/>
  <c r="B14" i="2"/>
  <c r="C14" i="2"/>
  <c r="E14" i="2"/>
  <c r="F14" i="2"/>
  <c r="H14" i="2"/>
  <c r="G14" i="2" s="1"/>
  <c r="I14" i="2"/>
  <c r="J14" i="2"/>
  <c r="B15" i="2"/>
  <c r="C15" i="2"/>
  <c r="E15" i="2"/>
  <c r="F15" i="2"/>
  <c r="H15" i="2"/>
  <c r="G15" i="2" s="1"/>
  <c r="I15" i="2"/>
  <c r="J15" i="2"/>
  <c r="B16" i="2"/>
  <c r="C16" i="2"/>
  <c r="E16" i="2"/>
  <c r="H16" i="2"/>
  <c r="G16" i="2" s="1"/>
  <c r="I16" i="2"/>
  <c r="J16" i="2"/>
  <c r="B17" i="2"/>
  <c r="C17" i="2"/>
  <c r="E17" i="2"/>
  <c r="F17" i="2"/>
  <c r="H17" i="2"/>
  <c r="G17" i="2" s="1"/>
  <c r="I17" i="2"/>
  <c r="J17" i="2"/>
  <c r="B18" i="2"/>
  <c r="C18" i="2"/>
  <c r="E18" i="2"/>
  <c r="F18" i="2"/>
  <c r="H18" i="2"/>
  <c r="G18" i="2" s="1"/>
  <c r="I18" i="2"/>
  <c r="J18" i="2"/>
  <c r="B19" i="2"/>
  <c r="C19" i="2"/>
  <c r="E19" i="2"/>
  <c r="F19" i="2"/>
  <c r="H19" i="2"/>
  <c r="G19" i="2" s="1"/>
  <c r="I19" i="2"/>
  <c r="J19" i="2"/>
  <c r="B20" i="2"/>
  <c r="C20" i="2"/>
  <c r="E20" i="2"/>
  <c r="F20" i="2"/>
  <c r="H20" i="2"/>
  <c r="G20" i="2" s="1"/>
  <c r="I20" i="2"/>
  <c r="J20" i="2"/>
  <c r="B21" i="2"/>
  <c r="C21" i="2"/>
  <c r="E21" i="2"/>
  <c r="F21" i="2"/>
  <c r="H21" i="2"/>
  <c r="G21" i="2" s="1"/>
  <c r="I21" i="2"/>
  <c r="J21" i="2"/>
  <c r="B22" i="2"/>
  <c r="C22" i="2"/>
  <c r="E22" i="2"/>
  <c r="F22" i="2"/>
  <c r="H22" i="2"/>
  <c r="G22" i="2" s="1"/>
  <c r="I22" i="2"/>
  <c r="J22" i="2"/>
  <c r="B23" i="2"/>
  <c r="C23" i="2"/>
  <c r="E23" i="2"/>
  <c r="F23" i="2"/>
  <c r="H23" i="2"/>
  <c r="G23" i="2" s="1"/>
  <c r="I23" i="2"/>
  <c r="J23" i="2"/>
  <c r="B24" i="2"/>
  <c r="C24" i="2"/>
  <c r="E24" i="2"/>
  <c r="F24" i="2"/>
  <c r="H24" i="2"/>
  <c r="G24" i="2" s="1"/>
  <c r="I24" i="2"/>
  <c r="J24" i="2"/>
  <c r="B25" i="2"/>
  <c r="C25" i="2"/>
  <c r="E25" i="2"/>
  <c r="F25" i="2"/>
  <c r="H25" i="2"/>
  <c r="G25" i="2" s="1"/>
  <c r="I25" i="2"/>
  <c r="J25" i="2"/>
  <c r="B26" i="2"/>
  <c r="C26" i="2"/>
  <c r="E26" i="2"/>
  <c r="F26" i="2"/>
  <c r="H26" i="2"/>
  <c r="G26" i="2" s="1"/>
  <c r="I26" i="2"/>
  <c r="J26" i="2"/>
  <c r="B27" i="2"/>
  <c r="C27" i="2"/>
  <c r="E27" i="2"/>
  <c r="F27" i="2"/>
  <c r="H27" i="2"/>
  <c r="G27" i="2" s="1"/>
  <c r="I27" i="2"/>
  <c r="J27" i="2"/>
  <c r="B28" i="2"/>
  <c r="C28" i="2"/>
  <c r="E28" i="2"/>
  <c r="F28" i="2"/>
  <c r="H28" i="2"/>
  <c r="G28" i="2" s="1"/>
  <c r="I28" i="2"/>
  <c r="J28" i="2"/>
  <c r="B29" i="2"/>
  <c r="C29" i="2"/>
  <c r="E29" i="2"/>
  <c r="F29" i="2"/>
  <c r="H29" i="2"/>
  <c r="G29" i="2" s="1"/>
  <c r="D29" i="2" s="1"/>
  <c r="I29" i="2"/>
  <c r="J29" i="2"/>
  <c r="B30" i="2"/>
  <c r="C30" i="2"/>
  <c r="E30" i="2"/>
  <c r="F30" i="2"/>
  <c r="H30" i="2"/>
  <c r="G30" i="2" s="1"/>
  <c r="I30" i="2"/>
  <c r="J30" i="2"/>
  <c r="B31" i="2"/>
  <c r="C31" i="2"/>
  <c r="E31" i="2"/>
  <c r="F31" i="2"/>
  <c r="H31" i="2"/>
  <c r="G31" i="2" s="1"/>
  <c r="I31" i="2"/>
  <c r="J31" i="2"/>
  <c r="B32" i="2"/>
  <c r="C32" i="2"/>
  <c r="E32" i="2"/>
  <c r="F32" i="2"/>
  <c r="H32" i="2"/>
  <c r="G32" i="2" s="1"/>
  <c r="I32" i="2"/>
  <c r="J32" i="2"/>
  <c r="B33" i="2"/>
  <c r="C33" i="2"/>
  <c r="E33" i="2"/>
  <c r="F33" i="2"/>
  <c r="H33" i="2"/>
  <c r="G33" i="2" s="1"/>
  <c r="D33" i="2" s="1"/>
  <c r="I33" i="2"/>
  <c r="J33" i="2"/>
  <c r="B34" i="2"/>
  <c r="C34" i="2"/>
  <c r="E34" i="2"/>
  <c r="F34" i="2"/>
  <c r="H34" i="2"/>
  <c r="G34" i="2" s="1"/>
  <c r="I34" i="2"/>
  <c r="J34" i="2"/>
  <c r="B35" i="2"/>
  <c r="C35" i="2"/>
  <c r="E35" i="2"/>
  <c r="F35" i="2"/>
  <c r="H35" i="2"/>
  <c r="G35" i="2" s="1"/>
  <c r="I35" i="2"/>
  <c r="J35" i="2"/>
  <c r="B36" i="2"/>
  <c r="C36" i="2"/>
  <c r="E36" i="2"/>
  <c r="F36" i="2"/>
  <c r="H36" i="2"/>
  <c r="G36" i="2" s="1"/>
  <c r="I36" i="2"/>
  <c r="J36" i="2"/>
  <c r="B37" i="2"/>
  <c r="C37" i="2"/>
  <c r="E37" i="2"/>
  <c r="F37" i="2"/>
  <c r="H37" i="2"/>
  <c r="G37" i="2" s="1"/>
  <c r="D37" i="2" s="1"/>
  <c r="I37" i="2"/>
  <c r="J37" i="2"/>
  <c r="B38" i="2"/>
  <c r="C38" i="2"/>
  <c r="E38" i="2"/>
  <c r="F38" i="2"/>
  <c r="H38" i="2"/>
  <c r="G38" i="2" s="1"/>
  <c r="I38" i="2"/>
  <c r="J38" i="2"/>
  <c r="B39" i="2"/>
  <c r="C39" i="2"/>
  <c r="E39" i="2"/>
  <c r="F39" i="2"/>
  <c r="H39" i="2"/>
  <c r="G39" i="2" s="1"/>
  <c r="I39" i="2"/>
  <c r="J39" i="2"/>
  <c r="B40" i="2"/>
  <c r="C40" i="2"/>
  <c r="E40" i="2"/>
  <c r="F40" i="2"/>
  <c r="H40" i="2"/>
  <c r="G40" i="2" s="1"/>
  <c r="I40" i="2"/>
  <c r="J40" i="2"/>
  <c r="B41" i="2"/>
  <c r="C41" i="2"/>
  <c r="E41" i="2"/>
  <c r="F41" i="2"/>
  <c r="H41" i="2"/>
  <c r="G41" i="2" s="1"/>
  <c r="D41" i="2" s="1"/>
  <c r="I41" i="2"/>
  <c r="J41" i="2"/>
  <c r="B42" i="2"/>
  <c r="C42" i="2"/>
  <c r="E42" i="2"/>
  <c r="F42" i="2"/>
  <c r="H42" i="2"/>
  <c r="G42" i="2" s="1"/>
  <c r="I42" i="2"/>
  <c r="J42" i="2"/>
  <c r="B43" i="2"/>
  <c r="C43" i="2"/>
  <c r="E43" i="2"/>
  <c r="F43" i="2"/>
  <c r="H43" i="2"/>
  <c r="G43" i="2" s="1"/>
  <c r="I43" i="2"/>
  <c r="J43" i="2"/>
  <c r="B44" i="2"/>
  <c r="C44" i="2"/>
  <c r="E44" i="2"/>
  <c r="D44" i="2" s="1"/>
  <c r="F44" i="2"/>
  <c r="H44" i="2"/>
  <c r="G44" i="2" s="1"/>
  <c r="I44" i="2"/>
  <c r="J44" i="2"/>
  <c r="B45" i="2"/>
  <c r="C45" i="2"/>
  <c r="E45" i="2"/>
  <c r="F45" i="2"/>
  <c r="H45" i="2"/>
  <c r="G45" i="2" s="1"/>
  <c r="D45" i="2" s="1"/>
  <c r="I45" i="2"/>
  <c r="J45" i="2"/>
  <c r="B46" i="2"/>
  <c r="C46" i="2"/>
  <c r="E46" i="2"/>
  <c r="F46" i="2"/>
  <c r="H46" i="2"/>
  <c r="G46" i="2" s="1"/>
  <c r="I46" i="2"/>
  <c r="J46" i="2"/>
  <c r="B47" i="2"/>
  <c r="C47" i="2"/>
  <c r="E47" i="2"/>
  <c r="F47" i="2"/>
  <c r="H47" i="2"/>
  <c r="G47" i="2" s="1"/>
  <c r="I47" i="2"/>
  <c r="J47" i="2"/>
  <c r="B48" i="2"/>
  <c r="C48" i="2"/>
  <c r="E48" i="2"/>
  <c r="F48" i="2"/>
  <c r="H48" i="2"/>
  <c r="G48" i="2" s="1"/>
  <c r="I48" i="2"/>
  <c r="J48" i="2"/>
  <c r="B49" i="2"/>
  <c r="C49" i="2"/>
  <c r="E49" i="2"/>
  <c r="F49" i="2"/>
  <c r="H49" i="2"/>
  <c r="G49" i="2" s="1"/>
  <c r="D49" i="2" s="1"/>
  <c r="I49" i="2"/>
  <c r="J49" i="2"/>
  <c r="B50" i="2"/>
  <c r="C50" i="2"/>
  <c r="E50" i="2"/>
  <c r="F50" i="2"/>
  <c r="H50" i="2"/>
  <c r="G50" i="2" s="1"/>
  <c r="I50" i="2"/>
  <c r="J50" i="2"/>
  <c r="B51" i="2"/>
  <c r="C51" i="2"/>
  <c r="E51" i="2"/>
  <c r="F51" i="2"/>
  <c r="H51" i="2"/>
  <c r="G51" i="2" s="1"/>
  <c r="I51" i="2"/>
  <c r="J51" i="2"/>
  <c r="B52" i="2"/>
  <c r="C52" i="2"/>
  <c r="E52" i="2"/>
  <c r="D52" i="2" s="1"/>
  <c r="F52" i="2"/>
  <c r="H52" i="2"/>
  <c r="G52" i="2" s="1"/>
  <c r="I52" i="2"/>
  <c r="J52" i="2"/>
  <c r="C2" i="2"/>
  <c r="D25" i="2" l="1"/>
  <c r="D21" i="2"/>
  <c r="D17" i="2"/>
  <c r="D11" i="2"/>
  <c r="D48" i="2"/>
  <c r="D40" i="2"/>
  <c r="D32" i="2"/>
  <c r="D24" i="2"/>
  <c r="D16" i="2"/>
  <c r="D36" i="2"/>
  <c r="D28" i="2"/>
  <c r="D20" i="2"/>
  <c r="D51" i="2"/>
  <c r="D47" i="2"/>
  <c r="D43" i="2"/>
  <c r="D39" i="2"/>
  <c r="D35" i="2"/>
  <c r="D31" i="2"/>
  <c r="D27" i="2"/>
  <c r="D23" i="2"/>
  <c r="D19" i="2"/>
  <c r="D18" i="2"/>
  <c r="D50" i="2"/>
  <c r="D46" i="2"/>
  <c r="D42" i="2"/>
  <c r="D38" i="2"/>
  <c r="D34" i="2"/>
  <c r="D30" i="2"/>
  <c r="D26" i="2"/>
  <c r="D22" i="2"/>
  <c r="D13" i="2"/>
  <c r="D3" i="2"/>
  <c r="E2" i="2"/>
  <c r="B2" i="2"/>
  <c r="I2" i="2" l="1"/>
  <c r="H2" i="2"/>
  <c r="G2" i="2" s="1"/>
  <c r="F2" i="2"/>
  <c r="J2" i="2"/>
  <c r="D2" i="2" l="1"/>
</calcChain>
</file>

<file path=xl/sharedStrings.xml><?xml version="1.0" encoding="utf-8"?>
<sst xmlns="http://schemas.openxmlformats.org/spreadsheetml/2006/main" count="425" uniqueCount="170">
  <si>
    <t>模组名</t>
    <phoneticPr fontId="1" type="noConversion"/>
  </si>
  <si>
    <t>发布时间</t>
    <phoneticPr fontId="1" type="noConversion"/>
  </si>
  <si>
    <t>作者</t>
    <phoneticPr fontId="1" type="noConversion"/>
  </si>
  <si>
    <t>活动来源</t>
    <phoneticPr fontId="1" type="noConversion"/>
  </si>
  <si>
    <t>获得奖项</t>
    <phoneticPr fontId="1" type="noConversion"/>
  </si>
  <si>
    <t>关键词</t>
    <phoneticPr fontId="1" type="noConversion"/>
  </si>
  <si>
    <t>世界观</t>
    <phoneticPr fontId="1" type="noConversion"/>
  </si>
  <si>
    <t>推荐时长</t>
    <phoneticPr fontId="1" type="noConversion"/>
  </si>
  <si>
    <t>玩家数量</t>
    <phoneticPr fontId="1" type="noConversion"/>
  </si>
  <si>
    <t>开始等级</t>
    <phoneticPr fontId="1" type="noConversion"/>
  </si>
  <si>
    <t>开始等级2</t>
    <phoneticPr fontId="1" type="noConversion"/>
  </si>
  <si>
    <t>开始等级1</t>
    <phoneticPr fontId="1" type="noConversion"/>
  </si>
  <si>
    <t>玩家数量1</t>
    <phoneticPr fontId="1" type="noConversion"/>
  </si>
  <si>
    <t>玩家数量2</t>
    <phoneticPr fontId="1" type="noConversion"/>
  </si>
  <si>
    <t>结束等级1</t>
    <phoneticPr fontId="1" type="noConversion"/>
  </si>
  <si>
    <t>结束等级2</t>
    <phoneticPr fontId="1" type="noConversion"/>
  </si>
  <si>
    <t>简介</t>
    <phoneticPr fontId="1" type="noConversion"/>
  </si>
  <si>
    <t>地图</t>
    <phoneticPr fontId="1" type="noConversion"/>
  </si>
  <si>
    <t>怪物</t>
    <phoneticPr fontId="1" type="noConversion"/>
  </si>
  <si>
    <t>NPC</t>
    <phoneticPr fontId="1" type="noConversion"/>
  </si>
  <si>
    <t>奇物</t>
    <phoneticPr fontId="1" type="noConversion"/>
  </si>
  <si>
    <t>游戏阶段</t>
    <phoneticPr fontId="1" type="noConversion"/>
  </si>
  <si>
    <t>版本</t>
    <phoneticPr fontId="1" type="noConversion"/>
  </si>
  <si>
    <t>类型</t>
    <phoneticPr fontId="1" type="noConversion"/>
  </si>
  <si>
    <t xml:space="preserve">
</t>
    <phoneticPr fontId="1" type="noConversion"/>
  </si>
  <si>
    <t>工具格子</t>
    <phoneticPr fontId="1" type="noConversion"/>
  </si>
  <si>
    <t>下面的格子里有个换行符</t>
    <phoneticPr fontId="1" type="noConversion"/>
  </si>
  <si>
    <t>模组信息</t>
    <phoneticPr fontId="1" type="noConversion"/>
  </si>
  <si>
    <t>头部桥段</t>
    <phoneticPr fontId="1" type="noConversion"/>
  </si>
  <si>
    <t>—————————————</t>
    <phoneticPr fontId="1" type="noConversion"/>
  </si>
  <si>
    <t>下面的格子里有一跟长度适中的线</t>
    <phoneticPr fontId="1" type="noConversion"/>
  </si>
  <si>
    <t>弗伦圣教国位于某个世界的某个角落，神权统治了她数百年，而如今遍布全国的内部分裂和异端清剿终于发展到了白热化的阶段。主教团派出最后的力量打算夺回那数座被异端占领的教堂，而各位便是这东拼西凑队伍中的其中一支。</t>
    <phoneticPr fontId="1" type="noConversion"/>
  </si>
  <si>
    <t>第53期逸闻酒馆活动</t>
    <phoneticPr fontId="1" type="noConversion"/>
  </si>
  <si>
    <t>毁灭国度</t>
    <phoneticPr fontId="1" type="noConversion"/>
  </si>
  <si>
    <t>无</t>
    <phoneticPr fontId="1" type="noConversion"/>
  </si>
  <si>
    <t>有</t>
    <phoneticPr fontId="1" type="noConversion"/>
  </si>
  <si>
    <t>圣教国的覆灭</t>
    <phoneticPr fontId="1" type="noConversion"/>
  </si>
  <si>
    <t>4K</t>
    <phoneticPr fontId="1" type="noConversion"/>
  </si>
  <si>
    <t>DND5E</t>
    <phoneticPr fontId="1" type="noConversion"/>
  </si>
  <si>
    <t>T2</t>
    <phoneticPr fontId="1" type="noConversion"/>
  </si>
  <si>
    <t>主教团派出最后的力量打算夺回那数座被异端占领的教堂，被招募的冒险者都和弗伦教有或多或少的关系，除了狂信徒或神职者以外，浅信徒甚至佣兵都被招募进了这支队伍。如果冒险者小队能够抢回被占领的教堂，主教团许诺让小队成员晋升地区主教或提供巨额的财富。</t>
    <phoneticPr fontId="1" type="noConversion"/>
  </si>
  <si>
    <t>结束等级</t>
    <phoneticPr fontId="1" type="noConversion"/>
  </si>
  <si>
    <t>短模组（地下城）</t>
    <phoneticPr fontId="1" type="noConversion"/>
  </si>
  <si>
    <t>命运石之间</t>
    <phoneticPr fontId="1" type="noConversion"/>
  </si>
  <si>
    <t>龙车车龙龙</t>
    <phoneticPr fontId="1" type="noConversion"/>
  </si>
  <si>
    <t>命运石是一种能够用于预言命运的石头，它们有二十个棱角分明、工整精致的面，材质接近大理石，但硬度较低，在划破（即使用）时会散发出淡金色闪光。
而比起命运石更加知名的，则是矗立在大地上的那座迷宫——命运石迷宫。这个名字来源于它的形状，几乎和一颗超大号的命运石别无二致。而其内部则是被无限折叠的空间，传说在遥远的过去，这座迷宫曾经是一个小王国的首都，虽然并不强大，但尚且足以自给自足，因此王国内的居民过着安居乐业的日子，然而，某一天，一位强大的邪恶魔法师来到这里，并用魔法将整个王都折叠了起来，形成了现在的迷宫。</t>
    <phoneticPr fontId="1" type="noConversion"/>
  </si>
  <si>
    <t>冒险者一行前来挑战命运石迷宫，他们凭借自己的勇气与毅力面对不断变化的房间与强大的怪物。据说，很多冒险者没能从那地方活着回来。</t>
    <phoneticPr fontId="1" type="noConversion"/>
  </si>
  <si>
    <t>数据解释</t>
    <phoneticPr fontId="1" type="noConversion"/>
  </si>
  <si>
    <t>（1）模组中没说明</t>
    <phoneticPr fontId="1" type="noConversion"/>
  </si>
  <si>
    <t>100意指为“大”、“以上”</t>
    <phoneticPr fontId="1" type="noConversion"/>
  </si>
  <si>
    <t>逃离！哲学地牢！！</t>
    <phoneticPr fontId="1" type="noConversion"/>
  </si>
  <si>
    <t>渡云凌</t>
    <phoneticPr fontId="1" type="noConversion"/>
  </si>
  <si>
    <t>不定</t>
    <phoneticPr fontId="1" type="noConversion"/>
  </si>
  <si>
    <t>不定</t>
    <phoneticPr fontId="1" type="noConversion"/>
  </si>
  <si>
    <t>任何</t>
    <phoneticPr fontId="1" type="noConversion"/>
  </si>
  <si>
    <t>冒险者的角色将在大牢中醒来，并且面对如同《低俗小说》电影中的恐怖地牢，任何行动都是非常危险的，冒险者得想方设法逃离这个地方。</t>
    <phoneticPr fontId="1" type="noConversion"/>
  </si>
  <si>
    <t>有一天，当你来到一个古老神秘的毁灭国度废墟探索时，喝了一位同伴赠与的红茶，原地就睡觉了。当你再睁眼，发现你的身上多了一把多余的锁，关在了一间地牢中，现在，为了自由，想办法离开这里吧！</t>
    <phoneticPr fontId="1" type="noConversion"/>
  </si>
  <si>
    <t>T1</t>
    <phoneticPr fontId="1" type="noConversion"/>
  </si>
  <si>
    <t>沃尔苏莱斯</t>
    <phoneticPr fontId="1" type="noConversion"/>
  </si>
  <si>
    <t>治愈狼王</t>
    <phoneticPr fontId="1" type="noConversion"/>
  </si>
  <si>
    <t>短模组（开阔世界）</t>
    <phoneticPr fontId="1" type="noConversion"/>
  </si>
  <si>
    <t>一条居住在沙漠中的成年蓝龙伊·卡玛斯和一群狗头人、半龙和龙裔等等奴仆洗劫了沙漠中的一些商队和绿洲村镇，在其中建立了一个所谓的国度，不断袭击和危害着通往沙漠南方盐矿和金矿的运输队，为此，一个绿帝国的苏丹近卫团“骨白狼鬃”带着他们从铸造行会得到的沙漠行舟“狼王”前来增援，要将其毁灭。
然而之前战斗留下的损伤使“狼王”难以投入和一条龙的战斗，战团需要探索之前留存的物资仓库，取出里面备用的魔法以及武器弹药，为了尽可能把军队部署在保护商队的路线上，他们聘用了一群冒险者，并且承诺分配一定的宝贵战利品。</t>
    <phoneticPr fontId="1" type="noConversion"/>
  </si>
  <si>
    <t>本遭遇是一个适合四到五位3-4级冒险者游玩的短小遭遇。一群卷入军队与巨龙残酷冲突的平庸冒险者临危受命，并且依靠自己的能力和勇气，成为了胜负手并从这宝库中分到了值得的收获。当然，只要有沙漠和巨龙，这个模组的背景设定可以放在任何适合的地方。</t>
    <phoneticPr fontId="1" type="noConversion"/>
  </si>
  <si>
    <t>罗伦，我的挚友</t>
    <phoneticPr fontId="1" type="noConversion"/>
  </si>
  <si>
    <t>穷途陌路</t>
    <phoneticPr fontId="1" type="noConversion"/>
  </si>
  <si>
    <t>费伦</t>
    <phoneticPr fontId="1" type="noConversion"/>
  </si>
  <si>
    <t>森鸾</t>
    <phoneticPr fontId="1" type="noConversion"/>
  </si>
  <si>
    <t>剑湾上空罕见的出现了一条成年红龙和一条成年黑龙，他们从卡林珊战斗到冰风谷，破坏了沿途很多城市和村庄，导致剑湾的建筑行业在相当长的一段时间里迅猛发展，建材也变得尤为珍贵（价格翻倍）。木材成了珍贵物资，在各城镇的过度砍伐下，很多森林消失了，冒险者在路途中鲜能找到树荫，旅行变得煎熬且疲惫。</t>
    <phoneticPr fontId="1" type="noConversion"/>
  </si>
  <si>
    <t>第53期逸闻酒馆活动</t>
  </si>
  <si>
    <t>本模组是长篇战役《与我同行》的一个遭遇，城主可根据使用需求更改发生地，也可以作为遭遇插入其他冒险。你们一行冒险者在茫茫的沙漠上行进，但车夫和骆驼荒谬的中暑让你们的一天变得更加糟糕了。</t>
    <phoneticPr fontId="1" type="noConversion"/>
  </si>
  <si>
    <t>短模组（地下城）</t>
    <phoneticPr fontId="1" type="noConversion"/>
  </si>
  <si>
    <t>短模组（地下城）</t>
    <phoneticPr fontId="1" type="noConversion"/>
  </si>
  <si>
    <t>本模组是长篇战役《与我同行》的一个遭遇，城主可根据使用需求更改发生地，也可以作为遭遇插入其他冒险。酒馆中一个愤怒的青年男性圣武士正在四处寻找战斗伙伴，但很多人都无视了他，他的冒险邀请似乎和酒馆里的另一个任务息息相关.......</t>
    <phoneticPr fontId="1" type="noConversion"/>
  </si>
  <si>
    <t>剑湾上空罕见的出现了一条成年红龙和一条成年黑龙，他们从卡林珊战斗到冰风谷，破坏了沿途很多城市和村庄，导致剑湾的建筑行业在相当长的一段时间里迅猛发展，建材也变得尤为珍贵（价格翻倍）。现在，酒馆中一个愤怒的青年男性圣武士正在四处寻找战斗伙伴，但很多人都无视了他。</t>
    <phoneticPr fontId="1" type="noConversion"/>
  </si>
  <si>
    <t>模组</t>
    <phoneticPr fontId="1" type="noConversion"/>
  </si>
  <si>
    <t>短遭遇（异界）</t>
    <phoneticPr fontId="1" type="noConversion"/>
  </si>
  <si>
    <t>毁灭国度</t>
    <phoneticPr fontId="1" type="noConversion"/>
  </si>
  <si>
    <t>Andreyeva</t>
    <phoneticPr fontId="1" type="noConversion"/>
  </si>
  <si>
    <t>冒险者在一场与毁灭王国暴君的对战中溃败，意外来到了他的心灵国度，面对他心中的罪恶，并为战斗画上尾声。</t>
    <phoneticPr fontId="1" type="noConversion"/>
  </si>
  <si>
    <t>哇，这么多万象无常牌</t>
    <phoneticPr fontId="1" type="noConversion"/>
  </si>
  <si>
    <t>声</t>
    <phoneticPr fontId="1" type="noConversion"/>
  </si>
  <si>
    <t>短模组（异界）</t>
    <phoneticPr fontId="1" type="noConversion"/>
  </si>
  <si>
    <t>缪埃·弗朗西斯</t>
    <phoneticPr fontId="1" type="noConversion"/>
  </si>
  <si>
    <t>爆破湖岸术士会</t>
    <phoneticPr fontId="1" type="noConversion"/>
  </si>
  <si>
    <t>模组长度</t>
    <phoneticPr fontId="1" type="noConversion"/>
  </si>
  <si>
    <t>短篇</t>
    <phoneticPr fontId="1" type="noConversion"/>
  </si>
  <si>
    <t>聚会次数</t>
    <phoneticPr fontId="1" type="noConversion"/>
  </si>
  <si>
    <t>短模组（建筑）</t>
    <phoneticPr fontId="1" type="noConversion"/>
  </si>
  <si>
    <t>本模组为3-5名3级的pl提供冒险，他们的目标是要求湖岸术士会加强他们，要不然，他们就在洗衣屯州伦敦市区内的赤色杀人魔大厦内安装一枚由12345提供的超级劲霸的异界奥术炸弹，这能把整座大楼夷为平地，并且把湖岸术士会的招牌炸飞。在此期间，他们得设法干掉保安，发飙的行政主管以及浑浑噩噩的地图编辑。如果情况变糟，他们还得直面高个子约翰。</t>
    <phoneticPr fontId="1" type="noConversion"/>
  </si>
  <si>
    <t>这是一个适合由 3-4 人，且至少 5 级的冒险者们所组成之团队的一个短遭遇。我们的冒险团队将会在机缘巧合之下与命运女神的神迹——一个由万象无常牌搭建而成的纸牌城堡扯上关系，并且在里面遭遇一场或几场冲突，在这些冲突中，团队甚至可能左右无数人的命运。</t>
    <phoneticPr fontId="1" type="noConversion"/>
  </si>
  <si>
    <t>冒险者为了拯救队友或者接下委托来到了这一变化无常的国度，并将为了拯救目标而拼死搏斗。</t>
    <phoneticPr fontId="1" type="noConversion"/>
  </si>
  <si>
    <t>湖岸术士会的招牌像巧克力棒包装上便于撕下的部分一样，也可能像一个愚蠢的冰箱贴。</t>
    <phoneticPr fontId="1" type="noConversion"/>
  </si>
  <si>
    <t>这是一个面向3~4位1级pl的5e短遭遇，预计时间为4h，充满了可爱的小动物，是一个童话风格的故事，玩家们将在故事当中体验微型动物的视角，他们的抉择影响了这些小动物的命运……</t>
    <phoneticPr fontId="1" type="noConversion"/>
  </si>
  <si>
    <t>咸鱼法棍</t>
    <phoneticPr fontId="1" type="noConversion"/>
  </si>
  <si>
    <t>花园里的小人大冒险</t>
    <phoneticPr fontId="1" type="noConversion"/>
  </si>
  <si>
    <t>角色们接到法师爱丽丝的委托，她的花草总是莫名其妙的损坏。爱丽丝把角色们变成微型体型，寻找解决她烦恼的方法。</t>
    <phoneticPr fontId="1" type="noConversion"/>
  </si>
  <si>
    <t>藏岳山人</t>
    <phoneticPr fontId="1" type="noConversion"/>
  </si>
  <si>
    <t>浪潮掠影</t>
    <phoneticPr fontId="1" type="noConversion"/>
  </si>
  <si>
    <t>短遭遇（建筑）</t>
    <phoneticPr fontId="1" type="noConversion"/>
  </si>
  <si>
    <t>作者</t>
    <phoneticPr fontId="1" type="noConversion"/>
  </si>
  <si>
    <t>这是一篇适用于3-4级，4-5人小队的短篇地城类模组。冒险者们路过一处在数百年前就被遗弃的城堡的废墟，这是一个在数百年前因暴政而被起义灭亡的王国的王城遗迹。起义成功后，国民将这座代表着暴政的城堡拆除并夷为平地，数百年后这座城堡的存在几乎已经被遗忘了。</t>
    <phoneticPr fontId="1" type="noConversion"/>
  </si>
  <si>
    <t>由于城堡附近地势开阔，冒险者们选择在此处露营，并由此在梦中跨越时空，被卷入了那一次最终毁灭了这个王国的最终决战中，成为轰轰烈烈的起义浪潮中的一道道掠影……</t>
    <phoneticPr fontId="1" type="noConversion"/>
  </si>
  <si>
    <t>“醒来吧，醒来……” 熟悉的声音唤醒了你们。在这之前，你们正在与一位毁灭王国的暴君历经一场胜算渺茫的恶战，在你们溃败而弥留之际，正是这悲悯的低语以同样古老而空灵的语调你们拖入了这里——“前往他的精神国度，消亡他的意识吧。”声音度响起。“毁灭这里，找到他记忆中的人格信标，摧毁它们，这个脆弱的国度就会分崩离析，他的罪恶也将因殒殁而终结。”</t>
    <phoneticPr fontId="1" type="noConversion"/>
  </si>
  <si>
    <t>我来，我见，我歼灭</t>
    <phoneticPr fontId="1" type="noConversion"/>
  </si>
  <si>
    <t>短遭遇（城镇）</t>
    <phoneticPr fontId="1" type="noConversion"/>
  </si>
  <si>
    <t>岂曰无衣</t>
    <phoneticPr fontId="1" type="noConversion"/>
  </si>
  <si>
    <t>不知诸位曾有听说过这样的传闻……
在一个风平浪静的水面上，无辜的水手们被位置的力量拉入那黑暗、寒冷的湖水亦或海水之中，先是生猛的肉食鱼大快朵颐，它们肢解器官，啄食眼瞳，随后是螃蟹夹下身上最鲜美的肉，最后是海胆、小虾来拾取剩下的残羹剩饭，所有潮落时才会现身的生物像渔网一样从沼泽地的四面八方奔来，共同加入到了这场肢解之中，并与之一起沉沦之深渊的国度，最终只留下一搜搜无人的小船停留在水面上。
你曾认为那不过是迷信水手们的胡说八道，亦或者是被大浪吓傻的庸人所传出的胡言乱语。
直到你濒临死亡时，眼前的那一滩水，那一滩小小的水花，在你的瞳孔中，不断放大，直到你的眼睛除了湖水什么也看不到为止。
死亡，荣耀或者卑劣，又或者在单纯的机缘巧合下，你的灵魂脱离肉体，但是遗憾的是迎接你的并非是死后的宁静，而是潮水。它们充斥在你的眼瞳，你身上的每一根血管都被海水冲刷，变得臃肿腐烂，海水感宛如流沙一般将你裹挟，你想要大叫，想要反抗，可是身体却任由流沙般的潮水摆布，就这样不知道过去了多久，你们在一处海滩边醒了过来……</t>
    <phoneticPr fontId="1" type="noConversion"/>
  </si>
  <si>
    <t>中篇</t>
    <phoneticPr fontId="1" type="noConversion"/>
  </si>
  <si>
    <t>中篇模组（开阔世界）</t>
    <phoneticPr fontId="1" type="noConversion"/>
  </si>
  <si>
    <t>橡木灯塔与溺亡者——家园的毁灭</t>
    <phoneticPr fontId="1" type="noConversion"/>
  </si>
  <si>
    <t>愤怒菇哥</t>
    <phoneticPr fontId="1" type="noConversion"/>
  </si>
  <si>
    <t>自设</t>
    <phoneticPr fontId="1" type="noConversion"/>
  </si>
  <si>
    <t>怪物们为谁是史上最可怖、最具有破坏性的生物起了争执，参与者包括：一只克拉肯、一位气巨灵、一只巴洛炎魔、一位远古树人和一只远古红龙。由气巨灵牵头，这个古怪的团体组成了“毁灭议会”，并且突兀地找上了旅途中由的玩家角色组成的小队，并半胁迫地要求他们决定出最可怕的怪物。</t>
    <phoneticPr fontId="1" type="noConversion"/>
  </si>
  <si>
    <t>每位“毁灭议会”的成员都不会对彼此服气，因此角色们会受到委托，每人作为一名怪物的代表去毁灭一个被装在瓶中的城市，以证明谁最配得上可怖毁灭者的名号。若被问起，气巨灵会再三保证这只是一个复制出来的城市，其中的居民也不是真实的（确实如此）。</t>
    <phoneticPr fontId="1" type="noConversion"/>
  </si>
  <si>
    <t>你们在自己的世界里死去了，和一些毫不相干的人一起被不知名的海水冲上了这个陌生的海滩，你们彼此之间毫不相识，唯一的相同点便是你们都清楚的意识到，自己已经死去。</t>
    <phoneticPr fontId="1" type="noConversion"/>
  </si>
  <si>
    <t>龙裔帝国的毁灭野史</t>
    <phoneticPr fontId="1" type="noConversion"/>
  </si>
  <si>
    <t>幽九幽理</t>
    <phoneticPr fontId="1" type="noConversion"/>
  </si>
  <si>
    <t>龙裔帝国阿拉贡已经被毁灭了 300 多次。其他国家毁灭这个帝国的原因包括很多种，不限于龙裔聚集起来军事力量太强大了、普通的打劫一番结果龙裔帝国太弱不小心国了、看不顺眼等。甚至大部分时候帝国落都是自己人整活导致的。而每一个阿拉的建立都源于一个魔法物品——龙裔集王冠。此王冠会选择一个合适的龙裔成为导者重新建立帝国阿拉贡，而毁灭龙裔帝的主要办法是毁掉王冠，而王冠消失后会数年后重新出现再次找到一个新的宿主。
 不久前，一位名为巴托拉·塔塔耶的龙得到了龙裔集结王冠。他周游世界，集结不少龙裔。花费了一年的时间在某个山脉重新建立起和村子差不多大的龙裔帝国拉贡，里面的居民才大约 500 人左右。</t>
    <phoneticPr fontId="1" type="noConversion"/>
  </si>
  <si>
    <t>一个领主得到情报称龙裔帝国阿拉贡重新建立，委托冒险者前往调查并做报告，且务必要将那个龙裔集结王冠再次破坏掉，但是不允许击杀帝国国王，并且会告知冒险者本遭遇的故事背景，并给予冒险者 500GP作为定金，事后再给予500GP。</t>
    <phoneticPr fontId="1" type="noConversion"/>
  </si>
  <si>
    <t>别踩蚂蚁！</t>
    <phoneticPr fontId="1" type="noConversion"/>
  </si>
  <si>
    <t>彩虹曲奇</t>
    <phoneticPr fontId="1" type="noConversion"/>
  </si>
  <si>
    <t>短模组（城镇）</t>
    <phoneticPr fontId="1" type="noConversion"/>
  </si>
  <si>
    <t>短模组（地下城）</t>
    <phoneticPr fontId="1" type="noConversion"/>
  </si>
  <si>
    <t>在玩家们的旅途中，他们听说附近有一位热爱自然的精灵德鲁伊，他的庄园和他的热情好客远近闻名。这位德鲁伊名叫赫尔温，以保护和维持自然平衡为己任，无论是谁，只要不破坏自然、尊重生命都可以去他的庄园作客。村民们纷纷传言，那里不仅风景如画，遍布神奇的生物，甚至连德鲁伊使用的农具都是魔法物品。如果能讨得他欢心的客人，还会获得自然之力的祝福，从此战无不胜。</t>
    <phoneticPr fontId="1" type="noConversion"/>
  </si>
  <si>
    <t>你们沿着蜿蜒的小径，穿过一片宁静的森林，终于来到了德鲁伊的庄园。庄园坐落在一片开阔的绿地上，四周环绕着高大的古树和茂密的灌木，仿佛与大自然融为一体。阳光透过树梢洒在地上，斑驳的光影在你们脚下舞动，空气中弥漫着花草的芬芳和泥土的气息。</t>
    <phoneticPr fontId="1" type="noConversion"/>
  </si>
  <si>
    <t>在一个魔法物品的奇怪诅咒下，玩家们暂时穿越到了一个即将因保质期过去而朽烂的美食王国，里面尽是身高不过成年人类小腿高度的美食人们，而那里的国王承诺，一旦冒险者们为他们击败来袭的贪吃精灵，就可以施展魔法，将他们送回传送先前所在的地方。</t>
    <phoneticPr fontId="1" type="noConversion"/>
  </si>
  <si>
    <t>短遭遇（城镇）</t>
    <phoneticPr fontId="1" type="noConversion"/>
  </si>
  <si>
    <t>美食王国</t>
    <phoneticPr fontId="1" type="noConversion"/>
  </si>
  <si>
    <t>柠檬</t>
    <phoneticPr fontId="1" type="noConversion"/>
  </si>
  <si>
    <t>国度毁灭大爆弹</t>
    <phoneticPr fontId="1" type="noConversion"/>
  </si>
  <si>
    <t>短模组（城镇）</t>
    <phoneticPr fontId="1" type="noConversion"/>
  </si>
  <si>
    <t>正人菌子</t>
    <phoneticPr fontId="1" type="noConversion"/>
  </si>
  <si>
    <t>拉尼卡</t>
    <phoneticPr fontId="1" type="noConversion"/>
  </si>
  <si>
    <t>拉瓦锡·德文劳是来自米捷公会的天才爆破专家，浪迹于拉尼卡的任何大型爆破现场，并给予施爆意见。就在最近，她研发出了一款全新的爆弹，其威力据说能够将整个拉尼卡轰上天！</t>
    <phoneticPr fontId="1" type="noConversion"/>
  </si>
  <si>
    <t>瑟雷尼亚盟会的一位福音师（在其他世界观中可以是任何官方组织）召见了冒险者，告知了他们拉瓦锡·德文劳的“拉尼卡爆破”计划。福音师直言，他并不怀疑这枚爆弹可能的威力，即便无法如拉瓦锡所说将整个拉尼卡炸飞，但也完全有可能对拉尼卡造成较大的危害。因此，他委托他们在那枚爆弹引爆前阻止拉瓦锡的计划。</t>
    <phoneticPr fontId="1" type="noConversion"/>
  </si>
  <si>
    <t>冒险者来到了美食王国，并将与这里的贪食精灵战斗，拯救这个国度。</t>
    <phoneticPr fontId="1" type="noConversion"/>
  </si>
  <si>
    <t>鸦青</t>
  </si>
  <si>
    <t>国度的毁灭：狂野神莓</t>
    <phoneticPr fontId="1" type="noConversion"/>
  </si>
  <si>
    <t>费伦</t>
    <phoneticPr fontId="1" type="noConversion"/>
  </si>
  <si>
    <t>“又是来采购药剂的吗？治疗药剂还没有准备好，真的不看看调味的神莓零食或者零食调味的神莓吗？一定会大受欢迎的！”轻盈的女士拢了拢那淡青色的秀发，向着你们推销起一些特色农产品。</t>
    <phoneticPr fontId="1" type="noConversion"/>
  </si>
  <si>
    <t>这个冒险发生于剑湾的一处森林中，尤其适用于战役中的填充过度。当冒险者们在城镇中休整补给的时候，会发现不仅包括干粮之内的日常用品大幅涨价，就连非魔法的武器和装甲都受到了影响。一位合适的委托人会公开发表悬赏，以一件合适的极珍惜魔法道具作为这个难题的报酬。冒险者将在三个场景战斗，揭开怪异现象背后的真相。</t>
    <phoneticPr fontId="1" type="noConversion"/>
  </si>
  <si>
    <t>短模组（开阔世界）</t>
    <phoneticPr fontId="1" type="noConversion"/>
  </si>
  <si>
    <t>星空末路</t>
    <phoneticPr fontId="1" type="noConversion"/>
  </si>
  <si>
    <t>迷你型妖梦</t>
    <phoneticPr fontId="1" type="noConversion"/>
  </si>
  <si>
    <t>星界浩瀚的群星之间，一只莫克鱼怪 Morkoth 热衷于在它所占据的岛屿上收集来自各个位面的生物。当岛屿主人在前往下层位面的旅行中被杀之后，这些被困在星海深处的囚徒们建立起了自己的孤岛国度。当生存已经不成问题，他们开始渴望更多的东西——自由。但是，因为物资的匮乏，他们所有逃离孤岛的尝试都以失败告终。其中一部分居民试图利用被鱼怪带到岛屿上的某种奇特生物卵鞘改造成活体星舰或者共生体飞船。这个激进的做法引发了致命的后果，改造体成为了一种半植物半异怪的怪物，将岛屿上所有的居民吞食为自己的养料。此后，它在星界不断释放出奇特的心灵信号，吸引路过的星舰靠近并捕食。</t>
    <phoneticPr fontId="1" type="noConversion"/>
  </si>
  <si>
    <t>星界</t>
    <phoneticPr fontId="1" type="noConversion"/>
  </si>
  <si>
    <t>冒险者乘坐的星舰坠毁在了小岛上，他们要冒着重重危险从这里逃出，踏上新的旅程……</t>
    <phoneticPr fontId="1" type="noConversion"/>
  </si>
  <si>
    <t>玉米man</t>
    <phoneticPr fontId="1" type="noConversion"/>
  </si>
  <si>
    <t>不上学帝国的陨落</t>
    <phoneticPr fontId="1" type="noConversion"/>
  </si>
  <si>
    <t>冒险者们是玉米学院的老师，教授不同的专业，而这几天学校的初中部学生们大部分辍学了。校长还是要求冒险者们作为学校里最强的老师，立刻找回所有的学生，尽管冒险者们是高中部的老师。</t>
    <phoneticPr fontId="1" type="noConversion"/>
  </si>
  <si>
    <t>对孩子们来说，玩乐是最重要的。也许不只是孩子</t>
    <phoneticPr fontId="1" type="noConversion"/>
  </si>
  <si>
    <t>毁灭国度之龙</t>
    <phoneticPr fontId="1" type="noConversion"/>
  </si>
  <si>
    <t>泡芙泡弧龙</t>
    <phoneticPr fontId="1" type="noConversion"/>
  </si>
  <si>
    <t>王国的东部有一头巨龙，它要杀了国王，但守卫军被调离，王国无可用之兵。</t>
    <phoneticPr fontId="1" type="noConversion"/>
  </si>
  <si>
    <t>冒险者接到王国传令官的请求，希望他们对付东部郊外的一头巨龙，但国王似乎对真相有所隐瞒。</t>
    <phoneticPr fontId="1" type="noConversion"/>
  </si>
  <si>
    <t>黑镰之影</t>
    <phoneticPr fontId="1" type="noConversion"/>
  </si>
  <si>
    <t>在数百年前，一位暴君因其喜好打铁的怪癖与其残酷不仁的暴政而臭名远扬。然而，那位执掌战争与征服的暴政之神班恩却对其青睐有加。在一次失利的战争后，那位君王失去了他的国土与地位，沦落为一名平平无奇的铁匠，依靠打铁苟活于敌国的领土上。然而，在日复一日的劳作中，他突然收到了来自班恩的神谕，以及一块蕴含暴政神性的黑铁，并借此打造出了一把具有奇特属性的巨镰。他利用黑镰的力量成为班恩的代言人，并在城内掀起一场声势浩大的起义，将敌国彻底颠覆，并重建了自己的帝国。然而，帝国重建不到一年，他便因病崩殂，在人们将他的遗体连同那把黑镰一同下葬后，敌国却又再一次东山再起，将这座重建的帝国再度摧毁。尽管那位君王的陵墓早已无迹可寻，但有关“黑铁巨镰”的流言却在大陆各处此起彼伏，数百年来从未断绝。时至今日，它在一次矿井崩塌的意外中被唤醒，并将矿井中丧命的矿工尽数改造成了不死生物，而它也操控着那位旧日的君王在矿井中徘徊，等待自己重见天日的时机到来......</t>
    <phoneticPr fontId="1" type="noConversion"/>
  </si>
  <si>
    <t>冒险开始时，冒险者们将收到一位矿井主——名为弗林特Flint的矮人邀请，来到夜月酒馆中接受委托。在这里，弗林特会向冒险者们说明矿井坍塌的情况，委托他们前去“清理”矿井，并且会为此开出100GP的报酬。</t>
    <phoneticPr fontId="1" type="noConversion"/>
  </si>
  <si>
    <t>小小苏</t>
    <phoneticPr fontId="1" type="noConversion"/>
  </si>
  <si>
    <t>抉择</t>
    <phoneticPr fontId="1" type="noConversion"/>
  </si>
  <si>
    <t>狂风呼啸而过，卷起沙土遮蔽了玩家双眼，视野再次清晰时，玩家将发现自己似乎位于破旧的木屋内，而面前是被一张大型地图铺满的桌子，桌子对面坐着一个兽人，他用沙哑的声音对玩家说着：
“你好人类，我叫做莫尔斯，很遗憾以这种方式请你前来，但我已经等不及让你为我解答问题了，如果你愿意帮我，我将会给你一份巨大的惊喜！”</t>
    <phoneticPr fontId="1" type="noConversion"/>
  </si>
  <si>
    <t>玩家来到一个即将灭亡的国度，但遭遇到一个不断提出选择题的怪人，而玩家要做的就是不断抉择，直到完成最终问题。</t>
    <phoneticPr fontId="1" type="noConversion"/>
  </si>
  <si>
    <t>短模组（建筑）</t>
    <phoneticPr fontId="1" type="noConversion"/>
  </si>
  <si>
    <t>蝶梦星河</t>
    <phoneticPr fontId="1" type="noConversion"/>
  </si>
  <si>
    <t>脚下的国度</t>
    <phoneticPr fontId="1" type="noConversion"/>
  </si>
  <si>
    <t>任何</t>
    <phoneticPr fontId="1" type="noConversion"/>
  </si>
  <si>
    <t>短遭遇（开阔世界）</t>
    <phoneticPr fontId="1" type="noConversion"/>
  </si>
  <si>
    <t>白面具</t>
    <phoneticPr fontId="1" type="noConversion"/>
  </si>
  <si>
    <t>大雨如期而至，湛蓝的天逐渐变得阴沉，降下了冰冷的雨水。你们感受到生命注入自己的身体，这是自然的气息。无论你做了什么，这都不会对你的生活，你的冒险造成任何影响，那些蚂蚁不过是你旅途中的过客，而你不过也只是这世界上匆匆经过的万千生物中的一员，或许哪一天就会在世界的角落里，默默无闻地死去吧。</t>
    <phoneticPr fontId="1" type="noConversion"/>
  </si>
  <si>
    <t>这个遭遇可以在任何时间，比如冒险者们坐在某块石头上，试图排解这半天的疲劳时，又或是在赶路时的偶然一瞥，让冒险者在蚂蚁的行动中思索窥测自己的命运。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</si>
</sst>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_);[Red]\(0\)"/>
  </numFmts>
  <fonts count="5" x14ac:knownFonts="1">
    <font>
      <sz val="11"/>
      <color theme="1"/>
      <name val="等线"/>
      <family val="2"/>
      <scheme val="minor"/>
    </font>
    <font>
      <sz val="9"/>
      <name val="等线"/>
      <family val="3"/>
      <charset val="134"/>
      <scheme val="minor"/>
    </font>
    <font>
      <sz val="11"/>
      <color theme="1"/>
      <name val="黑体"/>
      <family val="3"/>
      <charset val="134"/>
    </font>
    <font>
      <sz val="14"/>
      <color theme="1"/>
      <name val="黑体"/>
      <family val="3"/>
      <charset val="134"/>
    </font>
    <font>
      <sz val="14"/>
      <color rgb="FFFF0000"/>
      <name val="黑体"/>
      <family val="3"/>
      <charset val="134"/>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3" fillId="0" borderId="0" xfId="0" applyFont="1" applyAlignment="1">
      <alignment horizontal="center" vertical="center" wrapText="1"/>
    </xf>
    <xf numFmtId="0" fontId="3" fillId="0" borderId="0" xfId="0" applyFont="1" applyAlignment="1">
      <alignment horizontal="left" vertical="center" wrapText="1"/>
    </xf>
    <xf numFmtId="0" fontId="4" fillId="0" borderId="0" xfId="0" applyFont="1" applyAlignment="1">
      <alignment horizontal="center" vertical="center" wrapText="1"/>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7" fontId="2" fillId="2" borderId="1" xfId="0" applyNumberFormat="1" applyFont="1" applyFill="1" applyBorder="1" applyAlignment="1">
      <alignment horizontal="center" vertical="center"/>
    </xf>
    <xf numFmtId="177"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176" fontId="2" fillId="0" borderId="1" xfId="0" applyNumberFormat="1" applyFont="1" applyBorder="1" applyAlignment="1">
      <alignment horizontal="left" vertical="center" wrapText="1"/>
    </xf>
    <xf numFmtId="0" fontId="2" fillId="0" borderId="1" xfId="0" applyFont="1" applyBorder="1" applyAlignment="1">
      <alignment horizontal="left" vertical="center" wrapText="1"/>
    </xf>
    <xf numFmtId="14" fontId="2" fillId="0" borderId="1" xfId="0" applyNumberFormat="1"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5"/>
  <sheetViews>
    <sheetView tabSelected="1" topLeftCell="E1" workbookViewId="0">
      <pane ySplit="1" topLeftCell="A20" activePane="bottomLeft" state="frozen"/>
      <selection pane="bottomLeft" activeCell="P28" sqref="P28"/>
    </sheetView>
  </sheetViews>
  <sheetFormatPr defaultRowHeight="13.5" x14ac:dyDescent="0.2"/>
  <cols>
    <col min="1" max="1" width="26.25" style="4" customWidth="1"/>
    <col min="2" max="2" width="19.25" style="4" customWidth="1"/>
    <col min="3" max="3" width="11.625" style="4" customWidth="1"/>
    <col min="4" max="4" width="24" style="4" customWidth="1"/>
    <col min="5" max="6" width="15.875" style="4" customWidth="1"/>
    <col min="7" max="7" width="14.125" style="5" customWidth="1"/>
    <col min="8" max="8" width="15" style="4" customWidth="1"/>
    <col min="9" max="10" width="14.125" style="6" customWidth="1"/>
    <col min="11" max="15" width="14.125" style="7" customWidth="1"/>
    <col min="16" max="16" width="42.125" style="10" customWidth="1"/>
    <col min="17" max="17" width="19.125" style="4" customWidth="1"/>
    <col min="18" max="18" width="21" style="4" customWidth="1"/>
    <col min="19" max="19" width="27" style="4" customWidth="1"/>
    <col min="20" max="23" width="9" style="4"/>
    <col min="24" max="24" width="62.875" style="11" customWidth="1"/>
    <col min="25" max="16384" width="9" style="4"/>
  </cols>
  <sheetData>
    <row r="1" spans="1:24" ht="20.25" customHeight="1" x14ac:dyDescent="0.2">
      <c r="A1" s="4" t="s">
        <v>0</v>
      </c>
      <c r="B1" s="4" t="s">
        <v>2</v>
      </c>
      <c r="C1" s="4" t="s">
        <v>22</v>
      </c>
      <c r="D1" s="4" t="s">
        <v>23</v>
      </c>
      <c r="E1" s="4" t="s">
        <v>84</v>
      </c>
      <c r="F1" s="4" t="s">
        <v>86</v>
      </c>
      <c r="G1" s="5" t="s">
        <v>1</v>
      </c>
      <c r="H1" s="4" t="s">
        <v>6</v>
      </c>
      <c r="I1" s="6" t="s">
        <v>12</v>
      </c>
      <c r="J1" s="6" t="s">
        <v>13</v>
      </c>
      <c r="K1" s="7" t="s">
        <v>21</v>
      </c>
      <c r="L1" s="7" t="s">
        <v>11</v>
      </c>
      <c r="M1" s="7" t="s">
        <v>10</v>
      </c>
      <c r="N1" s="7" t="s">
        <v>14</v>
      </c>
      <c r="O1" s="7" t="s">
        <v>15</v>
      </c>
      <c r="P1" s="8" t="s">
        <v>16</v>
      </c>
      <c r="Q1" s="4" t="s">
        <v>3</v>
      </c>
      <c r="R1" s="4" t="s">
        <v>4</v>
      </c>
      <c r="S1" s="4" t="s">
        <v>5</v>
      </c>
      <c r="T1" s="4" t="s">
        <v>17</v>
      </c>
      <c r="U1" s="4" t="s">
        <v>18</v>
      </c>
      <c r="V1" s="4" t="s">
        <v>19</v>
      </c>
      <c r="W1" s="4" t="s">
        <v>20</v>
      </c>
      <c r="X1" s="9" t="s">
        <v>28</v>
      </c>
    </row>
    <row r="2" spans="1:24" ht="81" x14ac:dyDescent="0.2">
      <c r="A2" s="4" t="s">
        <v>36</v>
      </c>
      <c r="B2" s="4" t="s">
        <v>37</v>
      </c>
      <c r="C2" s="4" t="s">
        <v>38</v>
      </c>
      <c r="D2" s="4" t="s">
        <v>42</v>
      </c>
      <c r="E2" s="4" t="s">
        <v>85</v>
      </c>
      <c r="G2" s="5">
        <v>45493</v>
      </c>
      <c r="H2" s="4" t="s">
        <v>52</v>
      </c>
      <c r="I2" s="6">
        <v>4</v>
      </c>
      <c r="J2" s="6">
        <v>4</v>
      </c>
      <c r="K2" s="7" t="s">
        <v>39</v>
      </c>
      <c r="L2" s="7">
        <v>5</v>
      </c>
      <c r="M2" s="7">
        <v>5</v>
      </c>
      <c r="N2" s="7">
        <v>5</v>
      </c>
      <c r="O2" s="7">
        <v>100</v>
      </c>
      <c r="P2" s="10" t="s">
        <v>40</v>
      </c>
      <c r="Q2" s="4" t="s">
        <v>32</v>
      </c>
      <c r="R2" s="4" t="s">
        <v>34</v>
      </c>
      <c r="S2" s="4" t="s">
        <v>33</v>
      </c>
      <c r="T2" s="4" t="s">
        <v>35</v>
      </c>
      <c r="U2" s="4" t="s">
        <v>34</v>
      </c>
      <c r="V2" s="4" t="s">
        <v>34</v>
      </c>
      <c r="W2" s="4" t="s">
        <v>34</v>
      </c>
      <c r="X2" s="11" t="s">
        <v>31</v>
      </c>
    </row>
    <row r="3" spans="1:24" ht="135" x14ac:dyDescent="0.2">
      <c r="A3" s="4" t="s">
        <v>43</v>
      </c>
      <c r="B3" s="4" t="s">
        <v>44</v>
      </c>
      <c r="C3" s="4" t="s">
        <v>38</v>
      </c>
      <c r="D3" s="4" t="s">
        <v>70</v>
      </c>
      <c r="E3" s="4" t="s">
        <v>85</v>
      </c>
      <c r="G3" s="5">
        <v>45508</v>
      </c>
      <c r="H3" s="4" t="s">
        <v>53</v>
      </c>
      <c r="I3" s="6">
        <v>-1</v>
      </c>
      <c r="J3" s="6">
        <v>4</v>
      </c>
      <c r="K3" s="7" t="s">
        <v>39</v>
      </c>
      <c r="L3" s="7">
        <v>-1</v>
      </c>
      <c r="M3" s="7">
        <v>10</v>
      </c>
      <c r="N3" s="7">
        <v>-1</v>
      </c>
      <c r="O3" s="7">
        <v>10</v>
      </c>
      <c r="P3" s="10" t="s">
        <v>46</v>
      </c>
      <c r="Q3" s="4" t="s">
        <v>32</v>
      </c>
      <c r="R3" s="4" t="s">
        <v>34</v>
      </c>
      <c r="S3" s="4" t="s">
        <v>33</v>
      </c>
      <c r="T3" s="4" t="s">
        <v>35</v>
      </c>
      <c r="U3" s="4" t="s">
        <v>35</v>
      </c>
      <c r="V3" s="4" t="s">
        <v>35</v>
      </c>
      <c r="W3" s="4" t="s">
        <v>35</v>
      </c>
      <c r="X3" s="11" t="s">
        <v>45</v>
      </c>
    </row>
    <row r="4" spans="1:24" ht="54" x14ac:dyDescent="0.2">
      <c r="A4" s="4" t="s">
        <v>50</v>
      </c>
      <c r="B4" s="4" t="s">
        <v>51</v>
      </c>
      <c r="C4" s="4" t="s">
        <v>38</v>
      </c>
      <c r="D4" s="4" t="s">
        <v>71</v>
      </c>
      <c r="E4" s="4" t="s">
        <v>85</v>
      </c>
      <c r="G4" s="5">
        <v>45494</v>
      </c>
      <c r="H4" s="4" t="s">
        <v>53</v>
      </c>
      <c r="I4" s="6">
        <v>100</v>
      </c>
      <c r="J4" s="6">
        <v>100</v>
      </c>
      <c r="K4" s="7" t="s">
        <v>54</v>
      </c>
      <c r="L4" s="7">
        <v>100</v>
      </c>
      <c r="M4" s="7">
        <v>100</v>
      </c>
      <c r="N4" s="7">
        <v>100</v>
      </c>
      <c r="O4" s="7">
        <v>100</v>
      </c>
      <c r="P4" s="10" t="s">
        <v>55</v>
      </c>
      <c r="Q4" s="4" t="s">
        <v>32</v>
      </c>
      <c r="R4" s="4" t="s">
        <v>34</v>
      </c>
      <c r="S4" s="4" t="s">
        <v>33</v>
      </c>
      <c r="T4" s="4" t="s">
        <v>35</v>
      </c>
      <c r="U4" s="4" t="s">
        <v>34</v>
      </c>
      <c r="V4" s="4" t="s">
        <v>34</v>
      </c>
      <c r="W4" s="4" t="s">
        <v>34</v>
      </c>
      <c r="X4" s="11" t="s">
        <v>56</v>
      </c>
    </row>
    <row r="5" spans="1:24" ht="135" x14ac:dyDescent="0.2">
      <c r="A5" s="4" t="s">
        <v>59</v>
      </c>
      <c r="B5" s="4" t="s">
        <v>58</v>
      </c>
      <c r="C5" s="4" t="s">
        <v>38</v>
      </c>
      <c r="D5" s="4" t="s">
        <v>60</v>
      </c>
      <c r="E5" s="4" t="s">
        <v>85</v>
      </c>
      <c r="G5" s="5">
        <v>45501</v>
      </c>
      <c r="H5" s="4" t="s">
        <v>53</v>
      </c>
      <c r="I5" s="6">
        <v>4</v>
      </c>
      <c r="J5" s="6">
        <v>5</v>
      </c>
      <c r="K5" s="7" t="s">
        <v>57</v>
      </c>
      <c r="L5" s="7">
        <v>3</v>
      </c>
      <c r="M5" s="7">
        <v>4</v>
      </c>
      <c r="N5" s="7">
        <v>3</v>
      </c>
      <c r="O5" s="7">
        <v>100</v>
      </c>
      <c r="P5" s="10" t="s">
        <v>62</v>
      </c>
      <c r="Q5" s="4" t="s">
        <v>68</v>
      </c>
      <c r="R5" s="4" t="s">
        <v>34</v>
      </c>
      <c r="S5" s="4" t="s">
        <v>33</v>
      </c>
      <c r="T5" s="4" t="s">
        <v>34</v>
      </c>
      <c r="U5" s="4" t="s">
        <v>34</v>
      </c>
      <c r="V5" s="4" t="s">
        <v>34</v>
      </c>
      <c r="W5" s="4" t="s">
        <v>34</v>
      </c>
      <c r="X5" s="11" t="s">
        <v>61</v>
      </c>
    </row>
    <row r="6" spans="1:24" ht="81" x14ac:dyDescent="0.2">
      <c r="A6" s="4" t="s">
        <v>63</v>
      </c>
      <c r="B6" s="12" t="s">
        <v>66</v>
      </c>
      <c r="C6" s="4" t="s">
        <v>38</v>
      </c>
      <c r="D6" s="4" t="s">
        <v>60</v>
      </c>
      <c r="E6" s="4" t="s">
        <v>85</v>
      </c>
      <c r="G6" s="5">
        <v>45511</v>
      </c>
      <c r="H6" s="4" t="s">
        <v>65</v>
      </c>
      <c r="I6" s="6">
        <v>2</v>
      </c>
      <c r="J6" s="6">
        <v>4</v>
      </c>
      <c r="K6" s="7" t="s">
        <v>57</v>
      </c>
      <c r="L6" s="7">
        <v>3</v>
      </c>
      <c r="M6" s="7">
        <v>3</v>
      </c>
      <c r="N6" s="7">
        <v>3</v>
      </c>
      <c r="O6" s="7">
        <v>100</v>
      </c>
      <c r="P6" s="10" t="s">
        <v>72</v>
      </c>
      <c r="Q6" s="4" t="s">
        <v>68</v>
      </c>
      <c r="R6" s="4" t="s">
        <v>34</v>
      </c>
      <c r="S6" s="4" t="s">
        <v>33</v>
      </c>
      <c r="T6" s="4" t="s">
        <v>35</v>
      </c>
      <c r="U6" s="4" t="s">
        <v>34</v>
      </c>
      <c r="V6" s="4" t="s">
        <v>35</v>
      </c>
      <c r="W6" s="4" t="s">
        <v>34</v>
      </c>
      <c r="X6" s="11" t="s">
        <v>73</v>
      </c>
    </row>
    <row r="7" spans="1:24" ht="67.5" x14ac:dyDescent="0.2">
      <c r="A7" s="4" t="s">
        <v>64</v>
      </c>
      <c r="B7" s="12" t="s">
        <v>66</v>
      </c>
      <c r="C7" s="4" t="s">
        <v>38</v>
      </c>
      <c r="D7" s="4" t="s">
        <v>60</v>
      </c>
      <c r="E7" s="4" t="s">
        <v>85</v>
      </c>
      <c r="G7" s="5">
        <v>45511</v>
      </c>
      <c r="H7" s="4" t="s">
        <v>65</v>
      </c>
      <c r="I7" s="6">
        <v>2</v>
      </c>
      <c r="J7" s="6">
        <v>4</v>
      </c>
      <c r="K7" s="7" t="s">
        <v>57</v>
      </c>
      <c r="L7" s="7">
        <v>2</v>
      </c>
      <c r="M7" s="7">
        <v>2</v>
      </c>
      <c r="N7" s="7">
        <v>2</v>
      </c>
      <c r="O7" s="7">
        <v>100</v>
      </c>
      <c r="P7" s="10" t="s">
        <v>69</v>
      </c>
      <c r="Q7" s="4" t="s">
        <v>68</v>
      </c>
      <c r="R7" s="4" t="s">
        <v>34</v>
      </c>
      <c r="S7" s="4" t="s">
        <v>33</v>
      </c>
      <c r="T7" s="4" t="s">
        <v>35</v>
      </c>
      <c r="U7" s="4" t="s">
        <v>35</v>
      </c>
      <c r="V7" s="4" t="s">
        <v>34</v>
      </c>
      <c r="W7" s="4" t="s">
        <v>34</v>
      </c>
      <c r="X7" s="11" t="s">
        <v>67</v>
      </c>
    </row>
    <row r="8" spans="1:24" ht="81" x14ac:dyDescent="0.2">
      <c r="A8" s="4" t="s">
        <v>76</v>
      </c>
      <c r="B8" s="4" t="s">
        <v>77</v>
      </c>
      <c r="C8" s="4" t="s">
        <v>38</v>
      </c>
      <c r="D8" s="4" t="s">
        <v>75</v>
      </c>
      <c r="E8" s="4" t="s">
        <v>85</v>
      </c>
      <c r="G8" s="5">
        <v>45498</v>
      </c>
      <c r="H8" s="4" t="s">
        <v>53</v>
      </c>
      <c r="I8" s="6">
        <v>3</v>
      </c>
      <c r="J8" s="6">
        <v>5</v>
      </c>
      <c r="K8" s="7" t="s">
        <v>39</v>
      </c>
      <c r="L8" s="7">
        <v>5</v>
      </c>
      <c r="M8" s="7">
        <v>5</v>
      </c>
      <c r="N8" s="7">
        <v>5</v>
      </c>
      <c r="O8" s="7">
        <v>100</v>
      </c>
      <c r="P8" s="10" t="s">
        <v>78</v>
      </c>
      <c r="Q8" s="4" t="s">
        <v>68</v>
      </c>
      <c r="R8" s="4" t="s">
        <v>34</v>
      </c>
      <c r="S8" s="4" t="s">
        <v>33</v>
      </c>
      <c r="T8" s="4" t="s">
        <v>35</v>
      </c>
      <c r="U8" s="4" t="s">
        <v>34</v>
      </c>
      <c r="V8" s="4" t="s">
        <v>34</v>
      </c>
      <c r="W8" s="4" t="s">
        <v>34</v>
      </c>
      <c r="X8" s="11" t="s">
        <v>102</v>
      </c>
    </row>
    <row r="9" spans="1:24" ht="81" x14ac:dyDescent="0.2">
      <c r="A9" s="4" t="s">
        <v>79</v>
      </c>
      <c r="B9" s="4" t="s">
        <v>80</v>
      </c>
      <c r="C9" s="4" t="s">
        <v>38</v>
      </c>
      <c r="D9" s="4" t="s">
        <v>81</v>
      </c>
      <c r="E9" s="4" t="s">
        <v>85</v>
      </c>
      <c r="G9" s="5">
        <v>45498</v>
      </c>
      <c r="H9" s="4" t="s">
        <v>53</v>
      </c>
      <c r="I9" s="6">
        <v>3</v>
      </c>
      <c r="J9" s="6">
        <v>4</v>
      </c>
      <c r="K9" s="7" t="s">
        <v>39</v>
      </c>
      <c r="L9" s="7">
        <v>5</v>
      </c>
      <c r="M9" s="7">
        <v>100</v>
      </c>
      <c r="N9" s="7">
        <v>5</v>
      </c>
      <c r="O9" s="7">
        <v>100</v>
      </c>
      <c r="P9" s="10" t="s">
        <v>89</v>
      </c>
      <c r="Q9" s="4" t="s">
        <v>68</v>
      </c>
      <c r="R9" s="4" t="s">
        <v>34</v>
      </c>
      <c r="S9" s="4" t="s">
        <v>33</v>
      </c>
      <c r="T9" s="4" t="s">
        <v>34</v>
      </c>
      <c r="U9" s="4" t="s">
        <v>34</v>
      </c>
      <c r="V9" s="4" t="s">
        <v>34</v>
      </c>
      <c r="W9" s="4" t="s">
        <v>35</v>
      </c>
      <c r="X9" s="11" t="s">
        <v>90</v>
      </c>
    </row>
    <row r="10" spans="1:24" ht="121.5" x14ac:dyDescent="0.2">
      <c r="A10" s="4" t="s">
        <v>83</v>
      </c>
      <c r="B10" s="4" t="s">
        <v>82</v>
      </c>
      <c r="C10" s="4" t="s">
        <v>38</v>
      </c>
      <c r="D10" s="4" t="s">
        <v>87</v>
      </c>
      <c r="E10" s="4" t="s">
        <v>85</v>
      </c>
      <c r="G10" s="5">
        <v>45497</v>
      </c>
      <c r="H10" s="4" t="s">
        <v>53</v>
      </c>
      <c r="I10" s="6">
        <v>3</v>
      </c>
      <c r="J10" s="6">
        <v>5</v>
      </c>
      <c r="K10" s="7" t="s">
        <v>57</v>
      </c>
      <c r="L10" s="7">
        <v>3</v>
      </c>
      <c r="M10" s="7">
        <v>3</v>
      </c>
      <c r="N10" s="7">
        <v>3</v>
      </c>
      <c r="O10" s="7">
        <v>100</v>
      </c>
      <c r="P10" s="10" t="s">
        <v>88</v>
      </c>
      <c r="Q10" s="4" t="s">
        <v>68</v>
      </c>
      <c r="R10" s="4" t="s">
        <v>34</v>
      </c>
      <c r="S10" s="4" t="s">
        <v>33</v>
      </c>
      <c r="T10" s="4" t="s">
        <v>35</v>
      </c>
      <c r="U10" s="4" t="s">
        <v>34</v>
      </c>
      <c r="V10" s="4" t="s">
        <v>35</v>
      </c>
      <c r="W10" s="4" t="s">
        <v>34</v>
      </c>
      <c r="X10" s="11" t="s">
        <v>91</v>
      </c>
    </row>
    <row r="11" spans="1:24" ht="67.5" x14ac:dyDescent="0.2">
      <c r="A11" s="4" t="s">
        <v>94</v>
      </c>
      <c r="B11" s="4" t="s">
        <v>93</v>
      </c>
      <c r="C11" s="4" t="s">
        <v>38</v>
      </c>
      <c r="D11" s="4" t="s">
        <v>60</v>
      </c>
      <c r="E11" s="4" t="s">
        <v>85</v>
      </c>
      <c r="G11" s="5">
        <v>45497</v>
      </c>
      <c r="H11" s="4" t="s">
        <v>53</v>
      </c>
      <c r="I11" s="6">
        <v>3</v>
      </c>
      <c r="J11" s="6">
        <v>4</v>
      </c>
      <c r="K11" s="7" t="s">
        <v>57</v>
      </c>
      <c r="L11" s="7">
        <v>1</v>
      </c>
      <c r="M11" s="7">
        <v>1</v>
      </c>
      <c r="N11" s="7">
        <v>1</v>
      </c>
      <c r="O11" s="7">
        <v>100</v>
      </c>
      <c r="P11" s="10" t="s">
        <v>92</v>
      </c>
      <c r="Q11" s="4" t="s">
        <v>68</v>
      </c>
      <c r="R11" s="4" t="s">
        <v>34</v>
      </c>
      <c r="S11" s="4" t="s">
        <v>33</v>
      </c>
      <c r="T11" s="4" t="s">
        <v>34</v>
      </c>
      <c r="U11" s="4" t="s">
        <v>35</v>
      </c>
      <c r="V11" s="4" t="s">
        <v>35</v>
      </c>
      <c r="W11" s="4" t="s">
        <v>34</v>
      </c>
      <c r="X11" s="11" t="s">
        <v>95</v>
      </c>
    </row>
    <row r="12" spans="1:24" ht="94.5" x14ac:dyDescent="0.2">
      <c r="A12" s="4" t="s">
        <v>97</v>
      </c>
      <c r="B12" s="4" t="s">
        <v>96</v>
      </c>
      <c r="C12" s="4" t="s">
        <v>38</v>
      </c>
      <c r="D12" s="4" t="s">
        <v>98</v>
      </c>
      <c r="E12" s="4" t="s">
        <v>85</v>
      </c>
      <c r="G12" s="5">
        <v>45496</v>
      </c>
      <c r="H12" s="4" t="s">
        <v>53</v>
      </c>
      <c r="I12" s="6">
        <v>4</v>
      </c>
      <c r="J12" s="6">
        <v>5</v>
      </c>
      <c r="K12" s="7" t="s">
        <v>57</v>
      </c>
      <c r="L12" s="7">
        <v>3</v>
      </c>
      <c r="M12" s="7">
        <v>4</v>
      </c>
      <c r="N12" s="7">
        <v>3</v>
      </c>
      <c r="O12" s="7">
        <v>100</v>
      </c>
      <c r="P12" s="10" t="s">
        <v>100</v>
      </c>
      <c r="Q12" s="4" t="s">
        <v>68</v>
      </c>
      <c r="R12" s="4" t="s">
        <v>34</v>
      </c>
      <c r="S12" s="4" t="s">
        <v>33</v>
      </c>
      <c r="T12" s="4" t="s">
        <v>35</v>
      </c>
      <c r="U12" s="4" t="s">
        <v>34</v>
      </c>
      <c r="V12" s="4" t="s">
        <v>35</v>
      </c>
      <c r="W12" s="4" t="s">
        <v>34</v>
      </c>
      <c r="X12" s="11" t="s">
        <v>101</v>
      </c>
    </row>
    <row r="13" spans="1:24" ht="81" x14ac:dyDescent="0.2">
      <c r="A13" s="4" t="s">
        <v>103</v>
      </c>
      <c r="B13" s="4" t="s">
        <v>105</v>
      </c>
      <c r="C13" s="4" t="s">
        <v>38</v>
      </c>
      <c r="D13" s="4" t="s">
        <v>104</v>
      </c>
      <c r="E13" s="4" t="s">
        <v>85</v>
      </c>
      <c r="G13" s="5">
        <v>45496</v>
      </c>
      <c r="H13" s="4" t="s">
        <v>52</v>
      </c>
      <c r="I13" s="6">
        <v>4</v>
      </c>
      <c r="J13" s="6">
        <v>5</v>
      </c>
      <c r="K13" s="7" t="s">
        <v>39</v>
      </c>
      <c r="L13" s="7">
        <v>5</v>
      </c>
      <c r="M13" s="7">
        <v>7</v>
      </c>
      <c r="N13" s="7">
        <v>5</v>
      </c>
      <c r="O13" s="7">
        <v>100</v>
      </c>
      <c r="P13" s="10" t="s">
        <v>113</v>
      </c>
      <c r="Q13" s="4" t="s">
        <v>68</v>
      </c>
      <c r="R13" s="4" t="s">
        <v>34</v>
      </c>
      <c r="S13" s="4" t="s">
        <v>33</v>
      </c>
      <c r="T13" s="4" t="s">
        <v>34</v>
      </c>
      <c r="U13" s="4" t="s">
        <v>34</v>
      </c>
      <c r="V13" s="4" t="s">
        <v>34</v>
      </c>
      <c r="W13" s="4" t="s">
        <v>34</v>
      </c>
      <c r="X13" s="11" t="s">
        <v>112</v>
      </c>
    </row>
    <row r="14" spans="1:24" ht="243" x14ac:dyDescent="0.2">
      <c r="A14" s="4" t="s">
        <v>109</v>
      </c>
      <c r="B14" s="4" t="s">
        <v>110</v>
      </c>
      <c r="C14" s="4" t="s">
        <v>38</v>
      </c>
      <c r="D14" s="4" t="s">
        <v>108</v>
      </c>
      <c r="E14" s="4" t="s">
        <v>107</v>
      </c>
      <c r="F14" s="4">
        <v>3</v>
      </c>
      <c r="G14" s="5">
        <v>45495</v>
      </c>
      <c r="H14" s="4" t="s">
        <v>111</v>
      </c>
      <c r="I14" s="6">
        <v>-1</v>
      </c>
      <c r="J14" s="6">
        <v>5</v>
      </c>
      <c r="K14" s="7" t="s">
        <v>39</v>
      </c>
      <c r="L14" s="7">
        <v>-1</v>
      </c>
      <c r="M14" s="7">
        <v>5</v>
      </c>
      <c r="N14" s="7">
        <v>5</v>
      </c>
      <c r="O14" s="7">
        <v>100</v>
      </c>
      <c r="P14" s="10" t="s">
        <v>114</v>
      </c>
      <c r="Q14" s="4" t="s">
        <v>68</v>
      </c>
      <c r="R14" s="4" t="s">
        <v>34</v>
      </c>
      <c r="S14" s="4" t="s">
        <v>33</v>
      </c>
      <c r="T14" s="4" t="s">
        <v>34</v>
      </c>
      <c r="U14" s="4" t="s">
        <v>35</v>
      </c>
      <c r="V14" s="4" t="s">
        <v>35</v>
      </c>
      <c r="W14" s="4" t="s">
        <v>34</v>
      </c>
      <c r="X14" s="11" t="s">
        <v>106</v>
      </c>
    </row>
    <row r="15" spans="1:24" ht="135" x14ac:dyDescent="0.2">
      <c r="A15" s="4" t="s">
        <v>115</v>
      </c>
      <c r="B15" s="4" t="s">
        <v>116</v>
      </c>
      <c r="C15" s="4" t="s">
        <v>38</v>
      </c>
      <c r="D15" s="4" t="s">
        <v>121</v>
      </c>
      <c r="E15" s="4" t="s">
        <v>85</v>
      </c>
      <c r="G15" s="5">
        <v>45495</v>
      </c>
      <c r="H15" s="4" t="s">
        <v>52</v>
      </c>
      <c r="I15" s="6">
        <v>-1</v>
      </c>
      <c r="J15" s="6">
        <v>5</v>
      </c>
      <c r="K15" s="7" t="s">
        <v>39</v>
      </c>
      <c r="L15" s="7">
        <v>7</v>
      </c>
      <c r="M15" s="7">
        <v>8</v>
      </c>
      <c r="N15" s="7">
        <v>7</v>
      </c>
      <c r="O15" s="7">
        <v>100</v>
      </c>
      <c r="P15" s="10" t="s">
        <v>118</v>
      </c>
      <c r="Q15" s="4" t="s">
        <v>68</v>
      </c>
      <c r="R15" s="4" t="s">
        <v>34</v>
      </c>
      <c r="S15" s="4" t="s">
        <v>33</v>
      </c>
      <c r="T15" s="4" t="s">
        <v>34</v>
      </c>
      <c r="U15" s="4" t="s">
        <v>34</v>
      </c>
      <c r="V15" s="4" t="s">
        <v>35</v>
      </c>
      <c r="W15" s="4" t="s">
        <v>35</v>
      </c>
      <c r="X15" s="11" t="s">
        <v>117</v>
      </c>
    </row>
    <row r="16" spans="1:24" ht="121.5" x14ac:dyDescent="0.2">
      <c r="A16" s="4" t="s">
        <v>119</v>
      </c>
      <c r="B16" s="4" t="s">
        <v>120</v>
      </c>
      <c r="C16" s="4" t="s">
        <v>38</v>
      </c>
      <c r="D16" s="4" t="s">
        <v>122</v>
      </c>
      <c r="E16" s="4" t="s">
        <v>85</v>
      </c>
      <c r="G16" s="5">
        <v>45495</v>
      </c>
      <c r="H16" s="4" t="s">
        <v>52</v>
      </c>
      <c r="I16" s="6">
        <v>100</v>
      </c>
      <c r="J16" s="6">
        <v>100</v>
      </c>
      <c r="K16" s="7" t="s">
        <v>57</v>
      </c>
      <c r="L16" s="7">
        <v>1</v>
      </c>
      <c r="M16" s="7">
        <v>100</v>
      </c>
      <c r="N16" s="7">
        <v>1</v>
      </c>
      <c r="O16" s="7">
        <v>100</v>
      </c>
      <c r="P16" s="10" t="s">
        <v>123</v>
      </c>
      <c r="Q16" s="4" t="s">
        <v>68</v>
      </c>
      <c r="R16" s="4" t="s">
        <v>34</v>
      </c>
      <c r="S16" s="4" t="s">
        <v>33</v>
      </c>
      <c r="T16" s="4" t="s">
        <v>34</v>
      </c>
      <c r="U16" s="4" t="s">
        <v>35</v>
      </c>
      <c r="V16" s="4" t="s">
        <v>34</v>
      </c>
      <c r="W16" s="4" t="s">
        <v>34</v>
      </c>
      <c r="X16" s="11" t="s">
        <v>124</v>
      </c>
    </row>
    <row r="17" spans="1:24" ht="54" x14ac:dyDescent="0.2">
      <c r="A17" s="4" t="s">
        <v>127</v>
      </c>
      <c r="B17" s="4" t="s">
        <v>128</v>
      </c>
      <c r="C17" s="4" t="s">
        <v>38</v>
      </c>
      <c r="D17" s="4" t="s">
        <v>126</v>
      </c>
      <c r="E17" s="4" t="s">
        <v>85</v>
      </c>
      <c r="G17" s="5">
        <v>45495</v>
      </c>
      <c r="H17" s="4" t="s">
        <v>52</v>
      </c>
      <c r="I17" s="6">
        <v>4</v>
      </c>
      <c r="J17" s="6">
        <v>4</v>
      </c>
      <c r="K17" s="7" t="s">
        <v>57</v>
      </c>
      <c r="L17" s="7">
        <v>1</v>
      </c>
      <c r="M17" s="7">
        <v>100</v>
      </c>
      <c r="N17" s="7">
        <v>1</v>
      </c>
      <c r="O17" s="7">
        <v>100</v>
      </c>
      <c r="P17" s="10" t="s">
        <v>135</v>
      </c>
      <c r="Q17" s="4" t="s">
        <v>68</v>
      </c>
      <c r="R17" s="4" t="s">
        <v>34</v>
      </c>
      <c r="S17" s="4" t="s">
        <v>33</v>
      </c>
      <c r="T17" s="4" t="s">
        <v>34</v>
      </c>
      <c r="U17" s="4" t="s">
        <v>35</v>
      </c>
      <c r="V17" s="4" t="s">
        <v>34</v>
      </c>
      <c r="W17" s="4" t="s">
        <v>35</v>
      </c>
      <c r="X17" s="11" t="s">
        <v>125</v>
      </c>
    </row>
    <row r="18" spans="1:24" ht="108" x14ac:dyDescent="0.2">
      <c r="A18" s="4" t="s">
        <v>129</v>
      </c>
      <c r="B18" s="4" t="s">
        <v>131</v>
      </c>
      <c r="C18" s="4" t="s">
        <v>38</v>
      </c>
      <c r="D18" s="4" t="s">
        <v>130</v>
      </c>
      <c r="E18" s="4" t="s">
        <v>85</v>
      </c>
      <c r="G18" s="5">
        <v>45495</v>
      </c>
      <c r="H18" s="4" t="s">
        <v>132</v>
      </c>
      <c r="I18" s="6">
        <v>4</v>
      </c>
      <c r="J18" s="6">
        <v>4</v>
      </c>
      <c r="K18" s="7" t="s">
        <v>39</v>
      </c>
      <c r="L18" s="7">
        <v>6</v>
      </c>
      <c r="M18" s="7">
        <v>6</v>
      </c>
      <c r="N18" s="7">
        <v>6</v>
      </c>
      <c r="O18" s="7">
        <v>100</v>
      </c>
      <c r="P18" s="10" t="s">
        <v>134</v>
      </c>
      <c r="Q18" s="4" t="s">
        <v>68</v>
      </c>
      <c r="R18" s="4" t="s">
        <v>34</v>
      </c>
      <c r="S18" s="4" t="s">
        <v>33</v>
      </c>
      <c r="T18" s="4" t="s">
        <v>35</v>
      </c>
      <c r="U18" s="4" t="s">
        <v>35</v>
      </c>
      <c r="V18" s="4" t="s">
        <v>35</v>
      </c>
      <c r="W18" s="4" t="s">
        <v>34</v>
      </c>
      <c r="X18" s="11" t="s">
        <v>133</v>
      </c>
    </row>
    <row r="19" spans="1:24" ht="108" x14ac:dyDescent="0.2">
      <c r="A19" s="4" t="s">
        <v>137</v>
      </c>
      <c r="B19" s="4" t="s">
        <v>136</v>
      </c>
      <c r="C19" s="4" t="s">
        <v>38</v>
      </c>
      <c r="D19" s="4" t="s">
        <v>141</v>
      </c>
      <c r="E19" s="4" t="s">
        <v>85</v>
      </c>
      <c r="G19" s="5">
        <v>45495</v>
      </c>
      <c r="H19" s="4" t="s">
        <v>138</v>
      </c>
      <c r="I19" s="6">
        <v>3</v>
      </c>
      <c r="J19" s="6">
        <v>5</v>
      </c>
      <c r="K19" s="7" t="s">
        <v>39</v>
      </c>
      <c r="L19" s="7">
        <v>9</v>
      </c>
      <c r="M19" s="7">
        <v>11</v>
      </c>
      <c r="N19" s="7">
        <v>9</v>
      </c>
      <c r="O19" s="7">
        <v>100</v>
      </c>
      <c r="P19" s="10" t="s">
        <v>140</v>
      </c>
      <c r="Q19" s="4" t="s">
        <v>68</v>
      </c>
      <c r="R19" s="4" t="s">
        <v>34</v>
      </c>
      <c r="S19" s="4" t="s">
        <v>33</v>
      </c>
      <c r="T19" s="4" t="s">
        <v>34</v>
      </c>
      <c r="U19" s="4" t="s">
        <v>35</v>
      </c>
      <c r="V19" s="4" t="s">
        <v>34</v>
      </c>
      <c r="W19" s="4" t="s">
        <v>34</v>
      </c>
      <c r="X19" s="11" t="s">
        <v>139</v>
      </c>
    </row>
    <row r="20" spans="1:24" ht="121.5" x14ac:dyDescent="0.2">
      <c r="A20" s="4" t="s">
        <v>142</v>
      </c>
      <c r="B20" s="4" t="s">
        <v>143</v>
      </c>
      <c r="C20" s="4" t="s">
        <v>38</v>
      </c>
      <c r="D20" s="4" t="s">
        <v>141</v>
      </c>
      <c r="E20" s="4" t="s">
        <v>85</v>
      </c>
      <c r="G20" s="5">
        <v>45494</v>
      </c>
      <c r="H20" s="4" t="s">
        <v>145</v>
      </c>
      <c r="I20" s="6">
        <v>4</v>
      </c>
      <c r="J20" s="6">
        <v>6</v>
      </c>
      <c r="K20" s="7" t="s">
        <v>39</v>
      </c>
      <c r="L20" s="7">
        <v>6</v>
      </c>
      <c r="M20" s="7">
        <v>6</v>
      </c>
      <c r="N20" s="7">
        <v>6</v>
      </c>
      <c r="O20" s="7">
        <v>100</v>
      </c>
      <c r="P20" s="10" t="s">
        <v>146</v>
      </c>
      <c r="Q20" s="4" t="s">
        <v>68</v>
      </c>
      <c r="R20" s="4" t="s">
        <v>34</v>
      </c>
      <c r="S20" s="4" t="s">
        <v>33</v>
      </c>
      <c r="T20" s="4" t="s">
        <v>34</v>
      </c>
      <c r="U20" s="4" t="s">
        <v>35</v>
      </c>
      <c r="V20" s="4" t="s">
        <v>34</v>
      </c>
      <c r="W20" s="4" t="s">
        <v>34</v>
      </c>
      <c r="X20" s="11" t="s">
        <v>144</v>
      </c>
    </row>
    <row r="21" spans="1:24" ht="67.5" x14ac:dyDescent="0.2">
      <c r="A21" s="4" t="s">
        <v>148</v>
      </c>
      <c r="B21" s="4" t="s">
        <v>147</v>
      </c>
      <c r="C21" s="4" t="s">
        <v>38</v>
      </c>
      <c r="D21" s="4" t="s">
        <v>130</v>
      </c>
      <c r="E21" s="4" t="s">
        <v>85</v>
      </c>
      <c r="G21" s="5">
        <v>45494</v>
      </c>
      <c r="H21" s="4" t="s">
        <v>52</v>
      </c>
      <c r="I21" s="6">
        <v>4</v>
      </c>
      <c r="J21" s="6">
        <v>4</v>
      </c>
      <c r="K21" s="7" t="s">
        <v>39</v>
      </c>
      <c r="L21" s="7">
        <v>6</v>
      </c>
      <c r="M21" s="7">
        <v>6</v>
      </c>
      <c r="N21" s="7">
        <v>6</v>
      </c>
      <c r="O21" s="7">
        <v>100</v>
      </c>
      <c r="P21" s="10" t="s">
        <v>149</v>
      </c>
      <c r="Q21" s="4" t="s">
        <v>68</v>
      </c>
      <c r="R21" s="4" t="s">
        <v>34</v>
      </c>
      <c r="S21" s="4" t="s">
        <v>33</v>
      </c>
      <c r="T21" s="4" t="s">
        <v>35</v>
      </c>
      <c r="U21" s="4" t="s">
        <v>34</v>
      </c>
      <c r="V21" s="4" t="s">
        <v>34</v>
      </c>
      <c r="W21" s="4" t="s">
        <v>34</v>
      </c>
      <c r="X21" s="11" t="s">
        <v>150</v>
      </c>
    </row>
    <row r="22" spans="1:24" ht="40.5" x14ac:dyDescent="0.2">
      <c r="A22" s="4" t="s">
        <v>151</v>
      </c>
      <c r="B22" s="4" t="s">
        <v>152</v>
      </c>
      <c r="C22" s="4" t="s">
        <v>38</v>
      </c>
      <c r="D22" s="4" t="s">
        <v>141</v>
      </c>
      <c r="E22" s="4" t="s">
        <v>85</v>
      </c>
      <c r="G22" s="5">
        <v>45494</v>
      </c>
      <c r="H22" s="4" t="s">
        <v>52</v>
      </c>
      <c r="I22" s="6">
        <v>4</v>
      </c>
      <c r="J22" s="6">
        <v>6</v>
      </c>
      <c r="K22" s="7" t="s">
        <v>39</v>
      </c>
      <c r="L22" s="7">
        <v>10</v>
      </c>
      <c r="M22" s="7">
        <v>10</v>
      </c>
      <c r="N22" s="7">
        <v>10</v>
      </c>
      <c r="O22" s="7">
        <v>100</v>
      </c>
      <c r="P22" s="10" t="s">
        <v>154</v>
      </c>
      <c r="Q22" s="4" t="s">
        <v>68</v>
      </c>
      <c r="R22" s="4" t="s">
        <v>34</v>
      </c>
      <c r="S22" s="4" t="s">
        <v>33</v>
      </c>
      <c r="T22" s="4" t="s">
        <v>34</v>
      </c>
      <c r="U22" s="4" t="s">
        <v>34</v>
      </c>
      <c r="V22" s="4" t="s">
        <v>34</v>
      </c>
      <c r="W22" s="4" t="s">
        <v>34</v>
      </c>
      <c r="X22" s="11" t="s">
        <v>153</v>
      </c>
    </row>
    <row r="23" spans="1:24" ht="189" x14ac:dyDescent="0.2">
      <c r="A23" s="4" t="s">
        <v>155</v>
      </c>
      <c r="B23" s="4" t="s">
        <v>158</v>
      </c>
      <c r="C23" s="4" t="s">
        <v>38</v>
      </c>
      <c r="D23" s="4" t="s">
        <v>42</v>
      </c>
      <c r="E23" s="4" t="s">
        <v>85</v>
      </c>
      <c r="G23" s="5">
        <v>45494</v>
      </c>
      <c r="H23" s="4" t="s">
        <v>52</v>
      </c>
      <c r="I23" s="6">
        <v>3</v>
      </c>
      <c r="J23" s="6">
        <v>4</v>
      </c>
      <c r="K23" s="7" t="s">
        <v>39</v>
      </c>
      <c r="L23" s="7">
        <v>5</v>
      </c>
      <c r="M23" s="7">
        <v>5</v>
      </c>
      <c r="N23" s="7">
        <v>5</v>
      </c>
      <c r="O23" s="7">
        <v>100</v>
      </c>
      <c r="P23" s="10" t="s">
        <v>157</v>
      </c>
      <c r="Q23" s="4" t="s">
        <v>68</v>
      </c>
      <c r="R23" s="4" t="s">
        <v>34</v>
      </c>
      <c r="S23" s="4" t="s">
        <v>33</v>
      </c>
      <c r="T23" s="4" t="s">
        <v>34</v>
      </c>
      <c r="U23" s="4" t="s">
        <v>35</v>
      </c>
      <c r="V23" s="4" t="s">
        <v>34</v>
      </c>
      <c r="W23" s="4" t="s">
        <v>34</v>
      </c>
      <c r="X23" s="11" t="s">
        <v>156</v>
      </c>
    </row>
    <row r="24" spans="1:24" ht="81" x14ac:dyDescent="0.2">
      <c r="A24" s="4" t="s">
        <v>159</v>
      </c>
      <c r="B24" s="4" t="s">
        <v>163</v>
      </c>
      <c r="C24" s="4" t="s">
        <v>38</v>
      </c>
      <c r="D24" s="4" t="s">
        <v>162</v>
      </c>
      <c r="E24" s="4" t="s">
        <v>85</v>
      </c>
      <c r="G24" s="5">
        <v>45494</v>
      </c>
      <c r="H24" s="4" t="s">
        <v>52</v>
      </c>
      <c r="I24" s="6">
        <v>1</v>
      </c>
      <c r="J24" s="6">
        <v>1</v>
      </c>
      <c r="K24" s="7" t="s">
        <v>57</v>
      </c>
      <c r="L24" s="7">
        <v>1</v>
      </c>
      <c r="M24" s="7">
        <v>1</v>
      </c>
      <c r="N24" s="7">
        <v>1</v>
      </c>
      <c r="O24" s="7">
        <v>100</v>
      </c>
      <c r="P24" s="10" t="s">
        <v>161</v>
      </c>
      <c r="Q24" s="4" t="s">
        <v>68</v>
      </c>
      <c r="R24" s="4" t="s">
        <v>34</v>
      </c>
      <c r="S24" s="4" t="s">
        <v>33</v>
      </c>
      <c r="T24" s="4" t="s">
        <v>34</v>
      </c>
      <c r="U24" s="4" t="s">
        <v>34</v>
      </c>
      <c r="V24" s="4" t="s">
        <v>34</v>
      </c>
      <c r="W24" s="4" t="s">
        <v>34</v>
      </c>
      <c r="X24" s="11" t="s">
        <v>160</v>
      </c>
    </row>
    <row r="25" spans="1:24" ht="67.5" x14ac:dyDescent="0.2">
      <c r="A25" s="4" t="s">
        <v>164</v>
      </c>
      <c r="B25" s="4" t="s">
        <v>167</v>
      </c>
      <c r="C25" s="4" t="s">
        <v>38</v>
      </c>
      <c r="D25" s="4" t="s">
        <v>166</v>
      </c>
      <c r="E25" s="4" t="s">
        <v>85</v>
      </c>
      <c r="G25" s="5">
        <v>45494</v>
      </c>
      <c r="H25" s="4" t="s">
        <v>52</v>
      </c>
      <c r="I25" s="6">
        <v>1</v>
      </c>
      <c r="J25" s="6">
        <v>1</v>
      </c>
      <c r="K25" s="7" t="s">
        <v>165</v>
      </c>
      <c r="L25" s="7">
        <v>100</v>
      </c>
      <c r="M25" s="7">
        <v>100</v>
      </c>
      <c r="N25" s="7">
        <v>100</v>
      </c>
      <c r="O25" s="7">
        <v>100</v>
      </c>
      <c r="P25" s="10" t="s">
        <v>169</v>
      </c>
      <c r="Q25" s="4" t="s">
        <v>68</v>
      </c>
      <c r="R25" s="4" t="s">
        <v>34</v>
      </c>
      <c r="S25" s="4" t="s">
        <v>33</v>
      </c>
      <c r="T25" s="4" t="s">
        <v>34</v>
      </c>
      <c r="U25" s="4" t="s">
        <v>34</v>
      </c>
      <c r="V25" s="4" t="s">
        <v>34</v>
      </c>
      <c r="W25" s="4" t="s">
        <v>34</v>
      </c>
      <c r="X25" s="11" t="s">
        <v>168</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topLeftCell="A24" zoomScale="70" zoomScaleNormal="70" workbookViewId="0">
      <selection activeCell="D24" sqref="D24"/>
    </sheetView>
  </sheetViews>
  <sheetFormatPr defaultRowHeight="18.75" x14ac:dyDescent="0.2"/>
  <cols>
    <col min="1" max="3" width="43.875" style="2" customWidth="1"/>
    <col min="4" max="4" width="94.75" style="2" customWidth="1"/>
    <col min="5" max="5" width="28.5" style="1" customWidth="1"/>
    <col min="6" max="6" width="28.75" style="1" customWidth="1"/>
    <col min="7" max="7" width="31.125" style="1" customWidth="1"/>
    <col min="8" max="8" width="16.375" style="1" customWidth="1"/>
    <col min="9" max="9" width="30" style="1" customWidth="1"/>
    <col min="10" max="10" width="45.75" style="2" customWidth="1"/>
    <col min="11" max="16384" width="9" style="2"/>
  </cols>
  <sheetData>
    <row r="1" spans="1:10" s="1" customFormat="1" x14ac:dyDescent="0.2">
      <c r="A1" s="3" t="s">
        <v>25</v>
      </c>
      <c r="B1" s="3" t="s">
        <v>74</v>
      </c>
      <c r="C1" s="3" t="s">
        <v>99</v>
      </c>
      <c r="D1" s="1" t="s">
        <v>27</v>
      </c>
      <c r="E1" s="1" t="s">
        <v>7</v>
      </c>
      <c r="F1" s="1" t="s">
        <v>8</v>
      </c>
      <c r="G1" s="1" t="s">
        <v>21</v>
      </c>
      <c r="H1" s="1" t="s">
        <v>9</v>
      </c>
      <c r="I1" s="1" t="s">
        <v>41</v>
      </c>
      <c r="J1" s="1" t="s">
        <v>4</v>
      </c>
    </row>
    <row r="2" spans="1:10" ht="409.5" customHeight="1" x14ac:dyDescent="0.2">
      <c r="A2" s="2" t="s">
        <v>26</v>
      </c>
      <c r="B2" s="2" t="str">
        <f>Sheet1!A2</f>
        <v>圣教国的覆灭</v>
      </c>
      <c r="C2" s="2" t="str">
        <f>Sheet1!B2</f>
        <v>4K</v>
      </c>
      <c r="D2" s="2" t="str">
        <f>Sheet1!X2&amp;Sheet2!$A$3&amp;Sheet2!$A$5&amp;Sheet2!$A$3&amp;"《"&amp;Sheet1!A2&amp;"》"&amp;Sheet2!$A$3&amp;"模组作者："&amp;Sheet1!B2&amp;Sheet2!$A$3&amp;"规则："&amp;Sheet1!C2&amp;Sheet2!$A$3&amp;"类型："&amp;Sheet1!D2&amp;Sheet2!$A$3&amp;"来源："&amp;Sheet1!Q2&amp;Sheet2!$A$3&amp;"世设："&amp;Sheet1!H2&amp;Sheet2!$A$3&amp;"模组长度："&amp;E2&amp;Sheet2!$A$3&amp;"玩家数量："&amp;F2&amp;Sheet2!$A$3&amp;"游戏阶段："&amp;G2&amp;Sheet2!$A$3&amp;"结束等级："&amp;I2&amp;Sheet2!$A$3&amp;"关键词："&amp;Sheet1!S2&amp;IF(Sheet1!R2="无","",Sheet2!$A$3&amp;"获得奖项："&amp;Sheet1!R2)&amp;Sheet2!$A$3&amp;"简介："&amp;Sheet1!P2</f>
        <v>弗伦圣教国位于某个世界的某个角落，神权统治了她数百年，而如今遍布全国的内部分裂和异端清剿终于发展到了白热化的阶段。主教团派出最后的力量打算夺回那数座被异端占领的教堂，而各位便是这东拼西凑队伍中的其中一支。
—————————————
《圣教国的覆灭》
模组作者：4K
规则：DND5E
类型：短模组（地下城）
来源：第53期逸闻酒馆活动
世设：不定
模组长度：短篇
玩家数量：4人
游戏阶段：T2(5级)
结束等级：5+
关键词：毁灭国度
简介：主教团派出最后的力量打算夺回那数座被异端占领的教堂，被招募的冒险者都和弗伦教有或多或少的关系，除了狂信徒或神职者以外，浅信徒甚至佣兵都被招募进了这支队伍。如果冒险者小队能够抢回被占领的教堂，主教团许诺让小队成员晋升地区主教或提供巨额的财富。</v>
      </c>
      <c r="E2" s="1" t="str">
        <f>Sheet1!E2&amp;IF(Sheet1!F2="","","(约"&amp;Sheet1!F2&amp;"次聚会)")</f>
        <v>短篇</v>
      </c>
      <c r="F2" s="1" t="str">
        <f>IF(Sheet1!I2=-1,"约"&amp;Sheet1!J2&amp;"人",IF(Sheet1!J2&lt;Sheet1!I2,"填写错误",IF(Sheet1!I2=100,"不定",IF(Sheet1!I2=Sheet1!J2,Sheet1!I2&amp;"人",Sheet1!I2&amp;"-"&amp;Sheet1!J2&amp;"人"))))</f>
        <v>4人</v>
      </c>
      <c r="G2" s="1" t="str">
        <f>Sheet1!K2&amp;"("&amp;H2&amp;")"</f>
        <v>T2(5级)</v>
      </c>
      <c r="H2" s="1" t="str">
        <f>IF(Sheet1!L2=-1,"约"&amp;Sheet1!M2&amp;"级",IF(Sheet1!L2=100,"不定",IF(Sheet1!M2&lt;Sheet1!L2,"填写错误",IF(Sheet1!L2=Sheet1!M2,Sheet1!L2&amp;"级",IF(Sheet1!L2=100,"不定",IF(Sheet1!M2=100,Sheet1!L2&amp;"+",Sheet1!L2&amp;"-"&amp;Sheet1!M2&amp;"级"))))))</f>
        <v>5级</v>
      </c>
      <c r="I2" s="1" t="str">
        <f>IF(Sheet1!N2=-1,"约"&amp;Sheet1!O2&amp;"级",IF(Sheet1!N2=100,"不定",IF(Sheet1!O2&lt;Sheet1!N2,"填写错误",IF(Sheet1!N2=Sheet1!O2,Sheet1!N2&amp;"级",IF(Sheet1!N2=100,"不定",IF(Sheet1!O2=100,Sheet1!N2&amp;"+",Sheet1!N2&amp;"-"&amp;Sheet1!O2&amp;"级"))))))</f>
        <v>5+</v>
      </c>
      <c r="J2" s="2" t="str">
        <f>IF(Sheet1!R2="无","",Sheet2!$A$3&amp;"获得奖项："&amp;Sheet1!R2)</f>
        <v/>
      </c>
    </row>
    <row r="3" spans="1:10" ht="408.75" customHeight="1" x14ac:dyDescent="0.2">
      <c r="A3" s="2" t="s">
        <v>24</v>
      </c>
      <c r="B3" s="2" t="str">
        <f>Sheet1!A3</f>
        <v>命运石之间</v>
      </c>
      <c r="C3" s="2" t="str">
        <f>Sheet1!B3</f>
        <v>龙车车龙龙</v>
      </c>
      <c r="D3" s="2" t="str">
        <f>Sheet1!X3&amp;Sheet2!$A$3&amp;Sheet2!$A$5&amp;Sheet2!$A$3&amp;"《"&amp;Sheet1!A3&amp;"》"&amp;Sheet2!$A$3&amp;"模组作者："&amp;Sheet1!B3&amp;Sheet2!$A$3&amp;"规则："&amp;Sheet1!C3&amp;Sheet2!$A$3&amp;"类型："&amp;Sheet1!D3&amp;Sheet2!$A$3&amp;"来源："&amp;Sheet1!Q3&amp;Sheet2!$A$3&amp;"世设："&amp;Sheet1!H3&amp;Sheet2!$A$3&amp;"模组长度："&amp;E3&amp;Sheet2!$A$3&amp;"玩家数量："&amp;F3&amp;Sheet2!$A$3&amp;"游戏阶段："&amp;G3&amp;Sheet2!$A$3&amp;"结束等级："&amp;I3&amp;Sheet2!$A$3&amp;"关键词："&amp;Sheet1!S3&amp;IF(Sheet1!R3="无","",Sheet2!$A$3&amp;"获得奖项："&amp;Sheet1!R3)&amp;Sheet2!$A$3&amp;"简介："&amp;Sheet1!P3</f>
        <v>命运石是一种能够用于预言命运的石头，它们有二十个棱角分明、工整精致的面，材质接近大理石，但硬度较低，在划破（即使用）时会散发出淡金色闪光。
而比起命运石更加知名的，则是矗立在大地上的那座迷宫——命运石迷宫。这个名字来源于它的形状，几乎和一颗超大号的命运石别无二致。而其内部则是被无限折叠的空间，传说在遥远的过去，这座迷宫曾经是一个小王国的首都，虽然并不强大，但尚且足以自给自足，因此王国内的居民过着安居乐业的日子，然而，某一天，一位强大的邪恶魔法师来到这里，并用魔法将整个王都折叠了起来，形成了现在的迷宫。
—————————————
《命运石之间》
模组作者：龙车车龙龙
规则：DND5E
类型：短模组（地下城）
来源：第53期逸闻酒馆活动
世设：不定
模组长度：短篇
玩家数量：约4人
游戏阶段：T2(约10级)
结束等级：约10级
关键词：毁灭国度
简介：冒险者一行前来挑战命运石迷宫，他们凭借自己的勇气与毅力面对不断变化的房间与强大的怪物。据说，很多冒险者没能从那地方活着回来。</v>
      </c>
      <c r="E3" s="1" t="str">
        <f>Sheet1!E3&amp;IF(Sheet1!F3="","","(约"&amp;Sheet1!F3&amp;"次聚会)")</f>
        <v>短篇</v>
      </c>
      <c r="F3" s="1" t="str">
        <f>IF(Sheet1!I3=-1,"约"&amp;Sheet1!J3&amp;"人",IF(Sheet1!J3&lt;Sheet1!I3,"填写错误",IF(Sheet1!I3=100,"不定",IF(Sheet1!I3=Sheet1!J3,Sheet1!I3&amp;"人",Sheet1!I3&amp;"-"&amp;Sheet1!J3&amp;"人"))))</f>
        <v>约4人</v>
      </c>
      <c r="G3" s="1" t="str">
        <f>Sheet1!K3&amp;"("&amp;H3&amp;")"</f>
        <v>T2(约10级)</v>
      </c>
      <c r="H3" s="1" t="str">
        <f>IF(Sheet1!L3=-1,"约"&amp;Sheet1!M3&amp;"级",IF(Sheet1!L3=100,"不定",IF(Sheet1!M3&lt;Sheet1!L3,"填写错误",IF(Sheet1!L3=Sheet1!M3,Sheet1!L3&amp;"级",IF(Sheet1!L3=100,"不定",IF(Sheet1!M3=100,Sheet1!L3&amp;"+",Sheet1!L3&amp;"-"&amp;Sheet1!M3&amp;"级"))))))</f>
        <v>约10级</v>
      </c>
      <c r="I3" s="1" t="str">
        <f>IF(Sheet1!N3=-1,"约"&amp;Sheet1!O3&amp;"级",IF(Sheet1!N3=100,"不定",IF(Sheet1!O3&lt;Sheet1!N3,"填写错误",IF(Sheet1!N3=Sheet1!O3,Sheet1!N3&amp;"级",IF(Sheet1!N3=100,"不定",IF(Sheet1!O3=100,Sheet1!N3&amp;"+",Sheet1!N3&amp;"-"&amp;Sheet1!O3&amp;"级"))))))</f>
        <v>约10级</v>
      </c>
      <c r="J3" s="2" t="str">
        <f>IF(Sheet1!R3="无","",Sheet2!$A$3&amp;"获得奖项："&amp;Sheet1!R3)</f>
        <v/>
      </c>
    </row>
    <row r="4" spans="1:10" ht="364.5" customHeight="1" x14ac:dyDescent="0.2">
      <c r="A4" s="2" t="s">
        <v>30</v>
      </c>
      <c r="B4" s="2" t="str">
        <f>Sheet1!A4</f>
        <v>逃离！哲学地牢！！</v>
      </c>
      <c r="C4" s="2" t="str">
        <f>Sheet1!B4</f>
        <v>渡云凌</v>
      </c>
      <c r="D4" s="2" t="str">
        <f>Sheet1!X4&amp;Sheet2!$A$3&amp;Sheet2!$A$5&amp;Sheet2!$A$3&amp;"《"&amp;Sheet1!A4&amp;"》"&amp;Sheet2!$A$3&amp;"模组作者："&amp;Sheet1!B4&amp;Sheet2!$A$3&amp;"规则："&amp;Sheet1!C4&amp;Sheet2!$A$3&amp;"类型："&amp;Sheet1!D4&amp;Sheet2!$A$3&amp;"来源："&amp;Sheet1!Q4&amp;Sheet2!$A$3&amp;"世设："&amp;Sheet1!H4&amp;Sheet2!$A$3&amp;"模组长度："&amp;E4&amp;Sheet2!$A$3&amp;"玩家数量："&amp;F4&amp;Sheet2!$A$3&amp;"游戏阶段："&amp;G4&amp;Sheet2!$A$3&amp;"结束等级："&amp;I4&amp;Sheet2!$A$3&amp;"关键词："&amp;Sheet1!S4&amp;IF(Sheet1!R4="无","",Sheet2!$A$3&amp;"获得奖项："&amp;Sheet1!R4)&amp;Sheet2!$A$3&amp;"简介："&amp;Sheet1!P4</f>
        <v>有一天，当你来到一个古老神秘的毁灭国度废墟探索时，喝了一位同伴赠与的红茶，原地就睡觉了。当你再睁眼，发现你的身上多了一把多余的锁，关在了一间地牢中，现在，为了自由，想办法离开这里吧！
—————————————
《逃离！哲学地牢！！》
模组作者：渡云凌
规则：DND5E
类型：短模组（地下城）
来源：第53期逸闻酒馆活动
世设：不定
模组长度：短篇
玩家数量：不定
游戏阶段：任何(不定)
结束等级：不定
关键词：毁灭国度
简介：冒险者的角色将在大牢中醒来，并且面对如同《低俗小说》电影中的恐怖地牢，任何行动都是非常危险的，冒险者得想方设法逃离这个地方。</v>
      </c>
      <c r="E4" s="1" t="str">
        <f>Sheet1!E4&amp;IF(Sheet1!F4="","","(约"&amp;Sheet1!F4&amp;"次聚会)")</f>
        <v>短篇</v>
      </c>
      <c r="F4" s="1" t="str">
        <f>IF(Sheet1!I4=-1,"约"&amp;Sheet1!J4&amp;"人",IF(Sheet1!J4&lt;Sheet1!I4,"填写错误",IF(Sheet1!I4=100,"不定",IF(Sheet1!I4=Sheet1!J4,Sheet1!I4&amp;"人",Sheet1!I4&amp;"-"&amp;Sheet1!J4&amp;"人"))))</f>
        <v>不定</v>
      </c>
      <c r="G4" s="1" t="str">
        <f>Sheet1!K4&amp;"("&amp;H4&amp;")"</f>
        <v>任何(不定)</v>
      </c>
      <c r="H4" s="1" t="str">
        <f>IF(Sheet1!L4=-1,"约"&amp;Sheet1!M4&amp;"级",IF(Sheet1!L4=100,"不定",IF(Sheet1!M4&lt;Sheet1!L4,"填写错误",IF(Sheet1!L4=Sheet1!M4,Sheet1!L4&amp;"级",IF(Sheet1!L4=100,"不定",IF(Sheet1!M4=100,Sheet1!L4&amp;"+",Sheet1!L4&amp;"-"&amp;Sheet1!M4&amp;"级"))))))</f>
        <v>不定</v>
      </c>
      <c r="I4" s="1" t="str">
        <f>IF(Sheet1!N4=-1,"约"&amp;Sheet1!O4&amp;"级",IF(Sheet1!N4=100,"不定",IF(Sheet1!O4&lt;Sheet1!N4,"填写错误",IF(Sheet1!N4=Sheet1!O4,Sheet1!N4&amp;"级",IF(Sheet1!N4=100,"不定",IF(Sheet1!O4=100,Sheet1!N4&amp;"+",Sheet1!N4&amp;"-"&amp;Sheet1!O4&amp;"级"))))))</f>
        <v>不定</v>
      </c>
      <c r="J4" s="2" t="str">
        <f>IF(Sheet1!R4="无","",Sheet2!$A$3&amp;"获得奖项："&amp;Sheet1!R4)</f>
        <v/>
      </c>
    </row>
    <row r="5" spans="1:10" ht="409.5" x14ac:dyDescent="0.2">
      <c r="A5" s="2" t="s">
        <v>29</v>
      </c>
      <c r="B5" s="2" t="str">
        <f>Sheet1!A5</f>
        <v>治愈狼王</v>
      </c>
      <c r="C5" s="2" t="str">
        <f>Sheet1!B5</f>
        <v>沃尔苏莱斯</v>
      </c>
      <c r="D5" s="2" t="str">
        <f>Sheet1!X5&amp;Sheet2!$A$3&amp;Sheet2!$A$5&amp;Sheet2!$A$3&amp;"《"&amp;Sheet1!A5&amp;"》"&amp;Sheet2!$A$3&amp;"模组作者："&amp;Sheet1!B5&amp;Sheet2!$A$3&amp;"规则："&amp;Sheet1!C5&amp;Sheet2!$A$3&amp;"类型："&amp;Sheet1!D5&amp;Sheet2!$A$3&amp;"来源："&amp;Sheet1!Q5&amp;Sheet2!$A$3&amp;"世设："&amp;Sheet1!H5&amp;Sheet2!$A$3&amp;"模组长度："&amp;E5&amp;Sheet2!$A$3&amp;"玩家数量："&amp;F5&amp;Sheet2!$A$3&amp;"游戏阶段："&amp;G5&amp;Sheet2!$A$3&amp;"结束等级："&amp;I5&amp;Sheet2!$A$3&amp;"关键词："&amp;Sheet1!S5&amp;IF(Sheet1!R5="无","",Sheet2!$A$3&amp;"获得奖项："&amp;Sheet1!R5)&amp;Sheet2!$A$3&amp;"简介："&amp;Sheet1!P5</f>
        <v>一条居住在沙漠中的成年蓝龙伊·卡玛斯和一群狗头人、半龙和龙裔等等奴仆洗劫了沙漠中的一些商队和绿洲村镇，在其中建立了一个所谓的国度，不断袭击和危害着通往沙漠南方盐矿和金矿的运输队，为此，一个绿帝国的苏丹近卫团“骨白狼鬃”带着他们从铸造行会得到的沙漠行舟“狼王”前来增援，要将其毁灭。
然而之前战斗留下的损伤使“狼王”难以投入和一条龙的战斗，战团需要探索之前留存的物资仓库，取出里面备用的魔法以及武器弹药，为了尽可能把军队部署在保护商队的路线上，他们聘用了一群冒险者，并且承诺分配一定的宝贵战利品。
—————————————
《治愈狼王》
模组作者：沃尔苏莱斯
规则：DND5E
类型：短模组（开阔世界）
来源：第53期逸闻酒馆活动
世设：不定
模组长度：短篇
玩家数量：4-5人
游戏阶段：T1(3-4级)
结束等级：3+
关键词：毁灭国度
简介：本遭遇是一个适合四到五位3-4级冒险者游玩的短小遭遇。一群卷入军队与巨龙残酷冲突的平庸冒险者临危受命，并且依靠自己的能力和勇气，成为了胜负手并从这宝库中分到了值得的收获。当然，只要有沙漠和巨龙，这个模组的背景设定可以放在任何适合的地方。</v>
      </c>
      <c r="E5" s="1" t="str">
        <f>Sheet1!E5&amp;IF(Sheet1!F5="","","(约"&amp;Sheet1!F5&amp;"次聚会)")</f>
        <v>短篇</v>
      </c>
      <c r="F5" s="1" t="str">
        <f>IF(Sheet1!I5=-1,"约"&amp;Sheet1!J5&amp;"人",IF(Sheet1!J5&lt;Sheet1!I5,"填写错误",IF(Sheet1!I5=100,"不定",IF(Sheet1!I5=Sheet1!J5,Sheet1!I5&amp;"人",Sheet1!I5&amp;"-"&amp;Sheet1!J5&amp;"人"))))</f>
        <v>4-5人</v>
      </c>
      <c r="G5" s="1" t="str">
        <f>Sheet1!K5&amp;"("&amp;H5&amp;")"</f>
        <v>T1(3-4级)</v>
      </c>
      <c r="H5" s="1" t="str">
        <f>IF(Sheet1!L5=-1,"约"&amp;Sheet1!M5&amp;"级",IF(Sheet1!L5=100,"不定",IF(Sheet1!M5&lt;Sheet1!L5,"填写错误",IF(Sheet1!L5=Sheet1!M5,Sheet1!L5&amp;"级",IF(Sheet1!L5=100,"不定",IF(Sheet1!M5=100,Sheet1!L5&amp;"+",Sheet1!L5&amp;"-"&amp;Sheet1!M5&amp;"级"))))))</f>
        <v>3-4级</v>
      </c>
      <c r="I5" s="1" t="str">
        <f>IF(Sheet1!N5=-1,"约"&amp;Sheet1!O5&amp;"级",IF(Sheet1!N5=100,"不定",IF(Sheet1!O5&lt;Sheet1!N5,"填写错误",IF(Sheet1!N5=Sheet1!O5,Sheet1!N5&amp;"级",IF(Sheet1!N5=100,"不定",IF(Sheet1!O5=100,Sheet1!N5&amp;"+",Sheet1!N5&amp;"-"&amp;Sheet1!O5&amp;"级"))))))</f>
        <v>3+</v>
      </c>
      <c r="J5" s="2" t="str">
        <f>IF(Sheet1!R5="无","",Sheet2!$A$3&amp;"获得奖项："&amp;Sheet1!R5)</f>
        <v/>
      </c>
    </row>
    <row r="6" spans="1:10" ht="375" x14ac:dyDescent="0.2">
      <c r="A6" s="2" t="s">
        <v>47</v>
      </c>
      <c r="B6" s="2" t="str">
        <f>Sheet1!A6</f>
        <v>罗伦，我的挚友</v>
      </c>
      <c r="C6" s="2" t="str">
        <f>Sheet1!B6</f>
        <v>森鸾</v>
      </c>
      <c r="D6" s="2" t="str">
        <f>Sheet1!X6&amp;Sheet2!$A$3&amp;Sheet2!$A$5&amp;Sheet2!$A$3&amp;"《"&amp;Sheet1!A6&amp;"》"&amp;Sheet2!$A$3&amp;"模组作者："&amp;Sheet1!B6&amp;Sheet2!$A$3&amp;"规则："&amp;Sheet1!C6&amp;Sheet2!$A$3&amp;"类型："&amp;Sheet1!D6&amp;Sheet2!$A$3&amp;"来源："&amp;Sheet1!Q6&amp;Sheet2!$A$3&amp;"世设："&amp;Sheet1!H6&amp;Sheet2!$A$3&amp;"模组长度："&amp;E6&amp;Sheet2!$A$3&amp;"玩家数量："&amp;F6&amp;Sheet2!$A$3&amp;"游戏阶段："&amp;G6&amp;Sheet2!$A$3&amp;"结束等级："&amp;I6&amp;Sheet2!$A$3&amp;"关键词："&amp;Sheet1!S6&amp;IF(Sheet1!R6="无","",Sheet2!$A$3&amp;"获得奖项："&amp;Sheet1!R6)&amp;Sheet2!$A$3&amp;"简介："&amp;Sheet1!P6</f>
        <v>剑湾上空罕见的出现了一条成年红龙和一条成年黑龙，他们从卡林珊战斗到冰风谷，破坏了沿途很多城市和村庄，导致剑湾的建筑行业在相当长的一段时间里迅猛发展，建材也变得尤为珍贵（价格翻倍）。现在，酒馆中一个愤怒的青年男性圣武士正在四处寻找战斗伙伴，但很多人都无视了他。
—————————————
《罗伦，我的挚友》
模组作者：森鸾
规则：DND5E
类型：短模组（开阔世界）
来源：第53期逸闻酒馆活动
世设：费伦
模组长度：短篇
玩家数量：2-4人
游戏阶段：T1(3级)
结束等级：3+
关键词：毁灭国度
简介：本模组是长篇战役《与我同行》的一个遭遇，城主可根据使用需求更改发生地，也可以作为遭遇插入其他冒险。酒馆中一个愤怒的青年男性圣武士正在四处寻找战斗伙伴，但很多人都无视了他，他的冒险邀请似乎和酒馆里的另一个任务息息相关.......</v>
      </c>
      <c r="E6" s="1" t="str">
        <f>Sheet1!E6&amp;IF(Sheet1!F6="","","(约"&amp;Sheet1!F6&amp;"次聚会)")</f>
        <v>短篇</v>
      </c>
      <c r="F6" s="1" t="str">
        <f>IF(Sheet1!I6=-1,"约"&amp;Sheet1!J6&amp;"人",IF(Sheet1!J6&lt;Sheet1!I6,"填写错误",IF(Sheet1!I6=100,"不定",IF(Sheet1!I6=Sheet1!J6,Sheet1!I6&amp;"人",Sheet1!I6&amp;"-"&amp;Sheet1!J6&amp;"人"))))</f>
        <v>2-4人</v>
      </c>
      <c r="G6" s="1" t="str">
        <f>Sheet1!K6&amp;"("&amp;H6&amp;")"</f>
        <v>T1(3级)</v>
      </c>
      <c r="H6" s="1" t="str">
        <f>IF(Sheet1!L6=-1,"约"&amp;Sheet1!M6&amp;"级",IF(Sheet1!L6=100,"不定",IF(Sheet1!M6&lt;Sheet1!L6,"填写错误",IF(Sheet1!L6=Sheet1!M6,Sheet1!L6&amp;"级",IF(Sheet1!L6=100,"不定",IF(Sheet1!M6=100,Sheet1!L6&amp;"+",Sheet1!L6&amp;"-"&amp;Sheet1!M6&amp;"级"))))))</f>
        <v>3级</v>
      </c>
      <c r="I6" s="1" t="str">
        <f>IF(Sheet1!N6=-1,"约"&amp;Sheet1!O6&amp;"级",IF(Sheet1!N6=100,"不定",IF(Sheet1!O6&lt;Sheet1!N6,"填写错误",IF(Sheet1!N6=Sheet1!O6,Sheet1!N6&amp;"级",IF(Sheet1!N6=100,"不定",IF(Sheet1!O6=100,Sheet1!N6&amp;"+",Sheet1!N6&amp;"-"&amp;Sheet1!O6&amp;"级"))))))</f>
        <v>3+</v>
      </c>
      <c r="J6" s="2" t="str">
        <f>IF(Sheet1!R6="无","",Sheet2!$A$3&amp;"获得奖项："&amp;Sheet1!R6)</f>
        <v/>
      </c>
    </row>
    <row r="7" spans="1:10" ht="356.25" x14ac:dyDescent="0.2">
      <c r="A7" s="2" t="s">
        <v>48</v>
      </c>
      <c r="B7" s="2" t="str">
        <f>Sheet1!A7</f>
        <v>穷途陌路</v>
      </c>
      <c r="C7" s="2" t="str">
        <f>Sheet1!B7</f>
        <v>森鸾</v>
      </c>
      <c r="D7" s="2" t="str">
        <f>Sheet1!X7&amp;Sheet2!$A$3&amp;Sheet2!$A$5&amp;Sheet2!$A$3&amp;"《"&amp;Sheet1!A7&amp;"》"&amp;Sheet2!$A$3&amp;"模组作者："&amp;Sheet1!B7&amp;Sheet2!$A$3&amp;"规则："&amp;Sheet1!C7&amp;Sheet2!$A$3&amp;"类型："&amp;Sheet1!D7&amp;Sheet2!$A$3&amp;"来源："&amp;Sheet1!Q7&amp;Sheet2!$A$3&amp;"世设："&amp;Sheet1!H7&amp;Sheet2!$A$3&amp;"模组长度："&amp;E7&amp;Sheet2!$A$3&amp;"玩家数量："&amp;F7&amp;Sheet2!$A$3&amp;"游戏阶段："&amp;G7&amp;Sheet2!$A$3&amp;"结束等级："&amp;I7&amp;Sheet2!$A$3&amp;"关键词："&amp;Sheet1!S7&amp;IF(Sheet1!R7="无","",Sheet2!$A$3&amp;"获得奖项："&amp;Sheet1!R7)&amp;Sheet2!$A$3&amp;"简介："&amp;Sheet1!P7</f>
        <v>剑湾上空罕见的出现了一条成年红龙和一条成年黑龙，他们从卡林珊战斗到冰风谷，破坏了沿途很多城市和村庄，导致剑湾的建筑行业在相当长的一段时间里迅猛发展，建材也变得尤为珍贵（价格翻倍）。木材成了珍贵物资，在各城镇的过度砍伐下，很多森林消失了，冒险者在路途中鲜能找到树荫，旅行变得煎熬且疲惫。
—————————————
《穷途陌路》
模组作者：森鸾
规则：DND5E
类型：短模组（开阔世界）
来源：第53期逸闻酒馆活动
世设：费伦
模组长度：短篇
玩家数量：2-4人
游戏阶段：T1(2级)
结束等级：2+
关键词：毁灭国度
简介：本模组是长篇战役《与我同行》的一个遭遇，城主可根据使用需求更改发生地，也可以作为遭遇插入其他冒险。你们一行冒险者在茫茫的沙漠上行进，但车夫和骆驼荒谬的中暑让你们的一天变得更加糟糕了。</v>
      </c>
      <c r="E7" s="1" t="str">
        <f>Sheet1!E7&amp;IF(Sheet1!F7="","","(约"&amp;Sheet1!F7&amp;"次聚会)")</f>
        <v>短篇</v>
      </c>
      <c r="F7" s="1" t="str">
        <f>IF(Sheet1!I7=-1,"约"&amp;Sheet1!J7&amp;"人",IF(Sheet1!J7&lt;Sheet1!I7,"填写错误",IF(Sheet1!I7=100,"不定",IF(Sheet1!I7=Sheet1!J7,Sheet1!I7&amp;"人",Sheet1!I7&amp;"-"&amp;Sheet1!J7&amp;"人"))))</f>
        <v>2-4人</v>
      </c>
      <c r="G7" s="1" t="str">
        <f>Sheet1!K7&amp;"("&amp;H7&amp;")"</f>
        <v>T1(2级)</v>
      </c>
      <c r="H7" s="1" t="str">
        <f>IF(Sheet1!L7=-1,"约"&amp;Sheet1!M7&amp;"级",IF(Sheet1!L7=100,"不定",IF(Sheet1!M7&lt;Sheet1!L7,"填写错误",IF(Sheet1!L7=Sheet1!M7,Sheet1!L7&amp;"级",IF(Sheet1!L7=100,"不定",IF(Sheet1!M7=100,Sheet1!L7&amp;"+",Sheet1!L7&amp;"-"&amp;Sheet1!M7&amp;"级"))))))</f>
        <v>2级</v>
      </c>
      <c r="I7" s="1" t="str">
        <f>IF(Sheet1!N7=-1,"约"&amp;Sheet1!O7&amp;"级",IF(Sheet1!N7=100,"不定",IF(Sheet1!O7&lt;Sheet1!N7,"填写错误",IF(Sheet1!N7=Sheet1!O7,Sheet1!N7&amp;"级",IF(Sheet1!N7=100,"不定",IF(Sheet1!O7=100,Sheet1!N7&amp;"+",Sheet1!N7&amp;"-"&amp;Sheet1!O7&amp;"级"))))))</f>
        <v>2+</v>
      </c>
      <c r="J7" s="2" t="str">
        <f>IF(Sheet1!R7="无","",Sheet2!$A$3&amp;"获得奖项："&amp;Sheet1!R7)</f>
        <v/>
      </c>
    </row>
    <row r="8" spans="1:10" ht="356.25" x14ac:dyDescent="0.2">
      <c r="A8" s="2" t="s">
        <v>49</v>
      </c>
      <c r="B8" s="2" t="str">
        <f>Sheet1!A8</f>
        <v>毁灭国度</v>
      </c>
      <c r="C8" s="2" t="str">
        <f>Sheet1!B8</f>
        <v>Andreyeva</v>
      </c>
      <c r="D8" s="2" t="str">
        <f>Sheet1!X8&amp;Sheet2!$A$3&amp;Sheet2!$A$5&amp;Sheet2!$A$3&amp;"《"&amp;Sheet1!A8&amp;"》"&amp;Sheet2!$A$3&amp;"模组作者："&amp;Sheet1!B8&amp;Sheet2!$A$3&amp;"规则："&amp;Sheet1!C8&amp;Sheet2!$A$3&amp;"类型："&amp;Sheet1!D8&amp;Sheet2!$A$3&amp;"来源："&amp;Sheet1!Q8&amp;Sheet2!$A$3&amp;"世设："&amp;Sheet1!H8&amp;Sheet2!$A$3&amp;"模组长度："&amp;E8&amp;Sheet2!$A$3&amp;"玩家数量："&amp;F8&amp;Sheet2!$A$3&amp;"游戏阶段："&amp;G8&amp;Sheet2!$A$3&amp;"结束等级："&amp;I8&amp;Sheet2!$A$3&amp;"关键词："&amp;Sheet1!S8&amp;IF(Sheet1!R8="无","",Sheet2!$A$3&amp;"获得奖项："&amp;Sheet1!R8)&amp;Sheet2!$A$3&amp;"简介："&amp;Sheet1!P8</f>
        <v>“醒来吧，醒来……” 熟悉的声音唤醒了你们。在这之前，你们正在与一位毁灭王国的暴君历经一场胜算渺茫的恶战，在你们溃败而弥留之际，正是这悲悯的低语以同样古老而空灵的语调你们拖入了这里——“前往他的精神国度，消亡他的意识吧。”声音度响起。“毁灭这里，找到他记忆中的人格信标，摧毁它们，这个脆弱的国度就会分崩离析，他的罪恶也将因殒殁而终结。”
—————————————
《毁灭国度》
模组作者：Andreyeva
规则：DND5E
类型：短遭遇（异界）
来源：第53期逸闻酒馆活动
世设：不定
模组长度：短篇
玩家数量：3-5人
游戏阶段：T2(5级)
结束等级：5+
关键词：毁灭国度
简介：冒险者在一场与毁灭王国暴君的对战中溃败，意外来到了他的心灵国度，面对他心中的罪恶，并为战斗画上尾声。</v>
      </c>
      <c r="E8" s="1" t="str">
        <f>Sheet1!E8&amp;IF(Sheet1!F8="","","(约"&amp;Sheet1!F8&amp;"次聚会)")</f>
        <v>短篇</v>
      </c>
      <c r="F8" s="1" t="str">
        <f>IF(Sheet1!I8=-1,"约"&amp;Sheet1!J8&amp;"人",IF(Sheet1!J8&lt;Sheet1!I8,"填写错误",IF(Sheet1!I8=100,"不定",IF(Sheet1!I8=Sheet1!J8,Sheet1!I8&amp;"人",Sheet1!I8&amp;"-"&amp;Sheet1!J8&amp;"人"))))</f>
        <v>3-5人</v>
      </c>
      <c r="G8" s="1" t="str">
        <f>Sheet1!K8&amp;"("&amp;H8&amp;")"</f>
        <v>T2(5级)</v>
      </c>
      <c r="H8" s="1" t="str">
        <f>IF(Sheet1!L8=-1,"约"&amp;Sheet1!M8&amp;"级",IF(Sheet1!L8=100,"不定",IF(Sheet1!M8&lt;Sheet1!L8,"填写错误",IF(Sheet1!L8=Sheet1!M8,Sheet1!L8&amp;"级",IF(Sheet1!L8=100,"不定",IF(Sheet1!M8=100,Sheet1!L8&amp;"+",Sheet1!L8&amp;"-"&amp;Sheet1!M8&amp;"级"))))))</f>
        <v>5级</v>
      </c>
      <c r="I8" s="1" t="str">
        <f>IF(Sheet1!N8=-1,"约"&amp;Sheet1!O8&amp;"级",IF(Sheet1!N8=100,"不定",IF(Sheet1!O8&lt;Sheet1!N8,"填写错误",IF(Sheet1!N8=Sheet1!O8,Sheet1!N8&amp;"级",IF(Sheet1!N8=100,"不定",IF(Sheet1!O8=100,Sheet1!N8&amp;"+",Sheet1!N8&amp;"-"&amp;Sheet1!O8&amp;"级"))))))</f>
        <v>5+</v>
      </c>
      <c r="J8" s="2" t="str">
        <f>IF(Sheet1!R8="无","",Sheet2!$A$3&amp;"获得奖项："&amp;Sheet1!R8)</f>
        <v/>
      </c>
    </row>
    <row r="9" spans="1:10" ht="337.5" x14ac:dyDescent="0.2">
      <c r="B9" s="2" t="str">
        <f>Sheet1!A9</f>
        <v>哇，这么多万象无常牌</v>
      </c>
      <c r="C9" s="2" t="str">
        <f>Sheet1!B9</f>
        <v>声</v>
      </c>
      <c r="D9" s="2" t="str">
        <f>Sheet1!X9&amp;Sheet2!$A$3&amp;Sheet2!$A$5&amp;Sheet2!$A$3&amp;"《"&amp;Sheet1!A9&amp;"》"&amp;Sheet2!$A$3&amp;"模组作者："&amp;Sheet1!B9&amp;Sheet2!$A$3&amp;"规则："&amp;Sheet1!C9&amp;Sheet2!$A$3&amp;"类型："&amp;Sheet1!D9&amp;Sheet2!$A$3&amp;"来源："&amp;Sheet1!Q9&amp;Sheet2!$A$3&amp;"世设："&amp;Sheet1!H9&amp;Sheet2!$A$3&amp;"模组长度："&amp;E9&amp;Sheet2!$A$3&amp;"玩家数量："&amp;F9&amp;Sheet2!$A$3&amp;"游戏阶段："&amp;G9&amp;Sheet2!$A$3&amp;"结束等级："&amp;I9&amp;Sheet2!$A$3&amp;"关键词："&amp;Sheet1!S9&amp;IF(Sheet1!R9="无","",Sheet2!$A$3&amp;"获得奖项："&amp;Sheet1!R9)&amp;Sheet2!$A$3&amp;"简介："&amp;Sheet1!P9</f>
        <v>冒险者为了拯救队友或者接下委托来到了这一变化无常的国度，并将为了拯救目标而拼死搏斗。
—————————————
《哇，这么多万象无常牌》
模组作者：声
规则：DND5E
类型：短模组（异界）
来源：第53期逸闻酒馆活动
世设：不定
模组长度：短篇
玩家数量：3-4人
游戏阶段：T2(5+)
结束等级：5+
关键词：毁灭国度
简介：这是一个适合由 3-4 人，且至少 5 级的冒险者们所组成之团队的一个短遭遇。我们的冒险团队将会在机缘巧合之下与命运女神的神迹——一个由万象无常牌搭建而成的纸牌城堡扯上关系，并且在里面遭遇一场或几场冲突，在这些冲突中，团队甚至可能左右无数人的命运。</v>
      </c>
      <c r="E9" s="1" t="str">
        <f>Sheet1!E9&amp;IF(Sheet1!F9="","","(约"&amp;Sheet1!F9&amp;"次聚会)")</f>
        <v>短篇</v>
      </c>
      <c r="F9" s="1" t="str">
        <f>IF(Sheet1!I9=-1,"约"&amp;Sheet1!J9&amp;"人",IF(Sheet1!J9&lt;Sheet1!I9,"填写错误",IF(Sheet1!I9=100,"不定",IF(Sheet1!I9=Sheet1!J9,Sheet1!I9&amp;"人",Sheet1!I9&amp;"-"&amp;Sheet1!J9&amp;"人"))))</f>
        <v>3-4人</v>
      </c>
      <c r="G9" s="1" t="str">
        <f>Sheet1!K9&amp;"("&amp;H9&amp;")"</f>
        <v>T2(5+)</v>
      </c>
      <c r="H9" s="1" t="str">
        <f>IF(Sheet1!L9=-1,"约"&amp;Sheet1!M9&amp;"级",IF(Sheet1!L9=100,"不定",IF(Sheet1!M9&lt;Sheet1!L9,"填写错误",IF(Sheet1!L9=Sheet1!M9,Sheet1!L9&amp;"级",IF(Sheet1!L9=100,"不定",IF(Sheet1!M9=100,Sheet1!L9&amp;"+",Sheet1!L9&amp;"-"&amp;Sheet1!M9&amp;"级"))))))</f>
        <v>5+</v>
      </c>
      <c r="I9" s="1" t="str">
        <f>IF(Sheet1!N9=-1,"约"&amp;Sheet1!O9&amp;"级",IF(Sheet1!N9=100,"不定",IF(Sheet1!O9&lt;Sheet1!N9,"填写错误",IF(Sheet1!N9=Sheet1!O9,Sheet1!N9&amp;"级",IF(Sheet1!N9=100,"不定",IF(Sheet1!O9=100,Sheet1!N9&amp;"+",Sheet1!N9&amp;"-"&amp;Sheet1!O9&amp;"级"))))))</f>
        <v>5+</v>
      </c>
      <c r="J9" s="2" t="str">
        <f>IF(Sheet1!R9="无","",Sheet2!$A$3&amp;"获得奖项："&amp;Sheet1!R9)</f>
        <v/>
      </c>
    </row>
    <row r="10" spans="1:10" ht="356.25" x14ac:dyDescent="0.2">
      <c r="B10" s="2" t="str">
        <f>Sheet1!A10</f>
        <v>爆破湖岸术士会</v>
      </c>
      <c r="C10" s="2" t="str">
        <f>Sheet1!B10</f>
        <v>缪埃·弗朗西斯</v>
      </c>
      <c r="D10" s="2" t="str">
        <f>Sheet1!X10&amp;Sheet2!$A$3&amp;Sheet2!$A$5&amp;Sheet2!$A$3&amp;"《"&amp;Sheet1!A10&amp;"》"&amp;Sheet2!$A$3&amp;"模组作者："&amp;Sheet1!B10&amp;Sheet2!$A$3&amp;"规则："&amp;Sheet1!C10&amp;Sheet2!$A$3&amp;"类型："&amp;Sheet1!D10&amp;Sheet2!$A$3&amp;"来源："&amp;Sheet1!Q10&amp;Sheet2!$A$3&amp;"世设："&amp;Sheet1!H10&amp;Sheet2!$A$3&amp;"模组长度："&amp;E10&amp;Sheet2!$A$3&amp;"玩家数量："&amp;F10&amp;Sheet2!$A$3&amp;"游戏阶段："&amp;G10&amp;Sheet2!$A$3&amp;"结束等级："&amp;I10&amp;Sheet2!$A$3&amp;"关键词："&amp;Sheet1!S10&amp;IF(Sheet1!R10="无","",Sheet2!$A$3&amp;"获得奖项："&amp;Sheet1!R10)&amp;Sheet2!$A$3&amp;"简介："&amp;Sheet1!P10</f>
        <v>湖岸术士会的招牌像巧克力棒包装上便于撕下的部分一样，也可能像一个愚蠢的冰箱贴。
—————————————
《爆破湖岸术士会》
模组作者：缪埃·弗朗西斯
规则：DND5E
类型：短模组（建筑）
来源：第53期逸闻酒馆活动
世设：不定
模组长度：短篇
玩家数量：3-5人
游戏阶段：T1(3级)
结束等级：3+
关键词：毁灭国度
简介：本模组为3-5名3级的pl提供冒险，他们的目标是要求湖岸术士会加强他们，要不然，他们就在洗衣屯州伦敦市区内的赤色杀人魔大厦内安装一枚由12345提供的超级劲霸的异界奥术炸弹，这能把整座大楼夷为平地，并且把湖岸术士会的招牌炸飞。在此期间，他们得设法干掉保安，发飙的行政主管以及浑浑噩噩的地图编辑。如果情况变糟，他们还得直面高个子约翰。</v>
      </c>
      <c r="E10" s="1" t="str">
        <f>Sheet1!E10&amp;IF(Sheet1!F10="","","(约"&amp;Sheet1!F10&amp;"次聚会)")</f>
        <v>短篇</v>
      </c>
      <c r="F10" s="1" t="str">
        <f>IF(Sheet1!I10=-1,"约"&amp;Sheet1!J10&amp;"人",IF(Sheet1!J10&lt;Sheet1!I10,"填写错误",IF(Sheet1!I10=100,"不定",IF(Sheet1!I10=Sheet1!J10,Sheet1!I10&amp;"人",Sheet1!I10&amp;"-"&amp;Sheet1!J10&amp;"人"))))</f>
        <v>3-5人</v>
      </c>
      <c r="G10" s="1" t="str">
        <f>Sheet1!K10&amp;"("&amp;H10&amp;")"</f>
        <v>T1(3级)</v>
      </c>
      <c r="H10" s="1" t="str">
        <f>IF(Sheet1!L10=-1,"约"&amp;Sheet1!M10&amp;"级",IF(Sheet1!L10=100,"不定",IF(Sheet1!M10&lt;Sheet1!L10,"填写错误",IF(Sheet1!L10=Sheet1!M10,Sheet1!L10&amp;"级",IF(Sheet1!L10=100,"不定",IF(Sheet1!M10=100,Sheet1!L10&amp;"+",Sheet1!L10&amp;"-"&amp;Sheet1!M10&amp;"级"))))))</f>
        <v>3级</v>
      </c>
      <c r="I10" s="1" t="str">
        <f>IF(Sheet1!N10=-1,"约"&amp;Sheet1!O10&amp;"级",IF(Sheet1!N10=100,"不定",IF(Sheet1!O10&lt;Sheet1!N10,"填写错误",IF(Sheet1!N10=Sheet1!O10,Sheet1!N10&amp;"级",IF(Sheet1!N10=100,"不定",IF(Sheet1!O10=100,Sheet1!N10&amp;"+",Sheet1!N10&amp;"-"&amp;Sheet1!O10&amp;"级"))))))</f>
        <v>3+</v>
      </c>
      <c r="J10" s="2" t="str">
        <f>IF(Sheet1!R10="无","",Sheet2!$A$3&amp;"获得奖项："&amp;Sheet1!R10)</f>
        <v/>
      </c>
    </row>
    <row r="11" spans="1:10" ht="318.75" x14ac:dyDescent="0.2">
      <c r="B11" s="2" t="str">
        <f>Sheet1!A11</f>
        <v>花园里的小人大冒险</v>
      </c>
      <c r="C11" s="2" t="str">
        <f>Sheet1!B11</f>
        <v>咸鱼法棍</v>
      </c>
      <c r="D11" s="2" t="str">
        <f>Sheet1!X11&amp;Sheet2!$A$3&amp;Sheet2!$A$5&amp;Sheet2!$A$3&amp;"《"&amp;Sheet1!A11&amp;"》"&amp;Sheet2!$A$3&amp;"模组作者："&amp;Sheet1!B11&amp;Sheet2!$A$3&amp;"规则："&amp;Sheet1!C11&amp;Sheet2!$A$3&amp;"类型："&amp;Sheet1!D11&amp;Sheet2!$A$3&amp;"来源："&amp;Sheet1!Q11&amp;Sheet2!$A$3&amp;"世设："&amp;Sheet1!H11&amp;Sheet2!$A$3&amp;"模组长度："&amp;E11&amp;Sheet2!$A$3&amp;"玩家数量："&amp;F11&amp;Sheet2!$A$3&amp;"游戏阶段："&amp;G11&amp;Sheet2!$A$3&amp;"结束等级："&amp;I11&amp;Sheet2!$A$3&amp;"关键词："&amp;Sheet1!S11&amp;IF(Sheet1!R11="无","",Sheet2!$A$3&amp;"获得奖项："&amp;Sheet1!R11)&amp;Sheet2!$A$3&amp;"简介："&amp;Sheet1!P11</f>
        <v>角色们接到法师爱丽丝的委托，她的花草总是莫名其妙的损坏。爱丽丝把角色们变成微型体型，寻找解决她烦恼的方法。
—————————————
《花园里的小人大冒险》
模组作者：咸鱼法棍
规则：DND5E
类型：短模组（开阔世界）
来源：第53期逸闻酒馆活动
世设：不定
模组长度：短篇
玩家数量：3-4人
游戏阶段：T1(1级)
结束等级：1+
关键词：毁灭国度
简介：这是一个面向3~4位1级pl的5e短遭遇，预计时间为4h，充满了可爱的小动物，是一个童话风格的故事，玩家们将在故事当中体验微型动物的视角，他们的抉择影响了这些小动物的命运……</v>
      </c>
      <c r="E11" s="1" t="str">
        <f>Sheet1!E11&amp;IF(Sheet1!F11="","","(约"&amp;Sheet1!F11&amp;"次聚会)")</f>
        <v>短篇</v>
      </c>
      <c r="F11" s="1" t="str">
        <f>IF(Sheet1!I11=-1,"约"&amp;Sheet1!J11&amp;"人",IF(Sheet1!J11&lt;Sheet1!I11,"填写错误",IF(Sheet1!I11=100,"不定",IF(Sheet1!I11=Sheet1!J11,Sheet1!I11&amp;"人",Sheet1!I11&amp;"-"&amp;Sheet1!J11&amp;"人"))))</f>
        <v>3-4人</v>
      </c>
      <c r="G11" s="1" t="str">
        <f>Sheet1!K11&amp;"("&amp;H11&amp;")"</f>
        <v>T1(1级)</v>
      </c>
      <c r="H11" s="1" t="str">
        <f>IF(Sheet1!L11=-1,"约"&amp;Sheet1!M11&amp;"级",IF(Sheet1!L11=100,"不定",IF(Sheet1!M11&lt;Sheet1!L11,"填写错误",IF(Sheet1!L11=Sheet1!M11,Sheet1!L11&amp;"级",IF(Sheet1!L11=100,"不定",IF(Sheet1!M11=100,Sheet1!L11&amp;"+",Sheet1!L11&amp;"-"&amp;Sheet1!M11&amp;"级"))))))</f>
        <v>1级</v>
      </c>
      <c r="I11" s="1" t="str">
        <f>IF(Sheet1!N11=-1,"约"&amp;Sheet1!O11&amp;"级",IF(Sheet1!N11=100,"不定",IF(Sheet1!O11&lt;Sheet1!N11,"填写错误",IF(Sheet1!N11=Sheet1!O11,Sheet1!N11&amp;"级",IF(Sheet1!N11=100,"不定",IF(Sheet1!O11=100,Sheet1!N11&amp;"+",Sheet1!N11&amp;"-"&amp;Sheet1!O11&amp;"级"))))))</f>
        <v>1+</v>
      </c>
      <c r="J11" s="2" t="str">
        <f>IF(Sheet1!R11="无","",Sheet2!$A$3&amp;"获得奖项："&amp;Sheet1!R11)</f>
        <v/>
      </c>
    </row>
    <row r="12" spans="1:10" ht="356.25" x14ac:dyDescent="0.2">
      <c r="B12" s="2" t="str">
        <f>Sheet1!A12</f>
        <v>浪潮掠影</v>
      </c>
      <c r="C12" s="2" t="str">
        <f>Sheet1!B12</f>
        <v>藏岳山人</v>
      </c>
      <c r="D12" s="2" t="str">
        <f>Sheet1!X12&amp;Sheet2!$A$3&amp;Sheet2!$A$5&amp;Sheet2!$A$3&amp;"《"&amp;Sheet1!A12&amp;"》"&amp;Sheet2!$A$3&amp;"模组作者："&amp;Sheet1!B12&amp;Sheet2!$A$3&amp;"规则："&amp;Sheet1!C12&amp;Sheet2!$A$3&amp;"类型："&amp;Sheet1!D12&amp;Sheet2!$A$3&amp;"来源："&amp;Sheet1!Q12&amp;Sheet2!$A$3&amp;"世设："&amp;Sheet1!H12&amp;Sheet2!$A$3&amp;"模组长度："&amp;E12&amp;Sheet2!$A$3&amp;"玩家数量："&amp;F12&amp;Sheet2!$A$3&amp;"游戏阶段："&amp;G12&amp;Sheet2!$A$3&amp;"结束等级："&amp;I12&amp;Sheet2!$A$3&amp;"关键词："&amp;Sheet1!S12&amp;IF(Sheet1!R12="无","",Sheet2!$A$3&amp;"获得奖项："&amp;Sheet1!R12)&amp;Sheet2!$A$3&amp;"简介："&amp;Sheet1!P12</f>
        <v>由于城堡附近地势开阔，冒险者们选择在此处露营，并由此在梦中跨越时空，被卷入了那一次最终毁灭了这个王国的最终决战中，成为轰轰烈烈的起义浪潮中的一道道掠影……
—————————————
《浪潮掠影》
模组作者：藏岳山人
规则：DND5E
类型：短遭遇（建筑）
来源：第53期逸闻酒馆活动
世设：不定
模组长度：短篇
玩家数量：4-5人
游戏阶段：T1(3-4级)
结束等级：3+
关键词：毁灭国度
简介：这是一篇适用于3-4级，4-5人小队的短篇地城类模组。冒险者们路过一处在数百年前就被遗弃的城堡的废墟，这是一个在数百年前因暴政而被起义灭亡的王国的王城遗迹。起义成功后，国民将这座代表着暴政的城堡拆除并夷为平地，数百年后这座城堡的存在几乎已经被遗忘了。</v>
      </c>
      <c r="E12" s="1" t="str">
        <f>Sheet1!E12&amp;IF(Sheet1!F12="","","(约"&amp;Sheet1!F12&amp;"次聚会)")</f>
        <v>短篇</v>
      </c>
      <c r="F12" s="1" t="str">
        <f>IF(Sheet1!I12=-1,"约"&amp;Sheet1!J12&amp;"人",IF(Sheet1!J12&lt;Sheet1!I12,"填写错误",IF(Sheet1!I12=100,"不定",IF(Sheet1!I12=Sheet1!J12,Sheet1!I12&amp;"人",Sheet1!I12&amp;"-"&amp;Sheet1!J12&amp;"人"))))</f>
        <v>4-5人</v>
      </c>
      <c r="G12" s="1" t="str">
        <f>Sheet1!K12&amp;"("&amp;H12&amp;")"</f>
        <v>T1(3-4级)</v>
      </c>
      <c r="H12" s="1" t="str">
        <f>IF(Sheet1!L12=-1,"约"&amp;Sheet1!M12&amp;"级",IF(Sheet1!L12=100,"不定",IF(Sheet1!M12&lt;Sheet1!L12,"填写错误",IF(Sheet1!L12=Sheet1!M12,Sheet1!L12&amp;"级",IF(Sheet1!L12=100,"不定",IF(Sheet1!M12=100,Sheet1!L12&amp;"+",Sheet1!L12&amp;"-"&amp;Sheet1!M12&amp;"级"))))))</f>
        <v>3-4级</v>
      </c>
      <c r="I12" s="1" t="str">
        <f>IF(Sheet1!N12=-1,"约"&amp;Sheet1!O12&amp;"级",IF(Sheet1!N12=100,"不定",IF(Sheet1!O12&lt;Sheet1!N12,"填写错误",IF(Sheet1!N12=Sheet1!O12,Sheet1!N12&amp;"级",IF(Sheet1!N12=100,"不定",IF(Sheet1!O12=100,Sheet1!N12&amp;"+",Sheet1!N12&amp;"-"&amp;Sheet1!O12&amp;"级"))))))</f>
        <v>3+</v>
      </c>
      <c r="J12" s="2" t="str">
        <f>IF(Sheet1!R12="无","",Sheet2!$A$3&amp;"获得奖项："&amp;Sheet1!R12)</f>
        <v/>
      </c>
    </row>
    <row r="13" spans="1:10" ht="375" x14ac:dyDescent="0.2">
      <c r="B13" s="2" t="str">
        <f>Sheet1!A13</f>
        <v>我来，我见，我歼灭</v>
      </c>
      <c r="C13" s="2" t="str">
        <f>Sheet1!B13</f>
        <v>岂曰无衣</v>
      </c>
      <c r="D13" s="2" t="str">
        <f>Sheet1!X13&amp;Sheet2!$A$3&amp;Sheet2!$A$5&amp;Sheet2!$A$3&amp;"《"&amp;Sheet1!A13&amp;"》"&amp;Sheet2!$A$3&amp;"模组作者："&amp;Sheet1!B13&amp;Sheet2!$A$3&amp;"规则："&amp;Sheet1!C13&amp;Sheet2!$A$3&amp;"类型："&amp;Sheet1!D13&amp;Sheet2!$A$3&amp;"来源："&amp;Sheet1!Q13&amp;Sheet2!$A$3&amp;"世设："&amp;Sheet1!H13&amp;Sheet2!$A$3&amp;"模组长度："&amp;E13&amp;Sheet2!$A$3&amp;"玩家数量："&amp;F13&amp;Sheet2!$A$3&amp;"游戏阶段："&amp;G13&amp;Sheet2!$A$3&amp;"结束等级："&amp;I13&amp;Sheet2!$A$3&amp;"关键词："&amp;Sheet1!S13&amp;IF(Sheet1!R13="无","",Sheet2!$A$3&amp;"获得奖项："&amp;Sheet1!R13)&amp;Sheet2!$A$3&amp;"简介："&amp;Sheet1!P13</f>
        <v>怪物们为谁是史上最可怖、最具有破坏性的生物起了争执，参与者包括：一只克拉肯、一位气巨灵、一只巴洛炎魔、一位远古树人和一只远古红龙。由气巨灵牵头，这个古怪的团体组成了“毁灭议会”，并且突兀地找上了旅途中由的玩家角色组成的小队，并半胁迫地要求他们决定出最可怕的怪物。
—————————————
《我来，我见，我歼灭》
模组作者：岂曰无衣
规则：DND5E
类型：短遭遇（城镇）
来源：第53期逸闻酒馆活动
世设：不定
模组长度：短篇
玩家数量：4-5人
游戏阶段：T2(5-7级)
结束等级：5+
关键词：毁灭国度
简介：每位“毁灭议会”的成员都不会对彼此服气，因此角色们会受到委托，每人作为一名怪物的代表去毁灭一个被装在瓶中的城市，以证明谁最配得上可怖毁灭者的名号。若被问起，气巨灵会再三保证这只是一个复制出来的城市，其中的居民也不是真实的（确实如此）。</v>
      </c>
      <c r="E13" s="1" t="str">
        <f>Sheet1!E13&amp;IF(Sheet1!F13="","","(约"&amp;Sheet1!F13&amp;"次聚会)")</f>
        <v>短篇</v>
      </c>
      <c r="F13" s="1" t="str">
        <f>IF(Sheet1!I13=-1,"约"&amp;Sheet1!J13&amp;"人",IF(Sheet1!J13&lt;Sheet1!I13,"填写错误",IF(Sheet1!I13=100,"不定",IF(Sheet1!I13=Sheet1!J13,Sheet1!I13&amp;"人",Sheet1!I13&amp;"-"&amp;Sheet1!J13&amp;"人"))))</f>
        <v>4-5人</v>
      </c>
      <c r="G13" s="1" t="str">
        <f>Sheet1!K13&amp;"("&amp;H13&amp;")"</f>
        <v>T2(5-7级)</v>
      </c>
      <c r="H13" s="1" t="str">
        <f>IF(Sheet1!L13=-1,"约"&amp;Sheet1!M13&amp;"级",IF(Sheet1!L13=100,"不定",IF(Sheet1!M13&lt;Sheet1!L13,"填写错误",IF(Sheet1!L13=Sheet1!M13,Sheet1!L13&amp;"级",IF(Sheet1!L13=100,"不定",IF(Sheet1!M13=100,Sheet1!L13&amp;"+",Sheet1!L13&amp;"-"&amp;Sheet1!M13&amp;"级"))))))</f>
        <v>5-7级</v>
      </c>
      <c r="I13" s="1" t="str">
        <f>IF(Sheet1!N13=-1,"约"&amp;Sheet1!O13&amp;"级",IF(Sheet1!N13=100,"不定",IF(Sheet1!O13&lt;Sheet1!N13,"填写错误",IF(Sheet1!N13=Sheet1!O13,Sheet1!N13&amp;"级",IF(Sheet1!N13=100,"不定",IF(Sheet1!O13=100,Sheet1!N13&amp;"+",Sheet1!N13&amp;"-"&amp;Sheet1!O13&amp;"级"))))))</f>
        <v>5+</v>
      </c>
      <c r="J13" s="2" t="str">
        <f>IF(Sheet1!R13="无","",Sheet2!$A$3&amp;"获得奖项："&amp;Sheet1!R13)</f>
        <v/>
      </c>
    </row>
    <row r="14" spans="1:10" ht="409.5" x14ac:dyDescent="0.2">
      <c r="B14" s="2" t="str">
        <f>Sheet1!A14</f>
        <v>橡木灯塔与溺亡者——家园的毁灭</v>
      </c>
      <c r="C14" s="2" t="str">
        <f>Sheet1!B14</f>
        <v>愤怒菇哥</v>
      </c>
      <c r="D14" s="2" t="str">
        <f>Sheet1!X14&amp;Sheet2!$A$3&amp;Sheet2!$A$5&amp;Sheet2!$A$3&amp;"《"&amp;Sheet1!A14&amp;"》"&amp;Sheet2!$A$3&amp;"模组作者："&amp;Sheet1!B14&amp;Sheet2!$A$3&amp;"规则："&amp;Sheet1!C14&amp;Sheet2!$A$3&amp;"类型："&amp;Sheet1!D14&amp;Sheet2!$A$3&amp;"来源："&amp;Sheet1!Q14&amp;Sheet2!$A$3&amp;"世设："&amp;Sheet1!H14&amp;Sheet2!$A$3&amp;"模组长度："&amp;E14&amp;Sheet2!$A$3&amp;"玩家数量："&amp;F14&amp;Sheet2!$A$3&amp;"游戏阶段："&amp;G14&amp;Sheet2!$A$3&amp;"结束等级："&amp;I14&amp;Sheet2!$A$3&amp;"关键词："&amp;Sheet1!S14&amp;IF(Sheet1!R14="无","",Sheet2!$A$3&amp;"获得奖项："&amp;Sheet1!R14)&amp;Sheet2!$A$3&amp;"简介："&amp;Sheet1!P14</f>
        <v>不知诸位曾有听说过这样的传闻……
在一个风平浪静的水面上，无辜的水手们被位置的力量拉入那黑暗、寒冷的湖水亦或海水之中，先是生猛的肉食鱼大快朵颐，它们肢解器官，啄食眼瞳，随后是螃蟹夹下身上最鲜美的肉，最后是海胆、小虾来拾取剩下的残羹剩饭，所有潮落时才会现身的生物像渔网一样从沼泽地的四面八方奔来，共同加入到了这场肢解之中，并与之一起沉沦之深渊的国度，最终只留下一搜搜无人的小船停留在水面上。
你曾认为那不过是迷信水手们的胡说八道，亦或者是被大浪吓傻的庸人所传出的胡言乱语。
直到你濒临死亡时，眼前的那一滩水，那一滩小小的水花，在你的瞳孔中，不断放大，直到你的眼睛除了湖水什么也看不到为止。
死亡，荣耀或者卑劣，又或者在单纯的机缘巧合下，你的灵魂脱离肉体，但是遗憾的是迎接你的并非是死后的宁静，而是潮水。它们充斥在你的眼瞳，你身上的每一根血管都被海水冲刷，变得臃肿腐烂，海水感宛如流沙一般将你裹挟，你想要大叫，想要反抗，可是身体却任由流沙般的潮水摆布，就这样不知道过去了多久，你们在一处海滩边醒了过来……
—————————————
《橡木灯塔与溺亡者——家园的毁灭》
模组作者：愤怒菇哥
规则：DND5E
类型：中篇模组（开阔世界）
来源：第53期逸闻酒馆活动
世设：自设
模组长度：中篇(约3次聚会)
玩家数量：约5人
游戏阶段：T2(约5级)
结束等级：5+
关键词：毁灭国度
简介：你们在自己的世界里死去了，和一些毫不相干的人一起被不知名的海水冲上了这个陌生的海滩，你们彼此之间毫不相识，唯一的相同点便是你们都清楚的意识到，自己已经死去。</v>
      </c>
      <c r="E14" s="1" t="str">
        <f>Sheet1!E14&amp;IF(Sheet1!F14="","","(约"&amp;Sheet1!F14&amp;"次聚会)")</f>
        <v>中篇(约3次聚会)</v>
      </c>
      <c r="F14" s="1" t="str">
        <f>IF(Sheet1!I14=-1,"约"&amp;Sheet1!J14&amp;"人",IF(Sheet1!J14&lt;Sheet1!I14,"填写错误",IF(Sheet1!I14=100,"不定",IF(Sheet1!I14=Sheet1!J14,Sheet1!I14&amp;"人",Sheet1!I14&amp;"-"&amp;Sheet1!J14&amp;"人"))))</f>
        <v>约5人</v>
      </c>
      <c r="G14" s="1" t="str">
        <f>Sheet1!K14&amp;"("&amp;H14&amp;")"</f>
        <v>T2(约5级)</v>
      </c>
      <c r="H14" s="1" t="str">
        <f>IF(Sheet1!L14=-1,"约"&amp;Sheet1!M14&amp;"级",IF(Sheet1!L14=100,"不定",IF(Sheet1!M14&lt;Sheet1!L14,"填写错误",IF(Sheet1!L14=Sheet1!M14,Sheet1!L14&amp;"级",IF(Sheet1!L14=100,"不定",IF(Sheet1!M14=100,Sheet1!L14&amp;"+",Sheet1!L14&amp;"-"&amp;Sheet1!M14&amp;"级"))))))</f>
        <v>约5级</v>
      </c>
      <c r="I14" s="1" t="str">
        <f>IF(Sheet1!N14=-1,"约"&amp;Sheet1!O14&amp;"级",IF(Sheet1!N14=100,"不定",IF(Sheet1!O14&lt;Sheet1!N14,"填写错误",IF(Sheet1!N14=Sheet1!O14,Sheet1!N14&amp;"级",IF(Sheet1!N14=100,"不定",IF(Sheet1!O14=100,Sheet1!N14&amp;"+",Sheet1!N14&amp;"-"&amp;Sheet1!O14&amp;"级"))))))</f>
        <v>5+</v>
      </c>
      <c r="J14" s="2" t="str">
        <f>IF(Sheet1!R14="无","",Sheet2!$A$3&amp;"获得奖项："&amp;Sheet1!R14)</f>
        <v/>
      </c>
    </row>
    <row r="15" spans="1:10" ht="409.5" x14ac:dyDescent="0.2">
      <c r="B15" s="2" t="str">
        <f>Sheet1!A15</f>
        <v>龙裔帝国的毁灭野史</v>
      </c>
      <c r="C15" s="2" t="str">
        <f>Sheet1!B15</f>
        <v>幽九幽理</v>
      </c>
      <c r="D15" s="2" t="str">
        <f>Sheet1!X15&amp;Sheet2!$A$3&amp;Sheet2!$A$5&amp;Sheet2!$A$3&amp;"《"&amp;Sheet1!A15&amp;"》"&amp;Sheet2!$A$3&amp;"模组作者："&amp;Sheet1!B15&amp;Sheet2!$A$3&amp;"规则："&amp;Sheet1!C15&amp;Sheet2!$A$3&amp;"类型："&amp;Sheet1!D15&amp;Sheet2!$A$3&amp;"来源："&amp;Sheet1!Q15&amp;Sheet2!$A$3&amp;"世设："&amp;Sheet1!H15&amp;Sheet2!$A$3&amp;"模组长度："&amp;E15&amp;Sheet2!$A$3&amp;"玩家数量："&amp;F15&amp;Sheet2!$A$3&amp;"游戏阶段："&amp;G15&amp;Sheet2!$A$3&amp;"结束等级："&amp;I15&amp;Sheet2!$A$3&amp;"关键词："&amp;Sheet1!S15&amp;IF(Sheet1!R15="无","",Sheet2!$A$3&amp;"获得奖项："&amp;Sheet1!R15)&amp;Sheet2!$A$3&amp;"简介："&amp;Sheet1!P15</f>
        <v>龙裔帝国阿拉贡已经被毁灭了 300 多次。其他国家毁灭这个帝国的原因包括很多种，不限于龙裔聚集起来军事力量太强大了、普通的打劫一番结果龙裔帝国太弱不小心国了、看不顺眼等。甚至大部分时候帝国落都是自己人整活导致的。而每一个阿拉的建立都源于一个魔法物品——龙裔集王冠。此王冠会选择一个合适的龙裔成为导者重新建立帝国阿拉贡，而毁灭龙裔帝的主要办法是毁掉王冠，而王冠消失后会数年后重新出现再次找到一个新的宿主。
 不久前，一位名为巴托拉·塔塔耶的龙得到了龙裔集结王冠。他周游世界，集结不少龙裔。花费了一年的时间在某个山脉重新建立起和村子差不多大的龙裔帝国拉贡，里面的居民才大约 500 人左右。
—————————————
《龙裔帝国的毁灭野史》
模组作者：幽九幽理
规则：DND5E
类型：短模组（城镇）
来源：第53期逸闻酒馆活动
世设：不定
模组长度：短篇
玩家数量：约5人
游戏阶段：T2(7-8级)
结束等级：7+
关键词：毁灭国度
简介：一个领主得到情报称龙裔帝国阿拉贡重新建立，委托冒险者前往调查并做报告，且务必要将那个龙裔集结王冠再次破坏掉，但是不允许击杀帝国国王，并且会告知冒险者本遭遇的故事背景，并给予冒险者 500GP作为定金，事后再给予500GP。</v>
      </c>
      <c r="E15" s="1" t="str">
        <f>Sheet1!E15&amp;IF(Sheet1!F15="","","(约"&amp;Sheet1!F15&amp;"次聚会)")</f>
        <v>短篇</v>
      </c>
      <c r="F15" s="1" t="str">
        <f>IF(Sheet1!I15=-1,"约"&amp;Sheet1!J15&amp;"人",IF(Sheet1!J15&lt;Sheet1!I15,"填写错误",IF(Sheet1!I15=100,"不定",IF(Sheet1!I15=Sheet1!J15,Sheet1!I15&amp;"人",Sheet1!I15&amp;"-"&amp;Sheet1!J15&amp;"人"))))</f>
        <v>约5人</v>
      </c>
      <c r="G15" s="1" t="str">
        <f>Sheet1!K15&amp;"("&amp;H15&amp;")"</f>
        <v>T2(7-8级)</v>
      </c>
      <c r="H15" s="1" t="str">
        <f>IF(Sheet1!L15=-1,"约"&amp;Sheet1!M15&amp;"级",IF(Sheet1!L15=100,"不定",IF(Sheet1!M15&lt;Sheet1!L15,"填写错误",IF(Sheet1!L15=Sheet1!M15,Sheet1!L15&amp;"级",IF(Sheet1!L15=100,"不定",IF(Sheet1!M15=100,Sheet1!L15&amp;"+",Sheet1!L15&amp;"-"&amp;Sheet1!M15&amp;"级"))))))</f>
        <v>7-8级</v>
      </c>
      <c r="I15" s="1" t="str">
        <f>IF(Sheet1!N15=-1,"约"&amp;Sheet1!O15&amp;"级",IF(Sheet1!N15=100,"不定",IF(Sheet1!O15&lt;Sheet1!N15,"填写错误",IF(Sheet1!N15=Sheet1!O15,Sheet1!N15&amp;"级",IF(Sheet1!N15=100,"不定",IF(Sheet1!O15=100,Sheet1!N15&amp;"+",Sheet1!N15&amp;"-"&amp;Sheet1!O15&amp;"级"))))))</f>
        <v>7+</v>
      </c>
      <c r="J15" s="2" t="str">
        <f>IF(Sheet1!R15="无","",Sheet2!$A$3&amp;"获得奖项："&amp;Sheet1!R15)</f>
        <v/>
      </c>
    </row>
    <row r="16" spans="1:10" ht="393.75" x14ac:dyDescent="0.2">
      <c r="B16" s="2" t="str">
        <f>Sheet1!A16</f>
        <v>别踩蚂蚁！</v>
      </c>
      <c r="C16" s="2" t="str">
        <f>Sheet1!B16</f>
        <v>彩虹曲奇</v>
      </c>
      <c r="D16" s="2" t="str">
        <f>Sheet1!X16&amp;Sheet2!$A$3&amp;Sheet2!$A$5&amp;Sheet2!$A$3&amp;"《"&amp;Sheet1!A16&amp;"》"&amp;Sheet2!$A$3&amp;"模组作者："&amp;Sheet1!B16&amp;Sheet2!$A$3&amp;"规则："&amp;Sheet1!C16&amp;Sheet2!$A$3&amp;"类型："&amp;Sheet1!D16&amp;Sheet2!$A$3&amp;"来源："&amp;Sheet1!Q16&amp;Sheet2!$A$3&amp;"世设："&amp;Sheet1!H16&amp;Sheet2!$A$3&amp;"模组长度："&amp;E16&amp;Sheet2!$A$3&amp;"玩家数量："&amp;F16&amp;Sheet2!$A$3&amp;"游戏阶段："&amp;G16&amp;Sheet2!$A$3&amp;"结束等级："&amp;I16&amp;Sheet2!$A$3&amp;"关键词："&amp;Sheet1!S16&amp;IF(Sheet1!R16="无","",Sheet2!$A$3&amp;"获得奖项："&amp;Sheet1!R16)&amp;Sheet2!$A$3&amp;"简介："&amp;Sheet1!P16</f>
        <v>你们沿着蜿蜒的小径，穿过一片宁静的森林，终于来到了德鲁伊的庄园。庄园坐落在一片开阔的绿地上，四周环绕着高大的古树和茂密的灌木，仿佛与大自然融为一体。阳光透过树梢洒在地上，斑驳的光影在你们脚下舞动，空气中弥漫着花草的芬芳和泥土的气息。
—————————————
《别踩蚂蚁！》
模组作者：彩虹曲奇
规则：DND5E
类型：短模组（地下城）
来源：第53期逸闻酒馆活动
世设：不定
模组长度：短篇
玩家数量：不定
游戏阶段：T1(1+)
结束等级：1+
关键词：毁灭国度
简介：在玩家们的旅途中，他们听说附近有一位热爱自然的精灵德鲁伊，他的庄园和他的热情好客远近闻名。这位德鲁伊名叫赫尔温，以保护和维持自然平衡为己任，无论是谁，只要不破坏自然、尊重生命都可以去他的庄园作客。村民们纷纷传言，那里不仅风景如画，遍布神奇的生物，甚至连德鲁伊使用的农具都是魔法物品。如果能讨得他欢心的客人，还会获得自然之力的祝福，从此战无不胜。</v>
      </c>
      <c r="E16" s="1" t="str">
        <f>Sheet1!E16&amp;IF(Sheet1!F16="","","(约"&amp;Sheet1!F16&amp;"次聚会)")</f>
        <v>短篇</v>
      </c>
      <c r="F16" s="1" t="str">
        <f>IF(Sheet1!I16=-1,"约"&amp;Sheet1!J16&amp;"人",IF(Sheet1!J16&lt;Sheet1!I16,"填写错误",IF(Sheet1!I16=100,"不定",IF(Sheet1!I16=Sheet1!J16,Sheet1!I16&amp;"人",Sheet1!I16&amp;"-"&amp;Sheet1!J16&amp;"人"))))</f>
        <v>不定</v>
      </c>
      <c r="G16" s="1" t="str">
        <f>Sheet1!K16&amp;"("&amp;H16&amp;")"</f>
        <v>T1(1+)</v>
      </c>
      <c r="H16" s="1" t="str">
        <f>IF(Sheet1!L16=-1,"约"&amp;Sheet1!M16&amp;"级",IF(Sheet1!L16=100,"不定",IF(Sheet1!M16&lt;Sheet1!L16,"填写错误",IF(Sheet1!L16=Sheet1!M16,Sheet1!L16&amp;"级",IF(Sheet1!L16=100,"不定",IF(Sheet1!M16=100,Sheet1!L16&amp;"+",Sheet1!L16&amp;"-"&amp;Sheet1!M16&amp;"级"))))))</f>
        <v>1+</v>
      </c>
      <c r="I16" s="1" t="str">
        <f>IF(Sheet1!N16=-1,"约"&amp;Sheet1!O16&amp;"级",IF(Sheet1!N16=100,"不定",IF(Sheet1!O16&lt;Sheet1!N16,"填写错误",IF(Sheet1!N16=Sheet1!O16,Sheet1!N16&amp;"级",IF(Sheet1!N16=100,"不定",IF(Sheet1!O16=100,Sheet1!N16&amp;"+",Sheet1!N16&amp;"-"&amp;Sheet1!O16&amp;"级"))))))</f>
        <v>1+</v>
      </c>
      <c r="J16" s="2" t="str">
        <f>IF(Sheet1!R16="无","",Sheet2!$A$3&amp;"获得奖项："&amp;Sheet1!R16)</f>
        <v/>
      </c>
    </row>
    <row r="17" spans="2:10" ht="262.5" x14ac:dyDescent="0.2">
      <c r="B17" s="2" t="str">
        <f>Sheet1!A17</f>
        <v>美食王国</v>
      </c>
      <c r="C17" s="2" t="str">
        <f>Sheet1!B17</f>
        <v>柠檬</v>
      </c>
      <c r="D17" s="2" t="str">
        <f>Sheet1!X17&amp;Sheet2!$A$3&amp;Sheet2!$A$5&amp;Sheet2!$A$3&amp;"《"&amp;Sheet1!A17&amp;"》"&amp;Sheet2!$A$3&amp;"模组作者："&amp;Sheet1!B17&amp;Sheet2!$A$3&amp;"规则："&amp;Sheet1!C17&amp;Sheet2!$A$3&amp;"类型："&amp;Sheet1!D17&amp;Sheet2!$A$3&amp;"来源："&amp;Sheet1!Q17&amp;Sheet2!$A$3&amp;"世设："&amp;Sheet1!H17&amp;Sheet2!$A$3&amp;"模组长度："&amp;E17&amp;Sheet2!$A$3&amp;"玩家数量："&amp;F17&amp;Sheet2!$A$3&amp;"游戏阶段："&amp;G17&amp;Sheet2!$A$3&amp;"结束等级："&amp;I17&amp;Sheet2!$A$3&amp;"关键词："&amp;Sheet1!S17&amp;IF(Sheet1!R17="无","",Sheet2!$A$3&amp;"获得奖项："&amp;Sheet1!R17)&amp;Sheet2!$A$3&amp;"简介："&amp;Sheet1!P17</f>
        <v>在一个魔法物品的奇怪诅咒下，玩家们暂时穿越到了一个即将因保质期过去而朽烂的美食王国，里面尽是身高不过成年人类小腿高度的美食人们，而那里的国王承诺，一旦冒险者们为他们击败来袭的贪吃精灵，就可以施展魔法，将他们送回传送先前所在的地方。
—————————————
《美食王国》
模组作者：柠檬
规则：DND5E
类型：短遭遇（城镇）
来源：第53期逸闻酒馆活动
世设：不定
模组长度：短篇
玩家数量：4人
游戏阶段：T1(1+)
结束等级：1+
关键词：毁灭国度
简介：冒险者来到了美食王国，并将与这里的贪食精灵战斗，拯救这个国度。</v>
      </c>
      <c r="E17" s="1" t="str">
        <f>Sheet1!E17&amp;IF(Sheet1!F17="","","(约"&amp;Sheet1!F17&amp;"次聚会)")</f>
        <v>短篇</v>
      </c>
      <c r="F17" s="1" t="str">
        <f>IF(Sheet1!I17=-1,"约"&amp;Sheet1!J17&amp;"人",IF(Sheet1!J17&lt;Sheet1!I17,"填写错误",IF(Sheet1!I17=100,"不定",IF(Sheet1!I17=Sheet1!J17,Sheet1!I17&amp;"人",Sheet1!I17&amp;"-"&amp;Sheet1!J17&amp;"人"))))</f>
        <v>4人</v>
      </c>
      <c r="G17" s="1" t="str">
        <f>Sheet1!K17&amp;"("&amp;H17&amp;")"</f>
        <v>T1(1+)</v>
      </c>
      <c r="H17" s="1" t="str">
        <f>IF(Sheet1!L17=-1,"约"&amp;Sheet1!M17&amp;"级",IF(Sheet1!L17=100,"不定",IF(Sheet1!M17&lt;Sheet1!L17,"填写错误",IF(Sheet1!L17=Sheet1!M17,Sheet1!L17&amp;"级",IF(Sheet1!L17=100,"不定",IF(Sheet1!M17=100,Sheet1!L17&amp;"+",Sheet1!L17&amp;"-"&amp;Sheet1!M17&amp;"级"))))))</f>
        <v>1+</v>
      </c>
      <c r="I17" s="1" t="str">
        <f>IF(Sheet1!N17=-1,"约"&amp;Sheet1!O17&amp;"级",IF(Sheet1!N17=100,"不定",IF(Sheet1!O17&lt;Sheet1!N17,"填写错误",IF(Sheet1!N17=Sheet1!O17,Sheet1!N17&amp;"级",IF(Sheet1!N17=100,"不定",IF(Sheet1!O17=100,Sheet1!N17&amp;"+",Sheet1!N17&amp;"-"&amp;Sheet1!O17&amp;"级"))))))</f>
        <v>1+</v>
      </c>
      <c r="J17" s="2" t="str">
        <f>IF(Sheet1!R17="无","",Sheet2!$A$3&amp;"获得奖项："&amp;Sheet1!R17)</f>
        <v/>
      </c>
    </row>
    <row r="18" spans="2:10" ht="262.5" x14ac:dyDescent="0.2">
      <c r="B18" s="2" t="str">
        <f>Sheet1!A18</f>
        <v>国度毁灭大爆弹</v>
      </c>
      <c r="C18" s="2" t="str">
        <f>Sheet1!B18</f>
        <v>正人菌子</v>
      </c>
      <c r="D18" s="2" t="str">
        <f>Sheet1!X18&amp;Sheet2!$A$3&amp;Sheet2!$A$5&amp;Sheet2!$A$3&amp;"《"&amp;Sheet1!A18&amp;"》"&amp;Sheet2!$A$3&amp;"模组作者："&amp;Sheet1!B18&amp;Sheet2!$A$3&amp;"规则："&amp;Sheet1!C18&amp;Sheet2!$A$3&amp;"类型："&amp;Sheet1!D18&amp;Sheet2!$A$3&amp;"来源："&amp;Sheet1!Q18&amp;Sheet2!$A$3&amp;"世设："&amp;Sheet1!H18&amp;Sheet2!$A$3&amp;"模组长度："&amp;E18&amp;Sheet2!$A$3&amp;"玩家数量："&amp;F18&amp;Sheet2!$A$3&amp;"游戏阶段："&amp;G18&amp;Sheet2!$A$3&amp;"结束等级："&amp;I18&amp;Sheet2!$A$3&amp;"关键词："&amp;Sheet1!S18&amp;IF(Sheet1!R18="无","",Sheet2!$A$3&amp;"获得奖项："&amp;Sheet1!R18)&amp;Sheet2!$A$3&amp;"简介："&amp;Sheet1!P18</f>
        <v>拉瓦锡·德文劳是来自米捷公会的天才爆破专家，浪迹于拉尼卡的任何大型爆破现场，并给予施爆意见。就在最近，她研发出了一款全新的爆弹，其威力据说能够将整个拉尼卡轰上天！
—————————————
《国度毁灭大爆弹》
模组作者：正人菌子
规则：DND5E
类型：短模组（城镇）
来源：第53期逸闻酒馆活动
世设：拉尼卡
模组长度：短篇
玩家数量：4人
游戏阶段：T2(6级)
结束等级：6+
关键词：毁灭国度
简介：瑟雷尼亚盟会的一位福音师（在其他世界观中可以是任何官方组织）召见了冒险者，告知了他们拉瓦锡·德文劳的“拉尼卡爆破”计划。福音师直言，他并不怀疑这枚爆弹可能的威力，即便无法如拉瓦锡所说将整个拉尼卡炸飞，但也完全有可能对拉尼卡造成较大的危害。因此，他委托他们在那枚爆弹引爆前阻止拉瓦锡的计划。</v>
      </c>
      <c r="E18" s="1" t="str">
        <f>Sheet1!E18&amp;IF(Sheet1!F18="","","(约"&amp;Sheet1!F18&amp;"次聚会)")</f>
        <v>短篇</v>
      </c>
      <c r="F18" s="1" t="str">
        <f>IF(Sheet1!I18=-1,"约"&amp;Sheet1!J18&amp;"人",IF(Sheet1!J18&lt;Sheet1!I18,"填写错误",IF(Sheet1!I18=100,"不定",IF(Sheet1!I18=Sheet1!J18,Sheet1!I18&amp;"人",Sheet1!I18&amp;"-"&amp;Sheet1!J18&amp;"人"))))</f>
        <v>4人</v>
      </c>
      <c r="G18" s="1" t="str">
        <f>Sheet1!K18&amp;"("&amp;H18&amp;")"</f>
        <v>T2(6级)</v>
      </c>
      <c r="H18" s="1" t="str">
        <f>IF(Sheet1!L18=-1,"约"&amp;Sheet1!M18&amp;"级",IF(Sheet1!L18=100,"不定",IF(Sheet1!M18&lt;Sheet1!L18,"填写错误",IF(Sheet1!L18=Sheet1!M18,Sheet1!L18&amp;"级",IF(Sheet1!L18=100,"不定",IF(Sheet1!M18=100,Sheet1!L18&amp;"+",Sheet1!L18&amp;"-"&amp;Sheet1!M18&amp;"级"))))))</f>
        <v>6级</v>
      </c>
      <c r="I18" s="1" t="str">
        <f>IF(Sheet1!N18=-1,"约"&amp;Sheet1!O18&amp;"级",IF(Sheet1!N18=100,"不定",IF(Sheet1!O18&lt;Sheet1!N18,"填写错误",IF(Sheet1!N18=Sheet1!O18,Sheet1!N18&amp;"级",IF(Sheet1!N18=100,"不定",IF(Sheet1!O18=100,Sheet1!N18&amp;"+",Sheet1!N18&amp;"-"&amp;Sheet1!O18&amp;"级"))))))</f>
        <v>6+</v>
      </c>
      <c r="J18" s="2" t="str">
        <f>IF(Sheet1!R18="无","",Sheet2!$A$3&amp;"获得奖项："&amp;Sheet1!R18)</f>
        <v/>
      </c>
    </row>
    <row r="19" spans="2:10" ht="262.5" x14ac:dyDescent="0.2">
      <c r="B19" s="2" t="str">
        <f>Sheet1!A19</f>
        <v>国度的毁灭：狂野神莓</v>
      </c>
      <c r="C19" s="2" t="str">
        <f>Sheet1!B19</f>
        <v>鸦青</v>
      </c>
      <c r="D19" s="2" t="str">
        <f>Sheet1!X19&amp;Sheet2!$A$3&amp;Sheet2!$A$5&amp;Sheet2!$A$3&amp;"《"&amp;Sheet1!A19&amp;"》"&amp;Sheet2!$A$3&amp;"模组作者："&amp;Sheet1!B19&amp;Sheet2!$A$3&amp;"规则："&amp;Sheet1!C19&amp;Sheet2!$A$3&amp;"类型："&amp;Sheet1!D19&amp;Sheet2!$A$3&amp;"来源："&amp;Sheet1!Q19&amp;Sheet2!$A$3&amp;"世设："&amp;Sheet1!H19&amp;Sheet2!$A$3&amp;"模组长度："&amp;E19&amp;Sheet2!$A$3&amp;"玩家数量："&amp;F19&amp;Sheet2!$A$3&amp;"游戏阶段："&amp;G19&amp;Sheet2!$A$3&amp;"结束等级："&amp;I19&amp;Sheet2!$A$3&amp;"关键词："&amp;Sheet1!S19&amp;IF(Sheet1!R19="无","",Sheet2!$A$3&amp;"获得奖项："&amp;Sheet1!R19)&amp;Sheet2!$A$3&amp;"简介："&amp;Sheet1!P19</f>
        <v>“又是来采购药剂的吗？治疗药剂还没有准备好，真的不看看调味的神莓零食或者零食调味的神莓吗？一定会大受欢迎的！”轻盈的女士拢了拢那淡青色的秀发，向着你们推销起一些特色农产品。
—————————————
《国度的毁灭：狂野神莓》
模组作者：鸦青
规则：DND5E
类型：短模组（开阔世界）
来源：第53期逸闻酒馆活动
世设：费伦
模组长度：短篇
玩家数量：3-5人
游戏阶段：T2(9-11级)
结束等级：9+
关键词：毁灭国度
简介：这个冒险发生于剑湾的一处森林中，尤其适用于战役中的填充过度。当冒险者们在城镇中休整补给的时候，会发现不仅包括干粮之内的日常用品大幅涨价，就连非魔法的武器和装甲都受到了影响。一位合适的委托人会公开发表悬赏，以一件合适的极珍惜魔法道具作为这个难题的报酬。冒险者将在三个场景战斗，揭开怪异现象背后的真相。</v>
      </c>
      <c r="E19" s="1" t="str">
        <f>Sheet1!E19&amp;IF(Sheet1!F19="","","(约"&amp;Sheet1!F19&amp;"次聚会)")</f>
        <v>短篇</v>
      </c>
      <c r="F19" s="1" t="str">
        <f>IF(Sheet1!I19=-1,"约"&amp;Sheet1!J19&amp;"人",IF(Sheet1!J19&lt;Sheet1!I19,"填写错误",IF(Sheet1!I19=100,"不定",IF(Sheet1!I19=Sheet1!J19,Sheet1!I19&amp;"人",Sheet1!I19&amp;"-"&amp;Sheet1!J19&amp;"人"))))</f>
        <v>3-5人</v>
      </c>
      <c r="G19" s="1" t="str">
        <f>Sheet1!K19&amp;"("&amp;H19&amp;")"</f>
        <v>T2(9-11级)</v>
      </c>
      <c r="H19" s="1" t="str">
        <f>IF(Sheet1!L19=-1,"约"&amp;Sheet1!M19&amp;"级",IF(Sheet1!L19=100,"不定",IF(Sheet1!M19&lt;Sheet1!L19,"填写错误",IF(Sheet1!L19=Sheet1!M19,Sheet1!L19&amp;"级",IF(Sheet1!L19=100,"不定",IF(Sheet1!M19=100,Sheet1!L19&amp;"+",Sheet1!L19&amp;"-"&amp;Sheet1!M19&amp;"级"))))))</f>
        <v>9-11级</v>
      </c>
      <c r="I19" s="1" t="str">
        <f>IF(Sheet1!N19=-1,"约"&amp;Sheet1!O19&amp;"级",IF(Sheet1!N19=100,"不定",IF(Sheet1!O19&lt;Sheet1!N19,"填写错误",IF(Sheet1!N19=Sheet1!O19,Sheet1!N19&amp;"级",IF(Sheet1!N19=100,"不定",IF(Sheet1!O19=100,Sheet1!N19&amp;"+",Sheet1!N19&amp;"-"&amp;Sheet1!O19&amp;"级"))))))</f>
        <v>9+</v>
      </c>
      <c r="J19" s="2" t="str">
        <f>IF(Sheet1!R19="无","",Sheet2!$A$3&amp;"获得奖项："&amp;Sheet1!R19)</f>
        <v/>
      </c>
    </row>
    <row r="20" spans="2:10" ht="381.75" customHeight="1" x14ac:dyDescent="0.2">
      <c r="B20" s="2" t="str">
        <f>Sheet1!A20</f>
        <v>星空末路</v>
      </c>
      <c r="C20" s="2" t="str">
        <f>Sheet1!B20</f>
        <v>迷你型妖梦</v>
      </c>
      <c r="D20" s="2" t="str">
        <f>Sheet1!X20&amp;Sheet2!$A$3&amp;Sheet2!$A$5&amp;Sheet2!$A$3&amp;"《"&amp;Sheet1!A20&amp;"》"&amp;Sheet2!$A$3&amp;"模组作者："&amp;Sheet1!B20&amp;Sheet2!$A$3&amp;"规则："&amp;Sheet1!C20&amp;Sheet2!$A$3&amp;"类型："&amp;Sheet1!D20&amp;Sheet2!$A$3&amp;"来源："&amp;Sheet1!Q20&amp;Sheet2!$A$3&amp;"世设："&amp;Sheet1!H20&amp;Sheet2!$A$3&amp;"模组长度："&amp;E20&amp;Sheet2!$A$3&amp;"玩家数量："&amp;F20&amp;Sheet2!$A$3&amp;"游戏阶段："&amp;G20&amp;Sheet2!$A$3&amp;"结束等级："&amp;I20&amp;Sheet2!$A$3&amp;"关键词："&amp;Sheet1!S20&amp;IF(Sheet1!R20="无","",Sheet2!$A$3&amp;"获得奖项："&amp;Sheet1!R20)&amp;Sheet2!$A$3&amp;"简介："&amp;Sheet1!P20</f>
        <v>星界浩瀚的群星之间，一只莫克鱼怪 Morkoth 热衷于在它所占据的岛屿上收集来自各个位面的生物。当岛屿主人在前往下层位面的旅行中被杀之后，这些被困在星海深处的囚徒们建立起了自己的孤岛国度。当生存已经不成问题，他们开始渴望更多的东西——自由。但是，因为物资的匮乏，他们所有逃离孤岛的尝试都以失败告终。其中一部分居民试图利用被鱼怪带到岛屿上的某种奇特生物卵鞘改造成活体星舰或者共生体飞船。这个激进的做法引发了致命的后果，改造体成为了一种半植物半异怪的怪物，将岛屿上所有的居民吞食为自己的养料。此后，它在星界不断释放出奇特的心灵信号，吸引路过的星舰靠近并捕食。
—————————————
《星空末路》
模组作者：迷你型妖梦
规则：DND5E
类型：短模组（开阔世界）
来源：第53期逸闻酒馆活动
世设：星界
模组长度：短篇
玩家数量：4-6人
游戏阶段：T2(6级)
结束等级：6+
关键词：毁灭国度
简介：冒险者乘坐的星舰坠毁在了小岛上，他们要冒着重重危险从这里逃出，踏上新的旅程……</v>
      </c>
      <c r="E20" s="1" t="str">
        <f>Sheet1!E20&amp;IF(Sheet1!F20="","","(约"&amp;Sheet1!F20&amp;"次聚会)")</f>
        <v>短篇</v>
      </c>
      <c r="F20" s="1" t="str">
        <f>IF(Sheet1!I20=-1,"约"&amp;Sheet1!J20&amp;"人",IF(Sheet1!J20&lt;Sheet1!I20,"填写错误",IF(Sheet1!I20=100,"不定",IF(Sheet1!I20=Sheet1!J20,Sheet1!I20&amp;"人",Sheet1!I20&amp;"-"&amp;Sheet1!J20&amp;"人"))))</f>
        <v>4-6人</v>
      </c>
      <c r="G20" s="1" t="str">
        <f>Sheet1!K20&amp;"("&amp;H20&amp;")"</f>
        <v>T2(6级)</v>
      </c>
      <c r="H20" s="1" t="str">
        <f>IF(Sheet1!L20=-1,"约"&amp;Sheet1!M20&amp;"级",IF(Sheet1!L20=100,"不定",IF(Sheet1!M20&lt;Sheet1!L20,"填写错误",IF(Sheet1!L20=Sheet1!M20,Sheet1!L20&amp;"级",IF(Sheet1!L20=100,"不定",IF(Sheet1!M20=100,Sheet1!L20&amp;"+",Sheet1!L20&amp;"-"&amp;Sheet1!M20&amp;"级"))))))</f>
        <v>6级</v>
      </c>
      <c r="I20" s="1" t="str">
        <f>IF(Sheet1!N20=-1,"约"&amp;Sheet1!O20&amp;"级",IF(Sheet1!N20=100,"不定",IF(Sheet1!O20&lt;Sheet1!N20,"填写错误",IF(Sheet1!N20=Sheet1!O20,Sheet1!N20&amp;"级",IF(Sheet1!N20=100,"不定",IF(Sheet1!O20=100,Sheet1!N20&amp;"+",Sheet1!N20&amp;"-"&amp;Sheet1!O20&amp;"级"))))))</f>
        <v>6+</v>
      </c>
      <c r="J20" s="2" t="str">
        <f>IF(Sheet1!R20="无","",Sheet2!$A$3&amp;"获得奖项："&amp;Sheet1!R20)</f>
        <v/>
      </c>
    </row>
    <row r="21" spans="2:10" ht="262.5" x14ac:dyDescent="0.2">
      <c r="B21" s="2" t="str">
        <f>Sheet1!A21</f>
        <v>不上学帝国的陨落</v>
      </c>
      <c r="C21" s="2" t="str">
        <f>Sheet1!B21</f>
        <v>玉米man</v>
      </c>
      <c r="D21" s="2" t="str">
        <f>Sheet1!X21&amp;Sheet2!$A$3&amp;Sheet2!$A$5&amp;Sheet2!$A$3&amp;"《"&amp;Sheet1!A21&amp;"》"&amp;Sheet2!$A$3&amp;"模组作者："&amp;Sheet1!B21&amp;Sheet2!$A$3&amp;"规则："&amp;Sheet1!C21&amp;Sheet2!$A$3&amp;"类型："&amp;Sheet1!D21&amp;Sheet2!$A$3&amp;"来源："&amp;Sheet1!Q21&amp;Sheet2!$A$3&amp;"世设："&amp;Sheet1!H21&amp;Sheet2!$A$3&amp;"模组长度："&amp;E21&amp;Sheet2!$A$3&amp;"玩家数量："&amp;F21&amp;Sheet2!$A$3&amp;"游戏阶段："&amp;G21&amp;Sheet2!$A$3&amp;"结束等级："&amp;I21&amp;Sheet2!$A$3&amp;"关键词："&amp;Sheet1!S21&amp;IF(Sheet1!R21="无","",Sheet2!$A$3&amp;"获得奖项："&amp;Sheet1!R21)&amp;Sheet2!$A$3&amp;"简介："&amp;Sheet1!P21</f>
        <v>对孩子们来说，玩乐是最重要的。也许不只是孩子
—————————————
《不上学帝国的陨落》
模组作者：玉米man
规则：DND5E
类型：短模组（城镇）
来源：第53期逸闻酒馆活动
世设：不定
模组长度：短篇
玩家数量：4人
游戏阶段：T2(6级)
结束等级：6+
关键词：毁灭国度
简介：冒险者们是玉米学院的老师，教授不同的专业，而这几天学校的初中部学生们大部分辍学了。校长还是要求冒险者们作为学校里最强的老师，立刻找回所有的学生，尽管冒险者们是高中部的老师。</v>
      </c>
      <c r="E21" s="1" t="str">
        <f>Sheet1!E21&amp;IF(Sheet1!F21="","","(约"&amp;Sheet1!F21&amp;"次聚会)")</f>
        <v>短篇</v>
      </c>
      <c r="F21" s="1" t="str">
        <f>IF(Sheet1!I21=-1,"约"&amp;Sheet1!J21&amp;"人",IF(Sheet1!J21&lt;Sheet1!I21,"填写错误",IF(Sheet1!I21=100,"不定",IF(Sheet1!I21=Sheet1!J21,Sheet1!I21&amp;"人",Sheet1!I21&amp;"-"&amp;Sheet1!J21&amp;"人"))))</f>
        <v>4人</v>
      </c>
      <c r="G21" s="1" t="str">
        <f>Sheet1!K21&amp;"("&amp;H21&amp;")"</f>
        <v>T2(6级)</v>
      </c>
      <c r="H21" s="1" t="str">
        <f>IF(Sheet1!L21=-1,"约"&amp;Sheet1!M21&amp;"级",IF(Sheet1!L21=100,"不定",IF(Sheet1!M21&lt;Sheet1!L21,"填写错误",IF(Sheet1!L21=Sheet1!M21,Sheet1!L21&amp;"级",IF(Sheet1!L21=100,"不定",IF(Sheet1!M21=100,Sheet1!L21&amp;"+",Sheet1!L21&amp;"-"&amp;Sheet1!M21&amp;"级"))))))</f>
        <v>6级</v>
      </c>
      <c r="I21" s="1" t="str">
        <f>IF(Sheet1!N21=-1,"约"&amp;Sheet1!O21&amp;"级",IF(Sheet1!N21=100,"不定",IF(Sheet1!O21&lt;Sheet1!N21,"填写错误",IF(Sheet1!N21=Sheet1!O21,Sheet1!N21&amp;"级",IF(Sheet1!N21=100,"不定",IF(Sheet1!O21=100,Sheet1!N21&amp;"+",Sheet1!N21&amp;"-"&amp;Sheet1!O21&amp;"级"))))))</f>
        <v>6+</v>
      </c>
      <c r="J21" s="2" t="str">
        <f>IF(Sheet1!R21="无","",Sheet2!$A$3&amp;"获得奖项："&amp;Sheet1!R21)</f>
        <v/>
      </c>
    </row>
    <row r="22" spans="2:10" ht="281.25" x14ac:dyDescent="0.2">
      <c r="B22" s="2" t="str">
        <f>Sheet1!A22</f>
        <v>毁灭国度之龙</v>
      </c>
      <c r="C22" s="2" t="str">
        <f>Sheet1!B22</f>
        <v>泡芙泡弧龙</v>
      </c>
      <c r="D22" s="2" t="str">
        <f>Sheet1!X22&amp;Sheet2!$A$3&amp;Sheet2!$A$5&amp;Sheet2!$A$3&amp;"《"&amp;Sheet1!A22&amp;"》"&amp;Sheet2!$A$3&amp;"模组作者："&amp;Sheet1!B22&amp;Sheet2!$A$3&amp;"规则："&amp;Sheet1!C22&amp;Sheet2!$A$3&amp;"类型："&amp;Sheet1!D22&amp;Sheet2!$A$3&amp;"来源："&amp;Sheet1!Q22&amp;Sheet2!$A$3&amp;"世设："&amp;Sheet1!H22&amp;Sheet2!$A$3&amp;"模组长度："&amp;E22&amp;Sheet2!$A$3&amp;"玩家数量："&amp;F22&amp;Sheet2!$A$3&amp;"游戏阶段："&amp;G22&amp;Sheet2!$A$3&amp;"结束等级："&amp;I22&amp;Sheet2!$A$3&amp;"关键词："&amp;Sheet1!S22&amp;IF(Sheet1!R22="无","",Sheet2!$A$3&amp;"获得奖项："&amp;Sheet1!R22)&amp;Sheet2!$A$3&amp;"简介："&amp;Sheet1!P22</f>
        <v>王国的东部有一头巨龙，它要杀了国王，但守卫军被调离，王国无可用之兵。
—————————————
《毁灭国度之龙》
模组作者：泡芙泡弧龙
规则：DND5E
类型：短模组（开阔世界）
来源：第53期逸闻酒馆活动
世设：不定
模组长度：短篇
玩家数量：4-6人
游戏阶段：T2(10级)
结束等级：10+
关键词：毁灭国度
简介：冒险者接到王国传令官的请求，希望他们对付东部郊外的一头巨龙，但国王似乎对真相有所隐瞒。</v>
      </c>
      <c r="E22" s="1" t="str">
        <f>Sheet1!E22&amp;IF(Sheet1!F22="","","(约"&amp;Sheet1!F22&amp;"次聚会)")</f>
        <v>短篇</v>
      </c>
      <c r="F22" s="1" t="str">
        <f>IF(Sheet1!I22=-1,"约"&amp;Sheet1!J22&amp;"人",IF(Sheet1!J22&lt;Sheet1!I22,"填写错误",IF(Sheet1!I22=100,"不定",IF(Sheet1!I22=Sheet1!J22,Sheet1!I22&amp;"人",Sheet1!I22&amp;"-"&amp;Sheet1!J22&amp;"人"))))</f>
        <v>4-6人</v>
      </c>
      <c r="G22" s="1" t="str">
        <f>Sheet1!K22&amp;"("&amp;H22&amp;")"</f>
        <v>T2(10级)</v>
      </c>
      <c r="H22" s="1" t="str">
        <f>IF(Sheet1!L22=-1,"约"&amp;Sheet1!M22&amp;"级",IF(Sheet1!L22=100,"不定",IF(Sheet1!M22&lt;Sheet1!L22,"填写错误",IF(Sheet1!L22=Sheet1!M22,Sheet1!L22&amp;"级",IF(Sheet1!L22=100,"不定",IF(Sheet1!M22=100,Sheet1!L22&amp;"+",Sheet1!L22&amp;"-"&amp;Sheet1!M22&amp;"级"))))))</f>
        <v>10级</v>
      </c>
      <c r="I22" s="1" t="str">
        <f>IF(Sheet1!N22=-1,"约"&amp;Sheet1!O22&amp;"级",IF(Sheet1!N22=100,"不定",IF(Sheet1!O22&lt;Sheet1!N22,"填写错误",IF(Sheet1!N22=Sheet1!O22,Sheet1!N22&amp;"级",IF(Sheet1!N22=100,"不定",IF(Sheet1!O22=100,Sheet1!N22&amp;"+",Sheet1!N22&amp;"-"&amp;Sheet1!O22&amp;"级"))))))</f>
        <v>10+</v>
      </c>
      <c r="J22" s="2" t="str">
        <f>IF(Sheet1!R22="无","",Sheet2!$A$3&amp;"获得奖项："&amp;Sheet1!R22)</f>
        <v/>
      </c>
    </row>
    <row r="23" spans="2:10" ht="281.25" x14ac:dyDescent="0.2">
      <c r="B23" s="2" t="str">
        <f>Sheet1!A23</f>
        <v>黑镰之影</v>
      </c>
      <c r="C23" s="2" t="str">
        <f>Sheet1!B23</f>
        <v>小小苏</v>
      </c>
      <c r="D23" s="2" t="str">
        <f>Sheet1!X23&amp;Sheet2!$A$3&amp;Sheet2!$A$5&amp;Sheet2!$A$3&amp;"《"&amp;Sheet1!A23&amp;"》"&amp;Sheet2!$A$3&amp;"模组作者："&amp;Sheet1!B23&amp;Sheet2!$A$3&amp;"规则："&amp;Sheet1!C23&amp;Sheet2!$A$3&amp;"类型："&amp;Sheet1!D23&amp;Sheet2!$A$3&amp;"来源："&amp;Sheet1!Q23&amp;Sheet2!$A$3&amp;"世设："&amp;Sheet1!H23&amp;Sheet2!$A$3&amp;"模组长度："&amp;E23&amp;Sheet2!$A$3&amp;"玩家数量："&amp;F23&amp;Sheet2!$A$3&amp;"游戏阶段："&amp;G23&amp;Sheet2!$A$3&amp;"结束等级："&amp;I23&amp;Sheet2!$A$3&amp;"关键词："&amp;Sheet1!S23&amp;IF(Sheet1!R23="无","",Sheet2!$A$3&amp;"获得奖项："&amp;Sheet1!R23)&amp;Sheet2!$A$3&amp;"简介："&amp;Sheet1!P23</f>
        <v>在数百年前，一位暴君因其喜好打铁的怪癖与其残酷不仁的暴政而臭名远扬。然而，那位执掌战争与征服的暴政之神班恩却对其青睐有加。在一次失利的战争后，那位君王失去了他的国土与地位，沦落为一名平平无奇的铁匠，依靠打铁苟活于敌国的领土上。然而，在日复一日的劳作中，他突然收到了来自班恩的神谕，以及一块蕴含暴政神性的黑铁，并借此打造出了一把具有奇特属性的巨镰。他利用黑镰的力量成为班恩的代言人，并在城内掀起一场声势浩大的起义，将敌国彻底颠覆，并重建了自己的帝国。然而，帝国重建不到一年，他便因病崩殂，在人们将他的遗体连同那把黑镰一同下葬后，敌国却又再一次东山再起，将这座重建的帝国再度摧毁。尽管那位君王的陵墓早已无迹可寻，但有关“黑铁巨镰”的流言却在大陆各处此起彼伏，数百年来从未断绝。时至今日，它在一次矿井崩塌的意外中被唤醒，并将矿井中丧命的矿工尽数改造成了不死生物，而它也操控着那位旧日的君王在矿井中徘徊，等待自己重见天日的时机到来......
—————————————
《黑镰之影》
模组作者：小小苏
规则：DND5E
类型：短模组（地下城）
来源：第53期逸闻酒馆活动
世设：不定
模组长度：短篇
玩家数量：3-4人
游戏阶段：T2(5级)
结束等级：5+
关键词：毁灭国度
简介：冒险开始时，冒险者们将收到一位矿井主——名为弗林特Flint的矮人邀请，来到夜月酒馆中接受委托。在这里，弗林特会向冒险者们说明矿井坍塌的情况，委托他们前去“清理”矿井，并且会为此开出100GP的报酬。</v>
      </c>
      <c r="E23" s="1" t="str">
        <f>Sheet1!E23&amp;IF(Sheet1!F23="","","(约"&amp;Sheet1!F23&amp;"次聚会)")</f>
        <v>短篇</v>
      </c>
      <c r="F23" s="1" t="str">
        <f>IF(Sheet1!I23=-1,"约"&amp;Sheet1!J23&amp;"人",IF(Sheet1!J23&lt;Sheet1!I23,"填写错误",IF(Sheet1!I23=100,"不定",IF(Sheet1!I23=Sheet1!J23,Sheet1!I23&amp;"人",Sheet1!I23&amp;"-"&amp;Sheet1!J23&amp;"人"))))</f>
        <v>3-4人</v>
      </c>
      <c r="G23" s="1" t="str">
        <f>Sheet1!K23&amp;"("&amp;H23&amp;")"</f>
        <v>T2(5级)</v>
      </c>
      <c r="H23" s="1" t="str">
        <f>IF(Sheet1!L23=-1,"约"&amp;Sheet1!M23&amp;"级",IF(Sheet1!L23=100,"不定",IF(Sheet1!M23&lt;Sheet1!L23,"填写错误",IF(Sheet1!L23=Sheet1!M23,Sheet1!L23&amp;"级",IF(Sheet1!L23=100,"不定",IF(Sheet1!M23=100,Sheet1!L23&amp;"+",Sheet1!L23&amp;"-"&amp;Sheet1!M23&amp;"级"))))))</f>
        <v>5级</v>
      </c>
      <c r="I23" s="1" t="str">
        <f>IF(Sheet1!N23=-1,"约"&amp;Sheet1!O23&amp;"级",IF(Sheet1!N23=100,"不定",IF(Sheet1!O23&lt;Sheet1!N23,"填写错误",IF(Sheet1!N23=Sheet1!O23,Sheet1!N23&amp;"级",IF(Sheet1!N23=100,"不定",IF(Sheet1!O23=100,Sheet1!N23&amp;"+",Sheet1!N23&amp;"-"&amp;Sheet1!O23&amp;"级"))))))</f>
        <v>5+</v>
      </c>
      <c r="J23" s="2" t="str">
        <f>IF(Sheet1!R23="无","",Sheet2!$A$3&amp;"获得奖项："&amp;Sheet1!R23)</f>
        <v/>
      </c>
    </row>
    <row r="24" spans="2:10" ht="281.25" x14ac:dyDescent="0.2">
      <c r="B24" s="2" t="str">
        <f>Sheet1!A24</f>
        <v>抉择</v>
      </c>
      <c r="C24" s="2" t="str">
        <f>Sheet1!B24</f>
        <v>蝶梦星河</v>
      </c>
      <c r="D24" s="2" t="str">
        <f>Sheet1!X24&amp;Sheet2!$A$3&amp;Sheet2!$A$5&amp;Sheet2!$A$3&amp;"《"&amp;Sheet1!A24&amp;"》"&amp;Sheet2!$A$3&amp;"模组作者："&amp;Sheet1!B24&amp;Sheet2!$A$3&amp;"规则："&amp;Sheet1!C24&amp;Sheet2!$A$3&amp;"类型："&amp;Sheet1!D24&amp;Sheet2!$A$3&amp;"来源："&amp;Sheet1!Q24&amp;Sheet2!$A$3&amp;"世设："&amp;Sheet1!H24&amp;Sheet2!$A$3&amp;"模组长度："&amp;E24&amp;Sheet2!$A$3&amp;"玩家数量："&amp;F24&amp;Sheet2!$A$3&amp;"游戏阶段："&amp;G24&amp;Sheet2!$A$3&amp;"结束等级："&amp;I24&amp;Sheet2!$A$3&amp;"关键词："&amp;Sheet1!S24&amp;IF(Sheet1!R24="无","",Sheet2!$A$3&amp;"获得奖项："&amp;Sheet1!R24)&amp;Sheet2!$A$3&amp;"简介："&amp;Sheet1!P24</f>
        <v>狂风呼啸而过，卷起沙土遮蔽了玩家双眼，视野再次清晰时，玩家将发现自己似乎位于破旧的木屋内，而面前是被一张大型地图铺满的桌子，桌子对面坐着一个兽人，他用沙哑的声音对玩家说着：
“你好人类，我叫做莫尔斯，很遗憾以这种方式请你前来，但我已经等不及让你为我解答问题了，如果你愿意帮我，我将会给你一份巨大的惊喜！”
—————————————
《抉择》
模组作者：蝶梦星河
规则：DND5E
类型：短模组（建筑）
来源：第53期逸闻酒馆活动
世设：不定
模组长度：短篇
玩家数量：1人
游戏阶段：T1(1级)
结束等级：1+
关键词：毁灭国度
简介：玩家来到一个即将灭亡的国度，但遭遇到一个不断提出选择题的怪人，而玩家要做的就是不断抉择，直到完成最终问题。</v>
      </c>
      <c r="E24" s="1" t="str">
        <f>Sheet1!E24&amp;IF(Sheet1!F24="","","(约"&amp;Sheet1!F24&amp;"次聚会)")</f>
        <v>短篇</v>
      </c>
      <c r="F24" s="1" t="str">
        <f>IF(Sheet1!I24=-1,"约"&amp;Sheet1!J24&amp;"人",IF(Sheet1!J24&lt;Sheet1!I24,"填写错误",IF(Sheet1!I24=100,"不定",IF(Sheet1!I24=Sheet1!J24,Sheet1!I24&amp;"人",Sheet1!I24&amp;"-"&amp;Sheet1!J24&amp;"人"))))</f>
        <v>1人</v>
      </c>
      <c r="G24" s="1" t="str">
        <f>Sheet1!K24&amp;"("&amp;H24&amp;")"</f>
        <v>T1(1级)</v>
      </c>
      <c r="H24" s="1" t="str">
        <f>IF(Sheet1!L24=-1,"约"&amp;Sheet1!M24&amp;"级",IF(Sheet1!L24=100,"不定",IF(Sheet1!M24&lt;Sheet1!L24,"填写错误",IF(Sheet1!L24=Sheet1!M24,Sheet1!L24&amp;"级",IF(Sheet1!L24=100,"不定",IF(Sheet1!M24=100,Sheet1!L24&amp;"+",Sheet1!L24&amp;"-"&amp;Sheet1!M24&amp;"级"))))))</f>
        <v>1级</v>
      </c>
      <c r="I24" s="1" t="str">
        <f>IF(Sheet1!N24=-1,"约"&amp;Sheet1!O24&amp;"级",IF(Sheet1!N24=100,"不定",IF(Sheet1!O24&lt;Sheet1!N24,"填写错误",IF(Sheet1!N24=Sheet1!O24,Sheet1!N24&amp;"级",IF(Sheet1!N24=100,"不定",IF(Sheet1!O24=100,Sheet1!N24&amp;"+",Sheet1!N24&amp;"-"&amp;Sheet1!O24&amp;"级"))))))</f>
        <v>1+</v>
      </c>
      <c r="J24" s="2" t="str">
        <f>IF(Sheet1!R24="无","",Sheet2!$A$3&amp;"获得奖项："&amp;Sheet1!R24)</f>
        <v/>
      </c>
    </row>
    <row r="25" spans="2:10" ht="281.25" x14ac:dyDescent="0.2">
      <c r="B25" s="2" t="str">
        <f>Sheet1!A25</f>
        <v>脚下的国度</v>
      </c>
      <c r="C25" s="2" t="str">
        <f>Sheet1!B25</f>
        <v>白面具</v>
      </c>
      <c r="D25" s="2" t="str">
        <f>Sheet1!X25&amp;Sheet2!$A$3&amp;Sheet2!$A$5&amp;Sheet2!$A$3&amp;"《"&amp;Sheet1!A25&amp;"》"&amp;Sheet2!$A$3&amp;"模组作者："&amp;Sheet1!B25&amp;Sheet2!$A$3&amp;"规则："&amp;Sheet1!C25&amp;Sheet2!$A$3&amp;"类型："&amp;Sheet1!D25&amp;Sheet2!$A$3&amp;"来源："&amp;Sheet1!Q25&amp;Sheet2!$A$3&amp;"世设："&amp;Sheet1!H25&amp;Sheet2!$A$3&amp;"模组长度："&amp;E25&amp;Sheet2!$A$3&amp;"玩家数量："&amp;F25&amp;Sheet2!$A$3&amp;"游戏阶段："&amp;G25&amp;Sheet2!$A$3&amp;"结束等级："&amp;I25&amp;Sheet2!$A$3&amp;"关键词："&amp;Sheet1!S25&amp;IF(Sheet1!R25="无","",Sheet2!$A$3&amp;"获得奖项："&amp;Sheet1!R25)&amp;Sheet2!$A$3&amp;"简介："&amp;Sheet1!P25</f>
        <v>大雨如期而至，湛蓝的天逐渐变得阴沉，降下了冰冷的雨水。你们感受到生命注入自己的身体，这是自然的气息。无论你做了什么，这都不会对你的生活，你的冒险造成任何影响，那些蚂蚁不过是你旅途中的过客，而你不过也只是这世界上匆匆经过的万千生物中的一员，或许哪一天就会在世界的角落里，默默无闻地死去吧。
—————————————
《脚下的国度》
模组作者：白面具
规则：DND5E
类型：短遭遇（开阔世界）
来源：第53期逸闻酒馆活动
世设：不定
模组长度：短篇
玩家数量：1人
游戏阶段：任何(不定)
结束等级：不定
关键词：毁灭国度
简介：这个遭遇可以在任何时间，比如冒险者们坐在某块石头上，试图排解这半天的疲劳时，又或是在赶路时的偶然一瞥，让冒险者在蚂蚁的行动中思索窥测自己的命运。</v>
      </c>
      <c r="E25" s="1" t="str">
        <f>Sheet1!E25&amp;IF(Sheet1!F25="","","(约"&amp;Sheet1!F25&amp;"次聚会)")</f>
        <v>短篇</v>
      </c>
      <c r="F25" s="1" t="str">
        <f>IF(Sheet1!I25=-1,"约"&amp;Sheet1!J25&amp;"人",IF(Sheet1!J25&lt;Sheet1!I25,"填写错误",IF(Sheet1!I25=100,"不定",IF(Sheet1!I25=Sheet1!J25,Sheet1!I25&amp;"人",Sheet1!I25&amp;"-"&amp;Sheet1!J25&amp;"人"))))</f>
        <v>1人</v>
      </c>
      <c r="G25" s="1" t="str">
        <f>Sheet1!K25&amp;"("&amp;H25&amp;")"</f>
        <v>任何(不定)</v>
      </c>
      <c r="H25" s="1" t="str">
        <f>IF(Sheet1!L25=-1,"约"&amp;Sheet1!M25&amp;"级",IF(Sheet1!L25=100,"不定",IF(Sheet1!M25&lt;Sheet1!L25,"填写错误",IF(Sheet1!L25=Sheet1!M25,Sheet1!L25&amp;"级",IF(Sheet1!L25=100,"不定",IF(Sheet1!M25=100,Sheet1!L25&amp;"+",Sheet1!L25&amp;"-"&amp;Sheet1!M25&amp;"级"))))))</f>
        <v>不定</v>
      </c>
      <c r="I25" s="1" t="str">
        <f>IF(Sheet1!N25=-1,"约"&amp;Sheet1!O25&amp;"级",IF(Sheet1!N25=100,"不定",IF(Sheet1!O25&lt;Sheet1!N25,"填写错误",IF(Sheet1!N25=Sheet1!O25,Sheet1!N25&amp;"级",IF(Sheet1!N25=100,"不定",IF(Sheet1!O25=100,Sheet1!N25&amp;"+",Sheet1!N25&amp;"-"&amp;Sheet1!O25&amp;"级"))))))</f>
        <v>不定</v>
      </c>
      <c r="J25" s="2" t="str">
        <f>IF(Sheet1!R25="无","",Sheet2!$A$3&amp;"获得奖项："&amp;Sheet1!R25)</f>
        <v/>
      </c>
    </row>
    <row r="26" spans="2:10" ht="281.25" x14ac:dyDescent="0.2">
      <c r="B26" s="2">
        <f>Sheet1!A26</f>
        <v>0</v>
      </c>
      <c r="C26" s="2">
        <f>Sheet1!B26</f>
        <v>0</v>
      </c>
      <c r="D26" s="2" t="str">
        <f>Sheet1!X26&amp;Sheet2!$A$3&amp;Sheet2!$A$5&amp;Sheet2!$A$3&amp;"《"&amp;Sheet1!A26&amp;"》"&amp;Sheet2!$A$3&amp;"模组作者："&amp;Sheet1!B26&amp;Sheet2!$A$3&amp;"规则："&amp;Sheet1!C26&amp;Sheet2!$A$3&amp;"类型："&amp;Sheet1!D26&amp;Sheet2!$A$3&amp;"来源："&amp;Sheet1!Q26&amp;Sheet2!$A$3&amp;"世设："&amp;Sheet1!H26&amp;Sheet2!$A$3&amp;"模组长度："&amp;E26&amp;Sheet2!$A$3&amp;"玩家数量："&amp;F26&amp;Sheet2!$A$3&amp;"游戏阶段："&amp;G26&amp;Sheet2!$A$3&amp;"结束等级："&amp;I26&amp;Sheet2!$A$3&amp;"关键词："&amp;Sheet1!S26&amp;IF(Sheet1!R26="无","",Sheet2!$A$3&amp;"获得奖项："&amp;Sheet1!R26)&amp;Sheet2!$A$3&amp;"简介："&amp;Sheet1!P26</f>
        <v xml:space="preserve">
—————————————
《》
模组作者：
规则：
类型：
来源：
世设：
模组长度：
玩家数量：人
游戏阶段：(级)
结束等级：级
关键词：
获得奖项：
简介：</v>
      </c>
      <c r="E26" s="1" t="str">
        <f>Sheet1!E26&amp;IF(Sheet1!F26="","","(约"&amp;Sheet1!F26&amp;"次聚会)")</f>
        <v/>
      </c>
      <c r="F26" s="1" t="str">
        <f>IF(Sheet1!I26=-1,"约"&amp;Sheet1!J26&amp;"人",IF(Sheet1!J26&lt;Sheet1!I26,"填写错误",IF(Sheet1!I26=100,"不定",IF(Sheet1!I26=Sheet1!J26,Sheet1!I26&amp;"人",Sheet1!I26&amp;"-"&amp;Sheet1!J26&amp;"人"))))</f>
        <v>人</v>
      </c>
      <c r="G26" s="1" t="str">
        <f>Sheet1!K26&amp;"("&amp;H26&amp;")"</f>
        <v>(级)</v>
      </c>
      <c r="H26" s="1" t="str">
        <f>IF(Sheet1!L26=-1,"约"&amp;Sheet1!M26&amp;"级",IF(Sheet1!L26=100,"不定",IF(Sheet1!M26&lt;Sheet1!L26,"填写错误",IF(Sheet1!L26=Sheet1!M26,Sheet1!L26&amp;"级",IF(Sheet1!L26=100,"不定",IF(Sheet1!M26=100,Sheet1!L26&amp;"+",Sheet1!L26&amp;"-"&amp;Sheet1!M26&amp;"级"))))))</f>
        <v>级</v>
      </c>
      <c r="I26" s="1" t="str">
        <f>IF(Sheet1!N26=-1,"约"&amp;Sheet1!O26&amp;"级",IF(Sheet1!N26=100,"不定",IF(Sheet1!O26&lt;Sheet1!N26,"填写错误",IF(Sheet1!N26=Sheet1!O26,Sheet1!N26&amp;"级",IF(Sheet1!N26=100,"不定",IF(Sheet1!O26=100,Sheet1!N26&amp;"+",Sheet1!N26&amp;"-"&amp;Sheet1!O26&amp;"级"))))))</f>
        <v>级</v>
      </c>
      <c r="J26" s="2" t="str">
        <f>IF(Sheet1!R26="无","",Sheet2!$A$3&amp;"获得奖项："&amp;Sheet1!R26)</f>
        <v xml:space="preserve">
获得奖项：</v>
      </c>
    </row>
    <row r="27" spans="2:10" ht="281.25" x14ac:dyDescent="0.2">
      <c r="B27" s="2">
        <f>Sheet1!A27</f>
        <v>0</v>
      </c>
      <c r="C27" s="2">
        <f>Sheet1!B27</f>
        <v>0</v>
      </c>
      <c r="D27" s="2" t="str">
        <f>Sheet1!X27&amp;Sheet2!$A$3&amp;Sheet2!$A$5&amp;Sheet2!$A$3&amp;"《"&amp;Sheet1!A27&amp;"》"&amp;Sheet2!$A$3&amp;"模组作者："&amp;Sheet1!B27&amp;Sheet2!$A$3&amp;"规则："&amp;Sheet1!C27&amp;Sheet2!$A$3&amp;"类型："&amp;Sheet1!D27&amp;Sheet2!$A$3&amp;"来源："&amp;Sheet1!Q27&amp;Sheet2!$A$3&amp;"世设："&amp;Sheet1!H27&amp;Sheet2!$A$3&amp;"模组长度："&amp;E27&amp;Sheet2!$A$3&amp;"玩家数量："&amp;F27&amp;Sheet2!$A$3&amp;"游戏阶段："&amp;G27&amp;Sheet2!$A$3&amp;"结束等级："&amp;I27&amp;Sheet2!$A$3&amp;"关键词："&amp;Sheet1!S27&amp;IF(Sheet1!R27="无","",Sheet2!$A$3&amp;"获得奖项："&amp;Sheet1!R27)&amp;Sheet2!$A$3&amp;"简介："&amp;Sheet1!P27</f>
        <v xml:space="preserve">
—————————————
《》
模组作者：
规则：
类型：
来源：
世设：
模组长度：
玩家数量：人
游戏阶段：(级)
结束等级：级
关键词：
获得奖项：
简介：</v>
      </c>
      <c r="E27" s="1" t="str">
        <f>Sheet1!E27&amp;IF(Sheet1!F27="","","(约"&amp;Sheet1!F27&amp;"次聚会)")</f>
        <v/>
      </c>
      <c r="F27" s="1" t="str">
        <f>IF(Sheet1!I27=-1,"约"&amp;Sheet1!J27&amp;"人",IF(Sheet1!J27&lt;Sheet1!I27,"填写错误",IF(Sheet1!I27=100,"不定",IF(Sheet1!I27=Sheet1!J27,Sheet1!I27&amp;"人",Sheet1!I27&amp;"-"&amp;Sheet1!J27&amp;"人"))))</f>
        <v>人</v>
      </c>
      <c r="G27" s="1" t="str">
        <f>Sheet1!K27&amp;"("&amp;H27&amp;")"</f>
        <v>(级)</v>
      </c>
      <c r="H27" s="1" t="str">
        <f>IF(Sheet1!L27=-1,"约"&amp;Sheet1!M27&amp;"级",IF(Sheet1!L27=100,"不定",IF(Sheet1!M27&lt;Sheet1!L27,"填写错误",IF(Sheet1!L27=Sheet1!M27,Sheet1!L27&amp;"级",IF(Sheet1!L27=100,"不定",IF(Sheet1!M27=100,Sheet1!L27&amp;"+",Sheet1!L27&amp;"-"&amp;Sheet1!M27&amp;"级"))))))</f>
        <v>级</v>
      </c>
      <c r="I27" s="1" t="str">
        <f>IF(Sheet1!N27=-1,"约"&amp;Sheet1!O27&amp;"级",IF(Sheet1!N27=100,"不定",IF(Sheet1!O27&lt;Sheet1!N27,"填写错误",IF(Sheet1!N27=Sheet1!O27,Sheet1!N27&amp;"级",IF(Sheet1!N27=100,"不定",IF(Sheet1!O27=100,Sheet1!N27&amp;"+",Sheet1!N27&amp;"-"&amp;Sheet1!O27&amp;"级"))))))</f>
        <v>级</v>
      </c>
      <c r="J27" s="2" t="str">
        <f>IF(Sheet1!R27="无","",Sheet2!$A$3&amp;"获得奖项："&amp;Sheet1!R27)</f>
        <v xml:space="preserve">
获得奖项：</v>
      </c>
    </row>
    <row r="28" spans="2:10" ht="281.25" x14ac:dyDescent="0.2">
      <c r="B28" s="2">
        <f>Sheet1!A28</f>
        <v>0</v>
      </c>
      <c r="C28" s="2">
        <f>Sheet1!B28</f>
        <v>0</v>
      </c>
      <c r="D28" s="2" t="str">
        <f>Sheet1!X28&amp;Sheet2!$A$3&amp;Sheet2!$A$5&amp;Sheet2!$A$3&amp;"《"&amp;Sheet1!A28&amp;"》"&amp;Sheet2!$A$3&amp;"模组作者："&amp;Sheet1!B28&amp;Sheet2!$A$3&amp;"规则："&amp;Sheet1!C28&amp;Sheet2!$A$3&amp;"类型："&amp;Sheet1!D28&amp;Sheet2!$A$3&amp;"来源："&amp;Sheet1!Q28&amp;Sheet2!$A$3&amp;"世设："&amp;Sheet1!H28&amp;Sheet2!$A$3&amp;"模组长度："&amp;E28&amp;Sheet2!$A$3&amp;"玩家数量："&amp;F28&amp;Sheet2!$A$3&amp;"游戏阶段："&amp;G28&amp;Sheet2!$A$3&amp;"结束等级："&amp;I28&amp;Sheet2!$A$3&amp;"关键词："&amp;Sheet1!S28&amp;IF(Sheet1!R28="无","",Sheet2!$A$3&amp;"获得奖项："&amp;Sheet1!R28)&amp;Sheet2!$A$3&amp;"简介："&amp;Sheet1!P28</f>
        <v xml:space="preserve">
—————————————
《》
模组作者：
规则：
类型：
来源：
世设：
模组长度：
玩家数量：人
游戏阶段：(级)
结束等级：级
关键词：
获得奖项：
简介：</v>
      </c>
      <c r="E28" s="1" t="str">
        <f>Sheet1!E28&amp;IF(Sheet1!F28="","","(约"&amp;Sheet1!F28&amp;"次聚会)")</f>
        <v/>
      </c>
      <c r="F28" s="1" t="str">
        <f>IF(Sheet1!I28=-1,"约"&amp;Sheet1!J28&amp;"人",IF(Sheet1!J28&lt;Sheet1!I28,"填写错误",IF(Sheet1!I28=100,"不定",IF(Sheet1!I28=Sheet1!J28,Sheet1!I28&amp;"人",Sheet1!I28&amp;"-"&amp;Sheet1!J28&amp;"人"))))</f>
        <v>人</v>
      </c>
      <c r="G28" s="1" t="str">
        <f>Sheet1!K28&amp;"("&amp;H28&amp;")"</f>
        <v>(级)</v>
      </c>
      <c r="H28" s="1" t="str">
        <f>IF(Sheet1!L28=-1,"约"&amp;Sheet1!M28&amp;"级",IF(Sheet1!L28=100,"不定",IF(Sheet1!M28&lt;Sheet1!L28,"填写错误",IF(Sheet1!L28=Sheet1!M28,Sheet1!L28&amp;"级",IF(Sheet1!L28=100,"不定",IF(Sheet1!M28=100,Sheet1!L28&amp;"+",Sheet1!L28&amp;"-"&amp;Sheet1!M28&amp;"级"))))))</f>
        <v>级</v>
      </c>
      <c r="I28" s="1" t="str">
        <f>IF(Sheet1!N28=-1,"约"&amp;Sheet1!O28&amp;"级",IF(Sheet1!N28=100,"不定",IF(Sheet1!O28&lt;Sheet1!N28,"填写错误",IF(Sheet1!N28=Sheet1!O28,Sheet1!N28&amp;"级",IF(Sheet1!N28=100,"不定",IF(Sheet1!O28=100,Sheet1!N28&amp;"+",Sheet1!N28&amp;"-"&amp;Sheet1!O28&amp;"级"))))))</f>
        <v>级</v>
      </c>
      <c r="J28" s="2" t="str">
        <f>IF(Sheet1!R28="无","",Sheet2!$A$3&amp;"获得奖项："&amp;Sheet1!R28)</f>
        <v xml:space="preserve">
获得奖项：</v>
      </c>
    </row>
    <row r="29" spans="2:10" ht="281.25" x14ac:dyDescent="0.2">
      <c r="B29" s="2">
        <f>Sheet1!A29</f>
        <v>0</v>
      </c>
      <c r="C29" s="2">
        <f>Sheet1!B29</f>
        <v>0</v>
      </c>
      <c r="D29" s="2" t="str">
        <f>Sheet1!X29&amp;Sheet2!$A$3&amp;Sheet2!$A$5&amp;Sheet2!$A$3&amp;"《"&amp;Sheet1!A29&amp;"》"&amp;Sheet2!$A$3&amp;"模组作者："&amp;Sheet1!B29&amp;Sheet2!$A$3&amp;"规则："&amp;Sheet1!C29&amp;Sheet2!$A$3&amp;"类型："&amp;Sheet1!D29&amp;Sheet2!$A$3&amp;"来源："&amp;Sheet1!Q29&amp;Sheet2!$A$3&amp;"世设："&amp;Sheet1!H29&amp;Sheet2!$A$3&amp;"模组长度："&amp;E29&amp;Sheet2!$A$3&amp;"玩家数量："&amp;F29&amp;Sheet2!$A$3&amp;"游戏阶段："&amp;G29&amp;Sheet2!$A$3&amp;"结束等级："&amp;I29&amp;Sheet2!$A$3&amp;"关键词："&amp;Sheet1!S29&amp;IF(Sheet1!R29="无","",Sheet2!$A$3&amp;"获得奖项："&amp;Sheet1!R29)&amp;Sheet2!$A$3&amp;"简介："&amp;Sheet1!P29</f>
        <v xml:space="preserve">
—————————————
《》
模组作者：
规则：
类型：
来源：
世设：
模组长度：
玩家数量：人
游戏阶段：(级)
结束等级：级
关键词：
获得奖项：
简介：</v>
      </c>
      <c r="E29" s="1" t="str">
        <f>Sheet1!E29&amp;IF(Sheet1!F29="","","(约"&amp;Sheet1!F29&amp;"次聚会)")</f>
        <v/>
      </c>
      <c r="F29" s="1" t="str">
        <f>IF(Sheet1!I29=-1,"约"&amp;Sheet1!J29&amp;"人",IF(Sheet1!J29&lt;Sheet1!I29,"填写错误",IF(Sheet1!I29=100,"不定",IF(Sheet1!I29=Sheet1!J29,Sheet1!I29&amp;"人",Sheet1!I29&amp;"-"&amp;Sheet1!J29&amp;"人"))))</f>
        <v>人</v>
      </c>
      <c r="G29" s="1" t="str">
        <f>Sheet1!K29&amp;"("&amp;H29&amp;")"</f>
        <v>(级)</v>
      </c>
      <c r="H29" s="1" t="str">
        <f>IF(Sheet1!L29=-1,"约"&amp;Sheet1!M29&amp;"级",IF(Sheet1!L29=100,"不定",IF(Sheet1!M29&lt;Sheet1!L29,"填写错误",IF(Sheet1!L29=Sheet1!M29,Sheet1!L29&amp;"级",IF(Sheet1!L29=100,"不定",IF(Sheet1!M29=100,Sheet1!L29&amp;"+",Sheet1!L29&amp;"-"&amp;Sheet1!M29&amp;"级"))))))</f>
        <v>级</v>
      </c>
      <c r="I29" s="1" t="str">
        <f>IF(Sheet1!N29=-1,"约"&amp;Sheet1!O29&amp;"级",IF(Sheet1!N29=100,"不定",IF(Sheet1!O29&lt;Sheet1!N29,"填写错误",IF(Sheet1!N29=Sheet1!O29,Sheet1!N29&amp;"级",IF(Sheet1!N29=100,"不定",IF(Sheet1!O29=100,Sheet1!N29&amp;"+",Sheet1!N29&amp;"-"&amp;Sheet1!O29&amp;"级"))))))</f>
        <v>级</v>
      </c>
      <c r="J29" s="2" t="str">
        <f>IF(Sheet1!R29="无","",Sheet2!$A$3&amp;"获得奖项："&amp;Sheet1!R29)</f>
        <v xml:space="preserve">
获得奖项：</v>
      </c>
    </row>
    <row r="30" spans="2:10" ht="281.25" x14ac:dyDescent="0.2">
      <c r="B30" s="2">
        <f>Sheet1!A30</f>
        <v>0</v>
      </c>
      <c r="C30" s="2">
        <f>Sheet1!B30</f>
        <v>0</v>
      </c>
      <c r="D30" s="2" t="str">
        <f>Sheet1!X30&amp;Sheet2!$A$3&amp;Sheet2!$A$5&amp;Sheet2!$A$3&amp;"《"&amp;Sheet1!A30&amp;"》"&amp;Sheet2!$A$3&amp;"模组作者："&amp;Sheet1!B30&amp;Sheet2!$A$3&amp;"规则："&amp;Sheet1!C30&amp;Sheet2!$A$3&amp;"类型："&amp;Sheet1!D30&amp;Sheet2!$A$3&amp;"来源："&amp;Sheet1!Q30&amp;Sheet2!$A$3&amp;"世设："&amp;Sheet1!H30&amp;Sheet2!$A$3&amp;"模组长度："&amp;E30&amp;Sheet2!$A$3&amp;"玩家数量："&amp;F30&amp;Sheet2!$A$3&amp;"游戏阶段："&amp;G30&amp;Sheet2!$A$3&amp;"结束等级："&amp;I30&amp;Sheet2!$A$3&amp;"关键词："&amp;Sheet1!S30&amp;IF(Sheet1!R30="无","",Sheet2!$A$3&amp;"获得奖项："&amp;Sheet1!R30)&amp;Sheet2!$A$3&amp;"简介："&amp;Sheet1!P30</f>
        <v xml:space="preserve">
—————————————
《》
模组作者：
规则：
类型：
来源：
世设：
模组长度：
玩家数量：人
游戏阶段：(级)
结束等级：级
关键词：
获得奖项：
简介：</v>
      </c>
      <c r="E30" s="1" t="str">
        <f>Sheet1!E30&amp;IF(Sheet1!F30="","","(约"&amp;Sheet1!F30&amp;"次聚会)")</f>
        <v/>
      </c>
      <c r="F30" s="1" t="str">
        <f>IF(Sheet1!I30=-1,"约"&amp;Sheet1!J30&amp;"人",IF(Sheet1!J30&lt;Sheet1!I30,"填写错误",IF(Sheet1!I30=100,"不定",IF(Sheet1!I30=Sheet1!J30,Sheet1!I30&amp;"人",Sheet1!I30&amp;"-"&amp;Sheet1!J30&amp;"人"))))</f>
        <v>人</v>
      </c>
      <c r="G30" s="1" t="str">
        <f>Sheet1!K30&amp;"("&amp;H30&amp;")"</f>
        <v>(级)</v>
      </c>
      <c r="H30" s="1" t="str">
        <f>IF(Sheet1!L30=-1,"约"&amp;Sheet1!M30&amp;"级",IF(Sheet1!L30=100,"不定",IF(Sheet1!M30&lt;Sheet1!L30,"填写错误",IF(Sheet1!L30=Sheet1!M30,Sheet1!L30&amp;"级",IF(Sheet1!L30=100,"不定",IF(Sheet1!M30=100,Sheet1!L30&amp;"+",Sheet1!L30&amp;"-"&amp;Sheet1!M30&amp;"级"))))))</f>
        <v>级</v>
      </c>
      <c r="I30" s="1" t="str">
        <f>IF(Sheet1!N30=-1,"约"&amp;Sheet1!O30&amp;"级",IF(Sheet1!N30=100,"不定",IF(Sheet1!O30&lt;Sheet1!N30,"填写错误",IF(Sheet1!N30=Sheet1!O30,Sheet1!N30&amp;"级",IF(Sheet1!N30=100,"不定",IF(Sheet1!O30=100,Sheet1!N30&amp;"+",Sheet1!N30&amp;"-"&amp;Sheet1!O30&amp;"级"))))))</f>
        <v>级</v>
      </c>
      <c r="J30" s="2" t="str">
        <f>IF(Sheet1!R30="无","",Sheet2!$A$3&amp;"获得奖项："&amp;Sheet1!R30)</f>
        <v xml:space="preserve">
获得奖项：</v>
      </c>
    </row>
    <row r="31" spans="2:10" ht="281.25" x14ac:dyDescent="0.2">
      <c r="B31" s="2">
        <f>Sheet1!A31</f>
        <v>0</v>
      </c>
      <c r="C31" s="2">
        <f>Sheet1!B31</f>
        <v>0</v>
      </c>
      <c r="D31" s="2" t="str">
        <f>Sheet1!X31&amp;Sheet2!$A$3&amp;Sheet2!$A$5&amp;Sheet2!$A$3&amp;"《"&amp;Sheet1!A31&amp;"》"&amp;Sheet2!$A$3&amp;"模组作者："&amp;Sheet1!B31&amp;Sheet2!$A$3&amp;"规则："&amp;Sheet1!C31&amp;Sheet2!$A$3&amp;"类型："&amp;Sheet1!D31&amp;Sheet2!$A$3&amp;"来源："&amp;Sheet1!Q31&amp;Sheet2!$A$3&amp;"世设："&amp;Sheet1!H31&amp;Sheet2!$A$3&amp;"模组长度："&amp;E31&amp;Sheet2!$A$3&amp;"玩家数量："&amp;F31&amp;Sheet2!$A$3&amp;"游戏阶段："&amp;G31&amp;Sheet2!$A$3&amp;"结束等级："&amp;I31&amp;Sheet2!$A$3&amp;"关键词："&amp;Sheet1!S31&amp;IF(Sheet1!R31="无","",Sheet2!$A$3&amp;"获得奖项："&amp;Sheet1!R31)&amp;Sheet2!$A$3&amp;"简介："&amp;Sheet1!P31</f>
        <v xml:space="preserve">
—————————————
《》
模组作者：
规则：
类型：
来源：
世设：
模组长度：
玩家数量：人
游戏阶段：(级)
结束等级：级
关键词：
获得奖项：
简介：</v>
      </c>
      <c r="E31" s="1" t="str">
        <f>Sheet1!E31&amp;IF(Sheet1!F31="","","(约"&amp;Sheet1!F31&amp;"次聚会)")</f>
        <v/>
      </c>
      <c r="F31" s="1" t="str">
        <f>IF(Sheet1!I31=-1,"约"&amp;Sheet1!J31&amp;"人",IF(Sheet1!J31&lt;Sheet1!I31,"填写错误",IF(Sheet1!I31=100,"不定",IF(Sheet1!I31=Sheet1!J31,Sheet1!I31&amp;"人",Sheet1!I31&amp;"-"&amp;Sheet1!J31&amp;"人"))))</f>
        <v>人</v>
      </c>
      <c r="G31" s="1" t="str">
        <f>Sheet1!K31&amp;"("&amp;H31&amp;")"</f>
        <v>(级)</v>
      </c>
      <c r="H31" s="1" t="str">
        <f>IF(Sheet1!L31=-1,"约"&amp;Sheet1!M31&amp;"级",IF(Sheet1!L31=100,"不定",IF(Sheet1!M31&lt;Sheet1!L31,"填写错误",IF(Sheet1!L31=Sheet1!M31,Sheet1!L31&amp;"级",IF(Sheet1!L31=100,"不定",IF(Sheet1!M31=100,Sheet1!L31&amp;"+",Sheet1!L31&amp;"-"&amp;Sheet1!M31&amp;"级"))))))</f>
        <v>级</v>
      </c>
      <c r="I31" s="1" t="str">
        <f>IF(Sheet1!N31=-1,"约"&amp;Sheet1!O31&amp;"级",IF(Sheet1!N31=100,"不定",IF(Sheet1!O31&lt;Sheet1!N31,"填写错误",IF(Sheet1!N31=Sheet1!O31,Sheet1!N31&amp;"级",IF(Sheet1!N31=100,"不定",IF(Sheet1!O31=100,Sheet1!N31&amp;"+",Sheet1!N31&amp;"-"&amp;Sheet1!O31&amp;"级"))))))</f>
        <v>级</v>
      </c>
      <c r="J31" s="2" t="str">
        <f>IF(Sheet1!R31="无","",Sheet2!$A$3&amp;"获得奖项："&amp;Sheet1!R31)</f>
        <v xml:space="preserve">
获得奖项：</v>
      </c>
    </row>
    <row r="32" spans="2:10" ht="281.25" x14ac:dyDescent="0.2">
      <c r="B32" s="2">
        <f>Sheet1!A32</f>
        <v>0</v>
      </c>
      <c r="C32" s="2">
        <f>Sheet1!B32</f>
        <v>0</v>
      </c>
      <c r="D32" s="2" t="str">
        <f>Sheet1!X32&amp;Sheet2!$A$3&amp;Sheet2!$A$5&amp;Sheet2!$A$3&amp;"《"&amp;Sheet1!A32&amp;"》"&amp;Sheet2!$A$3&amp;"模组作者："&amp;Sheet1!B32&amp;Sheet2!$A$3&amp;"规则："&amp;Sheet1!C32&amp;Sheet2!$A$3&amp;"类型："&amp;Sheet1!D32&amp;Sheet2!$A$3&amp;"来源："&amp;Sheet1!Q32&amp;Sheet2!$A$3&amp;"世设："&amp;Sheet1!H32&amp;Sheet2!$A$3&amp;"模组长度："&amp;E32&amp;Sheet2!$A$3&amp;"玩家数量："&amp;F32&amp;Sheet2!$A$3&amp;"游戏阶段："&amp;G32&amp;Sheet2!$A$3&amp;"结束等级："&amp;I32&amp;Sheet2!$A$3&amp;"关键词："&amp;Sheet1!S32&amp;IF(Sheet1!R32="无","",Sheet2!$A$3&amp;"获得奖项："&amp;Sheet1!R32)&amp;Sheet2!$A$3&amp;"简介："&amp;Sheet1!P32</f>
        <v xml:space="preserve">
—————————————
《》
模组作者：
规则：
类型：
来源：
世设：
模组长度：
玩家数量：人
游戏阶段：(级)
结束等级：级
关键词：
获得奖项：
简介：</v>
      </c>
      <c r="E32" s="1" t="str">
        <f>Sheet1!E32&amp;IF(Sheet1!F32="","","(约"&amp;Sheet1!F32&amp;"次聚会)")</f>
        <v/>
      </c>
      <c r="F32" s="1" t="str">
        <f>IF(Sheet1!I32=-1,"约"&amp;Sheet1!J32&amp;"人",IF(Sheet1!J32&lt;Sheet1!I32,"填写错误",IF(Sheet1!I32=100,"不定",IF(Sheet1!I32=Sheet1!J32,Sheet1!I32&amp;"人",Sheet1!I32&amp;"-"&amp;Sheet1!J32&amp;"人"))))</f>
        <v>人</v>
      </c>
      <c r="G32" s="1" t="str">
        <f>Sheet1!K32&amp;"("&amp;H32&amp;")"</f>
        <v>(级)</v>
      </c>
      <c r="H32" s="1" t="str">
        <f>IF(Sheet1!L32=-1,"约"&amp;Sheet1!M32&amp;"级",IF(Sheet1!L32=100,"不定",IF(Sheet1!M32&lt;Sheet1!L32,"填写错误",IF(Sheet1!L32=Sheet1!M32,Sheet1!L32&amp;"级",IF(Sheet1!L32=100,"不定",IF(Sheet1!M32=100,Sheet1!L32&amp;"+",Sheet1!L32&amp;"-"&amp;Sheet1!M32&amp;"级"))))))</f>
        <v>级</v>
      </c>
      <c r="I32" s="1" t="str">
        <f>IF(Sheet1!N32=-1,"约"&amp;Sheet1!O32&amp;"级",IF(Sheet1!N32=100,"不定",IF(Sheet1!O32&lt;Sheet1!N32,"填写错误",IF(Sheet1!N32=Sheet1!O32,Sheet1!N32&amp;"级",IF(Sheet1!N32=100,"不定",IF(Sheet1!O32=100,Sheet1!N32&amp;"+",Sheet1!N32&amp;"-"&amp;Sheet1!O32&amp;"级"))))))</f>
        <v>级</v>
      </c>
      <c r="J32" s="2" t="str">
        <f>IF(Sheet1!R32="无","",Sheet2!$A$3&amp;"获得奖项："&amp;Sheet1!R32)</f>
        <v xml:space="preserve">
获得奖项：</v>
      </c>
    </row>
    <row r="33" spans="2:10" ht="281.25" x14ac:dyDescent="0.2">
      <c r="B33" s="2">
        <f>Sheet1!A33</f>
        <v>0</v>
      </c>
      <c r="C33" s="2">
        <f>Sheet1!B33</f>
        <v>0</v>
      </c>
      <c r="D33" s="2" t="str">
        <f>Sheet1!X33&amp;Sheet2!$A$3&amp;Sheet2!$A$5&amp;Sheet2!$A$3&amp;"《"&amp;Sheet1!A33&amp;"》"&amp;Sheet2!$A$3&amp;"模组作者："&amp;Sheet1!B33&amp;Sheet2!$A$3&amp;"规则："&amp;Sheet1!C33&amp;Sheet2!$A$3&amp;"类型："&amp;Sheet1!D33&amp;Sheet2!$A$3&amp;"来源："&amp;Sheet1!Q33&amp;Sheet2!$A$3&amp;"世设："&amp;Sheet1!H33&amp;Sheet2!$A$3&amp;"模组长度："&amp;E33&amp;Sheet2!$A$3&amp;"玩家数量："&amp;F33&amp;Sheet2!$A$3&amp;"游戏阶段："&amp;G33&amp;Sheet2!$A$3&amp;"结束等级："&amp;I33&amp;Sheet2!$A$3&amp;"关键词："&amp;Sheet1!S33&amp;IF(Sheet1!R33="无","",Sheet2!$A$3&amp;"获得奖项："&amp;Sheet1!R33)&amp;Sheet2!$A$3&amp;"简介："&amp;Sheet1!P33</f>
        <v xml:space="preserve">
—————————————
《》
模组作者：
规则：
类型：
来源：
世设：
模组长度：
玩家数量：人
游戏阶段：(级)
结束等级：级
关键词：
获得奖项：
简介：</v>
      </c>
      <c r="E33" s="1" t="str">
        <f>Sheet1!E33&amp;IF(Sheet1!F33="","","(约"&amp;Sheet1!F33&amp;"次聚会)")</f>
        <v/>
      </c>
      <c r="F33" s="1" t="str">
        <f>IF(Sheet1!I33=-1,"约"&amp;Sheet1!J33&amp;"人",IF(Sheet1!J33&lt;Sheet1!I33,"填写错误",IF(Sheet1!I33=100,"不定",IF(Sheet1!I33=Sheet1!J33,Sheet1!I33&amp;"人",Sheet1!I33&amp;"-"&amp;Sheet1!J33&amp;"人"))))</f>
        <v>人</v>
      </c>
      <c r="G33" s="1" t="str">
        <f>Sheet1!K33&amp;"("&amp;H33&amp;")"</f>
        <v>(级)</v>
      </c>
      <c r="H33" s="1" t="str">
        <f>IF(Sheet1!L33=-1,"约"&amp;Sheet1!M33&amp;"级",IF(Sheet1!L33=100,"不定",IF(Sheet1!M33&lt;Sheet1!L33,"填写错误",IF(Sheet1!L33=Sheet1!M33,Sheet1!L33&amp;"级",IF(Sheet1!L33=100,"不定",IF(Sheet1!M33=100,Sheet1!L33&amp;"+",Sheet1!L33&amp;"-"&amp;Sheet1!M33&amp;"级"))))))</f>
        <v>级</v>
      </c>
      <c r="I33" s="1" t="str">
        <f>IF(Sheet1!N33=-1,"约"&amp;Sheet1!O33&amp;"级",IF(Sheet1!N33=100,"不定",IF(Sheet1!O33&lt;Sheet1!N33,"填写错误",IF(Sheet1!N33=Sheet1!O33,Sheet1!N33&amp;"级",IF(Sheet1!N33=100,"不定",IF(Sheet1!O33=100,Sheet1!N33&amp;"+",Sheet1!N33&amp;"-"&amp;Sheet1!O33&amp;"级"))))))</f>
        <v>级</v>
      </c>
      <c r="J33" s="2" t="str">
        <f>IF(Sheet1!R33="无","",Sheet2!$A$3&amp;"获得奖项："&amp;Sheet1!R33)</f>
        <v xml:space="preserve">
获得奖项：</v>
      </c>
    </row>
    <row r="34" spans="2:10" ht="281.25" x14ac:dyDescent="0.2">
      <c r="B34" s="2">
        <f>Sheet1!A34</f>
        <v>0</v>
      </c>
      <c r="C34" s="2">
        <f>Sheet1!B34</f>
        <v>0</v>
      </c>
      <c r="D34" s="2" t="str">
        <f>Sheet1!X34&amp;Sheet2!$A$3&amp;Sheet2!$A$5&amp;Sheet2!$A$3&amp;"《"&amp;Sheet1!A34&amp;"》"&amp;Sheet2!$A$3&amp;"模组作者："&amp;Sheet1!B34&amp;Sheet2!$A$3&amp;"规则："&amp;Sheet1!C34&amp;Sheet2!$A$3&amp;"类型："&amp;Sheet1!D34&amp;Sheet2!$A$3&amp;"来源："&amp;Sheet1!Q34&amp;Sheet2!$A$3&amp;"世设："&amp;Sheet1!H34&amp;Sheet2!$A$3&amp;"模组长度："&amp;E34&amp;Sheet2!$A$3&amp;"玩家数量："&amp;F34&amp;Sheet2!$A$3&amp;"游戏阶段："&amp;G34&amp;Sheet2!$A$3&amp;"结束等级："&amp;I34&amp;Sheet2!$A$3&amp;"关键词："&amp;Sheet1!S34&amp;IF(Sheet1!R34="无","",Sheet2!$A$3&amp;"获得奖项："&amp;Sheet1!R34)&amp;Sheet2!$A$3&amp;"简介："&amp;Sheet1!P34</f>
        <v xml:space="preserve">
—————————————
《》
模组作者：
规则：
类型：
来源：
世设：
模组长度：
玩家数量：人
游戏阶段：(级)
结束等级：级
关键词：
获得奖项：
简介：</v>
      </c>
      <c r="E34" s="1" t="str">
        <f>Sheet1!E34&amp;IF(Sheet1!F34="","","(约"&amp;Sheet1!F34&amp;"次聚会)")</f>
        <v/>
      </c>
      <c r="F34" s="1" t="str">
        <f>IF(Sheet1!I34=-1,"约"&amp;Sheet1!J34&amp;"人",IF(Sheet1!J34&lt;Sheet1!I34,"填写错误",IF(Sheet1!I34=100,"不定",IF(Sheet1!I34=Sheet1!J34,Sheet1!I34&amp;"人",Sheet1!I34&amp;"-"&amp;Sheet1!J34&amp;"人"))))</f>
        <v>人</v>
      </c>
      <c r="G34" s="1" t="str">
        <f>Sheet1!K34&amp;"("&amp;H34&amp;")"</f>
        <v>(级)</v>
      </c>
      <c r="H34" s="1" t="str">
        <f>IF(Sheet1!L34=-1,"约"&amp;Sheet1!M34&amp;"级",IF(Sheet1!L34=100,"不定",IF(Sheet1!M34&lt;Sheet1!L34,"填写错误",IF(Sheet1!L34=Sheet1!M34,Sheet1!L34&amp;"级",IF(Sheet1!L34=100,"不定",IF(Sheet1!M34=100,Sheet1!L34&amp;"+",Sheet1!L34&amp;"-"&amp;Sheet1!M34&amp;"级"))))))</f>
        <v>级</v>
      </c>
      <c r="I34" s="1" t="str">
        <f>IF(Sheet1!N34=-1,"约"&amp;Sheet1!O34&amp;"级",IF(Sheet1!N34=100,"不定",IF(Sheet1!O34&lt;Sheet1!N34,"填写错误",IF(Sheet1!N34=Sheet1!O34,Sheet1!N34&amp;"级",IF(Sheet1!N34=100,"不定",IF(Sheet1!O34=100,Sheet1!N34&amp;"+",Sheet1!N34&amp;"-"&amp;Sheet1!O34&amp;"级"))))))</f>
        <v>级</v>
      </c>
      <c r="J34" s="2" t="str">
        <f>IF(Sheet1!R34="无","",Sheet2!$A$3&amp;"获得奖项："&amp;Sheet1!R34)</f>
        <v xml:space="preserve">
获得奖项：</v>
      </c>
    </row>
    <row r="35" spans="2:10" ht="281.25" x14ac:dyDescent="0.2">
      <c r="B35" s="2">
        <f>Sheet1!A35</f>
        <v>0</v>
      </c>
      <c r="C35" s="2">
        <f>Sheet1!B35</f>
        <v>0</v>
      </c>
      <c r="D35" s="2" t="str">
        <f>Sheet1!X35&amp;Sheet2!$A$3&amp;Sheet2!$A$5&amp;Sheet2!$A$3&amp;"《"&amp;Sheet1!A35&amp;"》"&amp;Sheet2!$A$3&amp;"模组作者："&amp;Sheet1!B35&amp;Sheet2!$A$3&amp;"规则："&amp;Sheet1!C35&amp;Sheet2!$A$3&amp;"类型："&amp;Sheet1!D35&amp;Sheet2!$A$3&amp;"来源："&amp;Sheet1!Q35&amp;Sheet2!$A$3&amp;"世设："&amp;Sheet1!H35&amp;Sheet2!$A$3&amp;"模组长度："&amp;E35&amp;Sheet2!$A$3&amp;"玩家数量："&amp;F35&amp;Sheet2!$A$3&amp;"游戏阶段："&amp;G35&amp;Sheet2!$A$3&amp;"结束等级："&amp;I35&amp;Sheet2!$A$3&amp;"关键词："&amp;Sheet1!S35&amp;IF(Sheet1!R35="无","",Sheet2!$A$3&amp;"获得奖项："&amp;Sheet1!R35)&amp;Sheet2!$A$3&amp;"简介："&amp;Sheet1!P35</f>
        <v xml:space="preserve">
—————————————
《》
模组作者：
规则：
类型：
来源：
世设：
模组长度：
玩家数量：人
游戏阶段：(级)
结束等级：级
关键词：
获得奖项：
简介：</v>
      </c>
      <c r="E35" s="1" t="str">
        <f>Sheet1!E35&amp;IF(Sheet1!F35="","","(约"&amp;Sheet1!F35&amp;"次聚会)")</f>
        <v/>
      </c>
      <c r="F35" s="1" t="str">
        <f>IF(Sheet1!I35=-1,"约"&amp;Sheet1!J35&amp;"人",IF(Sheet1!J35&lt;Sheet1!I35,"填写错误",IF(Sheet1!I35=100,"不定",IF(Sheet1!I35=Sheet1!J35,Sheet1!I35&amp;"人",Sheet1!I35&amp;"-"&amp;Sheet1!J35&amp;"人"))))</f>
        <v>人</v>
      </c>
      <c r="G35" s="1" t="str">
        <f>Sheet1!K35&amp;"("&amp;H35&amp;")"</f>
        <v>(级)</v>
      </c>
      <c r="H35" s="1" t="str">
        <f>IF(Sheet1!L35=-1,"约"&amp;Sheet1!M35&amp;"级",IF(Sheet1!L35=100,"不定",IF(Sheet1!M35&lt;Sheet1!L35,"填写错误",IF(Sheet1!L35=Sheet1!M35,Sheet1!L35&amp;"级",IF(Sheet1!L35=100,"不定",IF(Sheet1!M35=100,Sheet1!L35&amp;"+",Sheet1!L35&amp;"-"&amp;Sheet1!M35&amp;"级"))))))</f>
        <v>级</v>
      </c>
      <c r="I35" s="1" t="str">
        <f>IF(Sheet1!N35=-1,"约"&amp;Sheet1!O35&amp;"级",IF(Sheet1!N35=100,"不定",IF(Sheet1!O35&lt;Sheet1!N35,"填写错误",IF(Sheet1!N35=Sheet1!O35,Sheet1!N35&amp;"级",IF(Sheet1!N35=100,"不定",IF(Sheet1!O35=100,Sheet1!N35&amp;"+",Sheet1!N35&amp;"-"&amp;Sheet1!O35&amp;"级"))))))</f>
        <v>级</v>
      </c>
      <c r="J35" s="2" t="str">
        <f>IF(Sheet1!R35="无","",Sheet2!$A$3&amp;"获得奖项："&amp;Sheet1!R35)</f>
        <v xml:space="preserve">
获得奖项：</v>
      </c>
    </row>
    <row r="36" spans="2:10" ht="281.25" x14ac:dyDescent="0.2">
      <c r="B36" s="2">
        <f>Sheet1!A36</f>
        <v>0</v>
      </c>
      <c r="C36" s="2">
        <f>Sheet1!B36</f>
        <v>0</v>
      </c>
      <c r="D36" s="2" t="str">
        <f>Sheet1!X36&amp;Sheet2!$A$3&amp;Sheet2!$A$5&amp;Sheet2!$A$3&amp;"《"&amp;Sheet1!A36&amp;"》"&amp;Sheet2!$A$3&amp;"模组作者："&amp;Sheet1!B36&amp;Sheet2!$A$3&amp;"规则："&amp;Sheet1!C36&amp;Sheet2!$A$3&amp;"类型："&amp;Sheet1!D36&amp;Sheet2!$A$3&amp;"来源："&amp;Sheet1!Q36&amp;Sheet2!$A$3&amp;"世设："&amp;Sheet1!H36&amp;Sheet2!$A$3&amp;"模组长度："&amp;E36&amp;Sheet2!$A$3&amp;"玩家数量："&amp;F36&amp;Sheet2!$A$3&amp;"游戏阶段："&amp;G36&amp;Sheet2!$A$3&amp;"结束等级："&amp;I36&amp;Sheet2!$A$3&amp;"关键词："&amp;Sheet1!S36&amp;IF(Sheet1!R36="无","",Sheet2!$A$3&amp;"获得奖项："&amp;Sheet1!R36)&amp;Sheet2!$A$3&amp;"简介："&amp;Sheet1!P36</f>
        <v xml:space="preserve">
—————————————
《》
模组作者：
规则：
类型：
来源：
世设：
模组长度：
玩家数量：人
游戏阶段：(级)
结束等级：级
关键词：
获得奖项：
简介：</v>
      </c>
      <c r="E36" s="1" t="str">
        <f>Sheet1!E36&amp;IF(Sheet1!F36="","","(约"&amp;Sheet1!F36&amp;"次聚会)")</f>
        <v/>
      </c>
      <c r="F36" s="1" t="str">
        <f>IF(Sheet1!I36=-1,"约"&amp;Sheet1!J36&amp;"人",IF(Sheet1!J36&lt;Sheet1!I36,"填写错误",IF(Sheet1!I36=100,"不定",IF(Sheet1!I36=Sheet1!J36,Sheet1!I36&amp;"人",Sheet1!I36&amp;"-"&amp;Sheet1!J36&amp;"人"))))</f>
        <v>人</v>
      </c>
      <c r="G36" s="1" t="str">
        <f>Sheet1!K36&amp;"("&amp;H36&amp;")"</f>
        <v>(级)</v>
      </c>
      <c r="H36" s="1" t="str">
        <f>IF(Sheet1!L36=-1,"约"&amp;Sheet1!M36&amp;"级",IF(Sheet1!L36=100,"不定",IF(Sheet1!M36&lt;Sheet1!L36,"填写错误",IF(Sheet1!L36=Sheet1!M36,Sheet1!L36&amp;"级",IF(Sheet1!L36=100,"不定",IF(Sheet1!M36=100,Sheet1!L36&amp;"+",Sheet1!L36&amp;"-"&amp;Sheet1!M36&amp;"级"))))))</f>
        <v>级</v>
      </c>
      <c r="I36" s="1" t="str">
        <f>IF(Sheet1!N36=-1,"约"&amp;Sheet1!O36&amp;"级",IF(Sheet1!N36=100,"不定",IF(Sheet1!O36&lt;Sheet1!N36,"填写错误",IF(Sheet1!N36=Sheet1!O36,Sheet1!N36&amp;"级",IF(Sheet1!N36=100,"不定",IF(Sheet1!O36=100,Sheet1!N36&amp;"+",Sheet1!N36&amp;"-"&amp;Sheet1!O36&amp;"级"))))))</f>
        <v>级</v>
      </c>
      <c r="J36" s="2" t="str">
        <f>IF(Sheet1!R36="无","",Sheet2!$A$3&amp;"获得奖项："&amp;Sheet1!R36)</f>
        <v xml:space="preserve">
获得奖项：</v>
      </c>
    </row>
    <row r="37" spans="2:10" ht="281.25" x14ac:dyDescent="0.2">
      <c r="B37" s="2">
        <f>Sheet1!A37</f>
        <v>0</v>
      </c>
      <c r="C37" s="2">
        <f>Sheet1!B37</f>
        <v>0</v>
      </c>
      <c r="D37" s="2" t="str">
        <f>Sheet1!X37&amp;Sheet2!$A$3&amp;Sheet2!$A$5&amp;Sheet2!$A$3&amp;"《"&amp;Sheet1!A37&amp;"》"&amp;Sheet2!$A$3&amp;"模组作者："&amp;Sheet1!B37&amp;Sheet2!$A$3&amp;"规则："&amp;Sheet1!C37&amp;Sheet2!$A$3&amp;"类型："&amp;Sheet1!D37&amp;Sheet2!$A$3&amp;"来源："&amp;Sheet1!Q37&amp;Sheet2!$A$3&amp;"世设："&amp;Sheet1!H37&amp;Sheet2!$A$3&amp;"模组长度："&amp;E37&amp;Sheet2!$A$3&amp;"玩家数量："&amp;F37&amp;Sheet2!$A$3&amp;"游戏阶段："&amp;G37&amp;Sheet2!$A$3&amp;"结束等级："&amp;I37&amp;Sheet2!$A$3&amp;"关键词："&amp;Sheet1!S37&amp;IF(Sheet1!R37="无","",Sheet2!$A$3&amp;"获得奖项："&amp;Sheet1!R37)&amp;Sheet2!$A$3&amp;"简介："&amp;Sheet1!P37</f>
        <v xml:space="preserve">
—————————————
《》
模组作者：
规则：
类型：
来源：
世设：
模组长度：
玩家数量：人
游戏阶段：(级)
结束等级：级
关键词：
获得奖项：
简介：</v>
      </c>
      <c r="E37" s="1" t="str">
        <f>Sheet1!E37&amp;IF(Sheet1!F37="","","(约"&amp;Sheet1!F37&amp;"次聚会)")</f>
        <v/>
      </c>
      <c r="F37" s="1" t="str">
        <f>IF(Sheet1!I37=-1,"约"&amp;Sheet1!J37&amp;"人",IF(Sheet1!J37&lt;Sheet1!I37,"填写错误",IF(Sheet1!I37=100,"不定",IF(Sheet1!I37=Sheet1!J37,Sheet1!I37&amp;"人",Sheet1!I37&amp;"-"&amp;Sheet1!J37&amp;"人"))))</f>
        <v>人</v>
      </c>
      <c r="G37" s="1" t="str">
        <f>Sheet1!K37&amp;"("&amp;H37&amp;")"</f>
        <v>(级)</v>
      </c>
      <c r="H37" s="1" t="str">
        <f>IF(Sheet1!L37=-1,"约"&amp;Sheet1!M37&amp;"级",IF(Sheet1!L37=100,"不定",IF(Sheet1!M37&lt;Sheet1!L37,"填写错误",IF(Sheet1!L37=Sheet1!M37,Sheet1!L37&amp;"级",IF(Sheet1!L37=100,"不定",IF(Sheet1!M37=100,Sheet1!L37&amp;"+",Sheet1!L37&amp;"-"&amp;Sheet1!M37&amp;"级"))))))</f>
        <v>级</v>
      </c>
      <c r="I37" s="1" t="str">
        <f>IF(Sheet1!N37=-1,"约"&amp;Sheet1!O37&amp;"级",IF(Sheet1!N37=100,"不定",IF(Sheet1!O37&lt;Sheet1!N37,"填写错误",IF(Sheet1!N37=Sheet1!O37,Sheet1!N37&amp;"级",IF(Sheet1!N37=100,"不定",IF(Sheet1!O37=100,Sheet1!N37&amp;"+",Sheet1!N37&amp;"-"&amp;Sheet1!O37&amp;"级"))))))</f>
        <v>级</v>
      </c>
      <c r="J37" s="2" t="str">
        <f>IF(Sheet1!R37="无","",Sheet2!$A$3&amp;"获得奖项："&amp;Sheet1!R37)</f>
        <v xml:space="preserve">
获得奖项：</v>
      </c>
    </row>
    <row r="38" spans="2:10" ht="281.25" x14ac:dyDescent="0.2">
      <c r="B38" s="2">
        <f>Sheet1!A38</f>
        <v>0</v>
      </c>
      <c r="C38" s="2">
        <f>Sheet1!B38</f>
        <v>0</v>
      </c>
      <c r="D38" s="2" t="str">
        <f>Sheet1!X38&amp;Sheet2!$A$3&amp;Sheet2!$A$5&amp;Sheet2!$A$3&amp;"《"&amp;Sheet1!A38&amp;"》"&amp;Sheet2!$A$3&amp;"模组作者："&amp;Sheet1!B38&amp;Sheet2!$A$3&amp;"规则："&amp;Sheet1!C38&amp;Sheet2!$A$3&amp;"类型："&amp;Sheet1!D38&amp;Sheet2!$A$3&amp;"来源："&amp;Sheet1!Q38&amp;Sheet2!$A$3&amp;"世设："&amp;Sheet1!H38&amp;Sheet2!$A$3&amp;"模组长度："&amp;E38&amp;Sheet2!$A$3&amp;"玩家数量："&amp;F38&amp;Sheet2!$A$3&amp;"游戏阶段："&amp;G38&amp;Sheet2!$A$3&amp;"结束等级："&amp;I38&amp;Sheet2!$A$3&amp;"关键词："&amp;Sheet1!S38&amp;IF(Sheet1!R38="无","",Sheet2!$A$3&amp;"获得奖项："&amp;Sheet1!R38)&amp;Sheet2!$A$3&amp;"简介："&amp;Sheet1!P38</f>
        <v xml:space="preserve">
—————————————
《》
模组作者：
规则：
类型：
来源：
世设：
模组长度：
玩家数量：人
游戏阶段：(级)
结束等级：级
关键词：
获得奖项：
简介：</v>
      </c>
      <c r="E38" s="1" t="str">
        <f>Sheet1!E38&amp;IF(Sheet1!F38="","","(约"&amp;Sheet1!F38&amp;"次聚会)")</f>
        <v/>
      </c>
      <c r="F38" s="1" t="str">
        <f>IF(Sheet1!I38=-1,"约"&amp;Sheet1!J38&amp;"人",IF(Sheet1!J38&lt;Sheet1!I38,"填写错误",IF(Sheet1!I38=100,"不定",IF(Sheet1!I38=Sheet1!J38,Sheet1!I38&amp;"人",Sheet1!I38&amp;"-"&amp;Sheet1!J38&amp;"人"))))</f>
        <v>人</v>
      </c>
      <c r="G38" s="1" t="str">
        <f>Sheet1!K38&amp;"("&amp;H38&amp;")"</f>
        <v>(级)</v>
      </c>
      <c r="H38" s="1" t="str">
        <f>IF(Sheet1!L38=-1,"约"&amp;Sheet1!M38&amp;"级",IF(Sheet1!L38=100,"不定",IF(Sheet1!M38&lt;Sheet1!L38,"填写错误",IF(Sheet1!L38=Sheet1!M38,Sheet1!L38&amp;"级",IF(Sheet1!L38=100,"不定",IF(Sheet1!M38=100,Sheet1!L38&amp;"+",Sheet1!L38&amp;"-"&amp;Sheet1!M38&amp;"级"))))))</f>
        <v>级</v>
      </c>
      <c r="I38" s="1" t="str">
        <f>IF(Sheet1!N38=-1,"约"&amp;Sheet1!O38&amp;"级",IF(Sheet1!N38=100,"不定",IF(Sheet1!O38&lt;Sheet1!N38,"填写错误",IF(Sheet1!N38=Sheet1!O38,Sheet1!N38&amp;"级",IF(Sheet1!N38=100,"不定",IF(Sheet1!O38=100,Sheet1!N38&amp;"+",Sheet1!N38&amp;"-"&amp;Sheet1!O38&amp;"级"))))))</f>
        <v>级</v>
      </c>
      <c r="J38" s="2" t="str">
        <f>IF(Sheet1!R38="无","",Sheet2!$A$3&amp;"获得奖项："&amp;Sheet1!R38)</f>
        <v xml:space="preserve">
获得奖项：</v>
      </c>
    </row>
    <row r="39" spans="2:10" ht="281.25" x14ac:dyDescent="0.2">
      <c r="B39" s="2">
        <f>Sheet1!A39</f>
        <v>0</v>
      </c>
      <c r="C39" s="2">
        <f>Sheet1!B39</f>
        <v>0</v>
      </c>
      <c r="D39" s="2" t="str">
        <f>Sheet1!X39&amp;Sheet2!$A$3&amp;Sheet2!$A$5&amp;Sheet2!$A$3&amp;"《"&amp;Sheet1!A39&amp;"》"&amp;Sheet2!$A$3&amp;"模组作者："&amp;Sheet1!B39&amp;Sheet2!$A$3&amp;"规则："&amp;Sheet1!C39&amp;Sheet2!$A$3&amp;"类型："&amp;Sheet1!D39&amp;Sheet2!$A$3&amp;"来源："&amp;Sheet1!Q39&amp;Sheet2!$A$3&amp;"世设："&amp;Sheet1!H39&amp;Sheet2!$A$3&amp;"模组长度："&amp;E39&amp;Sheet2!$A$3&amp;"玩家数量："&amp;F39&amp;Sheet2!$A$3&amp;"游戏阶段："&amp;G39&amp;Sheet2!$A$3&amp;"结束等级："&amp;I39&amp;Sheet2!$A$3&amp;"关键词："&amp;Sheet1!S39&amp;IF(Sheet1!R39="无","",Sheet2!$A$3&amp;"获得奖项："&amp;Sheet1!R39)&amp;Sheet2!$A$3&amp;"简介："&amp;Sheet1!P39</f>
        <v xml:space="preserve">
—————————————
《》
模组作者：
规则：
类型：
来源：
世设：
模组长度：
玩家数量：人
游戏阶段：(级)
结束等级：级
关键词：
获得奖项：
简介：</v>
      </c>
      <c r="E39" s="1" t="str">
        <f>Sheet1!E39&amp;IF(Sheet1!F39="","","(约"&amp;Sheet1!F39&amp;"次聚会)")</f>
        <v/>
      </c>
      <c r="F39" s="1" t="str">
        <f>IF(Sheet1!I39=-1,"约"&amp;Sheet1!J39&amp;"人",IF(Sheet1!J39&lt;Sheet1!I39,"填写错误",IF(Sheet1!I39=100,"不定",IF(Sheet1!I39=Sheet1!J39,Sheet1!I39&amp;"人",Sheet1!I39&amp;"-"&amp;Sheet1!J39&amp;"人"))))</f>
        <v>人</v>
      </c>
      <c r="G39" s="1" t="str">
        <f>Sheet1!K39&amp;"("&amp;H39&amp;")"</f>
        <v>(级)</v>
      </c>
      <c r="H39" s="1" t="str">
        <f>IF(Sheet1!L39=-1,"约"&amp;Sheet1!M39&amp;"级",IF(Sheet1!L39=100,"不定",IF(Sheet1!M39&lt;Sheet1!L39,"填写错误",IF(Sheet1!L39=Sheet1!M39,Sheet1!L39&amp;"级",IF(Sheet1!L39=100,"不定",IF(Sheet1!M39=100,Sheet1!L39&amp;"+",Sheet1!L39&amp;"-"&amp;Sheet1!M39&amp;"级"))))))</f>
        <v>级</v>
      </c>
      <c r="I39" s="1" t="str">
        <f>IF(Sheet1!N39=-1,"约"&amp;Sheet1!O39&amp;"级",IF(Sheet1!N39=100,"不定",IF(Sheet1!O39&lt;Sheet1!N39,"填写错误",IF(Sheet1!N39=Sheet1!O39,Sheet1!N39&amp;"级",IF(Sheet1!N39=100,"不定",IF(Sheet1!O39=100,Sheet1!N39&amp;"+",Sheet1!N39&amp;"-"&amp;Sheet1!O39&amp;"级"))))))</f>
        <v>级</v>
      </c>
      <c r="J39" s="2" t="str">
        <f>IF(Sheet1!R39="无","",Sheet2!$A$3&amp;"获得奖项："&amp;Sheet1!R39)</f>
        <v xml:space="preserve">
获得奖项：</v>
      </c>
    </row>
    <row r="40" spans="2:10" ht="281.25" x14ac:dyDescent="0.2">
      <c r="B40" s="2">
        <f>Sheet1!A40</f>
        <v>0</v>
      </c>
      <c r="C40" s="2">
        <f>Sheet1!B40</f>
        <v>0</v>
      </c>
      <c r="D40" s="2" t="str">
        <f>Sheet1!X40&amp;Sheet2!$A$3&amp;Sheet2!$A$5&amp;Sheet2!$A$3&amp;"《"&amp;Sheet1!A40&amp;"》"&amp;Sheet2!$A$3&amp;"模组作者："&amp;Sheet1!B40&amp;Sheet2!$A$3&amp;"规则："&amp;Sheet1!C40&amp;Sheet2!$A$3&amp;"类型："&amp;Sheet1!D40&amp;Sheet2!$A$3&amp;"来源："&amp;Sheet1!Q40&amp;Sheet2!$A$3&amp;"世设："&amp;Sheet1!H40&amp;Sheet2!$A$3&amp;"模组长度："&amp;E40&amp;Sheet2!$A$3&amp;"玩家数量："&amp;F40&amp;Sheet2!$A$3&amp;"游戏阶段："&amp;G40&amp;Sheet2!$A$3&amp;"结束等级："&amp;I40&amp;Sheet2!$A$3&amp;"关键词："&amp;Sheet1!S40&amp;IF(Sheet1!R40="无","",Sheet2!$A$3&amp;"获得奖项："&amp;Sheet1!R40)&amp;Sheet2!$A$3&amp;"简介："&amp;Sheet1!P40</f>
        <v xml:space="preserve">
—————————————
《》
模组作者：
规则：
类型：
来源：
世设：
模组长度：
玩家数量：人
游戏阶段：(级)
结束等级：级
关键词：
获得奖项：
简介：</v>
      </c>
      <c r="E40" s="1" t="str">
        <f>Sheet1!E40&amp;IF(Sheet1!F40="","","(约"&amp;Sheet1!F40&amp;"次聚会)")</f>
        <v/>
      </c>
      <c r="F40" s="1" t="str">
        <f>IF(Sheet1!I40=-1,"约"&amp;Sheet1!J40&amp;"人",IF(Sheet1!J40&lt;Sheet1!I40,"填写错误",IF(Sheet1!I40=100,"不定",IF(Sheet1!I40=Sheet1!J40,Sheet1!I40&amp;"人",Sheet1!I40&amp;"-"&amp;Sheet1!J40&amp;"人"))))</f>
        <v>人</v>
      </c>
      <c r="G40" s="1" t="str">
        <f>Sheet1!K40&amp;"("&amp;H40&amp;")"</f>
        <v>(级)</v>
      </c>
      <c r="H40" s="1" t="str">
        <f>IF(Sheet1!L40=-1,"约"&amp;Sheet1!M40&amp;"级",IF(Sheet1!L40=100,"不定",IF(Sheet1!M40&lt;Sheet1!L40,"填写错误",IF(Sheet1!L40=Sheet1!M40,Sheet1!L40&amp;"级",IF(Sheet1!L40=100,"不定",IF(Sheet1!M40=100,Sheet1!L40&amp;"+",Sheet1!L40&amp;"-"&amp;Sheet1!M40&amp;"级"))))))</f>
        <v>级</v>
      </c>
      <c r="I40" s="1" t="str">
        <f>IF(Sheet1!N40=-1,"约"&amp;Sheet1!O40&amp;"级",IF(Sheet1!N40=100,"不定",IF(Sheet1!O40&lt;Sheet1!N40,"填写错误",IF(Sheet1!N40=Sheet1!O40,Sheet1!N40&amp;"级",IF(Sheet1!N40=100,"不定",IF(Sheet1!O40=100,Sheet1!N40&amp;"+",Sheet1!N40&amp;"-"&amp;Sheet1!O40&amp;"级"))))))</f>
        <v>级</v>
      </c>
      <c r="J40" s="2" t="str">
        <f>IF(Sheet1!R40="无","",Sheet2!$A$3&amp;"获得奖项："&amp;Sheet1!R40)</f>
        <v xml:space="preserve">
获得奖项：</v>
      </c>
    </row>
    <row r="41" spans="2:10" ht="281.25" x14ac:dyDescent="0.2">
      <c r="B41" s="2">
        <f>Sheet1!A41</f>
        <v>0</v>
      </c>
      <c r="C41" s="2">
        <f>Sheet1!B41</f>
        <v>0</v>
      </c>
      <c r="D41" s="2" t="str">
        <f>Sheet1!X41&amp;Sheet2!$A$3&amp;Sheet2!$A$5&amp;Sheet2!$A$3&amp;"《"&amp;Sheet1!A41&amp;"》"&amp;Sheet2!$A$3&amp;"模组作者："&amp;Sheet1!B41&amp;Sheet2!$A$3&amp;"规则："&amp;Sheet1!C41&amp;Sheet2!$A$3&amp;"类型："&amp;Sheet1!D41&amp;Sheet2!$A$3&amp;"来源："&amp;Sheet1!Q41&amp;Sheet2!$A$3&amp;"世设："&amp;Sheet1!H41&amp;Sheet2!$A$3&amp;"模组长度："&amp;E41&amp;Sheet2!$A$3&amp;"玩家数量："&amp;F41&amp;Sheet2!$A$3&amp;"游戏阶段："&amp;G41&amp;Sheet2!$A$3&amp;"结束等级："&amp;I41&amp;Sheet2!$A$3&amp;"关键词："&amp;Sheet1!S41&amp;IF(Sheet1!R41="无","",Sheet2!$A$3&amp;"获得奖项："&amp;Sheet1!R41)&amp;Sheet2!$A$3&amp;"简介："&amp;Sheet1!P41</f>
        <v xml:space="preserve">
—————————————
《》
模组作者：
规则：
类型：
来源：
世设：
模组长度：
玩家数量：人
游戏阶段：(级)
结束等级：级
关键词：
获得奖项：
简介：</v>
      </c>
      <c r="E41" s="1" t="str">
        <f>Sheet1!E41&amp;IF(Sheet1!F41="","","(约"&amp;Sheet1!F41&amp;"次聚会)")</f>
        <v/>
      </c>
      <c r="F41" s="1" t="str">
        <f>IF(Sheet1!I41=-1,"约"&amp;Sheet1!J41&amp;"人",IF(Sheet1!J41&lt;Sheet1!I41,"填写错误",IF(Sheet1!I41=100,"不定",IF(Sheet1!I41=Sheet1!J41,Sheet1!I41&amp;"人",Sheet1!I41&amp;"-"&amp;Sheet1!J41&amp;"人"))))</f>
        <v>人</v>
      </c>
      <c r="G41" s="1" t="str">
        <f>Sheet1!K41&amp;"("&amp;H41&amp;")"</f>
        <v>(级)</v>
      </c>
      <c r="H41" s="1" t="str">
        <f>IF(Sheet1!L41=-1,"约"&amp;Sheet1!M41&amp;"级",IF(Sheet1!L41=100,"不定",IF(Sheet1!M41&lt;Sheet1!L41,"填写错误",IF(Sheet1!L41=Sheet1!M41,Sheet1!L41&amp;"级",IF(Sheet1!L41=100,"不定",IF(Sheet1!M41=100,Sheet1!L41&amp;"+",Sheet1!L41&amp;"-"&amp;Sheet1!M41&amp;"级"))))))</f>
        <v>级</v>
      </c>
      <c r="I41" s="1" t="str">
        <f>IF(Sheet1!N41=-1,"约"&amp;Sheet1!O41&amp;"级",IF(Sheet1!N41=100,"不定",IF(Sheet1!O41&lt;Sheet1!N41,"填写错误",IF(Sheet1!N41=Sheet1!O41,Sheet1!N41&amp;"级",IF(Sheet1!N41=100,"不定",IF(Sheet1!O41=100,Sheet1!N41&amp;"+",Sheet1!N41&amp;"-"&amp;Sheet1!O41&amp;"级"))))))</f>
        <v>级</v>
      </c>
      <c r="J41" s="2" t="str">
        <f>IF(Sheet1!R41="无","",Sheet2!$A$3&amp;"获得奖项："&amp;Sheet1!R41)</f>
        <v xml:space="preserve">
获得奖项：</v>
      </c>
    </row>
    <row r="42" spans="2:10" ht="281.25" x14ac:dyDescent="0.2">
      <c r="B42" s="2">
        <f>Sheet1!A42</f>
        <v>0</v>
      </c>
      <c r="C42" s="2">
        <f>Sheet1!B42</f>
        <v>0</v>
      </c>
      <c r="D42" s="2" t="str">
        <f>Sheet1!X42&amp;Sheet2!$A$3&amp;Sheet2!$A$5&amp;Sheet2!$A$3&amp;"《"&amp;Sheet1!A42&amp;"》"&amp;Sheet2!$A$3&amp;"模组作者："&amp;Sheet1!B42&amp;Sheet2!$A$3&amp;"规则："&amp;Sheet1!C42&amp;Sheet2!$A$3&amp;"类型："&amp;Sheet1!D42&amp;Sheet2!$A$3&amp;"来源："&amp;Sheet1!Q42&amp;Sheet2!$A$3&amp;"世设："&amp;Sheet1!H42&amp;Sheet2!$A$3&amp;"模组长度："&amp;E42&amp;Sheet2!$A$3&amp;"玩家数量："&amp;F42&amp;Sheet2!$A$3&amp;"游戏阶段："&amp;G42&amp;Sheet2!$A$3&amp;"结束等级："&amp;I42&amp;Sheet2!$A$3&amp;"关键词："&amp;Sheet1!S42&amp;IF(Sheet1!R42="无","",Sheet2!$A$3&amp;"获得奖项："&amp;Sheet1!R42)&amp;Sheet2!$A$3&amp;"简介："&amp;Sheet1!P42</f>
        <v xml:space="preserve">
—————————————
《》
模组作者：
规则：
类型：
来源：
世设：
模组长度：
玩家数量：人
游戏阶段：(级)
结束等级：级
关键词：
获得奖项：
简介：</v>
      </c>
      <c r="E42" s="1" t="str">
        <f>Sheet1!E42&amp;IF(Sheet1!F42="","","(约"&amp;Sheet1!F42&amp;"次聚会)")</f>
        <v/>
      </c>
      <c r="F42" s="1" t="str">
        <f>IF(Sheet1!I42=-1,"约"&amp;Sheet1!J42&amp;"人",IF(Sheet1!J42&lt;Sheet1!I42,"填写错误",IF(Sheet1!I42=100,"不定",IF(Sheet1!I42=Sheet1!J42,Sheet1!I42&amp;"人",Sheet1!I42&amp;"-"&amp;Sheet1!J42&amp;"人"))))</f>
        <v>人</v>
      </c>
      <c r="G42" s="1" t="str">
        <f>Sheet1!K42&amp;"("&amp;H42&amp;")"</f>
        <v>(级)</v>
      </c>
      <c r="H42" s="1" t="str">
        <f>IF(Sheet1!L42=-1,"约"&amp;Sheet1!M42&amp;"级",IF(Sheet1!L42=100,"不定",IF(Sheet1!M42&lt;Sheet1!L42,"填写错误",IF(Sheet1!L42=Sheet1!M42,Sheet1!L42&amp;"级",IF(Sheet1!L42=100,"不定",IF(Sheet1!M42=100,Sheet1!L42&amp;"+",Sheet1!L42&amp;"-"&amp;Sheet1!M42&amp;"级"))))))</f>
        <v>级</v>
      </c>
      <c r="I42" s="1" t="str">
        <f>IF(Sheet1!N42=-1,"约"&amp;Sheet1!O42&amp;"级",IF(Sheet1!N42=100,"不定",IF(Sheet1!O42&lt;Sheet1!N42,"填写错误",IF(Sheet1!N42=Sheet1!O42,Sheet1!N42&amp;"级",IF(Sheet1!N42=100,"不定",IF(Sheet1!O42=100,Sheet1!N42&amp;"+",Sheet1!N42&amp;"-"&amp;Sheet1!O42&amp;"级"))))))</f>
        <v>级</v>
      </c>
      <c r="J42" s="2" t="str">
        <f>IF(Sheet1!R42="无","",Sheet2!$A$3&amp;"获得奖项："&amp;Sheet1!R42)</f>
        <v xml:space="preserve">
获得奖项：</v>
      </c>
    </row>
    <row r="43" spans="2:10" ht="281.25" x14ac:dyDescent="0.2">
      <c r="B43" s="2">
        <f>Sheet1!A43</f>
        <v>0</v>
      </c>
      <c r="C43" s="2">
        <f>Sheet1!B43</f>
        <v>0</v>
      </c>
      <c r="D43" s="2" t="str">
        <f>Sheet1!X43&amp;Sheet2!$A$3&amp;Sheet2!$A$5&amp;Sheet2!$A$3&amp;"《"&amp;Sheet1!A43&amp;"》"&amp;Sheet2!$A$3&amp;"模组作者："&amp;Sheet1!B43&amp;Sheet2!$A$3&amp;"规则："&amp;Sheet1!C43&amp;Sheet2!$A$3&amp;"类型："&amp;Sheet1!D43&amp;Sheet2!$A$3&amp;"来源："&amp;Sheet1!Q43&amp;Sheet2!$A$3&amp;"世设："&amp;Sheet1!H43&amp;Sheet2!$A$3&amp;"模组长度："&amp;E43&amp;Sheet2!$A$3&amp;"玩家数量："&amp;F43&amp;Sheet2!$A$3&amp;"游戏阶段："&amp;G43&amp;Sheet2!$A$3&amp;"结束等级："&amp;I43&amp;Sheet2!$A$3&amp;"关键词："&amp;Sheet1!S43&amp;IF(Sheet1!R43="无","",Sheet2!$A$3&amp;"获得奖项："&amp;Sheet1!R43)&amp;Sheet2!$A$3&amp;"简介："&amp;Sheet1!P43</f>
        <v xml:space="preserve">
—————————————
《》
模组作者：
规则：
类型：
来源：
世设：
模组长度：
玩家数量：人
游戏阶段：(级)
结束等级：级
关键词：
获得奖项：
简介：</v>
      </c>
      <c r="E43" s="1" t="str">
        <f>Sheet1!E43&amp;IF(Sheet1!F43="","","(约"&amp;Sheet1!F43&amp;"次聚会)")</f>
        <v/>
      </c>
      <c r="F43" s="1" t="str">
        <f>IF(Sheet1!I43=-1,"约"&amp;Sheet1!J43&amp;"人",IF(Sheet1!J43&lt;Sheet1!I43,"填写错误",IF(Sheet1!I43=100,"不定",IF(Sheet1!I43=Sheet1!J43,Sheet1!I43&amp;"人",Sheet1!I43&amp;"-"&amp;Sheet1!J43&amp;"人"))))</f>
        <v>人</v>
      </c>
      <c r="G43" s="1" t="str">
        <f>Sheet1!K43&amp;"("&amp;H43&amp;")"</f>
        <v>(级)</v>
      </c>
      <c r="H43" s="1" t="str">
        <f>IF(Sheet1!L43=-1,"约"&amp;Sheet1!M43&amp;"级",IF(Sheet1!L43=100,"不定",IF(Sheet1!M43&lt;Sheet1!L43,"填写错误",IF(Sheet1!L43=Sheet1!M43,Sheet1!L43&amp;"级",IF(Sheet1!L43=100,"不定",IF(Sheet1!M43=100,Sheet1!L43&amp;"+",Sheet1!L43&amp;"-"&amp;Sheet1!M43&amp;"级"))))))</f>
        <v>级</v>
      </c>
      <c r="I43" s="1" t="str">
        <f>IF(Sheet1!N43=-1,"约"&amp;Sheet1!O43&amp;"级",IF(Sheet1!N43=100,"不定",IF(Sheet1!O43&lt;Sheet1!N43,"填写错误",IF(Sheet1!N43=Sheet1!O43,Sheet1!N43&amp;"级",IF(Sheet1!N43=100,"不定",IF(Sheet1!O43=100,Sheet1!N43&amp;"+",Sheet1!N43&amp;"-"&amp;Sheet1!O43&amp;"级"))))))</f>
        <v>级</v>
      </c>
      <c r="J43" s="2" t="str">
        <f>IF(Sheet1!R43="无","",Sheet2!$A$3&amp;"获得奖项："&amp;Sheet1!R43)</f>
        <v xml:space="preserve">
获得奖项：</v>
      </c>
    </row>
    <row r="44" spans="2:10" ht="281.25" x14ac:dyDescent="0.2">
      <c r="B44" s="2">
        <f>Sheet1!A44</f>
        <v>0</v>
      </c>
      <c r="C44" s="2">
        <f>Sheet1!B44</f>
        <v>0</v>
      </c>
      <c r="D44" s="2" t="str">
        <f>Sheet1!X44&amp;Sheet2!$A$3&amp;Sheet2!$A$5&amp;Sheet2!$A$3&amp;"《"&amp;Sheet1!A44&amp;"》"&amp;Sheet2!$A$3&amp;"模组作者："&amp;Sheet1!B44&amp;Sheet2!$A$3&amp;"规则："&amp;Sheet1!C44&amp;Sheet2!$A$3&amp;"类型："&amp;Sheet1!D44&amp;Sheet2!$A$3&amp;"来源："&amp;Sheet1!Q44&amp;Sheet2!$A$3&amp;"世设："&amp;Sheet1!H44&amp;Sheet2!$A$3&amp;"模组长度："&amp;E44&amp;Sheet2!$A$3&amp;"玩家数量："&amp;F44&amp;Sheet2!$A$3&amp;"游戏阶段："&amp;G44&amp;Sheet2!$A$3&amp;"结束等级："&amp;I44&amp;Sheet2!$A$3&amp;"关键词："&amp;Sheet1!S44&amp;IF(Sheet1!R44="无","",Sheet2!$A$3&amp;"获得奖项："&amp;Sheet1!R44)&amp;Sheet2!$A$3&amp;"简介："&amp;Sheet1!P44</f>
        <v xml:space="preserve">
—————————————
《》
模组作者：
规则：
类型：
来源：
世设：
模组长度：
玩家数量：人
游戏阶段：(级)
结束等级：级
关键词：
获得奖项：
简介：</v>
      </c>
      <c r="E44" s="1" t="str">
        <f>Sheet1!E44&amp;IF(Sheet1!F44="","","(约"&amp;Sheet1!F44&amp;"次聚会)")</f>
        <v/>
      </c>
      <c r="F44" s="1" t="str">
        <f>IF(Sheet1!I44=-1,"约"&amp;Sheet1!J44&amp;"人",IF(Sheet1!J44&lt;Sheet1!I44,"填写错误",IF(Sheet1!I44=100,"不定",IF(Sheet1!I44=Sheet1!J44,Sheet1!I44&amp;"人",Sheet1!I44&amp;"-"&amp;Sheet1!J44&amp;"人"))))</f>
        <v>人</v>
      </c>
      <c r="G44" s="1" t="str">
        <f>Sheet1!K44&amp;"("&amp;H44&amp;")"</f>
        <v>(级)</v>
      </c>
      <c r="H44" s="1" t="str">
        <f>IF(Sheet1!L44=-1,"约"&amp;Sheet1!M44&amp;"级",IF(Sheet1!L44=100,"不定",IF(Sheet1!M44&lt;Sheet1!L44,"填写错误",IF(Sheet1!L44=Sheet1!M44,Sheet1!L44&amp;"级",IF(Sheet1!L44=100,"不定",IF(Sheet1!M44=100,Sheet1!L44&amp;"+",Sheet1!L44&amp;"-"&amp;Sheet1!M44&amp;"级"))))))</f>
        <v>级</v>
      </c>
      <c r="I44" s="1" t="str">
        <f>IF(Sheet1!N44=-1,"约"&amp;Sheet1!O44&amp;"级",IF(Sheet1!N44=100,"不定",IF(Sheet1!O44&lt;Sheet1!N44,"填写错误",IF(Sheet1!N44=Sheet1!O44,Sheet1!N44&amp;"级",IF(Sheet1!N44=100,"不定",IF(Sheet1!O44=100,Sheet1!N44&amp;"+",Sheet1!N44&amp;"-"&amp;Sheet1!O44&amp;"级"))))))</f>
        <v>级</v>
      </c>
      <c r="J44" s="2" t="str">
        <f>IF(Sheet1!R44="无","",Sheet2!$A$3&amp;"获得奖项："&amp;Sheet1!R44)</f>
        <v xml:space="preserve">
获得奖项：</v>
      </c>
    </row>
    <row r="45" spans="2:10" ht="281.25" x14ac:dyDescent="0.2">
      <c r="B45" s="2">
        <f>Sheet1!A45</f>
        <v>0</v>
      </c>
      <c r="C45" s="2">
        <f>Sheet1!B45</f>
        <v>0</v>
      </c>
      <c r="D45" s="2" t="str">
        <f>Sheet1!X45&amp;Sheet2!$A$3&amp;Sheet2!$A$5&amp;Sheet2!$A$3&amp;"《"&amp;Sheet1!A45&amp;"》"&amp;Sheet2!$A$3&amp;"模组作者："&amp;Sheet1!B45&amp;Sheet2!$A$3&amp;"规则："&amp;Sheet1!C45&amp;Sheet2!$A$3&amp;"类型："&amp;Sheet1!D45&amp;Sheet2!$A$3&amp;"来源："&amp;Sheet1!Q45&amp;Sheet2!$A$3&amp;"世设："&amp;Sheet1!H45&amp;Sheet2!$A$3&amp;"模组长度："&amp;E45&amp;Sheet2!$A$3&amp;"玩家数量："&amp;F45&amp;Sheet2!$A$3&amp;"游戏阶段："&amp;G45&amp;Sheet2!$A$3&amp;"结束等级："&amp;I45&amp;Sheet2!$A$3&amp;"关键词："&amp;Sheet1!S45&amp;IF(Sheet1!R45="无","",Sheet2!$A$3&amp;"获得奖项："&amp;Sheet1!R45)&amp;Sheet2!$A$3&amp;"简介："&amp;Sheet1!P45</f>
        <v xml:space="preserve">
—————————————
《》
模组作者：
规则：
类型：
来源：
世设：
模组长度：
玩家数量：人
游戏阶段：(级)
结束等级：级
关键词：
获得奖项：
简介：</v>
      </c>
      <c r="E45" s="1" t="str">
        <f>Sheet1!E45&amp;IF(Sheet1!F45="","","(约"&amp;Sheet1!F45&amp;"次聚会)")</f>
        <v/>
      </c>
      <c r="F45" s="1" t="str">
        <f>IF(Sheet1!I45=-1,"约"&amp;Sheet1!J45&amp;"人",IF(Sheet1!J45&lt;Sheet1!I45,"填写错误",IF(Sheet1!I45=100,"不定",IF(Sheet1!I45=Sheet1!J45,Sheet1!I45&amp;"人",Sheet1!I45&amp;"-"&amp;Sheet1!J45&amp;"人"))))</f>
        <v>人</v>
      </c>
      <c r="G45" s="1" t="str">
        <f>Sheet1!K45&amp;"("&amp;H45&amp;")"</f>
        <v>(级)</v>
      </c>
      <c r="H45" s="1" t="str">
        <f>IF(Sheet1!L45=-1,"约"&amp;Sheet1!M45&amp;"级",IF(Sheet1!L45=100,"不定",IF(Sheet1!M45&lt;Sheet1!L45,"填写错误",IF(Sheet1!L45=Sheet1!M45,Sheet1!L45&amp;"级",IF(Sheet1!L45=100,"不定",IF(Sheet1!M45=100,Sheet1!L45&amp;"+",Sheet1!L45&amp;"-"&amp;Sheet1!M45&amp;"级"))))))</f>
        <v>级</v>
      </c>
      <c r="I45" s="1" t="str">
        <f>IF(Sheet1!N45=-1,"约"&amp;Sheet1!O45&amp;"级",IF(Sheet1!N45=100,"不定",IF(Sheet1!O45&lt;Sheet1!N45,"填写错误",IF(Sheet1!N45=Sheet1!O45,Sheet1!N45&amp;"级",IF(Sheet1!N45=100,"不定",IF(Sheet1!O45=100,Sheet1!N45&amp;"+",Sheet1!N45&amp;"-"&amp;Sheet1!O45&amp;"级"))))))</f>
        <v>级</v>
      </c>
      <c r="J45" s="2" t="str">
        <f>IF(Sheet1!R45="无","",Sheet2!$A$3&amp;"获得奖项："&amp;Sheet1!R45)</f>
        <v xml:space="preserve">
获得奖项：</v>
      </c>
    </row>
    <row r="46" spans="2:10" ht="281.25" x14ac:dyDescent="0.2">
      <c r="B46" s="2">
        <f>Sheet1!A46</f>
        <v>0</v>
      </c>
      <c r="C46" s="2">
        <f>Sheet1!B46</f>
        <v>0</v>
      </c>
      <c r="D46" s="2" t="str">
        <f>Sheet1!X46&amp;Sheet2!$A$3&amp;Sheet2!$A$5&amp;Sheet2!$A$3&amp;"《"&amp;Sheet1!A46&amp;"》"&amp;Sheet2!$A$3&amp;"模组作者："&amp;Sheet1!B46&amp;Sheet2!$A$3&amp;"规则："&amp;Sheet1!C46&amp;Sheet2!$A$3&amp;"类型："&amp;Sheet1!D46&amp;Sheet2!$A$3&amp;"来源："&amp;Sheet1!Q46&amp;Sheet2!$A$3&amp;"世设："&amp;Sheet1!H46&amp;Sheet2!$A$3&amp;"模组长度："&amp;E46&amp;Sheet2!$A$3&amp;"玩家数量："&amp;F46&amp;Sheet2!$A$3&amp;"游戏阶段："&amp;G46&amp;Sheet2!$A$3&amp;"结束等级："&amp;I46&amp;Sheet2!$A$3&amp;"关键词："&amp;Sheet1!S46&amp;IF(Sheet1!R46="无","",Sheet2!$A$3&amp;"获得奖项："&amp;Sheet1!R46)&amp;Sheet2!$A$3&amp;"简介："&amp;Sheet1!P46</f>
        <v xml:space="preserve">
—————————————
《》
模组作者：
规则：
类型：
来源：
世设：
模组长度：
玩家数量：人
游戏阶段：(级)
结束等级：级
关键词：
获得奖项：
简介：</v>
      </c>
      <c r="E46" s="1" t="str">
        <f>Sheet1!E46&amp;IF(Sheet1!F46="","","(约"&amp;Sheet1!F46&amp;"次聚会)")</f>
        <v/>
      </c>
      <c r="F46" s="1" t="str">
        <f>IF(Sheet1!I46=-1,"约"&amp;Sheet1!J46&amp;"人",IF(Sheet1!J46&lt;Sheet1!I46,"填写错误",IF(Sheet1!I46=100,"不定",IF(Sheet1!I46=Sheet1!J46,Sheet1!I46&amp;"人",Sheet1!I46&amp;"-"&amp;Sheet1!J46&amp;"人"))))</f>
        <v>人</v>
      </c>
      <c r="G46" s="1" t="str">
        <f>Sheet1!K46&amp;"("&amp;H46&amp;")"</f>
        <v>(级)</v>
      </c>
      <c r="H46" s="1" t="str">
        <f>IF(Sheet1!L46=-1,"约"&amp;Sheet1!M46&amp;"级",IF(Sheet1!L46=100,"不定",IF(Sheet1!M46&lt;Sheet1!L46,"填写错误",IF(Sheet1!L46=Sheet1!M46,Sheet1!L46&amp;"级",IF(Sheet1!L46=100,"不定",IF(Sheet1!M46=100,Sheet1!L46&amp;"+",Sheet1!L46&amp;"-"&amp;Sheet1!M46&amp;"级"))))))</f>
        <v>级</v>
      </c>
      <c r="I46" s="1" t="str">
        <f>IF(Sheet1!N46=-1,"约"&amp;Sheet1!O46&amp;"级",IF(Sheet1!N46=100,"不定",IF(Sheet1!O46&lt;Sheet1!N46,"填写错误",IF(Sheet1!N46=Sheet1!O46,Sheet1!N46&amp;"级",IF(Sheet1!N46=100,"不定",IF(Sheet1!O46=100,Sheet1!N46&amp;"+",Sheet1!N46&amp;"-"&amp;Sheet1!O46&amp;"级"))))))</f>
        <v>级</v>
      </c>
      <c r="J46" s="2" t="str">
        <f>IF(Sheet1!R46="无","",Sheet2!$A$3&amp;"获得奖项："&amp;Sheet1!R46)</f>
        <v xml:space="preserve">
获得奖项：</v>
      </c>
    </row>
    <row r="47" spans="2:10" ht="281.25" x14ac:dyDescent="0.2">
      <c r="B47" s="2">
        <f>Sheet1!A47</f>
        <v>0</v>
      </c>
      <c r="C47" s="2">
        <f>Sheet1!B47</f>
        <v>0</v>
      </c>
      <c r="D47" s="2" t="str">
        <f>Sheet1!X47&amp;Sheet2!$A$3&amp;Sheet2!$A$5&amp;Sheet2!$A$3&amp;"《"&amp;Sheet1!A47&amp;"》"&amp;Sheet2!$A$3&amp;"模组作者："&amp;Sheet1!B47&amp;Sheet2!$A$3&amp;"规则："&amp;Sheet1!C47&amp;Sheet2!$A$3&amp;"类型："&amp;Sheet1!D47&amp;Sheet2!$A$3&amp;"来源："&amp;Sheet1!Q47&amp;Sheet2!$A$3&amp;"世设："&amp;Sheet1!H47&amp;Sheet2!$A$3&amp;"模组长度："&amp;E47&amp;Sheet2!$A$3&amp;"玩家数量："&amp;F47&amp;Sheet2!$A$3&amp;"游戏阶段："&amp;G47&amp;Sheet2!$A$3&amp;"结束等级："&amp;I47&amp;Sheet2!$A$3&amp;"关键词："&amp;Sheet1!S47&amp;IF(Sheet1!R47="无","",Sheet2!$A$3&amp;"获得奖项："&amp;Sheet1!R47)&amp;Sheet2!$A$3&amp;"简介："&amp;Sheet1!P47</f>
        <v xml:space="preserve">
—————————————
《》
模组作者：
规则：
类型：
来源：
世设：
模组长度：
玩家数量：人
游戏阶段：(级)
结束等级：级
关键词：
获得奖项：
简介：</v>
      </c>
      <c r="E47" s="1" t="str">
        <f>Sheet1!E47&amp;IF(Sheet1!F47="","","(约"&amp;Sheet1!F47&amp;"次聚会)")</f>
        <v/>
      </c>
      <c r="F47" s="1" t="str">
        <f>IF(Sheet1!I47=-1,"约"&amp;Sheet1!J47&amp;"人",IF(Sheet1!J47&lt;Sheet1!I47,"填写错误",IF(Sheet1!I47=100,"不定",IF(Sheet1!I47=Sheet1!J47,Sheet1!I47&amp;"人",Sheet1!I47&amp;"-"&amp;Sheet1!J47&amp;"人"))))</f>
        <v>人</v>
      </c>
      <c r="G47" s="1" t="str">
        <f>Sheet1!K47&amp;"("&amp;H47&amp;")"</f>
        <v>(级)</v>
      </c>
      <c r="H47" s="1" t="str">
        <f>IF(Sheet1!L47=-1,"约"&amp;Sheet1!M47&amp;"级",IF(Sheet1!L47=100,"不定",IF(Sheet1!M47&lt;Sheet1!L47,"填写错误",IF(Sheet1!L47=Sheet1!M47,Sheet1!L47&amp;"级",IF(Sheet1!L47=100,"不定",IF(Sheet1!M47=100,Sheet1!L47&amp;"+",Sheet1!L47&amp;"-"&amp;Sheet1!M47&amp;"级"))))))</f>
        <v>级</v>
      </c>
      <c r="I47" s="1" t="str">
        <f>IF(Sheet1!N47=-1,"约"&amp;Sheet1!O47&amp;"级",IF(Sheet1!N47=100,"不定",IF(Sheet1!O47&lt;Sheet1!N47,"填写错误",IF(Sheet1!N47=Sheet1!O47,Sheet1!N47&amp;"级",IF(Sheet1!N47=100,"不定",IF(Sheet1!O47=100,Sheet1!N47&amp;"+",Sheet1!N47&amp;"-"&amp;Sheet1!O47&amp;"级"))))))</f>
        <v>级</v>
      </c>
      <c r="J47" s="2" t="str">
        <f>IF(Sheet1!R47="无","",Sheet2!$A$3&amp;"获得奖项："&amp;Sheet1!R47)</f>
        <v xml:space="preserve">
获得奖项：</v>
      </c>
    </row>
    <row r="48" spans="2:10" ht="281.25" x14ac:dyDescent="0.2">
      <c r="B48" s="2">
        <f>Sheet1!A48</f>
        <v>0</v>
      </c>
      <c r="C48" s="2">
        <f>Sheet1!B48</f>
        <v>0</v>
      </c>
      <c r="D48" s="2" t="str">
        <f>Sheet1!X48&amp;Sheet2!$A$3&amp;Sheet2!$A$5&amp;Sheet2!$A$3&amp;"《"&amp;Sheet1!A48&amp;"》"&amp;Sheet2!$A$3&amp;"模组作者："&amp;Sheet1!B48&amp;Sheet2!$A$3&amp;"规则："&amp;Sheet1!C48&amp;Sheet2!$A$3&amp;"类型："&amp;Sheet1!D48&amp;Sheet2!$A$3&amp;"来源："&amp;Sheet1!Q48&amp;Sheet2!$A$3&amp;"世设："&amp;Sheet1!H48&amp;Sheet2!$A$3&amp;"模组长度："&amp;E48&amp;Sheet2!$A$3&amp;"玩家数量："&amp;F48&amp;Sheet2!$A$3&amp;"游戏阶段："&amp;G48&amp;Sheet2!$A$3&amp;"结束等级："&amp;I48&amp;Sheet2!$A$3&amp;"关键词："&amp;Sheet1!S48&amp;IF(Sheet1!R48="无","",Sheet2!$A$3&amp;"获得奖项："&amp;Sheet1!R48)&amp;Sheet2!$A$3&amp;"简介："&amp;Sheet1!P48</f>
        <v xml:space="preserve">
—————————————
《》
模组作者：
规则：
类型：
来源：
世设：
模组长度：
玩家数量：人
游戏阶段：(级)
结束等级：级
关键词：
获得奖项：
简介：</v>
      </c>
      <c r="E48" s="1" t="str">
        <f>Sheet1!E48&amp;IF(Sheet1!F48="","","(约"&amp;Sheet1!F48&amp;"次聚会)")</f>
        <v/>
      </c>
      <c r="F48" s="1" t="str">
        <f>IF(Sheet1!I48=-1,"约"&amp;Sheet1!J48&amp;"人",IF(Sheet1!J48&lt;Sheet1!I48,"填写错误",IF(Sheet1!I48=100,"不定",IF(Sheet1!I48=Sheet1!J48,Sheet1!I48&amp;"人",Sheet1!I48&amp;"-"&amp;Sheet1!J48&amp;"人"))))</f>
        <v>人</v>
      </c>
      <c r="G48" s="1" t="str">
        <f>Sheet1!K48&amp;"("&amp;H48&amp;")"</f>
        <v>(级)</v>
      </c>
      <c r="H48" s="1" t="str">
        <f>IF(Sheet1!L48=-1,"约"&amp;Sheet1!M48&amp;"级",IF(Sheet1!L48=100,"不定",IF(Sheet1!M48&lt;Sheet1!L48,"填写错误",IF(Sheet1!L48=Sheet1!M48,Sheet1!L48&amp;"级",IF(Sheet1!L48=100,"不定",IF(Sheet1!M48=100,Sheet1!L48&amp;"+",Sheet1!L48&amp;"-"&amp;Sheet1!M48&amp;"级"))))))</f>
        <v>级</v>
      </c>
      <c r="I48" s="1" t="str">
        <f>IF(Sheet1!N48=-1,"约"&amp;Sheet1!O48&amp;"级",IF(Sheet1!N48=100,"不定",IF(Sheet1!O48&lt;Sheet1!N48,"填写错误",IF(Sheet1!N48=Sheet1!O48,Sheet1!N48&amp;"级",IF(Sheet1!N48=100,"不定",IF(Sheet1!O48=100,Sheet1!N48&amp;"+",Sheet1!N48&amp;"-"&amp;Sheet1!O48&amp;"级"))))))</f>
        <v>级</v>
      </c>
      <c r="J48" s="2" t="str">
        <f>IF(Sheet1!R48="无","",Sheet2!$A$3&amp;"获得奖项："&amp;Sheet1!R48)</f>
        <v xml:space="preserve">
获得奖项：</v>
      </c>
    </row>
    <row r="49" spans="2:10" ht="281.25" x14ac:dyDescent="0.2">
      <c r="B49" s="2">
        <f>Sheet1!A49</f>
        <v>0</v>
      </c>
      <c r="C49" s="2">
        <f>Sheet1!B49</f>
        <v>0</v>
      </c>
      <c r="D49" s="2" t="str">
        <f>Sheet1!X49&amp;Sheet2!$A$3&amp;Sheet2!$A$5&amp;Sheet2!$A$3&amp;"《"&amp;Sheet1!A49&amp;"》"&amp;Sheet2!$A$3&amp;"模组作者："&amp;Sheet1!B49&amp;Sheet2!$A$3&amp;"规则："&amp;Sheet1!C49&amp;Sheet2!$A$3&amp;"类型："&amp;Sheet1!D49&amp;Sheet2!$A$3&amp;"来源："&amp;Sheet1!Q49&amp;Sheet2!$A$3&amp;"世设："&amp;Sheet1!H49&amp;Sheet2!$A$3&amp;"模组长度："&amp;E49&amp;Sheet2!$A$3&amp;"玩家数量："&amp;F49&amp;Sheet2!$A$3&amp;"游戏阶段："&amp;G49&amp;Sheet2!$A$3&amp;"结束等级："&amp;I49&amp;Sheet2!$A$3&amp;"关键词："&amp;Sheet1!S49&amp;IF(Sheet1!R49="无","",Sheet2!$A$3&amp;"获得奖项："&amp;Sheet1!R49)&amp;Sheet2!$A$3&amp;"简介："&amp;Sheet1!P49</f>
        <v xml:space="preserve">
—————————————
《》
模组作者：
规则：
类型：
来源：
世设：
模组长度：
玩家数量：人
游戏阶段：(级)
结束等级：级
关键词：
获得奖项：
简介：</v>
      </c>
      <c r="E49" s="1" t="str">
        <f>Sheet1!E49&amp;IF(Sheet1!F49="","","(约"&amp;Sheet1!F49&amp;"次聚会)")</f>
        <v/>
      </c>
      <c r="F49" s="1" t="str">
        <f>IF(Sheet1!I49=-1,"约"&amp;Sheet1!J49&amp;"人",IF(Sheet1!J49&lt;Sheet1!I49,"填写错误",IF(Sheet1!I49=100,"不定",IF(Sheet1!I49=Sheet1!J49,Sheet1!I49&amp;"人",Sheet1!I49&amp;"-"&amp;Sheet1!J49&amp;"人"))))</f>
        <v>人</v>
      </c>
      <c r="G49" s="1" t="str">
        <f>Sheet1!K49&amp;"("&amp;H49&amp;")"</f>
        <v>(级)</v>
      </c>
      <c r="H49" s="1" t="str">
        <f>IF(Sheet1!L49=-1,"约"&amp;Sheet1!M49&amp;"级",IF(Sheet1!L49=100,"不定",IF(Sheet1!M49&lt;Sheet1!L49,"填写错误",IF(Sheet1!L49=Sheet1!M49,Sheet1!L49&amp;"级",IF(Sheet1!L49=100,"不定",IF(Sheet1!M49=100,Sheet1!L49&amp;"+",Sheet1!L49&amp;"-"&amp;Sheet1!M49&amp;"级"))))))</f>
        <v>级</v>
      </c>
      <c r="I49" s="1" t="str">
        <f>IF(Sheet1!N49=-1,"约"&amp;Sheet1!O49&amp;"级",IF(Sheet1!N49=100,"不定",IF(Sheet1!O49&lt;Sheet1!N49,"填写错误",IF(Sheet1!N49=Sheet1!O49,Sheet1!N49&amp;"级",IF(Sheet1!N49=100,"不定",IF(Sheet1!O49=100,Sheet1!N49&amp;"+",Sheet1!N49&amp;"-"&amp;Sheet1!O49&amp;"级"))))))</f>
        <v>级</v>
      </c>
      <c r="J49" s="2" t="str">
        <f>IF(Sheet1!R49="无","",Sheet2!$A$3&amp;"获得奖项："&amp;Sheet1!R49)</f>
        <v xml:space="preserve">
获得奖项：</v>
      </c>
    </row>
    <row r="50" spans="2:10" ht="281.25" x14ac:dyDescent="0.2">
      <c r="B50" s="2">
        <f>Sheet1!A50</f>
        <v>0</v>
      </c>
      <c r="C50" s="2">
        <f>Sheet1!B50</f>
        <v>0</v>
      </c>
      <c r="D50" s="2" t="str">
        <f>Sheet1!X50&amp;Sheet2!$A$3&amp;Sheet2!$A$5&amp;Sheet2!$A$3&amp;"《"&amp;Sheet1!A50&amp;"》"&amp;Sheet2!$A$3&amp;"模组作者："&amp;Sheet1!B50&amp;Sheet2!$A$3&amp;"规则："&amp;Sheet1!C50&amp;Sheet2!$A$3&amp;"类型："&amp;Sheet1!D50&amp;Sheet2!$A$3&amp;"来源："&amp;Sheet1!Q50&amp;Sheet2!$A$3&amp;"世设："&amp;Sheet1!H50&amp;Sheet2!$A$3&amp;"模组长度："&amp;E50&amp;Sheet2!$A$3&amp;"玩家数量："&amp;F50&amp;Sheet2!$A$3&amp;"游戏阶段："&amp;G50&amp;Sheet2!$A$3&amp;"结束等级："&amp;I50&amp;Sheet2!$A$3&amp;"关键词："&amp;Sheet1!S50&amp;IF(Sheet1!R50="无","",Sheet2!$A$3&amp;"获得奖项："&amp;Sheet1!R50)&amp;Sheet2!$A$3&amp;"简介："&amp;Sheet1!P50</f>
        <v xml:space="preserve">
—————————————
《》
模组作者：
规则：
类型：
来源：
世设：
模组长度：
玩家数量：人
游戏阶段：(级)
结束等级：级
关键词：
获得奖项：
简介：</v>
      </c>
      <c r="E50" s="1" t="str">
        <f>Sheet1!E50&amp;IF(Sheet1!F50="","","(约"&amp;Sheet1!F50&amp;"次聚会)")</f>
        <v/>
      </c>
      <c r="F50" s="1" t="str">
        <f>IF(Sheet1!I50=-1,"约"&amp;Sheet1!J50&amp;"人",IF(Sheet1!J50&lt;Sheet1!I50,"填写错误",IF(Sheet1!I50=100,"不定",IF(Sheet1!I50=Sheet1!J50,Sheet1!I50&amp;"人",Sheet1!I50&amp;"-"&amp;Sheet1!J50&amp;"人"))))</f>
        <v>人</v>
      </c>
      <c r="G50" s="1" t="str">
        <f>Sheet1!K50&amp;"("&amp;H50&amp;")"</f>
        <v>(级)</v>
      </c>
      <c r="H50" s="1" t="str">
        <f>IF(Sheet1!L50=-1,"约"&amp;Sheet1!M50&amp;"级",IF(Sheet1!L50=100,"不定",IF(Sheet1!M50&lt;Sheet1!L50,"填写错误",IF(Sheet1!L50=Sheet1!M50,Sheet1!L50&amp;"级",IF(Sheet1!L50=100,"不定",IF(Sheet1!M50=100,Sheet1!L50&amp;"+",Sheet1!L50&amp;"-"&amp;Sheet1!M50&amp;"级"))))))</f>
        <v>级</v>
      </c>
      <c r="I50" s="1" t="str">
        <f>IF(Sheet1!N50=-1,"约"&amp;Sheet1!O50&amp;"级",IF(Sheet1!N50=100,"不定",IF(Sheet1!O50&lt;Sheet1!N50,"填写错误",IF(Sheet1!N50=Sheet1!O50,Sheet1!N50&amp;"级",IF(Sheet1!N50=100,"不定",IF(Sheet1!O50=100,Sheet1!N50&amp;"+",Sheet1!N50&amp;"-"&amp;Sheet1!O50&amp;"级"))))))</f>
        <v>级</v>
      </c>
      <c r="J50" s="2" t="str">
        <f>IF(Sheet1!R50="无","",Sheet2!$A$3&amp;"获得奖项："&amp;Sheet1!R50)</f>
        <v xml:space="preserve">
获得奖项：</v>
      </c>
    </row>
    <row r="51" spans="2:10" ht="281.25" x14ac:dyDescent="0.2">
      <c r="B51" s="2">
        <f>Sheet1!A51</f>
        <v>0</v>
      </c>
      <c r="C51" s="2">
        <f>Sheet1!B51</f>
        <v>0</v>
      </c>
      <c r="D51" s="2" t="str">
        <f>Sheet1!X51&amp;Sheet2!$A$3&amp;Sheet2!$A$5&amp;Sheet2!$A$3&amp;"《"&amp;Sheet1!A51&amp;"》"&amp;Sheet2!$A$3&amp;"模组作者："&amp;Sheet1!B51&amp;Sheet2!$A$3&amp;"规则："&amp;Sheet1!C51&amp;Sheet2!$A$3&amp;"类型："&amp;Sheet1!D51&amp;Sheet2!$A$3&amp;"来源："&amp;Sheet1!Q51&amp;Sheet2!$A$3&amp;"世设："&amp;Sheet1!H51&amp;Sheet2!$A$3&amp;"模组长度："&amp;E51&amp;Sheet2!$A$3&amp;"玩家数量："&amp;F51&amp;Sheet2!$A$3&amp;"游戏阶段："&amp;G51&amp;Sheet2!$A$3&amp;"结束等级："&amp;I51&amp;Sheet2!$A$3&amp;"关键词："&amp;Sheet1!S51&amp;IF(Sheet1!R51="无","",Sheet2!$A$3&amp;"获得奖项："&amp;Sheet1!R51)&amp;Sheet2!$A$3&amp;"简介："&amp;Sheet1!P51</f>
        <v xml:space="preserve">
—————————————
《》
模组作者：
规则：
类型：
来源：
世设：
模组长度：
玩家数量：人
游戏阶段：(级)
结束等级：级
关键词：
获得奖项：
简介：</v>
      </c>
      <c r="E51" s="1" t="str">
        <f>Sheet1!E51&amp;IF(Sheet1!F51="","","(约"&amp;Sheet1!F51&amp;"次聚会)")</f>
        <v/>
      </c>
      <c r="F51" s="1" t="str">
        <f>IF(Sheet1!I51=-1,"约"&amp;Sheet1!J51&amp;"人",IF(Sheet1!J51&lt;Sheet1!I51,"填写错误",IF(Sheet1!I51=100,"不定",IF(Sheet1!I51=Sheet1!J51,Sheet1!I51&amp;"人",Sheet1!I51&amp;"-"&amp;Sheet1!J51&amp;"人"))))</f>
        <v>人</v>
      </c>
      <c r="G51" s="1" t="str">
        <f>Sheet1!K51&amp;"("&amp;H51&amp;")"</f>
        <v>(级)</v>
      </c>
      <c r="H51" s="1" t="str">
        <f>IF(Sheet1!L51=-1,"约"&amp;Sheet1!M51&amp;"级",IF(Sheet1!L51=100,"不定",IF(Sheet1!M51&lt;Sheet1!L51,"填写错误",IF(Sheet1!L51=Sheet1!M51,Sheet1!L51&amp;"级",IF(Sheet1!L51=100,"不定",IF(Sheet1!M51=100,Sheet1!L51&amp;"+",Sheet1!L51&amp;"-"&amp;Sheet1!M51&amp;"级"))))))</f>
        <v>级</v>
      </c>
      <c r="I51" s="1" t="str">
        <f>IF(Sheet1!N51=-1,"约"&amp;Sheet1!O51&amp;"级",IF(Sheet1!N51=100,"不定",IF(Sheet1!O51&lt;Sheet1!N51,"填写错误",IF(Sheet1!N51=Sheet1!O51,Sheet1!N51&amp;"级",IF(Sheet1!N51=100,"不定",IF(Sheet1!O51=100,Sheet1!N51&amp;"+",Sheet1!N51&amp;"-"&amp;Sheet1!O51&amp;"级"))))))</f>
        <v>级</v>
      </c>
      <c r="J51" s="2" t="str">
        <f>IF(Sheet1!R51="无","",Sheet2!$A$3&amp;"获得奖项："&amp;Sheet1!R51)</f>
        <v xml:space="preserve">
获得奖项：</v>
      </c>
    </row>
    <row r="52" spans="2:10" ht="281.25" x14ac:dyDescent="0.2">
      <c r="B52" s="2">
        <f>Sheet1!A52</f>
        <v>0</v>
      </c>
      <c r="C52" s="2">
        <f>Sheet1!B52</f>
        <v>0</v>
      </c>
      <c r="D52" s="2" t="str">
        <f>Sheet1!X52&amp;Sheet2!$A$3&amp;Sheet2!$A$5&amp;Sheet2!$A$3&amp;"《"&amp;Sheet1!A52&amp;"》"&amp;Sheet2!$A$3&amp;"模组作者："&amp;Sheet1!B52&amp;Sheet2!$A$3&amp;"规则："&amp;Sheet1!C52&amp;Sheet2!$A$3&amp;"类型："&amp;Sheet1!D52&amp;Sheet2!$A$3&amp;"来源："&amp;Sheet1!Q52&amp;Sheet2!$A$3&amp;"世设："&amp;Sheet1!H52&amp;Sheet2!$A$3&amp;"模组长度："&amp;E52&amp;Sheet2!$A$3&amp;"玩家数量："&amp;F52&amp;Sheet2!$A$3&amp;"游戏阶段："&amp;G52&amp;Sheet2!$A$3&amp;"结束等级："&amp;I52&amp;Sheet2!$A$3&amp;"关键词："&amp;Sheet1!S52&amp;IF(Sheet1!R52="无","",Sheet2!$A$3&amp;"获得奖项："&amp;Sheet1!R52)&amp;Sheet2!$A$3&amp;"简介："&amp;Sheet1!P52</f>
        <v xml:space="preserve">
—————————————
《》
模组作者：
规则：
类型：
来源：
世设：
模组长度：
玩家数量：人
游戏阶段：(级)
结束等级：级
关键词：
获得奖项：
简介：</v>
      </c>
      <c r="E52" s="1" t="str">
        <f>Sheet1!E52&amp;IF(Sheet1!F52="","","(约"&amp;Sheet1!F52&amp;"次聚会)")</f>
        <v/>
      </c>
      <c r="F52" s="1" t="str">
        <f>IF(Sheet1!I52=-1,"约"&amp;Sheet1!J52&amp;"人",IF(Sheet1!J52&lt;Sheet1!I52,"填写错误",IF(Sheet1!I52=100,"不定",IF(Sheet1!I52=Sheet1!J52,Sheet1!I52&amp;"人",Sheet1!I52&amp;"-"&amp;Sheet1!J52&amp;"人"))))</f>
        <v>人</v>
      </c>
      <c r="G52" s="1" t="str">
        <f>Sheet1!K52&amp;"("&amp;H52&amp;")"</f>
        <v>(级)</v>
      </c>
      <c r="H52" s="1" t="str">
        <f>IF(Sheet1!L52=-1,"约"&amp;Sheet1!M52&amp;"级",IF(Sheet1!L52=100,"不定",IF(Sheet1!M52&lt;Sheet1!L52,"填写错误",IF(Sheet1!L52=Sheet1!M52,Sheet1!L52&amp;"级",IF(Sheet1!L52=100,"不定",IF(Sheet1!M52=100,Sheet1!L52&amp;"+",Sheet1!L52&amp;"-"&amp;Sheet1!M52&amp;"级"))))))</f>
        <v>级</v>
      </c>
      <c r="I52" s="1" t="str">
        <f>IF(Sheet1!N52=-1,"约"&amp;Sheet1!O52&amp;"级",IF(Sheet1!N52=100,"不定",IF(Sheet1!O52&lt;Sheet1!N52,"填写错误",IF(Sheet1!N52=Sheet1!O52,Sheet1!N52&amp;"级",IF(Sheet1!N52=100,"不定",IF(Sheet1!O52=100,Sheet1!N52&amp;"+",Sheet1!N52&amp;"-"&amp;Sheet1!O52&amp;"级"))))))</f>
        <v>级</v>
      </c>
      <c r="J52" s="2" t="str">
        <f>IF(Sheet1!R52="无","",Sheet2!$A$3&amp;"获得奖项："&amp;Sheet1!R52)</f>
        <v xml:space="preserve">
获得奖项：</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2024-08-10T07:52:12Z</dcterms:modified>
</cp:coreProperties>
</file>