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ro\Polytech\2023_Polytech\AE2023\"/>
    </mc:Choice>
  </mc:AlternateContent>
  <xr:revisionPtr revIDLastSave="0" documentId="13_ncr:1_{CA08B780-7AE1-46A1-9289-3A1E4F27CBF5}" xr6:coauthVersionLast="36" xr6:coauthVersionMax="36" xr10:uidLastSave="{00000000-0000-0000-0000-000000000000}"/>
  <bookViews>
    <workbookView xWindow="0" yWindow="0" windowWidth="19200" windowHeight="7940" xr2:uid="{2D231991-D98C-4FA9-AD38-232203C311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B47" i="1"/>
  <c r="C46" i="1"/>
  <c r="B46" i="1"/>
  <c r="C45" i="1"/>
  <c r="D45" i="1"/>
  <c r="E45" i="1"/>
  <c r="F45" i="1"/>
  <c r="G45" i="1"/>
  <c r="H45" i="1"/>
  <c r="I45" i="1"/>
  <c r="J45" i="1"/>
  <c r="B45" i="1"/>
  <c r="C44" i="1"/>
  <c r="B44" i="1"/>
  <c r="C41" i="1"/>
  <c r="D41" i="1"/>
  <c r="E41" i="1"/>
  <c r="F41" i="1"/>
  <c r="G41" i="1"/>
  <c r="H41" i="1"/>
  <c r="I41" i="1"/>
  <c r="J41" i="1"/>
  <c r="B41" i="1"/>
  <c r="C40" i="1"/>
  <c r="B40" i="1"/>
  <c r="C39" i="1"/>
  <c r="D39" i="1"/>
  <c r="E39" i="1"/>
  <c r="F39" i="1"/>
  <c r="G39" i="1"/>
  <c r="H39" i="1"/>
  <c r="I39" i="1"/>
  <c r="J39" i="1"/>
  <c r="B39" i="1"/>
  <c r="C38" i="1"/>
  <c r="B38" i="1"/>
  <c r="C29" i="1"/>
  <c r="D29" i="1"/>
  <c r="E29" i="1"/>
  <c r="F29" i="1"/>
  <c r="G29" i="1"/>
  <c r="H29" i="1"/>
  <c r="I29" i="1"/>
  <c r="J29" i="1"/>
  <c r="B29" i="1"/>
  <c r="C28" i="1"/>
  <c r="B28" i="1"/>
  <c r="C27" i="1"/>
  <c r="D27" i="1"/>
  <c r="E27" i="1"/>
  <c r="F27" i="1"/>
  <c r="G27" i="1"/>
  <c r="H27" i="1"/>
  <c r="I27" i="1"/>
  <c r="J27" i="1"/>
  <c r="B27" i="1"/>
  <c r="C26" i="1"/>
  <c r="B26" i="1"/>
  <c r="C11" i="1" l="1"/>
  <c r="D11" i="1"/>
  <c r="E11" i="1"/>
  <c r="F11" i="1"/>
  <c r="G11" i="1"/>
  <c r="H11" i="1"/>
  <c r="I11" i="1"/>
  <c r="J11" i="1"/>
  <c r="B11" i="1"/>
  <c r="C10" i="1"/>
  <c r="B10" i="1"/>
  <c r="C9" i="1"/>
  <c r="C17" i="1" s="1"/>
  <c r="D9" i="1"/>
  <c r="E9" i="1"/>
  <c r="E13" i="1" s="1"/>
  <c r="F9" i="1"/>
  <c r="F17" i="1" s="1"/>
  <c r="G9" i="1"/>
  <c r="G13" i="1" s="1"/>
  <c r="H9" i="1"/>
  <c r="H17" i="1" s="1"/>
  <c r="I9" i="1"/>
  <c r="J9" i="1"/>
  <c r="B9" i="1"/>
  <c r="B13" i="1" s="1"/>
  <c r="C8" i="1"/>
  <c r="B8" i="1"/>
  <c r="B12" i="1" s="1"/>
  <c r="J13" i="1" l="1"/>
  <c r="I13" i="1"/>
  <c r="J17" i="1"/>
  <c r="C12" i="1"/>
  <c r="D13" i="1"/>
  <c r="I17" i="1"/>
  <c r="G17" i="1"/>
  <c r="H13" i="1"/>
  <c r="E17" i="1"/>
  <c r="C13" i="1"/>
  <c r="D17" i="1"/>
  <c r="F13" i="1"/>
  <c r="B17" i="1"/>
</calcChain>
</file>

<file path=xl/sharedStrings.xml><?xml version="1.0" encoding="utf-8"?>
<sst xmlns="http://schemas.openxmlformats.org/spreadsheetml/2006/main" count="106" uniqueCount="81">
  <si>
    <t xml:space="preserve">a2(SW) </t>
  </si>
  <si>
    <t xml:space="preserve">a3(SW) </t>
  </si>
  <si>
    <t xml:space="preserve">a2(HW) </t>
  </si>
  <si>
    <t xml:space="preserve">a3(HW) </t>
  </si>
  <si>
    <t xml:space="preserve"> 0x403c6251</t>
  </si>
  <si>
    <t xml:space="preserve"> 0x4064c8b6</t>
  </si>
  <si>
    <t xml:space="preserve"> 0x3f77ded5</t>
  </si>
  <si>
    <t xml:space="preserve"> 0x3f743eb2</t>
  </si>
  <si>
    <t xml:space="preserve"> 0x3f55d863</t>
  </si>
  <si>
    <t xml:space="preserve"> 0x3f30c8f3</t>
  </si>
  <si>
    <t xml:space="preserve"> 0x3f7e3e42</t>
  </si>
  <si>
    <t xml:space="preserve"> 0x3f3fda34</t>
  </si>
  <si>
    <t xml:space="preserve"> 0x3f5e8e78</t>
  </si>
  <si>
    <t xml:space="preserve"> 0x3f7e2502</t>
  </si>
  <si>
    <t xml:space="preserve"> 0x3f726de4</t>
  </si>
  <si>
    <t xml:space="preserve"> 0x403c61c0</t>
  </si>
  <si>
    <t xml:space="preserve"> 0x4064c800</t>
  </si>
  <si>
    <t xml:space="preserve"> 0x3f780700</t>
  </si>
  <si>
    <t xml:space="preserve"> 0x3f749000</t>
  </si>
  <si>
    <t xml:space="preserve"> 0x3f55e200</t>
  </si>
  <si>
    <t xml:space="preserve"> 0x3f315100</t>
  </si>
  <si>
    <t xml:space="preserve"> 0x3f7e4900</t>
  </si>
  <si>
    <t xml:space="preserve"> 0x3f414200</t>
  </si>
  <si>
    <t xml:space="preserve"> 0x3f5df600</t>
  </si>
  <si>
    <t xml:space="preserve"> 0x3f7e2d00</t>
  </si>
  <si>
    <t xml:space="preserve"> 0x3f725400</t>
  </si>
  <si>
    <t xml:space="preserve"> 0x409f3426</t>
  </si>
  <si>
    <t xml:space="preserve"> 0x40b7f6e7</t>
  </si>
  <si>
    <t xml:space="preserve"> 0x3f7fff1c</t>
  </si>
  <si>
    <t xml:space="preserve"> 0x3f7ebcca</t>
  </si>
  <si>
    <t xml:space="preserve"> 0x3f7fff0c</t>
  </si>
  <si>
    <t xml:space="preserve"> 0x3f7ededb</t>
  </si>
  <si>
    <t xml:space="preserve"> 0x3b771423</t>
  </si>
  <si>
    <t xml:space="preserve"> 0x3f7ed2df</t>
  </si>
  <si>
    <t xml:space="preserve"> 0x3f7fff27</t>
  </si>
  <si>
    <t xml:space="preserve"> 0x3f7ecb96</t>
  </si>
  <si>
    <t xml:space="preserve"> 0x3f7ffe17</t>
  </si>
  <si>
    <t xml:space="preserve"> 0x40be4929</t>
  </si>
  <si>
    <t xml:space="preserve"> 0x       0</t>
  </si>
  <si>
    <t xml:space="preserve"> 0x3f7fcfdd</t>
  </si>
  <si>
    <t xml:space="preserve"> 0x3bf74f99</t>
  </si>
  <si>
    <t xml:space="preserve"> 0x3f7fb524</t>
  </si>
  <si>
    <t xml:space="preserve"> 0x3bdee7c8</t>
  </si>
  <si>
    <t xml:space="preserve"> 0x3f7e9036</t>
  </si>
  <si>
    <t xml:space="preserve"> 0x3be734ac</t>
  </si>
  <si>
    <t xml:space="preserve"> 0x3f7fb4ca</t>
  </si>
  <si>
    <t xml:space="preserve"> 0x3bee1654</t>
  </si>
  <si>
    <t xml:space="preserve"> 0x3f7fe20c</t>
  </si>
  <si>
    <t xml:space="preserve"> 0x40a265c0</t>
  </si>
  <si>
    <t xml:space="preserve"> 0x40b995a0</t>
  </si>
  <si>
    <t xml:space="preserve"> 0x3f7fe900</t>
  </si>
  <si>
    <t xml:space="preserve"> 0x3f7ebf00</t>
  </si>
  <si>
    <t xml:space="preserve"> 0x3f7ee400</t>
  </si>
  <si>
    <t xml:space="preserve"> 0x3b7b0000</t>
  </si>
  <si>
    <t xml:space="preserve"> 0x3f7ed200</t>
  </si>
  <si>
    <t xml:space="preserve"> 0x40bf80e0</t>
  </si>
  <si>
    <t xml:space="preserve"> 0x3f7fd400</t>
  </si>
  <si>
    <t xml:space="preserve"> 0x3bf88000</t>
  </si>
  <si>
    <t xml:space="preserve"> 0x3f7fbc00</t>
  </si>
  <si>
    <t xml:space="preserve"> 0x3bdb8000</t>
  </si>
  <si>
    <t xml:space="preserve"> 0x3f7e9400</t>
  </si>
  <si>
    <t xml:space="preserve"> 0x3be98000</t>
  </si>
  <si>
    <t xml:space="preserve"> 0x3f7fe500</t>
  </si>
  <si>
    <t>a2 (H/S)</t>
    <phoneticPr fontId="1"/>
  </si>
  <si>
    <t>a3 (H/S)</t>
    <phoneticPr fontId="1"/>
  </si>
  <si>
    <t>a2 (SW)</t>
    <phoneticPr fontId="1"/>
  </si>
  <si>
    <t>a3 (SW)</t>
    <phoneticPr fontId="1"/>
  </si>
  <si>
    <t>差分（SWーSW/HW)</t>
    <rPh sb="0" eb="2">
      <t>サブン</t>
    </rPh>
    <phoneticPr fontId="1"/>
  </si>
  <si>
    <t>SWとHWの検証結果（Forward 1回分の演算）</t>
    <rPh sb="6" eb="10">
      <t>ケンショウケッカ</t>
    </rPh>
    <rPh sb="20" eb="22">
      <t>カイブン</t>
    </rPh>
    <rPh sb="23" eb="25">
      <t>エンザン</t>
    </rPh>
    <phoneticPr fontId="1"/>
  </si>
  <si>
    <t>SWとHWの検証結果（Forward 1回分の演算，小数に変換）</t>
    <rPh sb="6" eb="10">
      <t>ケンショウケッカ</t>
    </rPh>
    <rPh sb="20" eb="22">
      <t>カイブン</t>
    </rPh>
    <rPh sb="23" eb="25">
      <t>エンザン</t>
    </rPh>
    <rPh sb="26" eb="28">
      <t>ショウスウ</t>
    </rPh>
    <rPh sb="29" eb="31">
      <t>ヘンカン</t>
    </rPh>
    <phoneticPr fontId="1"/>
  </si>
  <si>
    <t>差a2</t>
    <rPh sb="0" eb="1">
      <t>サ</t>
    </rPh>
    <phoneticPr fontId="1"/>
  </si>
  <si>
    <t>差a3</t>
    <rPh sb="0" eb="1">
      <t>サ</t>
    </rPh>
    <phoneticPr fontId="1"/>
  </si>
  <si>
    <t>MATLABとの差</t>
    <rPh sb="8" eb="9">
      <t>サ</t>
    </rPh>
    <phoneticPr fontId="1"/>
  </si>
  <si>
    <t>a3(MAT)</t>
    <phoneticPr fontId="1"/>
  </si>
  <si>
    <t>差S-M</t>
    <rPh sb="0" eb="1">
      <t>サ</t>
    </rPh>
    <phoneticPr fontId="1"/>
  </si>
  <si>
    <t>SWでのAEの実行後の結果（100エポック，16進数）</t>
    <rPh sb="7" eb="9">
      <t>ジッコウ</t>
    </rPh>
    <rPh sb="9" eb="10">
      <t>ゴ</t>
    </rPh>
    <rPh sb="11" eb="13">
      <t>ケッカ</t>
    </rPh>
    <rPh sb="24" eb="26">
      <t>シンスウ</t>
    </rPh>
    <phoneticPr fontId="1"/>
  </si>
  <si>
    <t>SWでのAEの実行後の結果（100エポック，小数）</t>
    <rPh sb="22" eb="24">
      <t>ショウスウ</t>
    </rPh>
    <phoneticPr fontId="1"/>
  </si>
  <si>
    <t>HW/SWでのAEの実行後の結果（100エポック，16進数）</t>
    <rPh sb="10" eb="12">
      <t>ジッコウ</t>
    </rPh>
    <rPh sb="12" eb="13">
      <t>ゴ</t>
    </rPh>
    <rPh sb="14" eb="16">
      <t>ケッカ</t>
    </rPh>
    <rPh sb="27" eb="29">
      <t>シンスウ</t>
    </rPh>
    <phoneticPr fontId="1"/>
  </si>
  <si>
    <t>HW/SWでのAEの実行後の結果（100エポック，小数）</t>
    <rPh sb="25" eb="27">
      <t>ショウスウ</t>
    </rPh>
    <phoneticPr fontId="1"/>
  </si>
  <si>
    <t>差a2</t>
    <rPh sb="0" eb="1">
      <t>サ</t>
    </rPh>
    <phoneticPr fontId="1"/>
  </si>
  <si>
    <t>差a3</t>
    <rPh sb="0" eb="1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</si>
</sst>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5EFE-675C-4E59-99C0-654F4FB60019}">
  <dimension ref="A1:J47"/>
  <sheetViews>
    <sheetView tabSelected="1" topLeftCell="A37" workbookViewId="0">
      <selection activeCell="A46" sqref="A46:A47"/>
    </sheetView>
  </sheetViews>
  <sheetFormatPr defaultRowHeight="18" x14ac:dyDescent="0.55000000000000004"/>
  <cols>
    <col min="2" max="2" width="13.75" bestFit="1" customWidth="1"/>
    <col min="3" max="3" width="11.6640625" bestFit="1" customWidth="1"/>
    <col min="4" max="4" width="11.4140625" bestFit="1" customWidth="1"/>
    <col min="5" max="5" width="11.33203125" bestFit="1" customWidth="1"/>
    <col min="6" max="10" width="11.6640625" bestFit="1" customWidth="1"/>
  </cols>
  <sheetData>
    <row r="1" spans="1:10" x14ac:dyDescent="0.55000000000000004">
      <c r="A1" t="s">
        <v>68</v>
      </c>
    </row>
    <row r="2" spans="1:10" x14ac:dyDescent="0.55000000000000004">
      <c r="A2" t="s">
        <v>0</v>
      </c>
      <c r="B2" t="s">
        <v>4</v>
      </c>
      <c r="C2" t="s">
        <v>5</v>
      </c>
    </row>
    <row r="3" spans="1:10" x14ac:dyDescent="0.55000000000000004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55000000000000004">
      <c r="A4" t="s">
        <v>2</v>
      </c>
      <c r="B4" t="s">
        <v>15</v>
      </c>
      <c r="C4" t="s">
        <v>16</v>
      </c>
    </row>
    <row r="5" spans="1:10" x14ac:dyDescent="0.55000000000000004">
      <c r="A5" t="s">
        <v>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</row>
    <row r="7" spans="1:10" x14ac:dyDescent="0.55000000000000004">
      <c r="A7" t="s">
        <v>69</v>
      </c>
    </row>
    <row r="8" spans="1:10" x14ac:dyDescent="0.55000000000000004">
      <c r="A8" t="s">
        <v>0</v>
      </c>
      <c r="B8">
        <f>(MOD(HEX2DEC(RIGHT(B2,6)),2^23)+2^23)*2^((MOD(INT(HEX2DEC(LEFT(RIGHT(B2,8),3))/8),256)-127)-23)*-1^(INT(HEX2DEC(LEFT(RIGHT(B2,8)))/8))</f>
        <v>2.9435007572174072</v>
      </c>
      <c r="C8">
        <f>(MOD(HEX2DEC(RIGHT(C2,6)),2^23)+2^23)*2^((MOD(INT(HEX2DEC(LEFT(RIGHT(C2,8),3))/8),256)-127)-23)*-1^(INT(HEX2DEC(LEFT(RIGHT(C2,8)))/8))</f>
        <v>3.5747504234313965</v>
      </c>
    </row>
    <row r="9" spans="1:10" x14ac:dyDescent="0.55000000000000004">
      <c r="A9" t="s">
        <v>1</v>
      </c>
      <c r="B9">
        <f>(MOD(HEX2DEC(RIGHT(B3,6)),2^23)+2^23)*2^((MOD(INT(HEX2DEC(LEFT(RIGHT(B3,8),3))/8),256)-127)-23)*-1^(INT(HEX2DEC(LEFT(RIGHT(B3,8)))/8))</f>
        <v>0.96824389696121216</v>
      </c>
      <c r="C9">
        <f t="shared" ref="C9:J9" si="0">(MOD(HEX2DEC(RIGHT(C3,6)),2^23)+2^23)*2^((MOD(INT(HEX2DEC(LEFT(RIGHT(C3,8),3))/8),256)-127)-23)*-1^(INT(HEX2DEC(LEFT(RIGHT(C3,8)))/8))</f>
        <v>0.95408165454864502</v>
      </c>
      <c r="D9">
        <f t="shared" si="0"/>
        <v>0.83533304929733276</v>
      </c>
      <c r="E9">
        <f t="shared" si="0"/>
        <v>0.69056624174118042</v>
      </c>
      <c r="F9">
        <f t="shared" si="0"/>
        <v>0.99313747882843018</v>
      </c>
      <c r="G9">
        <f t="shared" si="0"/>
        <v>0.74942326545715332</v>
      </c>
      <c r="H9">
        <f t="shared" si="0"/>
        <v>0.86936140060424805</v>
      </c>
      <c r="I9">
        <f t="shared" si="0"/>
        <v>0.99275219440460205</v>
      </c>
      <c r="J9">
        <f t="shared" si="0"/>
        <v>0.94698929786682129</v>
      </c>
    </row>
    <row r="10" spans="1:10" x14ac:dyDescent="0.55000000000000004">
      <c r="A10" t="s">
        <v>2</v>
      </c>
      <c r="B10">
        <f>(MOD(HEX2DEC(RIGHT(B4,6)),2^23)+2^23)*2^((MOD(INT(HEX2DEC(LEFT(RIGHT(B4,8),3))/8),256)-127)-23)*-1^(INT(HEX2DEC(LEFT(RIGHT(B4,8)))/8))</f>
        <v>2.9434661865234375</v>
      </c>
      <c r="C10">
        <f>(MOD(HEX2DEC(RIGHT(C4,6)),2^23)+2^23)*2^((MOD(INT(HEX2DEC(LEFT(RIGHT(C4,8),3))/8),256)-127)-23)*-1^(INT(HEX2DEC(LEFT(RIGHT(C4,8)))/8))</f>
        <v>3.57470703125</v>
      </c>
    </row>
    <row r="11" spans="1:10" x14ac:dyDescent="0.55000000000000004">
      <c r="A11" t="s">
        <v>3</v>
      </c>
      <c r="B11">
        <f>(MOD(HEX2DEC(RIGHT(B5,6)),2^23)+2^23)*2^((MOD(INT(HEX2DEC(LEFT(RIGHT(B5,8),3))/8),256)-127)-23)*-1^(INT(HEX2DEC(LEFT(RIGHT(B5,8)))/8))</f>
        <v>0.9688568115234375</v>
      </c>
      <c r="C11">
        <f t="shared" ref="C11:J11" si="1">(MOD(HEX2DEC(RIGHT(C5,6)),2^23)+2^23)*2^((MOD(INT(HEX2DEC(LEFT(RIGHT(C5,8),3))/8),256)-127)-23)*-1^(INT(HEX2DEC(LEFT(RIGHT(C5,8)))/8))</f>
        <v>0.955322265625</v>
      </c>
      <c r="D11">
        <f t="shared" si="1"/>
        <v>0.835479736328125</v>
      </c>
      <c r="E11">
        <f t="shared" si="1"/>
        <v>0.6926422119140625</v>
      </c>
      <c r="F11">
        <f t="shared" si="1"/>
        <v>0.9933013916015625</v>
      </c>
      <c r="G11">
        <f t="shared" si="1"/>
        <v>0.754913330078125</v>
      </c>
      <c r="H11">
        <f t="shared" si="1"/>
        <v>0.867034912109375</v>
      </c>
      <c r="I11">
        <f t="shared" si="1"/>
        <v>0.9928741455078125</v>
      </c>
      <c r="J11">
        <f t="shared" si="1"/>
        <v>0.94659423828125</v>
      </c>
    </row>
    <row r="12" spans="1:10" x14ac:dyDescent="0.55000000000000004">
      <c r="A12" t="s">
        <v>70</v>
      </c>
      <c r="B12">
        <f>B8-B10</f>
        <v>3.4570693969726563E-5</v>
      </c>
      <c r="C12">
        <f>C8-C10</f>
        <v>4.3392181396484375E-5</v>
      </c>
    </row>
    <row r="13" spans="1:10" x14ac:dyDescent="0.55000000000000004">
      <c r="A13" t="s">
        <v>71</v>
      </c>
      <c r="B13">
        <f>B9-B11</f>
        <v>-6.129145622253418E-4</v>
      </c>
      <c r="C13">
        <f t="shared" ref="C13:J13" si="2">C9-C11</f>
        <v>-1.2406110763549805E-3</v>
      </c>
      <c r="D13">
        <f t="shared" si="2"/>
        <v>-1.4668703079223633E-4</v>
      </c>
      <c r="E13">
        <f t="shared" si="2"/>
        <v>-2.0759701728820801E-3</v>
      </c>
      <c r="F13">
        <f t="shared" si="2"/>
        <v>-1.6391277313232422E-4</v>
      </c>
      <c r="G13">
        <f t="shared" si="2"/>
        <v>-5.4900646209716797E-3</v>
      </c>
      <c r="H13">
        <f t="shared" si="2"/>
        <v>2.3264884948730469E-3</v>
      </c>
      <c r="I13">
        <f t="shared" si="2"/>
        <v>-1.2195110321044922E-4</v>
      </c>
      <c r="J13">
        <f t="shared" si="2"/>
        <v>3.9505958557128906E-4</v>
      </c>
    </row>
    <row r="15" spans="1:10" x14ac:dyDescent="0.55000000000000004">
      <c r="A15" t="s">
        <v>72</v>
      </c>
    </row>
    <row r="16" spans="1:10" x14ac:dyDescent="0.55000000000000004">
      <c r="A16" t="s">
        <v>73</v>
      </c>
      <c r="B16">
        <v>0.96824500000000002</v>
      </c>
      <c r="C16">
        <v>0.95407799999999998</v>
      </c>
      <c r="D16">
        <v>0.83530700000000002</v>
      </c>
      <c r="E16">
        <v>0.69061300000000003</v>
      </c>
      <c r="F16">
        <v>0.99313700000000005</v>
      </c>
      <c r="G16">
        <v>0.74939599999999995</v>
      </c>
      <c r="H16">
        <v>0.86935799999999996</v>
      </c>
      <c r="I16">
        <v>0.99275199999999997</v>
      </c>
      <c r="J16">
        <v>0.94698899999999997</v>
      </c>
    </row>
    <row r="17" spans="1:10" x14ac:dyDescent="0.55000000000000004">
      <c r="A17" t="s">
        <v>74</v>
      </c>
      <c r="B17">
        <f>B9-B16</f>
        <v>-1.1030387878641079E-6</v>
      </c>
      <c r="C17">
        <f t="shared" ref="C17:J17" si="3">C9-C16</f>
        <v>3.6545486450378917E-6</v>
      </c>
      <c r="D17">
        <f t="shared" si="3"/>
        <v>2.6049297332741972E-5</v>
      </c>
      <c r="E17">
        <f t="shared" si="3"/>
        <v>-4.6758258819612486E-5</v>
      </c>
      <c r="F17">
        <f t="shared" si="3"/>
        <v>4.7882843012825305E-7</v>
      </c>
      <c r="G17">
        <f t="shared" si="3"/>
        <v>2.7265457153369255E-5</v>
      </c>
      <c r="H17">
        <f t="shared" si="3"/>
        <v>3.4006042480827503E-6</v>
      </c>
      <c r="I17">
        <f t="shared" si="3"/>
        <v>1.9440460208297594E-7</v>
      </c>
      <c r="J17">
        <f t="shared" si="3"/>
        <v>2.9786682131938136E-7</v>
      </c>
    </row>
    <row r="19" spans="1:10" x14ac:dyDescent="0.55000000000000004">
      <c r="A19" t="s">
        <v>75</v>
      </c>
    </row>
    <row r="20" spans="1:10" x14ac:dyDescent="0.55000000000000004">
      <c r="A20" t="s">
        <v>65</v>
      </c>
      <c r="B20" t="s">
        <v>26</v>
      </c>
      <c r="C20" t="s">
        <v>27</v>
      </c>
    </row>
    <row r="21" spans="1:10" x14ac:dyDescent="0.55000000000000004">
      <c r="A21" t="s">
        <v>66</v>
      </c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</row>
    <row r="22" spans="1:10" x14ac:dyDescent="0.55000000000000004">
      <c r="A22" t="s">
        <v>65</v>
      </c>
      <c r="B22" t="s">
        <v>37</v>
      </c>
      <c r="C22" t="s">
        <v>38</v>
      </c>
    </row>
    <row r="23" spans="1:10" x14ac:dyDescent="0.55000000000000004">
      <c r="A23" t="s">
        <v>66</v>
      </c>
      <c r="B23" t="s">
        <v>39</v>
      </c>
      <c r="C23" t="s">
        <v>40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  <c r="J23" t="s">
        <v>47</v>
      </c>
    </row>
    <row r="25" spans="1:10" x14ac:dyDescent="0.55000000000000004">
      <c r="A25" t="s">
        <v>76</v>
      </c>
    </row>
    <row r="26" spans="1:10" x14ac:dyDescent="0.55000000000000004">
      <c r="A26" t="s">
        <v>65</v>
      </c>
      <c r="B26">
        <f>(MOD(HEX2DEC(RIGHT(B20,6)),2^23)+2^23)*2^((MOD(INT(HEX2DEC(LEFT(RIGHT(B20,8),3))/8),256)-127)-23)*-1^(INT(HEX2DEC(LEFT(RIGHT(B20,8)))/8))</f>
        <v>4.9751157760620117</v>
      </c>
      <c r="C26">
        <f>(MOD(HEX2DEC(RIGHT(C20,6)),2^23)+2^23)*2^((MOD(INT(HEX2DEC(LEFT(RIGHT(C20,8),3))/8),256)-127)-23)*-1^(INT(HEX2DEC(LEFT(RIGHT(C20,8)))/8))</f>
        <v>5.7488894462585449</v>
      </c>
    </row>
    <row r="27" spans="1:10" x14ac:dyDescent="0.55000000000000004">
      <c r="A27" t="s">
        <v>66</v>
      </c>
      <c r="B27">
        <f>(MOD(HEX2DEC(RIGHT(B21,6)),2^23)+2^23)*2^((MOD(INT(HEX2DEC(LEFT(RIGHT(B21,8),3))/8),256)-127)-23)*-1^(INT(HEX2DEC(LEFT(RIGHT(B21,8)))/8))</f>
        <v>0.99998641014099121</v>
      </c>
      <c r="C27">
        <f t="shared" ref="C27:J27" si="4">(MOD(HEX2DEC(RIGHT(C21,6)),2^23)+2^23)*2^((MOD(INT(HEX2DEC(LEFT(RIGHT(C21,8),3))/8),256)-127)-23)*-1^(INT(HEX2DEC(LEFT(RIGHT(C21,8)))/8))</f>
        <v>0.99506819248199463</v>
      </c>
      <c r="D27">
        <f t="shared" si="4"/>
        <v>0.9999854564666748</v>
      </c>
      <c r="E27">
        <f t="shared" si="4"/>
        <v>0.99558800458908081</v>
      </c>
      <c r="F27">
        <f t="shared" si="4"/>
        <v>3.7701211404055357E-3</v>
      </c>
      <c r="G27">
        <f t="shared" si="4"/>
        <v>0.99540513753890991</v>
      </c>
      <c r="H27">
        <f t="shared" si="4"/>
        <v>0.99998706579208374</v>
      </c>
      <c r="I27">
        <f t="shared" si="4"/>
        <v>0.99529397487640381</v>
      </c>
      <c r="J27">
        <f t="shared" si="4"/>
        <v>0.99997085332870483</v>
      </c>
    </row>
    <row r="28" spans="1:10" x14ac:dyDescent="0.55000000000000004">
      <c r="A28" t="s">
        <v>65</v>
      </c>
      <c r="B28">
        <f>(MOD(HEX2DEC(RIGHT(B22,6)),2^23)+2^23)*2^((MOD(INT(HEX2DEC(LEFT(RIGHT(B22,8),3))/8),256)-127)-23)*-1^(INT(HEX2DEC(LEFT(RIGHT(B22,8)))/8))</f>
        <v>5.9464306831359863</v>
      </c>
      <c r="C28" t="e">
        <f>(MOD(HEX2DEC(RIGHT(C22,6)),2^23)+2^23)*2^((MOD(INT(HEX2DEC(LEFT(RIGHT(C22,8),3))/8),256)-127)-23)*-1^(INT(HEX2DEC(LEFT(RIGHT(C22,8)))/8))</f>
        <v>#NUM!</v>
      </c>
    </row>
    <row r="29" spans="1:10" x14ac:dyDescent="0.55000000000000004">
      <c r="A29" t="s">
        <v>66</v>
      </c>
      <c r="B29">
        <f>(MOD(HEX2DEC(RIGHT(B23,6)),2^23)+2^23)*2^((MOD(INT(HEX2DEC(LEFT(RIGHT(B23,8),3))/8),256)-127)-23)*-1^(INT(HEX2DEC(LEFT(RIGHT(B23,8)))/8))</f>
        <v>0.99926549196243286</v>
      </c>
      <c r="C29">
        <f t="shared" ref="C29:J29" si="5">(MOD(HEX2DEC(RIGHT(C23,6)),2^23)+2^23)*2^((MOD(INT(HEX2DEC(LEFT(RIGHT(C23,8),3))/8),256)-127)-23)*-1^(INT(HEX2DEC(LEFT(RIGHT(C23,8)))/8))</f>
        <v>7.5473305769264698E-3</v>
      </c>
      <c r="D29">
        <f t="shared" si="5"/>
        <v>0.99885773658752441</v>
      </c>
      <c r="E29">
        <f t="shared" si="5"/>
        <v>6.802532821893692E-3</v>
      </c>
      <c r="F29">
        <f t="shared" si="5"/>
        <v>0.99438798427581787</v>
      </c>
      <c r="G29">
        <f t="shared" si="5"/>
        <v>7.0558395236730576E-3</v>
      </c>
      <c r="H29">
        <f t="shared" si="5"/>
        <v>0.99885237216949463</v>
      </c>
      <c r="I29">
        <f t="shared" si="5"/>
        <v>7.265845313668251E-3</v>
      </c>
      <c r="J29">
        <f t="shared" si="5"/>
        <v>0.9995429515838623</v>
      </c>
    </row>
    <row r="31" spans="1:10" x14ac:dyDescent="0.55000000000000004">
      <c r="A31" t="s">
        <v>77</v>
      </c>
    </row>
    <row r="32" spans="1:10" x14ac:dyDescent="0.55000000000000004">
      <c r="A32" t="s">
        <v>63</v>
      </c>
      <c r="B32" t="s">
        <v>48</v>
      </c>
      <c r="C32" t="s">
        <v>49</v>
      </c>
    </row>
    <row r="33" spans="1:10" x14ac:dyDescent="0.55000000000000004">
      <c r="A33" t="s">
        <v>64</v>
      </c>
      <c r="B33" t="s">
        <v>50</v>
      </c>
      <c r="C33" t="s">
        <v>51</v>
      </c>
      <c r="D33" t="s">
        <v>50</v>
      </c>
      <c r="E33" t="s">
        <v>52</v>
      </c>
      <c r="F33" t="s">
        <v>53</v>
      </c>
      <c r="G33" t="s">
        <v>54</v>
      </c>
      <c r="H33" t="s">
        <v>50</v>
      </c>
      <c r="I33" t="s">
        <v>54</v>
      </c>
      <c r="J33" t="s">
        <v>50</v>
      </c>
    </row>
    <row r="34" spans="1:10" x14ac:dyDescent="0.55000000000000004">
      <c r="A34" t="s">
        <v>63</v>
      </c>
      <c r="B34" t="s">
        <v>55</v>
      </c>
      <c r="C34" t="s">
        <v>38</v>
      </c>
    </row>
    <row r="35" spans="1:10" x14ac:dyDescent="0.55000000000000004">
      <c r="A35" t="s">
        <v>64</v>
      </c>
      <c r="B35" t="s">
        <v>56</v>
      </c>
      <c r="C35" t="s">
        <v>57</v>
      </c>
      <c r="D35" t="s">
        <v>58</v>
      </c>
      <c r="E35" t="s">
        <v>59</v>
      </c>
      <c r="F35" t="s">
        <v>60</v>
      </c>
      <c r="G35" t="s">
        <v>61</v>
      </c>
      <c r="H35" t="s">
        <v>58</v>
      </c>
      <c r="I35" t="s">
        <v>61</v>
      </c>
      <c r="J35" t="s">
        <v>62</v>
      </c>
    </row>
    <row r="37" spans="1:10" x14ac:dyDescent="0.55000000000000004">
      <c r="A37" t="s">
        <v>78</v>
      </c>
    </row>
    <row r="38" spans="1:10" x14ac:dyDescent="0.55000000000000004">
      <c r="A38" t="s">
        <v>65</v>
      </c>
      <c r="B38">
        <f>(MOD(HEX2DEC(RIGHT(B32,6)),2^23)+2^23)*2^((MOD(INT(HEX2DEC(LEFT(RIGHT(B32,8),3))/8),256)-127)-23)*-1^(INT(HEX2DEC(LEFT(RIGHT(B32,8)))/8))</f>
        <v>5.074920654296875</v>
      </c>
      <c r="C38">
        <f>(MOD(HEX2DEC(RIGHT(C32,6)),2^23)+2^23)*2^((MOD(INT(HEX2DEC(LEFT(RIGHT(C32,8),3))/8),256)-127)-23)*-1^(INT(HEX2DEC(LEFT(RIGHT(C32,8)))/8))</f>
        <v>5.7995147705078125</v>
      </c>
    </row>
    <row r="39" spans="1:10" x14ac:dyDescent="0.55000000000000004">
      <c r="A39" t="s">
        <v>66</v>
      </c>
      <c r="B39">
        <f>(MOD(HEX2DEC(RIGHT(B33,6)),2^23)+2^23)*2^((MOD(INT(HEX2DEC(LEFT(RIGHT(B33,8),3))/8),256)-127)-23)*-1^(INT(HEX2DEC(LEFT(RIGHT(B33,8)))/8))</f>
        <v>0.9996490478515625</v>
      </c>
      <c r="C39">
        <f t="shared" ref="C39:J39" si="6">(MOD(HEX2DEC(RIGHT(C33,6)),2^23)+2^23)*2^((MOD(INT(HEX2DEC(LEFT(RIGHT(C33,8),3))/8),256)-127)-23)*-1^(INT(HEX2DEC(LEFT(RIGHT(C33,8)))/8))</f>
        <v>0.9951019287109375</v>
      </c>
      <c r="D39">
        <f t="shared" si="6"/>
        <v>0.9996490478515625</v>
      </c>
      <c r="E39">
        <f t="shared" si="6"/>
        <v>0.99566650390625</v>
      </c>
      <c r="F39">
        <f t="shared" si="6"/>
        <v>3.8299560546875E-3</v>
      </c>
      <c r="G39">
        <f t="shared" si="6"/>
        <v>0.995391845703125</v>
      </c>
      <c r="H39">
        <f t="shared" si="6"/>
        <v>0.9996490478515625</v>
      </c>
      <c r="I39">
        <f t="shared" si="6"/>
        <v>0.995391845703125</v>
      </c>
      <c r="J39">
        <f t="shared" si="6"/>
        <v>0.9996490478515625</v>
      </c>
    </row>
    <row r="40" spans="1:10" x14ac:dyDescent="0.55000000000000004">
      <c r="A40" t="s">
        <v>65</v>
      </c>
      <c r="B40">
        <f>(MOD(HEX2DEC(RIGHT(B34,6)),2^23)+2^23)*2^((MOD(INT(HEX2DEC(LEFT(RIGHT(B34,8),3))/8),256)-127)-23)*-1^(INT(HEX2DEC(LEFT(RIGHT(B34,8)))/8))</f>
        <v>5.9844818115234375</v>
      </c>
      <c r="C40" t="e">
        <f>(MOD(HEX2DEC(RIGHT(C34,6)),2^23)+2^23)*2^((MOD(INT(HEX2DEC(LEFT(RIGHT(C34,8),3))/8),256)-127)-23)*-1^(INT(HEX2DEC(LEFT(RIGHT(C34,8)))/8))</f>
        <v>#NUM!</v>
      </c>
    </row>
    <row r="41" spans="1:10" x14ac:dyDescent="0.55000000000000004">
      <c r="A41" t="s">
        <v>66</v>
      </c>
      <c r="B41">
        <f>(MOD(HEX2DEC(RIGHT(B35,6)),2^23)+2^23)*2^((MOD(INT(HEX2DEC(LEFT(RIGHT(B35,8),3))/8),256)-127)-23)*-1^(INT(HEX2DEC(LEFT(RIGHT(B35,8)))/8))</f>
        <v>0.99932861328125</v>
      </c>
      <c r="C41">
        <f t="shared" ref="C41:J41" si="7">(MOD(HEX2DEC(RIGHT(C35,6)),2^23)+2^23)*2^((MOD(INT(HEX2DEC(LEFT(RIGHT(C35,8),3))/8),256)-127)-23)*-1^(INT(HEX2DEC(LEFT(RIGHT(C35,8)))/8))</f>
        <v>7.5836181640625E-3</v>
      </c>
      <c r="D41">
        <f t="shared" si="7"/>
        <v>0.99896240234375</v>
      </c>
      <c r="E41">
        <f t="shared" si="7"/>
        <v>6.6986083984375E-3</v>
      </c>
      <c r="F41">
        <f t="shared" si="7"/>
        <v>0.99444580078125</v>
      </c>
      <c r="G41">
        <f t="shared" si="7"/>
        <v>7.1258544921875E-3</v>
      </c>
      <c r="H41">
        <f t="shared" si="7"/>
        <v>0.99896240234375</v>
      </c>
      <c r="I41">
        <f t="shared" si="7"/>
        <v>7.1258544921875E-3</v>
      </c>
      <c r="J41">
        <f t="shared" si="7"/>
        <v>0.9995880126953125</v>
      </c>
    </row>
    <row r="43" spans="1:10" x14ac:dyDescent="0.55000000000000004">
      <c r="A43" t="s">
        <v>67</v>
      </c>
    </row>
    <row r="44" spans="1:10" x14ac:dyDescent="0.55000000000000004">
      <c r="A44" t="s">
        <v>79</v>
      </c>
      <c r="B44">
        <f>B26-B38</f>
        <v>-9.9804878234863281E-2</v>
      </c>
      <c r="C44">
        <f>C26-C38</f>
        <v>-5.0625324249267578E-2</v>
      </c>
    </row>
    <row r="45" spans="1:10" x14ac:dyDescent="0.55000000000000004">
      <c r="A45" t="s">
        <v>80</v>
      </c>
      <c r="B45">
        <f>B27-B39</f>
        <v>3.3736228942871094E-4</v>
      </c>
      <c r="C45">
        <f t="shared" ref="C45:J45" si="8">C27-C39</f>
        <v>-3.3736228942871094E-5</v>
      </c>
      <c r="D45">
        <f t="shared" si="8"/>
        <v>3.3640861511230469E-4</v>
      </c>
      <c r="E45">
        <f t="shared" si="8"/>
        <v>-7.8499317169189453E-5</v>
      </c>
      <c r="F45">
        <f t="shared" si="8"/>
        <v>-5.9834914281964302E-5</v>
      </c>
      <c r="G45">
        <f t="shared" si="8"/>
        <v>1.3291835784912109E-5</v>
      </c>
      <c r="H45">
        <f t="shared" si="8"/>
        <v>3.3801794052124023E-4</v>
      </c>
      <c r="I45">
        <f t="shared" si="8"/>
        <v>-9.7870826721191406E-5</v>
      </c>
      <c r="J45">
        <f t="shared" si="8"/>
        <v>3.2180547714233398E-4</v>
      </c>
    </row>
    <row r="46" spans="1:10" x14ac:dyDescent="0.55000000000000004">
      <c r="A46" t="s">
        <v>79</v>
      </c>
      <c r="B46">
        <f>B28-B40</f>
        <v>-3.8051128387451172E-2</v>
      </c>
      <c r="C46" t="e">
        <f>C28-C40</f>
        <v>#NUM!</v>
      </c>
    </row>
    <row r="47" spans="1:10" x14ac:dyDescent="0.55000000000000004">
      <c r="A47" t="s">
        <v>80</v>
      </c>
      <c r="B47">
        <f>B29-B41</f>
        <v>-6.3121318817138672E-5</v>
      </c>
      <c r="C47">
        <f t="shared" ref="C47:J47" si="9">C29-C41</f>
        <v>-3.6287587136030197E-5</v>
      </c>
      <c r="D47">
        <f t="shared" si="9"/>
        <v>-1.0466575622558594E-4</v>
      </c>
      <c r="E47">
        <f t="shared" si="9"/>
        <v>1.0392442345619202E-4</v>
      </c>
      <c r="F47">
        <f t="shared" si="9"/>
        <v>-5.7816505432128906E-5</v>
      </c>
      <c r="G47">
        <f t="shared" si="9"/>
        <v>-7.0014968514442444E-5</v>
      </c>
      <c r="H47">
        <f t="shared" si="9"/>
        <v>-1.1003017425537109E-4</v>
      </c>
      <c r="I47">
        <f t="shared" si="9"/>
        <v>1.3999082148075104E-4</v>
      </c>
      <c r="J47">
        <f t="shared" si="9"/>
        <v>-4.5061111450195313E-5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</dc:creator>
  <cp:lastModifiedBy>Kuro</cp:lastModifiedBy>
  <dcterms:created xsi:type="dcterms:W3CDTF">2023-12-13T14:47:20Z</dcterms:created>
  <dcterms:modified xsi:type="dcterms:W3CDTF">2023-12-13T16:02:45Z</dcterms:modified>
</cp:coreProperties>
</file>