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D:\excel projects\"/>
    </mc:Choice>
  </mc:AlternateContent>
  <xr:revisionPtr revIDLastSave="0" documentId="13_ncr:1_{7352D9CB-C60A-489F-9C94-8B6E0A7611A9}" xr6:coauthVersionLast="47" xr6:coauthVersionMax="47" xr10:uidLastSave="{00000000-0000-0000-0000-000000000000}"/>
  <bookViews>
    <workbookView xWindow="-108" yWindow="-108" windowWidth="23256" windowHeight="12456" activeTab="4" xr2:uid="{00000000-000D-0000-FFFF-FFFF00000000}"/>
  </bookViews>
  <sheets>
    <sheet name="raw_data" sheetId="1" r:id="rId1"/>
    <sheet name="clean_data" sheetId="2" r:id="rId2"/>
    <sheet name="Pivot_tables" sheetId="4" r:id="rId3"/>
    <sheet name="KPIs" sheetId="11" r:id="rId4"/>
    <sheet name="Dashboard" sheetId="10" r:id="rId5"/>
  </sheets>
  <definedNames>
    <definedName name="_xlnm._FilterDatabase" localSheetId="1" hidden="1">clean_data!$A$1:$N$1001</definedName>
    <definedName name="_xlnm._FilterDatabase" localSheetId="0" hidden="1">raw_data!$A$1:$M$1001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D9" i="11"/>
  <c r="D6" i="11"/>
  <c r="D8" i="11"/>
  <c r="D7" i="11"/>
</calcChain>
</file>

<file path=xl/sharedStrings.xml><?xml version="1.0" encoding="utf-8"?>
<sst xmlns="http://schemas.openxmlformats.org/spreadsheetml/2006/main" count="16282" uniqueCount="62">
  <si>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</si>
  <si>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</si>
  <si>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</si>
  <si>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</si>
  <si>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</si>
  <si>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</si>
  <si>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</si>
  <si>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</si>
  <si>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</si>
  <si>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</si>
  <si>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</si>
  <si>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</si>
  <si>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</si>
  <si>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</si>
  <si>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</si>
  <si>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</si>
  <si>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</si>
  <si>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</si>
  <si>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</si>
  <si>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</si>
  <si>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</si>
  <si>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</si>
  <si>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</si>
  <si>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</si>
  <si>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</si>
  <si>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</si>
  <si>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</si>
  <si>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</si>
  <si>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</si>
  <si>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</si>
  <si>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</si>
  <si>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</si>
  <si>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</si>
  <si>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</si>
  <si>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</si>
  <si>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</si>
  <si>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</si>
  <si>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</si>
  <si>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</si>
  <si>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</si>
  <si>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Marital status</t>
  </si>
  <si>
    <t>Age Group</t>
  </si>
  <si>
    <t>Average of Income</t>
  </si>
  <si>
    <t>Row Labels</t>
  </si>
  <si>
    <t>Grand Total</t>
  </si>
  <si>
    <t>Count of Purchased Bike</t>
  </si>
  <si>
    <t>Column Labels</t>
  </si>
  <si>
    <t>Above 10 Miles</t>
  </si>
  <si>
    <t>Count of Region</t>
  </si>
  <si>
    <t>Purchase by Region</t>
  </si>
  <si>
    <t>Average Income per Purchase</t>
  </si>
  <si>
    <t>Total Customers</t>
  </si>
  <si>
    <t>Purchaed bikes</t>
  </si>
  <si>
    <t>Puchase percentage</t>
  </si>
  <si>
    <t>KPI Values</t>
  </si>
  <si>
    <t xml:space="preserve"> </t>
  </si>
  <si>
    <t>Average Buyer Income</t>
  </si>
  <si>
    <t>Purchase Age Group</t>
  </si>
  <si>
    <t>Purchase by Commute Distance</t>
  </si>
  <si>
    <t>Adolescent</t>
  </si>
  <si>
    <t>Middle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</si>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</sst>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1"/>
      <name val="Calibri"/>
      <family val="2"/>
      <scheme val="minor"/>
    </font>
    <font>
      <b/>
      <sz val="28"/>
      <color theme="1"/>
      <name val="Calibri"/>
      <family val="2"/>
      <scheme val="minor"/>
    </font>
    <font>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9" fontId="0" fillId="0" borderId="0" xfId="0" applyNumberFormat="1"/>
    <xf numFmtId="0" fontId="0" fillId="34" borderId="0" xfId="0" applyFill="1"/>
    <xf numFmtId="0" fontId="16" fillId="0" borderId="0" xfId="0" applyFont="1"/>
    <xf numFmtId="0" fontId="20" fillId="0" borderId="10" xfId="0" applyFont="1" applyBorder="1"/>
    <xf numFmtId="0" fontId="21" fillId="0" borderId="10" xfId="0" applyFont="1" applyBorder="1"/>
    <xf numFmtId="0" fontId="21" fillId="0" borderId="10" xfId="0" applyFont="1" applyFill="1" applyBorder="1"/>
    <xf numFmtId="1" fontId="21" fillId="0" borderId="10" xfId="0" applyNumberFormat="1" applyFont="1" applyBorder="1"/>
    <xf numFmtId="0" fontId="19" fillId="0" borderId="0" xfId="0" applyFont="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3" formatCode="0%"/>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analysis.xlsx]Pivot_tables!PivotTable4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Pivot_tables!$A$5:$A$7</c:f>
              <c:strCache>
                <c:ptCount val="2"/>
                <c:pt idx="0">
                  <c:v>Female</c:v>
                </c:pt>
                <c:pt idx="1">
                  <c:v>Male</c:v>
                </c:pt>
              </c:strCache>
            </c:strRef>
          </c:cat>
          <c:val>
            <c:numRef>
              <c:f>Pivot_tables!$B$5:$B$7</c:f>
              <c:numCache>
                <c:formatCode>0</c:formatCode>
                <c:ptCount val="2"/>
                <c:pt idx="0">
                  <c:v>53440</c:v>
                </c:pt>
                <c:pt idx="1">
                  <c:v>56208.178438661707</c:v>
                </c:pt>
              </c:numCache>
            </c:numRef>
          </c:val>
          <c:extLst>
            <c:ext xmlns:c16="http://schemas.microsoft.com/office/drawing/2014/chart" uri="{C3380CC4-5D6E-409C-BE32-E72D297353CC}">
              <c16:uniqueId val="{00000000-EC21-4502-90FB-E7AF025B620B}"/>
            </c:ext>
          </c:extLst>
        </c:ser>
        <c:ser>
          <c:idx val="1"/>
          <c:order val="1"/>
          <c:tx>
            <c:strRef>
              <c:f>Pivot_tables!$C$3:$C$4</c:f>
              <c:strCache>
                <c:ptCount val="1"/>
                <c:pt idx="0">
                  <c:v>Yes</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Pivot_tables!$A$5:$A$7</c:f>
              <c:strCache>
                <c:ptCount val="2"/>
                <c:pt idx="0">
                  <c:v>Female</c:v>
                </c:pt>
                <c:pt idx="1">
                  <c:v>Male</c:v>
                </c:pt>
              </c:strCache>
            </c:strRef>
          </c:cat>
          <c:val>
            <c:numRef>
              <c:f>Pivot_tables!$C$5:$C$7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EC21-4502-90FB-E7AF025B620B}"/>
            </c:ext>
          </c:extLst>
        </c:ser>
        <c:dLbls>
          <c:dLblPos val="outEnd"/>
          <c:showLegendKey val="0"/>
          <c:showVal val="1"/>
          <c:showCatName val="0"/>
          <c:showSerName val="0"/>
          <c:showPercent val="0"/>
          <c:showBubbleSize val="0"/>
        </c:dLbls>
        <c:gapWidth val="100"/>
        <c:overlap val="-24"/>
        <c:axId val="1929547151"/>
        <c:axId val="1929544271"/>
      </c:barChart>
      <c:catAx>
        <c:axId val="19295471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9544271"/>
        <c:crosses val="autoZero"/>
        <c:auto val="1"/>
        <c:lblAlgn val="ctr"/>
        <c:lblOffset val="100"/>
        <c:noMultiLvlLbl val="0"/>
      </c:catAx>
      <c:valAx>
        <c:axId val="192954427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954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analysis.xlsx]Pivot_tables!PivotTable6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 by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rgbClr val="C00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solidFill>
              <a:srgbClr val="92D050"/>
            </a:solidFill>
            <a:ln w="9525">
              <a:solidFill>
                <a:schemeClr val="accent6">
                  <a:lumMod val="7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Pivot_tables!$N$3:$N$4</c:f>
              <c:strCache>
                <c:ptCount val="1"/>
                <c:pt idx="0">
                  <c:v>No</c:v>
                </c:pt>
              </c:strCache>
            </c:strRef>
          </c:tx>
          <c:spPr>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rgbClr val="C00000"/>
                </a:solidFill>
                <a:round/>
              </a:ln>
              <a:effectLst>
                <a:outerShdw blurRad="57150" dist="19050" dir="5400000" algn="ctr" rotWithShape="0">
                  <a:srgbClr val="000000">
                    <a:alpha val="63000"/>
                  </a:srgbClr>
                </a:outerShdw>
              </a:effectLst>
            </c:spPr>
          </c:marker>
          <c:cat>
            <c:strRef>
              <c:f>Pivot_tables!$M$5:$M$8</c:f>
              <c:strCache>
                <c:ptCount val="3"/>
                <c:pt idx="0">
                  <c:v>Adolescent</c:v>
                </c:pt>
                <c:pt idx="1">
                  <c:v>Middle</c:v>
                </c:pt>
                <c:pt idx="2">
                  <c:v>Old</c:v>
                </c:pt>
              </c:strCache>
            </c:strRef>
          </c:cat>
          <c:val>
            <c:numRef>
              <c:f>Pivot_tables!$N$5:$N$8</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5799-4900-B9D5-9162985BBDF5}"/>
            </c:ext>
          </c:extLst>
        </c:ser>
        <c:ser>
          <c:idx val="1"/>
          <c:order val="1"/>
          <c:tx>
            <c:strRef>
              <c:f>Pivot_tables!$O$3:$O$4</c:f>
              <c:strCache>
                <c:ptCount val="1"/>
                <c:pt idx="0">
                  <c:v>Yes</c:v>
                </c:pt>
              </c:strCache>
            </c:strRef>
          </c:tx>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solidFill>
                <a:srgbClr val="92D050"/>
              </a:solidFill>
              <a:ln w="9525">
                <a:solidFill>
                  <a:schemeClr val="accent6">
                    <a:lumMod val="75000"/>
                  </a:schemeClr>
                </a:solidFill>
                <a:round/>
              </a:ln>
              <a:effectLst>
                <a:outerShdw blurRad="57150" dist="19050" dir="5400000" algn="ctr" rotWithShape="0">
                  <a:srgbClr val="000000">
                    <a:alpha val="63000"/>
                  </a:srgbClr>
                </a:outerShdw>
              </a:effectLst>
            </c:spPr>
          </c:marker>
          <c:cat>
            <c:strRef>
              <c:f>Pivot_tables!$M$5:$M$8</c:f>
              <c:strCache>
                <c:ptCount val="3"/>
                <c:pt idx="0">
                  <c:v>Adolescent</c:v>
                </c:pt>
                <c:pt idx="1">
                  <c:v>Middle</c:v>
                </c:pt>
                <c:pt idx="2">
                  <c:v>Old</c:v>
                </c:pt>
              </c:strCache>
            </c:strRef>
          </c:cat>
          <c:val>
            <c:numRef>
              <c:f>Pivot_tables!$O$5:$O$8</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5799-4900-B9D5-9162985BBDF5}"/>
            </c:ext>
          </c:extLst>
        </c:ser>
        <c:dLbls>
          <c:showLegendKey val="0"/>
          <c:showVal val="0"/>
          <c:showCatName val="0"/>
          <c:showSerName val="0"/>
          <c:showPercent val="0"/>
          <c:showBubbleSize val="0"/>
        </c:dLbls>
        <c:marker val="1"/>
        <c:smooth val="0"/>
        <c:axId val="1929490991"/>
        <c:axId val="1929507791"/>
      </c:lineChart>
      <c:catAx>
        <c:axId val="19294909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Group</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9507791"/>
        <c:crosses val="autoZero"/>
        <c:auto val="1"/>
        <c:lblAlgn val="ctr"/>
        <c:lblOffset val="100"/>
        <c:noMultiLvlLbl val="0"/>
      </c:catAx>
      <c:valAx>
        <c:axId val="1929507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949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analysis.xlsx]Pivot_tables!PivotTable5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 by Commute Distance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rgbClr val="C00000"/>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solidFill>
              <a:srgbClr val="92D050"/>
            </a:solidFill>
            <a:ln w="9525">
              <a:solidFill>
                <a:schemeClr val="accent6">
                  <a:lumMod val="7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Pivot_tables!$H$3:$H$4</c:f>
              <c:strCache>
                <c:ptCount val="1"/>
                <c:pt idx="0">
                  <c:v>No</c:v>
                </c:pt>
              </c:strCache>
            </c:strRef>
          </c:tx>
          <c:spPr>
            <a:ln w="34925" cap="rnd">
              <a:solidFill>
                <a:srgbClr val="C0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rgbClr val="C00000"/>
                </a:solidFill>
                <a:round/>
              </a:ln>
              <a:effectLst>
                <a:outerShdw blurRad="57150" dist="19050" dir="5400000" algn="ctr" rotWithShape="0">
                  <a:srgbClr val="000000">
                    <a:alpha val="63000"/>
                  </a:srgbClr>
                </a:outerShdw>
              </a:effectLst>
            </c:spPr>
          </c:marker>
          <c:cat>
            <c:strRef>
              <c:f>Pivot_tables!$G$5:$G$10</c:f>
              <c:strCache>
                <c:ptCount val="5"/>
                <c:pt idx="0">
                  <c:v>0-1 Miles</c:v>
                </c:pt>
                <c:pt idx="1">
                  <c:v>1-2 Miles</c:v>
                </c:pt>
                <c:pt idx="2">
                  <c:v>2-5 Miles</c:v>
                </c:pt>
                <c:pt idx="3">
                  <c:v>5-10 Miles</c:v>
                </c:pt>
                <c:pt idx="4">
                  <c:v>Above 10 Miles</c:v>
                </c:pt>
              </c:strCache>
            </c:strRef>
          </c:cat>
          <c:val>
            <c:numRef>
              <c:f>Pivot_tables!$H$5:$H$10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69-4FA9-AA7A-A2F4D0161AB2}"/>
            </c:ext>
          </c:extLst>
        </c:ser>
        <c:ser>
          <c:idx val="1"/>
          <c:order val="1"/>
          <c:tx>
            <c:strRef>
              <c:f>Pivot_tables!$I$3:$I$4</c:f>
              <c:strCache>
                <c:ptCount val="1"/>
                <c:pt idx="0">
                  <c:v>Yes</c:v>
                </c:pt>
              </c:strCache>
            </c:strRef>
          </c:tx>
          <c:spPr>
            <a:ln w="34925" cap="rnd">
              <a:solidFill>
                <a:schemeClr val="accent6">
                  <a:lumMod val="75000"/>
                </a:schemeClr>
              </a:solidFill>
              <a:round/>
            </a:ln>
            <a:effectLst>
              <a:outerShdw blurRad="57150" dist="19050" dir="5400000" algn="ctr" rotWithShape="0">
                <a:srgbClr val="000000">
                  <a:alpha val="63000"/>
                </a:srgbClr>
              </a:outerShdw>
            </a:effectLst>
          </c:spPr>
          <c:marker>
            <c:symbol val="circle"/>
            <c:size val="6"/>
            <c:spPr>
              <a:solidFill>
                <a:srgbClr val="92D050"/>
              </a:solidFill>
              <a:ln w="9525">
                <a:solidFill>
                  <a:schemeClr val="accent6">
                    <a:lumMod val="75000"/>
                  </a:schemeClr>
                </a:solidFill>
                <a:round/>
              </a:ln>
              <a:effectLst>
                <a:outerShdw blurRad="57150" dist="19050" dir="5400000" algn="ctr" rotWithShape="0">
                  <a:srgbClr val="000000">
                    <a:alpha val="63000"/>
                  </a:srgbClr>
                </a:outerShdw>
              </a:effectLst>
            </c:spPr>
          </c:marker>
          <c:cat>
            <c:strRef>
              <c:f>Pivot_tables!$G$5:$G$10</c:f>
              <c:strCache>
                <c:ptCount val="5"/>
                <c:pt idx="0">
                  <c:v>0-1 Miles</c:v>
                </c:pt>
                <c:pt idx="1">
                  <c:v>1-2 Miles</c:v>
                </c:pt>
                <c:pt idx="2">
                  <c:v>2-5 Miles</c:v>
                </c:pt>
                <c:pt idx="3">
                  <c:v>5-10 Miles</c:v>
                </c:pt>
                <c:pt idx="4">
                  <c:v>Above 10 Miles</c:v>
                </c:pt>
              </c:strCache>
            </c:strRef>
          </c:cat>
          <c:val>
            <c:numRef>
              <c:f>Pivot_tables!$I$5:$I$10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69-4FA9-AA7A-A2F4D0161AB2}"/>
            </c:ext>
          </c:extLst>
        </c:ser>
        <c:dLbls>
          <c:showLegendKey val="0"/>
          <c:showVal val="0"/>
          <c:showCatName val="0"/>
          <c:showSerName val="0"/>
          <c:showPercent val="0"/>
          <c:showBubbleSize val="0"/>
        </c:dLbls>
        <c:marker val="1"/>
        <c:smooth val="0"/>
        <c:axId val="1929492911"/>
        <c:axId val="1929493391"/>
      </c:lineChart>
      <c:catAx>
        <c:axId val="192949291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9493391"/>
        <c:crosses val="autoZero"/>
        <c:auto val="1"/>
        <c:lblAlgn val="ctr"/>
        <c:lblOffset val="100"/>
        <c:noMultiLvlLbl val="0"/>
      </c:catAx>
      <c:valAx>
        <c:axId val="19294933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949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analysis.xlsx]Pivot_tables!PivotTable7</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a:t>
            </a:r>
            <a:r>
              <a:rPr lang="en-US" baseline="0"/>
              <a:t> By Region</a:t>
            </a:r>
            <a:endParaRPr lang="en-US"/>
          </a:p>
        </c:rich>
      </c:tx>
      <c:layout>
        <c:manualLayout>
          <c:xMode val="edge"/>
          <c:yMode val="edge"/>
          <c:x val="0.21478455818022746"/>
          <c:y val="0.1008311461067366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1776027996500439E-2"/>
              <c:y val="0.1463265529308836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173073E2-8AF4-4EDC-85C7-F229044447A2}" type="PERCENTAGE">
                  <a:rPr lang="en-US" sz="1200" b="1"/>
                  <a:pPr>
                    <a:defRPr sz="900" b="0" i="0" u="none" strike="noStrike" kern="1200" baseline="0">
                      <a:solidFill>
                        <a:schemeClr val="lt1">
                          <a:lumMod val="8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7.65417760279965E-2"/>
                  <c:h val="9.2523330417031202E-2"/>
                </c:manualLayout>
              </c15:layout>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4A21AD2-D478-4265-A9E8-994C95E97833}" type="PERCENTAGE">
                  <a:rPr lang="en-US" sz="1200" b="1"/>
                  <a:pPr>
                    <a:defRPr sz="900" b="0" i="0" u="none" strike="noStrike" kern="1200" baseline="0">
                      <a:solidFill>
                        <a:schemeClr val="lt1">
                          <a:lumMod val="8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3862642169728779E-2"/>
              <c:y val="-0.2115609507144940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098E43EA-5BBC-44F1-9A9B-6FCABDC2F7E9}" type="PERCENTAGE">
                  <a:rPr lang="en-US" sz="1200" b="1"/>
                  <a:pPr>
                    <a:defRPr sz="900" b="0" i="0" u="none" strike="noStrike" kern="1200" baseline="0">
                      <a:solidFill>
                        <a:schemeClr val="lt1">
                          <a:lumMod val="8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8.7652887139107599E-2"/>
                  <c:h val="8.3264071157771929E-2"/>
                </c:manualLayout>
              </c15:layout>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4A21AD2-D478-4265-A9E8-994C95E97833}" type="PERCENTAGE">
                  <a:rPr lang="en-US" sz="1200" b="1"/>
                  <a:pPr>
                    <a:defRPr sz="900" b="0" i="0" u="none" strike="noStrike" kern="1200" baseline="0">
                      <a:solidFill>
                        <a:schemeClr val="lt1">
                          <a:lumMod val="8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3862642169728779E-2"/>
              <c:y val="-0.2115609507144940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098E43EA-5BBC-44F1-9A9B-6FCABDC2F7E9}" type="PERCENTAGE">
                  <a:rPr lang="en-US" sz="1200" b="1"/>
                  <a:pPr>
                    <a:defRPr sz="900" b="0" i="0" u="none" strike="noStrike" kern="1200" baseline="0">
                      <a:solidFill>
                        <a:schemeClr val="lt1">
                          <a:lumMod val="8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8.7652887139107599E-2"/>
                  <c:h val="8.3264071157771929E-2"/>
                </c:manualLayout>
              </c15:layout>
              <c15:dlblFieldTable/>
              <c15:showDataLabelsRange val="0"/>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1776027996500439E-2"/>
              <c:y val="0.1463265529308836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173073E2-8AF4-4EDC-85C7-F229044447A2}" type="PERCENTAGE">
                  <a:rPr lang="en-US" sz="1200" b="1"/>
                  <a:pPr>
                    <a:defRPr sz="900" b="0" i="0" u="none" strike="noStrike" kern="1200" baseline="0">
                      <a:solidFill>
                        <a:schemeClr val="lt1">
                          <a:lumMod val="8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7.65417760279965E-2"/>
                  <c:h val="9.2523330417031202E-2"/>
                </c:manualLayout>
              </c15:layout>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456C266-7B32-47FA-B597-4C94206DE4AD}" type="VALUE">
                  <a:rPr lang="en-US" sz="1200"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5400000" scaled="1"/>
            <a:tileRect/>
          </a:gradFill>
          <a:ln>
            <a:noFill/>
          </a:ln>
          <a:effectLst>
            <a:outerShdw blurRad="57150" dist="19050" dir="5400000" algn="ctr" rotWithShape="0">
              <a:srgbClr val="000000">
                <a:alpha val="63000"/>
              </a:srgbClr>
            </a:outerShdw>
          </a:effectLst>
        </c:spPr>
        <c:dLbl>
          <c:idx val="0"/>
          <c:layout>
            <c:manualLayout>
              <c:x val="0.11108667668053369"/>
              <c:y val="-0.1322039714923266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405D51DA-7163-4DFE-8E48-CBBFCBB89278}" type="VALUE">
                  <a:rPr lang="en-US" sz="1200"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EC3DA4D0-A1C1-4574-9AFE-8BD53095BE3E}" type="VALUE">
                  <a:rPr lang="en-US" sz="1200" b="1"/>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1962714758725403"/>
                  <c:h val="0.17465134507255134"/>
                </c:manualLayout>
              </c15:layout>
              <c15:dlblFieldTable/>
              <c15:showDataLabelsRange val="0"/>
            </c:ext>
          </c:extLst>
        </c:dLbl>
      </c:pivotFmt>
    </c:pivotFmts>
    <c:plotArea>
      <c:layout/>
      <c:pieChart>
        <c:varyColors val="1"/>
        <c:ser>
          <c:idx val="0"/>
          <c:order val="0"/>
          <c:tx>
            <c:strRef>
              <c:f>Pivot_tables!$T$3</c:f>
              <c:strCache>
                <c:ptCount val="1"/>
                <c:pt idx="0">
                  <c:v>Total</c:v>
                </c:pt>
              </c:strCache>
            </c:strRef>
          </c:tx>
          <c:dPt>
            <c:idx val="0"/>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35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5D9-40F2-AC3A-E6D9F431B45B}"/>
              </c:ext>
            </c:extLst>
          </c:dPt>
          <c:dPt>
            <c:idx val="1"/>
            <c:bubble3D val="0"/>
            <c:spPr>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5400000" scaled="1"/>
                <a:tileRect/>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5D9-40F2-AC3A-E6D9F431B45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5D9-40F2-AC3A-E6D9F431B45B}"/>
              </c:ext>
            </c:extLst>
          </c:dPt>
          <c:dLbls>
            <c:dLbl>
              <c:idx val="0"/>
              <c:tx>
                <c:rich>
                  <a:bodyPr/>
                  <a:lstStyle/>
                  <a:p>
                    <a:fld id="{B456C266-7B32-47FA-B597-4C94206DE4AD}" type="VALUE">
                      <a:rPr lang="en-US" sz="1200" b="1"/>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5D9-40F2-AC3A-E6D9F431B45B}"/>
                </c:ext>
              </c:extLst>
            </c:dLbl>
            <c:dLbl>
              <c:idx val="1"/>
              <c:layout>
                <c:manualLayout>
                  <c:x val="0.11108667668053369"/>
                  <c:y val="-0.13220397149232668"/>
                </c:manualLayout>
              </c:layout>
              <c:tx>
                <c:rich>
                  <a:bodyPr/>
                  <a:lstStyle/>
                  <a:p>
                    <a:fld id="{405D51DA-7163-4DFE-8E48-CBBFCBB89278}" type="VALUE">
                      <a:rPr lang="en-US" sz="1200" b="1"/>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5D9-40F2-AC3A-E6D9F431B45B}"/>
                </c:ext>
              </c:extLst>
            </c:dLbl>
            <c:dLbl>
              <c:idx val="2"/>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EC3DA4D0-A1C1-4574-9AFE-8BD53095BE3E}" type="VALUE">
                      <a:rPr lang="en-US" sz="1200" b="1"/>
                      <a:pPr>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1962714758725403"/>
                      <c:h val="0.17465134507255134"/>
                    </c:manualLayout>
                  </c15:layout>
                  <c15:dlblFieldTable/>
                  <c15:showDataLabelsRange val="0"/>
                </c:ext>
                <c:ext xmlns:c16="http://schemas.microsoft.com/office/drawing/2014/chart" uri="{C3380CC4-5D6E-409C-BE32-E72D297353CC}">
                  <c16:uniqueId val="{00000005-45D9-40F2-AC3A-E6D9F431B4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Pivot_tables!$S$4:$S$7</c:f>
              <c:strCache>
                <c:ptCount val="3"/>
                <c:pt idx="0">
                  <c:v>Europe</c:v>
                </c:pt>
                <c:pt idx="1">
                  <c:v>North America</c:v>
                </c:pt>
                <c:pt idx="2">
                  <c:v>Pacific</c:v>
                </c:pt>
              </c:strCache>
            </c:strRef>
          </c:cat>
          <c:val>
            <c:numRef>
              <c:f>Pivot_tables!$T$4:$T$7</c:f>
              <c:numCache>
                <c:formatCode>0%</c:formatCode>
                <c:ptCount val="3"/>
                <c:pt idx="0">
                  <c:v>0.3</c:v>
                </c:pt>
                <c:pt idx="1">
                  <c:v>0.50800000000000001</c:v>
                </c:pt>
                <c:pt idx="2">
                  <c:v>0.192</c:v>
                </c:pt>
              </c:numCache>
            </c:numRef>
          </c:val>
          <c:extLst>
            <c:ext xmlns:c16="http://schemas.microsoft.com/office/drawing/2014/chart" uri="{C3380CC4-5D6E-409C-BE32-E72D297353CC}">
              <c16:uniqueId val="{00000006-45D9-40F2-AC3A-E6D9F431B45B}"/>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203200</xdr:colOff>
      <xdr:row>10</xdr:row>
      <xdr:rowOff>42332</xdr:rowOff>
    </xdr:from>
    <xdr:to>
      <xdr:col>11</xdr:col>
      <xdr:colOff>270931</xdr:colOff>
      <xdr:row>24</xdr:row>
      <xdr:rowOff>38945</xdr:rowOff>
    </xdr:to>
    <xdr:graphicFrame macro="">
      <xdr:nvGraphicFramePr>
        <xdr:cNvPr id="6" name="Chart 5">
          <a:extLst>
            <a:ext uri="{FF2B5EF4-FFF2-40B4-BE49-F238E27FC236}">
              <a16:creationId xmlns:a16="http://schemas.microsoft.com/office/drawing/2014/main" id="{43BF0B16-6D81-4DE2-9CC1-74E2237E3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304313</xdr:colOff>
      <xdr:row>10</xdr:row>
      <xdr:rowOff>42332</xdr:rowOff>
    </xdr:from>
    <xdr:to>
      <xdr:col>18</xdr:col>
      <xdr:colOff>524932</xdr:colOff>
      <xdr:row>24</xdr:row>
      <xdr:rowOff>42333</xdr:rowOff>
    </xdr:to>
    <xdr:graphicFrame macro="">
      <xdr:nvGraphicFramePr>
        <xdr:cNvPr id="7" name="Chart 6">
          <a:extLst>
            <a:ext uri="{FF2B5EF4-FFF2-40B4-BE49-F238E27FC236}">
              <a16:creationId xmlns:a16="http://schemas.microsoft.com/office/drawing/2014/main" id="{307D5702-98FF-4A12-ACB0-9C1681FC3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296483</xdr:colOff>
      <xdr:row>24</xdr:row>
      <xdr:rowOff>73219</xdr:rowOff>
    </xdr:from>
    <xdr:to>
      <xdr:col>18</xdr:col>
      <xdr:colOff>516467</xdr:colOff>
      <xdr:row>38</xdr:row>
      <xdr:rowOff>59068</xdr:rowOff>
    </xdr:to>
    <xdr:graphicFrame macro="">
      <xdr:nvGraphicFramePr>
        <xdr:cNvPr id="8" name="Chart 7">
          <a:extLst>
            <a:ext uri="{FF2B5EF4-FFF2-40B4-BE49-F238E27FC236}">
              <a16:creationId xmlns:a16="http://schemas.microsoft.com/office/drawing/2014/main" id="{805832E6-9C3B-4C11-9F3A-2FD8B25B8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132080</xdr:colOff>
      <xdr:row>0</xdr:row>
      <xdr:rowOff>129540</xdr:rowOff>
    </xdr:from>
    <xdr:to>
      <xdr:col>18</xdr:col>
      <xdr:colOff>581212</xdr:colOff>
      <xdr:row>4</xdr:row>
      <xdr:rowOff>121920</xdr:rowOff>
    </xdr:to>
    <xdr:sp macro="" textlink="">
      <xdr:nvSpPr>
        <xdr:cNvPr id="12" name="Rectangle: Rounded Corners 11">
          <a:extLst>
            <a:ext uri="{FF2B5EF4-FFF2-40B4-BE49-F238E27FC236}">
              <a16:creationId xmlns:a16="http://schemas.microsoft.com/office/drawing/2014/main" id="{F06E458A-37D6-BA75-AC55-7BFAEB7185E3}"/>
            </a:ext>
          </a:extLst>
        </xdr:cNvPr>
        <xdr:cNvSpPr/>
      </xdr:nvSpPr>
      <xdr:spPr>
        <a:xfrm>
          <a:off x="741680" y="129540"/>
          <a:ext cx="10812332" cy="737447"/>
        </a:xfrm>
        <a:prstGeom prst="roundRect">
          <a:avLst/>
        </a:prstGeom>
        <a:solidFill>
          <a:schemeClr val="tx1">
            <a:lumMod val="95000"/>
            <a:lumOff val="5000"/>
          </a:schemeClr>
        </a:solid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279400</xdr:colOff>
      <xdr:row>0</xdr:row>
      <xdr:rowOff>141393</xdr:rowOff>
    </xdr:from>
    <xdr:to>
      <xdr:col>16</xdr:col>
      <xdr:colOff>135465</xdr:colOff>
      <xdr:row>3</xdr:row>
      <xdr:rowOff>182880</xdr:rowOff>
    </xdr:to>
    <xdr:sp macro="" textlink="">
      <xdr:nvSpPr>
        <xdr:cNvPr id="13" name="TextBox 12">
          <a:extLst>
            <a:ext uri="{FF2B5EF4-FFF2-40B4-BE49-F238E27FC236}">
              <a16:creationId xmlns:a16="http://schemas.microsoft.com/office/drawing/2014/main" id="{32D27E49-ED07-8457-3627-C66488966F55}"/>
            </a:ext>
          </a:extLst>
        </xdr:cNvPr>
        <xdr:cNvSpPr txBox="1"/>
      </xdr:nvSpPr>
      <xdr:spPr>
        <a:xfrm>
          <a:off x="2717800" y="141393"/>
          <a:ext cx="7171265" cy="600287"/>
        </a:xfrm>
        <a:prstGeom prst="rect">
          <a:avLst/>
        </a:prstGeom>
        <a:solidFill>
          <a:schemeClr val="tx1">
            <a:lumMod val="95000"/>
            <a:lumOff val="5000"/>
          </a:schemeClr>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b="1" i="0" u="none">
              <a:solidFill>
                <a:schemeClr val="bg1"/>
              </a:solidFill>
            </a:rPr>
            <a:t>BIkes Sales Analysis Dashboard</a:t>
          </a:r>
        </a:p>
      </xdr:txBody>
    </xdr:sp>
    <xdr:clientData/>
  </xdr:twoCellAnchor>
  <xdr:twoCellAnchor>
    <xdr:from>
      <xdr:col>4</xdr:col>
      <xdr:colOff>203199</xdr:colOff>
      <xdr:row>24</xdr:row>
      <xdr:rowOff>79188</xdr:rowOff>
    </xdr:from>
    <xdr:to>
      <xdr:col>9</xdr:col>
      <xdr:colOff>260474</xdr:colOff>
      <xdr:row>38</xdr:row>
      <xdr:rowOff>55085</xdr:rowOff>
    </xdr:to>
    <xdr:graphicFrame macro="">
      <xdr:nvGraphicFramePr>
        <xdr:cNvPr id="14" name="Chart 13">
          <a:extLst>
            <a:ext uri="{FF2B5EF4-FFF2-40B4-BE49-F238E27FC236}">
              <a16:creationId xmlns:a16="http://schemas.microsoft.com/office/drawing/2014/main" id="{A2BCADE0-DD5A-49A7-84D3-888E07E22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76199</xdr:colOff>
      <xdr:row>4</xdr:row>
      <xdr:rowOff>177801</xdr:rowOff>
    </xdr:from>
    <xdr:to>
      <xdr:col>4</xdr:col>
      <xdr:colOff>93133</xdr:colOff>
      <xdr:row>38</xdr:row>
      <xdr:rowOff>55086</xdr:rowOff>
    </xdr:to>
    <xdr:sp macro="" textlink="">
      <xdr:nvSpPr>
        <xdr:cNvPr id="2" name="Rectangle: Rounded Corners 1">
          <a:extLst>
            <a:ext uri="{FF2B5EF4-FFF2-40B4-BE49-F238E27FC236}">
              <a16:creationId xmlns:a16="http://schemas.microsoft.com/office/drawing/2014/main" id="{195E5523-7457-F680-285C-9734AF1F73BA}"/>
            </a:ext>
          </a:extLst>
        </xdr:cNvPr>
        <xdr:cNvSpPr/>
      </xdr:nvSpPr>
      <xdr:spPr>
        <a:xfrm>
          <a:off x="682127" y="912259"/>
          <a:ext cx="1834717" cy="6120176"/>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110066</xdr:colOff>
      <xdr:row>6</xdr:row>
      <xdr:rowOff>91807</xdr:rowOff>
    </xdr:from>
    <xdr:to>
      <xdr:col>4</xdr:col>
      <xdr:colOff>50799</xdr:colOff>
      <xdr:row>15</xdr:row>
      <xdr:rowOff>64264</xdr:rowOff>
    </xdr:to>
    <mc:AlternateContent xmlns:mc="http://schemas.openxmlformats.org/markup-compatibility/2006" xmlns:a14="http://schemas.microsoft.com/office/drawing/2010/main">
      <mc:Choice Requires="a14">
        <xdr:graphicFrame macro="">
          <xdr:nvGraphicFramePr>
            <xdr:cNvPr id="4" name="Marital status 1">
              <a:extLst>
                <a:ext uri="{FF2B5EF4-FFF2-40B4-BE49-F238E27FC236}">
                  <a16:creationId xmlns:a16="http://schemas.microsoft.com/office/drawing/2014/main" id="{413FFBCC-223E-4A25-BAC5-BB4EB729D352}"/>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715994" y="1193494"/>
              <a:ext cx="1758516" cy="16249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110066</xdr:colOff>
      <xdr:row>15</xdr:row>
      <xdr:rowOff>100988</xdr:rowOff>
    </xdr:from>
    <xdr:to>
      <xdr:col>4</xdr:col>
      <xdr:colOff>42333</xdr:colOff>
      <xdr:row>25</xdr:row>
      <xdr:rowOff>9181</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5D99DE89-388A-4998-AB2F-4A200D8A8E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5994" y="2855205"/>
              <a:ext cx="1750050" cy="17443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118533</xdr:colOff>
      <xdr:row>25</xdr:row>
      <xdr:rowOff>50798</xdr:rowOff>
    </xdr:from>
    <xdr:to>
      <xdr:col>4</xdr:col>
      <xdr:colOff>33867</xdr:colOff>
      <xdr:row>36</xdr:row>
      <xdr:rowOff>76200</xdr:rowOff>
    </xdr:to>
    <mc:AlternateContent xmlns:mc="http://schemas.openxmlformats.org/markup-compatibility/2006" xmlns:a14="http://schemas.microsoft.com/office/drawing/2010/main">
      <mc:Choice Requires="a14">
        <xdr:graphicFrame macro="">
          <xdr:nvGraphicFramePr>
            <xdr:cNvPr id="15" name="Education">
              <a:extLst>
                <a:ext uri="{FF2B5EF4-FFF2-40B4-BE49-F238E27FC236}">
                  <a16:creationId xmlns:a16="http://schemas.microsoft.com/office/drawing/2014/main" id="{452AD19B-AFC4-45E4-B6B7-D2717678D94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24461" y="4641159"/>
              <a:ext cx="1733117" cy="2045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347133</xdr:colOff>
      <xdr:row>5</xdr:row>
      <xdr:rowOff>2651</xdr:rowOff>
    </xdr:from>
    <xdr:to>
      <xdr:col>7</xdr:col>
      <xdr:colOff>541866</xdr:colOff>
      <xdr:row>10</xdr:row>
      <xdr:rowOff>9180</xdr:rowOff>
    </xdr:to>
    <xdr:sp macro="" textlink="$D$6">
      <xdr:nvSpPr>
        <xdr:cNvPr id="17" name="Rectangle: Rounded Corners 16">
          <a:extLst>
            <a:ext uri="{FF2B5EF4-FFF2-40B4-BE49-F238E27FC236}">
              <a16:creationId xmlns:a16="http://schemas.microsoft.com/office/drawing/2014/main" id="{4C9F2848-1176-4735-8716-C5F85880764F}"/>
            </a:ext>
          </a:extLst>
        </xdr:cNvPr>
        <xdr:cNvSpPr/>
      </xdr:nvSpPr>
      <xdr:spPr>
        <a:xfrm>
          <a:off x="2770844" y="920723"/>
          <a:ext cx="2012516" cy="924602"/>
        </a:xfrm>
        <a:prstGeom prst="roundRect">
          <a:avLst/>
        </a:prstGeom>
        <a:solidFill>
          <a:srgbClr val="FFC0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900" b="0" i="0" u="none" strike="noStrike" baseline="0">
              <a:solidFill>
                <a:srgbClr val="000000"/>
              </a:solidFill>
              <a:latin typeface="Calibri"/>
              <a:ea typeface="Calibri"/>
              <a:cs typeface="Calibri"/>
            </a:rPr>
            <a:t> </a:t>
          </a:r>
          <a:r>
            <a:rPr lang="en-US" sz="1900" b="1" i="0" u="none" strike="noStrike" baseline="0">
              <a:solidFill>
                <a:srgbClr val="000000"/>
              </a:solidFill>
              <a:latin typeface="Calibri"/>
              <a:ea typeface="Calibri"/>
              <a:cs typeface="Calibri"/>
            </a:rPr>
            <a:t>Total Customers</a:t>
          </a:r>
          <a:endParaRPr lang="en-US" sz="1900" b="0" i="0" u="none" strike="noStrike">
            <a:solidFill>
              <a:srgbClr val="000000"/>
            </a:solidFill>
            <a:latin typeface="Calibri"/>
            <a:ea typeface="Calibri"/>
            <a:cs typeface="Calibri"/>
          </a:endParaRPr>
        </a:p>
        <a:p>
          <a:pPr algn="l"/>
          <a:r>
            <a:rPr lang="en-US" sz="2800" b="0" i="0" u="none" strike="noStrike">
              <a:solidFill>
                <a:srgbClr val="000000"/>
              </a:solidFill>
              <a:latin typeface="Calibri"/>
              <a:ea typeface="Calibri"/>
              <a:cs typeface="Calibri"/>
            </a:rPr>
            <a:t>      </a:t>
          </a:r>
          <a:fld id="{6968D5E1-0EBC-4A33-8EC8-B978AF2F23F3}" type="TxLink">
            <a:rPr lang="en-US" sz="2800" b="0" i="0" u="none" strike="noStrike">
              <a:solidFill>
                <a:srgbClr val="000000"/>
              </a:solidFill>
              <a:latin typeface="Calibri"/>
              <a:ea typeface="Calibri"/>
              <a:cs typeface="Calibri"/>
            </a:rPr>
            <a:pPr algn="l"/>
            <a:t>1000</a:t>
          </a:fld>
          <a:endParaRPr lang="en-IN" sz="1100"/>
        </a:p>
      </xdr:txBody>
    </xdr:sp>
    <xdr:clientData/>
  </xdr:twoCellAnchor>
  <xdr:twoCellAnchor>
    <xdr:from>
      <xdr:col>8</xdr:col>
      <xdr:colOff>135466</xdr:colOff>
      <xdr:row>5</xdr:row>
      <xdr:rowOff>2</xdr:rowOff>
    </xdr:from>
    <xdr:to>
      <xdr:col>10</xdr:col>
      <xdr:colOff>550333</xdr:colOff>
      <xdr:row>10</xdr:row>
      <xdr:rowOff>9180</xdr:rowOff>
    </xdr:to>
    <xdr:sp macro="" textlink="$D$7">
      <xdr:nvSpPr>
        <xdr:cNvPr id="18" name="Rectangle: Rounded Corners 17">
          <a:extLst>
            <a:ext uri="{FF2B5EF4-FFF2-40B4-BE49-F238E27FC236}">
              <a16:creationId xmlns:a16="http://schemas.microsoft.com/office/drawing/2014/main" id="{9D2CD1D3-2E0E-4583-B46D-C3455DE1E312}"/>
            </a:ext>
          </a:extLst>
        </xdr:cNvPr>
        <xdr:cNvSpPr/>
      </xdr:nvSpPr>
      <xdr:spPr>
        <a:xfrm>
          <a:off x="4982888" y="918074"/>
          <a:ext cx="1626722" cy="927251"/>
        </a:xfrm>
        <a:prstGeom prst="roundRect">
          <a:avLst/>
        </a:prstGeom>
        <a:solidFill>
          <a:srgbClr val="FFC00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500" b="1" i="0" u="none" strike="noStrike" baseline="0">
              <a:solidFill>
                <a:srgbClr val="000000"/>
              </a:solidFill>
              <a:latin typeface="Calibri"/>
              <a:ea typeface="Calibri"/>
              <a:cs typeface="Calibri"/>
            </a:rPr>
            <a:t>Purchased Bike</a:t>
          </a:r>
        </a:p>
        <a:p>
          <a:pPr algn="l"/>
          <a:r>
            <a:rPr lang="en-US" sz="2800" b="0" i="0" u="none" strike="noStrike" baseline="0">
              <a:solidFill>
                <a:srgbClr val="000000"/>
              </a:solidFill>
              <a:latin typeface="Calibri"/>
              <a:ea typeface="Calibri"/>
              <a:cs typeface="Calibri"/>
            </a:rPr>
            <a:t>    </a:t>
          </a:r>
          <a:fld id="{739ADC83-3C53-4BED-97B5-A1B9547CDECB}" type="TxLink">
            <a:rPr lang="en-US" sz="2800" b="0" i="0" u="none" strike="noStrike">
              <a:solidFill>
                <a:srgbClr val="000000"/>
              </a:solidFill>
              <a:latin typeface="Calibri"/>
              <a:ea typeface="Calibri"/>
              <a:cs typeface="Calibri"/>
            </a:rPr>
            <a:pPr algn="l"/>
            <a:t>481</a:t>
          </a:fld>
          <a:endParaRPr lang="en-IN" sz="1100"/>
        </a:p>
      </xdr:txBody>
    </xdr:sp>
    <xdr:clientData/>
  </xdr:twoCellAnchor>
  <xdr:twoCellAnchor>
    <xdr:from>
      <xdr:col>11</xdr:col>
      <xdr:colOff>321123</xdr:colOff>
      <xdr:row>5</xdr:row>
      <xdr:rowOff>0</xdr:rowOff>
    </xdr:from>
    <xdr:to>
      <xdr:col>14</xdr:col>
      <xdr:colOff>302963</xdr:colOff>
      <xdr:row>10</xdr:row>
      <xdr:rowOff>18360</xdr:rowOff>
    </xdr:to>
    <xdr:sp macro="" textlink="$D$8">
      <xdr:nvSpPr>
        <xdr:cNvPr id="19" name="Rectangle: Rounded Corners 18">
          <a:extLst>
            <a:ext uri="{FF2B5EF4-FFF2-40B4-BE49-F238E27FC236}">
              <a16:creationId xmlns:a16="http://schemas.microsoft.com/office/drawing/2014/main" id="{3C25BE9E-8CDA-41F7-9E50-B6A9570183DD}"/>
            </a:ext>
          </a:extLst>
        </xdr:cNvPr>
        <xdr:cNvSpPr/>
      </xdr:nvSpPr>
      <xdr:spPr>
        <a:xfrm>
          <a:off x="6986328" y="918072"/>
          <a:ext cx="1799623" cy="936433"/>
        </a:xfrm>
        <a:prstGeom prst="roundRect">
          <a:avLst>
            <a:gd name="adj" fmla="val 15041"/>
          </a:avLst>
        </a:prstGeom>
        <a:solidFill>
          <a:srgbClr val="FFC00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i="0" u="none" strike="noStrike">
              <a:solidFill>
                <a:srgbClr val="000000"/>
              </a:solidFill>
              <a:latin typeface="Calibri"/>
              <a:ea typeface="Calibri"/>
              <a:cs typeface="Calibri"/>
            </a:rPr>
            <a:t>Purchase</a:t>
          </a:r>
          <a:r>
            <a:rPr lang="en-US" sz="1800" b="1" i="0" u="none" strike="noStrike" baseline="0">
              <a:solidFill>
                <a:srgbClr val="000000"/>
              </a:solidFill>
              <a:latin typeface="Calibri"/>
              <a:ea typeface="Calibri"/>
              <a:cs typeface="Calibri"/>
            </a:rPr>
            <a:t> Rate</a:t>
          </a:r>
          <a:endParaRPr lang="en-US" sz="1800" b="1" i="0" u="none" strike="noStrike">
            <a:solidFill>
              <a:srgbClr val="000000"/>
            </a:solidFill>
            <a:latin typeface="Calibri"/>
            <a:ea typeface="Calibri"/>
            <a:cs typeface="Calibri"/>
          </a:endParaRPr>
        </a:p>
        <a:p>
          <a:pPr algn="l"/>
          <a:r>
            <a:rPr lang="en-US" sz="2800" b="0" i="0" u="none" strike="noStrike">
              <a:solidFill>
                <a:srgbClr val="000000"/>
              </a:solidFill>
              <a:latin typeface="Calibri"/>
              <a:ea typeface="Calibri"/>
              <a:cs typeface="Calibri"/>
            </a:rPr>
            <a:t>     </a:t>
          </a:r>
          <a:fld id="{DFC3485C-4681-44A0-901A-508FEC9D7D90}" type="TxLink">
            <a:rPr lang="en-US" sz="2800" b="0" i="0" u="none" strike="noStrike">
              <a:solidFill>
                <a:srgbClr val="000000"/>
              </a:solidFill>
              <a:latin typeface="Calibri"/>
              <a:ea typeface="Calibri"/>
              <a:cs typeface="Calibri"/>
            </a:rPr>
            <a:pPr algn="l"/>
            <a:t>48.1</a:t>
          </a:fld>
          <a:endParaRPr lang="en-IN" sz="1100"/>
        </a:p>
      </xdr:txBody>
    </xdr:sp>
    <xdr:clientData/>
  </xdr:twoCellAnchor>
  <xdr:twoCellAnchor>
    <xdr:from>
      <xdr:col>15</xdr:col>
      <xdr:colOff>9180</xdr:colOff>
      <xdr:row>5</xdr:row>
      <xdr:rowOff>18361</xdr:rowOff>
    </xdr:from>
    <xdr:to>
      <xdr:col>18</xdr:col>
      <xdr:colOff>284602</xdr:colOff>
      <xdr:row>10</xdr:row>
      <xdr:rowOff>9179</xdr:rowOff>
    </xdr:to>
    <xdr:sp macro="" textlink="$D$9">
      <xdr:nvSpPr>
        <xdr:cNvPr id="22" name="Rectangle: Rounded Corners 21">
          <a:extLst>
            <a:ext uri="{FF2B5EF4-FFF2-40B4-BE49-F238E27FC236}">
              <a16:creationId xmlns:a16="http://schemas.microsoft.com/office/drawing/2014/main" id="{4D04B6AA-806D-4AF6-BDE3-BCD18746B859}"/>
            </a:ext>
          </a:extLst>
        </xdr:cNvPr>
        <xdr:cNvSpPr/>
      </xdr:nvSpPr>
      <xdr:spPr>
        <a:xfrm>
          <a:off x="9098096" y="936433"/>
          <a:ext cx="2093205" cy="908891"/>
        </a:xfrm>
        <a:prstGeom prst="roundRect">
          <a:avLst/>
        </a:prstGeom>
        <a:solidFill>
          <a:srgbClr val="FFC000"/>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u="none" strike="noStrike">
              <a:solidFill>
                <a:srgbClr val="000000"/>
              </a:solidFill>
              <a:latin typeface="Calibri"/>
              <a:ea typeface="Calibri"/>
              <a:cs typeface="Calibri"/>
            </a:rPr>
            <a:t>Average Buyer Income</a:t>
          </a:r>
        </a:p>
        <a:p>
          <a:pPr algn="l"/>
          <a:r>
            <a:rPr lang="en-US" sz="2800" b="0" i="0" u="none" strike="noStrike">
              <a:solidFill>
                <a:srgbClr val="000000"/>
              </a:solidFill>
              <a:latin typeface="Calibri"/>
              <a:ea typeface="Calibri"/>
              <a:cs typeface="Calibri"/>
            </a:rPr>
            <a:t>    </a:t>
          </a:r>
          <a:fld id="{7BBF7827-CF21-417E-873D-664B99B2F773}" type="TxLink">
            <a:rPr lang="en-US" sz="2800" b="0" i="0" u="none" strike="noStrike">
              <a:solidFill>
                <a:srgbClr val="000000"/>
              </a:solidFill>
              <a:latin typeface="Calibri"/>
              <a:ea typeface="Calibri"/>
              <a:cs typeface="Calibri"/>
            </a:rPr>
            <a:pPr algn="l"/>
            <a:t>55031</a:t>
          </a:fld>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VEER AHMAD" refreshedDate="45904.459145486115" createdVersion="8" refreshedVersion="8" minRefreshableVersion="3" recordCount="1000" xr:uid="{1B16D159-630F-4A4A-BCAE-EF5EC0F22D6C}">
  <cacheSource type="worksheet">
    <worksheetSource name="Table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88243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CBF0C8-CEF5-4E3F-BFE6-88486F0B345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M3:P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708FBC-691F-4773-A704-2E265AE1C58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3:J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472821-1416-48AF-8E2F-B7C3DAFA8F6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17F1D7-5768-4E0E-BC5B-02019C1FA97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S3:T7" firstHeaderRow="1" firstDataRow="1"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axis="axisRow" dataField="1" showAll="0">
      <items count="4">
        <item x="0"/>
        <item x="2"/>
        <item x="1"/>
        <item t="default"/>
      </items>
    </pivotField>
    <pivotField showAll="0"/>
    <pivotField showAll="0"/>
    <pivotField showAll="0"/>
  </pivotFields>
  <rowFields count="1">
    <field x="10"/>
  </rowFields>
  <rowItems count="4">
    <i>
      <x/>
    </i>
    <i>
      <x v="1"/>
    </i>
    <i>
      <x v="2"/>
    </i>
    <i t="grand">
      <x/>
    </i>
  </rowItems>
  <colItems count="1">
    <i/>
  </colItems>
  <dataFields count="1">
    <dataField name="Count of Region" fld="10" subtotal="count" showDataAs="percentOfTotal" baseField="10" baseItem="0" numFmtId="9"/>
  </dataFields>
  <formats count="1">
    <format dxfId="2">
      <pivotArea outline="0" collapsedLevelsAreSubtotals="1" fieldPosition="0"/>
    </format>
  </formats>
  <chartFormats count="4">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0" count="1" selected="0">
            <x v="0"/>
          </reference>
        </references>
      </pivotArea>
    </chartFormat>
    <chartFormat chart="7" format="10">
      <pivotArea type="data" outline="0" fieldPosition="0">
        <references count="2">
          <reference field="4294967294" count="1" selected="0">
            <x v="0"/>
          </reference>
          <reference field="10" count="1" selected="0">
            <x v="1"/>
          </reference>
        </references>
      </pivotArea>
    </chartFormat>
    <chartFormat chart="7"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54318A-9AB7-4835-8AF3-BD17300DAF03}" sourceName="Marital status">
  <pivotTables>
    <pivotTable tabId="4" name="PivotTable4"/>
    <pivotTable tabId="4" name="PivotTable5"/>
    <pivotTable tabId="4" name="PivotTable6"/>
    <pivotTable tabId="4" name="PivotTable7"/>
  </pivotTables>
  <data>
    <tabular pivotCacheId="4688243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4A4BBC-849D-43BA-94EF-EA1A22A17AB0}" sourceName="Region">
  <pivotTables>
    <pivotTable tabId="4" name="PivotTable4"/>
    <pivotTable tabId="4" name="PivotTable5"/>
    <pivotTable tabId="4" name="PivotTable6"/>
    <pivotTable tabId="4" name="PivotTable7"/>
  </pivotTables>
  <data>
    <tabular pivotCacheId="46882438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0EA657-F604-4C58-95EC-0E91F1068606}" sourceName="Education">
  <pivotTables>
    <pivotTable tabId="4" name="PivotTable4"/>
    <pivotTable tabId="4" name="PivotTable5"/>
    <pivotTable tabId="4" name="PivotTable6"/>
    <pivotTable tabId="4" name="PivotTable7"/>
  </pivotTables>
  <data>
    <tabular pivotCacheId="46882438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70A136C5-D591-4BE5-B937-8B0F54BBA96A}" cache="Slicer_Marital_status" caption="Marital status" style="SlicerStyleDark4" rowHeight="234950"/>
  <slicer name="Region" xr10:uid="{E3138D41-1C71-406A-9EB4-571E4926C066}" cache="Slicer_Region" caption="Region" style="SlicerStyleDark4" rowHeight="234950"/>
  <slicer name="Education" xr10:uid="{5168C910-CDEB-4334-A17C-B1EE6682EFE1}" cache="Slicer_Education" caption="Education" style="SlicerStyleDark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2985E38-5DA2-4B03-9D4D-4DE4EBA8B061}" name="Table3" displayName="Table3" ref="A1:N1001" totalsRowShown="0">
  <tableColumns count="14">
    <tableColumn id="1" xr3:uid="{8A4EEF6A-596A-453C-8DD6-1C43C1058BCC}" name="ID"/>
    <tableColumn id="2" xr3:uid="{6AE6C803-3E37-41B1-AB84-1A2FDA451495}" name="Marital status"/>
    <tableColumn id="3" xr3:uid="{32AAE25C-DBF6-45C4-BC84-39C5ECB38B9A}" name="Gender"/>
    <tableColumn id="4" xr3:uid="{CC2E5600-5C71-41E6-94A2-9F779BEB7A0A}" name="Income" dataDxfId="4"/>
    <tableColumn id="5" xr3:uid="{AA6C93D7-BC68-44C2-AD72-1BE7CA1167DB}" name="Children"/>
    <tableColumn id="6" xr3:uid="{737A019A-A963-4AF4-9556-AC203DC4E449}" name="Education"/>
    <tableColumn id="7" xr3:uid="{1AB9C208-8662-465A-BC5D-D36B83F051E2}" name="Occupation"/>
    <tableColumn id="8" xr3:uid="{5DF14849-0610-48BF-84BF-C6D401F5B30D}" name="Home Owner"/>
    <tableColumn id="9" xr3:uid="{D752E7DB-B8FA-48D7-89E5-70774C13D03B}" name="Cars"/>
    <tableColumn id="10" xr3:uid="{DA552D38-8ECE-425E-8445-7CDEA231DBC0}" name="Commute Distance"/>
    <tableColumn id="11" xr3:uid="{B4389E47-EF67-45F0-8F6E-ECCAE558CA67}" name="Region"/>
    <tableColumn id="12" xr3:uid="{DF1AA930-A250-43EF-B30C-3EFC1D32D308}" name="Age"/>
    <tableColumn id="13" xr3:uid="{50E99C8D-78BE-49C7-AF27-20BEB4283C4F}" name="Age Group" dataDxfId="3">
      <calculatedColumnFormula>IF(L2&gt;50,"Old",IF(L2&gt;=31,"Middle",IF(L2&lt;31,"Adolescent","Invalid Age")))</calculatedColumnFormula>
    </tableColumn>
    <tableColumn id="14" xr3:uid="{AA562BD8-67E3-46E9-9ED5-A49CD42FDD59}"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7" sqref="P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3A221-F976-42A5-8A85-9118CC1CAF45}">
  <dimension ref="A1:N1001"/>
  <sheetViews>
    <sheetView workbookViewId="0">
      <selection activeCell="A2" sqref="A2"/>
    </sheetView>
  </sheetViews>
  <sheetFormatPr defaultRowHeight="14.4" x14ac:dyDescent="0.3"/>
  <cols>
    <col min="2" max="2" width="14.33203125" customWidth="1"/>
    <col min="3" max="3" width="9" customWidth="1"/>
    <col min="4" max="4" width="11.88671875" bestFit="1" customWidth="1"/>
    <col min="5" max="5" width="9.88671875" customWidth="1"/>
    <col min="6" max="6" width="16.21875" bestFit="1" customWidth="1"/>
    <col min="7" max="7" width="12.6640625" bestFit="1" customWidth="1"/>
    <col min="8" max="8" width="13.88671875" customWidth="1"/>
    <col min="9" max="9" width="8.33203125" customWidth="1"/>
    <col min="10" max="10" width="18.77734375" customWidth="1"/>
    <col min="11" max="11" width="12.88671875" bestFit="1" customWidth="1"/>
    <col min="12" max="12" width="8" customWidth="1"/>
    <col min="13" max="13" width="11.77734375" customWidth="1"/>
    <col min="14" max="14" width="15.6640625" customWidth="1"/>
  </cols>
  <sheetData>
    <row r="1" spans="1:14" x14ac:dyDescent="0.3">
      <c r="A1" t="s">
        <v>0</v>
      </c>
      <c r="B1" t="s">
        <v>40</v>
      </c>
      <c r="C1" t="s">
        <v>2</v>
      </c>
      <c r="D1"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 t="shared" ref="M2:M65" si="0">IF(L2&gt;50,"Old",IF(L2&gt;=31,"Middle",IF(L2&lt;31,"Adolescent","Invalid Age")))</f>
        <v>Middle</v>
      </c>
      <c r="N2" t="s">
        <v>18</v>
      </c>
    </row>
    <row r="3" spans="1:14" x14ac:dyDescent="0.3">
      <c r="A3">
        <v>24107</v>
      </c>
      <c r="B3" t="s">
        <v>36</v>
      </c>
      <c r="C3" t="s">
        <v>38</v>
      </c>
      <c r="D3" s="3">
        <v>30000</v>
      </c>
      <c r="E3">
        <v>3</v>
      </c>
      <c r="F3" t="s">
        <v>19</v>
      </c>
      <c r="G3" t="s">
        <v>20</v>
      </c>
      <c r="H3" t="s">
        <v>15</v>
      </c>
      <c r="I3">
        <v>1</v>
      </c>
      <c r="J3" t="s">
        <v>16</v>
      </c>
      <c r="K3" t="s">
        <v>17</v>
      </c>
      <c r="L3">
        <v>43</v>
      </c>
      <c r="M3" t="str">
        <f t="shared" si="0"/>
        <v>Middle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v>
      </c>
      <c r="N5" t="s">
        <v>15</v>
      </c>
    </row>
    <row r="6" spans="1:14" x14ac:dyDescent="0.3">
      <c r="A6">
        <v>25597</v>
      </c>
      <c r="B6" t="s">
        <v>37</v>
      </c>
      <c r="C6" t="s">
        <v>38</v>
      </c>
      <c r="D6" s="3">
        <v>30000</v>
      </c>
      <c r="E6">
        <v>0</v>
      </c>
      <c r="F6" t="s">
        <v>13</v>
      </c>
      <c r="G6" t="s">
        <v>20</v>
      </c>
      <c r="H6" t="s">
        <v>18</v>
      </c>
      <c r="I6">
        <v>0</v>
      </c>
      <c r="J6" t="s">
        <v>16</v>
      </c>
      <c r="K6" t="s">
        <v>17</v>
      </c>
      <c r="L6">
        <v>36</v>
      </c>
      <c r="M6" t="str">
        <f t="shared" si="0"/>
        <v>Middle</v>
      </c>
      <c r="N6" t="s">
        <v>15</v>
      </c>
    </row>
    <row r="7" spans="1:14" x14ac:dyDescent="0.3">
      <c r="A7">
        <v>13507</v>
      </c>
      <c r="B7" t="s">
        <v>36</v>
      </c>
      <c r="C7" t="s">
        <v>39</v>
      </c>
      <c r="D7" s="3">
        <v>10000</v>
      </c>
      <c r="E7">
        <v>2</v>
      </c>
      <c r="F7" t="s">
        <v>19</v>
      </c>
      <c r="G7" t="s">
        <v>25</v>
      </c>
      <c r="H7" t="s">
        <v>15</v>
      </c>
      <c r="I7">
        <v>0</v>
      </c>
      <c r="J7" t="s">
        <v>26</v>
      </c>
      <c r="K7" t="s">
        <v>17</v>
      </c>
      <c r="L7">
        <v>50</v>
      </c>
      <c r="M7" t="str">
        <f t="shared" si="0"/>
        <v>Middle</v>
      </c>
      <c r="N7" t="s">
        <v>18</v>
      </c>
    </row>
    <row r="8" spans="1:14" x14ac:dyDescent="0.3">
      <c r="A8">
        <v>27974</v>
      </c>
      <c r="B8" t="s">
        <v>37</v>
      </c>
      <c r="C8" t="s">
        <v>38</v>
      </c>
      <c r="D8" s="3">
        <v>160000</v>
      </c>
      <c r="E8">
        <v>2</v>
      </c>
      <c r="F8" t="s">
        <v>27</v>
      </c>
      <c r="G8" t="s">
        <v>28</v>
      </c>
      <c r="H8" t="s">
        <v>15</v>
      </c>
      <c r="I8">
        <v>4</v>
      </c>
      <c r="J8" t="s">
        <v>16</v>
      </c>
      <c r="K8" t="s">
        <v>24</v>
      </c>
      <c r="L8">
        <v>33</v>
      </c>
      <c r="M8" t="str">
        <f t="shared" si="0"/>
        <v>Middle</v>
      </c>
      <c r="N8" t="s">
        <v>15</v>
      </c>
    </row>
    <row r="9" spans="1:14" x14ac:dyDescent="0.3">
      <c r="A9">
        <v>19364</v>
      </c>
      <c r="B9" t="s">
        <v>36</v>
      </c>
      <c r="C9" t="s">
        <v>38</v>
      </c>
      <c r="D9" s="3">
        <v>40000</v>
      </c>
      <c r="E9">
        <v>1</v>
      </c>
      <c r="F9" t="s">
        <v>13</v>
      </c>
      <c r="G9" t="s">
        <v>14</v>
      </c>
      <c r="H9" t="s">
        <v>15</v>
      </c>
      <c r="I9">
        <v>0</v>
      </c>
      <c r="J9" t="s">
        <v>16</v>
      </c>
      <c r="K9" t="s">
        <v>17</v>
      </c>
      <c r="L9">
        <v>43</v>
      </c>
      <c r="M9" t="str">
        <f t="shared" si="0"/>
        <v>Middle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v>
      </c>
      <c r="N65" t="s">
        <v>18</v>
      </c>
    </row>
    <row r="66" spans="1:14" x14ac:dyDescent="0.3">
      <c r="A66">
        <v>14927</v>
      </c>
      <c r="B66" t="s">
        <v>36</v>
      </c>
      <c r="C66" t="s">
        <v>39</v>
      </c>
      <c r="D66" s="3">
        <v>30000</v>
      </c>
      <c r="E66">
        <v>1</v>
      </c>
      <c r="F66" t="s">
        <v>13</v>
      </c>
      <c r="G66" t="s">
        <v>20</v>
      </c>
      <c r="H66" t="s">
        <v>15</v>
      </c>
      <c r="I66">
        <v>0</v>
      </c>
      <c r="J66" t="s">
        <v>16</v>
      </c>
      <c r="K66" t="s">
        <v>17</v>
      </c>
      <c r="L66">
        <v>37</v>
      </c>
      <c r="M66" t="str">
        <f t="shared" ref="M66:M129" si="1">IF(L66&gt;50,"Old",IF(L66&gt;=31,"Middle",IF(L66&lt;31,"Adolescent","Invalid Age")))</f>
        <v>Middle</v>
      </c>
      <c r="N66" t="s">
        <v>15</v>
      </c>
    </row>
    <row r="67" spans="1:14" x14ac:dyDescent="0.3">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ref="M130:M193" si="2">IF(L130&gt;50,"Old",IF(L130&gt;=31,"Middle",IF(L130&lt;31,"Adolescent","Invalid Age")))</f>
        <v>Old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2"/>
        <v>Middle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ref="M194:M257" si="3">IF(L194&gt;50,"Old",IF(L194&gt;=31,"Middle",IF(L194&lt;31,"Adolescent","Invalid Age")))</f>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si="3"/>
        <v>Middle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Old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ref="M258:M321" si="4">IF(L258&gt;50,"Old",IF(L258&gt;=31,"Middle",IF(L258&lt;31,"Adolescent","Invalid Age")))</f>
        <v>Middle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4"/>
        <v>Middle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ref="M322:M385" si="5">IF(L322&gt;50,"Old",IF(L322&gt;=31,"Middle",IF(L322&lt;31,"Adolescent","Invalid Age")))</f>
        <v>Middle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5"/>
        <v>Middle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ref="M386:M449" si="6">IF(L386&gt;50,"Old",IF(L386&gt;=31,"Middle",IF(L386&lt;31,"Adolescent","Invalid Age")))</f>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6"/>
        <v>Middle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Old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ref="M450:M513" si="7">IF(L450&gt;50,"Old",IF(L450&gt;=31,"Middle",IF(L450&lt;31,"Adolescent","Invalid Age")))</f>
        <v>Middle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7"/>
        <v>Middle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ref="M514:M577" si="8">IF(L514&gt;50,"Old",IF(L514&gt;=31,"Middle",IF(L514&lt;31,"Adolescent","Invalid Age")))</f>
        <v>Middle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si="8"/>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ref="M578:M641" si="9">IF(L578&gt;50,"Old",IF(L578&gt;=31,"Middle",IF(L578&lt;31,"Adolescent","Invalid Age")))</f>
        <v>Middle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9"/>
        <v>Middle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Old</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ref="M642:M705" si="10">IF(L642&gt;50,"Old",IF(L642&gt;=31,"Middle",IF(L642&lt;31,"Adolescent","Invalid Age")))</f>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si="10"/>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ref="M706:M769" si="11">IF(L706&gt;50,"Old",IF(L706&gt;=31,"Middle",IF(L706&lt;31,"Adolescent","Invalid Age")))</f>
        <v>Middle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si="11"/>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ref="M770:M833" si="12">IF(L770&gt;50,"Old",IF(L770&gt;=31,"Middle",IF(L770&lt;31,"Adolescent","Invalid Age")))</f>
        <v>Middle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2"/>
        <v>Middle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ref="M834:M897" si="13">IF(L834&gt;50,"Old",IF(L834&gt;=31,"Middle",IF(L834&lt;31,"Adolescent","Invalid Age")))</f>
        <v>Middle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3"/>
        <v>Middle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Old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ref="M898:M961" si="14">IF(L898&gt;50,"Old",IF(L898&gt;=31,"Middle",IF(L898&lt;31,"Adolescent","Invalid Age")))</f>
        <v>Middle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ref="M962:M1001" si="15">IF(L962&gt;50,"Old",IF(L962&gt;=31,"Middle",IF(L962&lt;31,"Adolescent","Invalid Age")))</f>
        <v>Middle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Old</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52517-BF82-47CD-ABBF-836ACE30B792}">
  <dimension ref="A1:T10"/>
  <sheetViews>
    <sheetView workbookViewId="0">
      <selection activeCell="H24" sqref="H24"/>
    </sheetView>
  </sheetViews>
  <sheetFormatPr defaultRowHeight="14.4" x14ac:dyDescent="0.3"/>
  <cols>
    <col min="1" max="1" width="17" bestFit="1" customWidth="1"/>
    <col min="2" max="2" width="15.5546875" bestFit="1" customWidth="1"/>
    <col min="3" max="3" width="6" bestFit="1" customWidth="1"/>
    <col min="4" max="4" width="10.77734375" bestFit="1" customWidth="1"/>
    <col min="7" max="7" width="21.88671875" bestFit="1" customWidth="1"/>
    <col min="8" max="8" width="15.5546875" bestFit="1" customWidth="1"/>
    <col min="9" max="9" width="4" bestFit="1" customWidth="1"/>
    <col min="10" max="10" width="10.77734375" bestFit="1" customWidth="1"/>
    <col min="11" max="11" width="21.88671875" bestFit="1" customWidth="1"/>
    <col min="12" max="12" width="6.109375" bestFit="1" customWidth="1"/>
    <col min="13" max="13" width="21.88671875" bestFit="1" customWidth="1"/>
    <col min="14" max="14" width="15.5546875" bestFit="1" customWidth="1"/>
    <col min="15" max="15" width="4" bestFit="1" customWidth="1"/>
    <col min="16" max="16" width="10.77734375" bestFit="1" customWidth="1"/>
    <col min="19" max="19" width="12.88671875" bestFit="1" customWidth="1"/>
    <col min="20" max="20" width="14.6640625" bestFit="1" customWidth="1"/>
  </cols>
  <sheetData>
    <row r="1" spans="1:20" ht="21" x14ac:dyDescent="0.4">
      <c r="A1" s="16" t="s">
        <v>50</v>
      </c>
      <c r="B1" s="16"/>
      <c r="C1" s="16"/>
      <c r="D1" s="16"/>
      <c r="G1" s="16" t="s">
        <v>58</v>
      </c>
      <c r="H1" s="16"/>
      <c r="I1" s="16"/>
      <c r="J1" s="16"/>
      <c r="M1" s="16" t="s">
        <v>57</v>
      </c>
      <c r="N1" s="17"/>
      <c r="O1" s="17"/>
      <c r="P1" s="17"/>
      <c r="S1" s="16" t="s">
        <v>49</v>
      </c>
      <c r="T1" s="17"/>
    </row>
    <row r="2" spans="1:20" x14ac:dyDescent="0.3">
      <c r="A2" s="11"/>
      <c r="B2" s="11"/>
      <c r="C2" s="11"/>
      <c r="D2" s="11"/>
    </row>
    <row r="3" spans="1:20" x14ac:dyDescent="0.3">
      <c r="A3" s="5" t="s">
        <v>42</v>
      </c>
      <c r="B3" s="5" t="s">
        <v>46</v>
      </c>
      <c r="G3" s="5" t="s">
        <v>45</v>
      </c>
      <c r="H3" s="5" t="s">
        <v>46</v>
      </c>
      <c r="M3" s="5" t="s">
        <v>45</v>
      </c>
      <c r="N3" s="5" t="s">
        <v>46</v>
      </c>
      <c r="S3" s="5" t="s">
        <v>43</v>
      </c>
      <c r="T3" t="s">
        <v>48</v>
      </c>
    </row>
    <row r="4" spans="1:20" x14ac:dyDescent="0.3">
      <c r="A4" s="5" t="s">
        <v>43</v>
      </c>
      <c r="B4" t="s">
        <v>18</v>
      </c>
      <c r="C4" t="s">
        <v>15</v>
      </c>
      <c r="D4" t="s">
        <v>44</v>
      </c>
      <c r="G4" s="5" t="s">
        <v>43</v>
      </c>
      <c r="H4" t="s">
        <v>18</v>
      </c>
      <c r="I4" t="s">
        <v>15</v>
      </c>
      <c r="J4" t="s">
        <v>44</v>
      </c>
      <c r="M4" s="5" t="s">
        <v>43</v>
      </c>
      <c r="N4" t="s">
        <v>18</v>
      </c>
      <c r="O4" t="s">
        <v>15</v>
      </c>
      <c r="P4" t="s">
        <v>44</v>
      </c>
      <c r="S4" s="6" t="s">
        <v>17</v>
      </c>
      <c r="T4" s="9">
        <v>0.3</v>
      </c>
    </row>
    <row r="5" spans="1:20" x14ac:dyDescent="0.3">
      <c r="A5" s="6" t="s">
        <v>39</v>
      </c>
      <c r="B5" s="7">
        <v>53440</v>
      </c>
      <c r="C5" s="7">
        <v>55774.058577405856</v>
      </c>
      <c r="D5" s="7">
        <v>54580.777096114522</v>
      </c>
      <c r="G5" s="6" t="s">
        <v>16</v>
      </c>
      <c r="H5" s="4">
        <v>166</v>
      </c>
      <c r="I5" s="4">
        <v>200</v>
      </c>
      <c r="J5" s="4">
        <v>366</v>
      </c>
      <c r="M5" s="6" t="s">
        <v>59</v>
      </c>
      <c r="N5" s="4">
        <v>71</v>
      </c>
      <c r="O5" s="4">
        <v>39</v>
      </c>
      <c r="P5" s="4">
        <v>110</v>
      </c>
      <c r="S5" s="6" t="s">
        <v>32</v>
      </c>
      <c r="T5" s="9">
        <v>0.50800000000000001</v>
      </c>
    </row>
    <row r="6" spans="1:20" x14ac:dyDescent="0.3">
      <c r="A6" s="6" t="s">
        <v>38</v>
      </c>
      <c r="B6" s="7">
        <v>56208.178438661707</v>
      </c>
      <c r="C6" s="7">
        <v>60123.966942148763</v>
      </c>
      <c r="D6" s="7">
        <v>58062.62230919765</v>
      </c>
      <c r="G6" s="6" t="s">
        <v>26</v>
      </c>
      <c r="H6" s="4">
        <v>92</v>
      </c>
      <c r="I6" s="4">
        <v>77</v>
      </c>
      <c r="J6" s="4">
        <v>169</v>
      </c>
      <c r="M6" s="6" t="s">
        <v>60</v>
      </c>
      <c r="N6" s="4">
        <v>282</v>
      </c>
      <c r="O6" s="4">
        <v>332</v>
      </c>
      <c r="P6" s="4">
        <v>614</v>
      </c>
      <c r="S6" s="6" t="s">
        <v>24</v>
      </c>
      <c r="T6" s="9">
        <v>0.192</v>
      </c>
    </row>
    <row r="7" spans="1:20" x14ac:dyDescent="0.3">
      <c r="A7" s="6" t="s">
        <v>44</v>
      </c>
      <c r="B7" s="7">
        <v>54874.759152215796</v>
      </c>
      <c r="C7" s="7">
        <v>57962.577962577961</v>
      </c>
      <c r="D7" s="7">
        <v>56360</v>
      </c>
      <c r="G7" s="6" t="s">
        <v>22</v>
      </c>
      <c r="H7" s="4">
        <v>67</v>
      </c>
      <c r="I7" s="4">
        <v>95</v>
      </c>
      <c r="J7" s="4">
        <v>162</v>
      </c>
      <c r="M7" s="6" t="s">
        <v>61</v>
      </c>
      <c r="N7" s="4">
        <v>166</v>
      </c>
      <c r="O7" s="4">
        <v>110</v>
      </c>
      <c r="P7" s="4">
        <v>276</v>
      </c>
      <c r="S7" s="6" t="s">
        <v>44</v>
      </c>
      <c r="T7" s="9">
        <v>1</v>
      </c>
    </row>
    <row r="8" spans="1:20" x14ac:dyDescent="0.3">
      <c r="G8" s="6" t="s">
        <v>23</v>
      </c>
      <c r="H8" s="4">
        <v>116</v>
      </c>
      <c r="I8" s="4">
        <v>76</v>
      </c>
      <c r="J8" s="4">
        <v>192</v>
      </c>
      <c r="M8" s="6" t="s">
        <v>44</v>
      </c>
      <c r="N8" s="4">
        <v>519</v>
      </c>
      <c r="O8" s="4">
        <v>481</v>
      </c>
      <c r="P8" s="4">
        <v>1000</v>
      </c>
    </row>
    <row r="9" spans="1:20" x14ac:dyDescent="0.3">
      <c r="G9" s="6" t="s">
        <v>47</v>
      </c>
      <c r="H9" s="4">
        <v>78</v>
      </c>
      <c r="I9" s="4">
        <v>33</v>
      </c>
      <c r="J9" s="4">
        <v>111</v>
      </c>
    </row>
    <row r="10" spans="1:20" x14ac:dyDescent="0.3">
      <c r="G10" s="6" t="s">
        <v>44</v>
      </c>
      <c r="H10" s="4">
        <v>519</v>
      </c>
      <c r="I10" s="4">
        <v>481</v>
      </c>
      <c r="J10" s="4">
        <v>1000</v>
      </c>
    </row>
  </sheetData>
  <mergeCells count="4">
    <mergeCell ref="A1:D1"/>
    <mergeCell ref="G1:J1"/>
    <mergeCell ref="M1:P1"/>
    <mergeCell ref="S1:T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A64AF-D7F8-4563-84BC-3E0352037882}">
  <dimension ref="C5:H9"/>
  <sheetViews>
    <sheetView showGridLines="0" workbookViewId="0">
      <selection activeCell="C25" sqref="C25"/>
    </sheetView>
  </sheetViews>
  <sheetFormatPr defaultRowHeight="14.4" x14ac:dyDescent="0.3"/>
  <cols>
    <col min="3" max="3" width="50.5546875" bestFit="1" customWidth="1"/>
    <col min="4" max="4" width="20.5546875" bestFit="1" customWidth="1"/>
  </cols>
  <sheetData>
    <row r="5" spans="3:8" ht="36.6" x14ac:dyDescent="0.7">
      <c r="C5" s="12" t="s">
        <v>54</v>
      </c>
      <c r="D5" s="13"/>
    </row>
    <row r="6" spans="3:8" ht="36.6" x14ac:dyDescent="0.7">
      <c r="C6" s="13" t="s">
        <v>51</v>
      </c>
      <c r="D6" s="13">
        <f>COUNT(Table3[ID])</f>
        <v>1000</v>
      </c>
      <c r="H6" t="s">
        <v>55</v>
      </c>
    </row>
    <row r="7" spans="3:8" ht="36.6" x14ac:dyDescent="0.7">
      <c r="C7" s="13" t="s">
        <v>52</v>
      </c>
      <c r="D7" s="13">
        <f>COUNTIF(Table3[Purchased Bike],"Yes")</f>
        <v>481</v>
      </c>
    </row>
    <row r="8" spans="3:8" ht="36.6" x14ac:dyDescent="0.7">
      <c r="C8" s="13" t="s">
        <v>53</v>
      </c>
      <c r="D8" s="13">
        <f>COUNTIF(Table3[[#All],[Purchased Bike]],"Yes")/D6*100</f>
        <v>48.1</v>
      </c>
    </row>
    <row r="9" spans="3:8" ht="36.6" x14ac:dyDescent="0.7">
      <c r="C9" s="14" t="s">
        <v>56</v>
      </c>
      <c r="D9" s="15">
        <f>AVERAGEIF(Table3[Purchased Bike],"Yes",Table3[[#All],[Income]])</f>
        <v>55031.185031185028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2747-8414-40A8-B203-E4D5079BE885}">
  <dimension ref="A1:T39"/>
  <sheetViews>
    <sheetView showGridLines="0" tabSelected="1" zoomScale="83" zoomScaleNormal="83" workbookViewId="0">
      <selection activeCell="X15" sqref="X15"/>
    </sheetView>
  </sheetViews>
  <sheetFormatPr defaultRowHeight="14.4" x14ac:dyDescent="0.3"/>
  <cols>
    <col min="1" max="16384" width="8.88671875" style="8"/>
  </cols>
  <sheetData>
    <row r="1" spans="1:20" x14ac:dyDescent="0.3">
      <c r="A1" s="10"/>
      <c r="B1" s="10"/>
      <c r="C1" s="10"/>
      <c r="D1" s="10"/>
      <c r="E1" s="10"/>
      <c r="F1" s="10"/>
      <c r="G1" s="10"/>
      <c r="H1" s="10"/>
      <c r="I1" s="10"/>
      <c r="J1" s="10"/>
      <c r="K1" s="10"/>
      <c r="L1" s="10"/>
      <c r="M1" s="10"/>
      <c r="N1" s="10"/>
      <c r="O1" s="10"/>
      <c r="P1" s="10"/>
      <c r="Q1" s="10"/>
      <c r="R1" s="10"/>
      <c r="S1" s="10"/>
      <c r="T1" s="10"/>
    </row>
    <row r="2" spans="1:20" x14ac:dyDescent="0.3">
      <c r="A2" s="10"/>
      <c r="B2" s="10"/>
      <c r="C2" s="10"/>
      <c r="D2" s="10"/>
      <c r="E2" s="10"/>
      <c r="F2" s="10"/>
      <c r="G2" s="10"/>
      <c r="H2" s="10"/>
      <c r="I2" s="10"/>
      <c r="J2" s="10"/>
      <c r="K2" s="10"/>
      <c r="L2" s="10"/>
      <c r="M2" s="10"/>
      <c r="N2" s="10"/>
      <c r="O2" s="10"/>
      <c r="P2" s="10"/>
      <c r="Q2" s="10"/>
      <c r="R2" s="10"/>
      <c r="S2" s="10"/>
      <c r="T2" s="10"/>
    </row>
    <row r="3" spans="1:20" x14ac:dyDescent="0.3">
      <c r="A3" s="10"/>
      <c r="B3" s="10"/>
      <c r="C3" s="10"/>
      <c r="D3" s="10"/>
      <c r="E3" s="10"/>
      <c r="F3" s="10"/>
      <c r="G3" s="10"/>
      <c r="H3" s="10"/>
      <c r="I3" s="10"/>
      <c r="J3" s="10"/>
      <c r="K3" s="10"/>
      <c r="L3" s="10"/>
      <c r="M3" s="10"/>
      <c r="N3" s="10"/>
      <c r="O3" s="10"/>
      <c r="P3" s="10"/>
      <c r="Q3" s="10"/>
      <c r="R3" s="10"/>
      <c r="S3" s="10"/>
      <c r="T3" s="10"/>
    </row>
    <row r="4" spans="1:20" x14ac:dyDescent="0.3">
      <c r="A4" s="10"/>
      <c r="B4" s="10"/>
      <c r="C4" s="10"/>
      <c r="D4" s="10"/>
      <c r="E4" s="10"/>
      <c r="F4" s="10"/>
      <c r="G4" s="10"/>
      <c r="H4" s="10"/>
      <c r="I4" s="10"/>
      <c r="J4" s="10"/>
      <c r="K4" s="10"/>
      <c r="L4" s="10"/>
      <c r="M4" s="10"/>
      <c r="N4" s="10"/>
      <c r="O4" s="10"/>
      <c r="P4" s="10"/>
      <c r="Q4" s="10"/>
      <c r="R4" s="10"/>
      <c r="S4" s="10"/>
      <c r="T4" s="10"/>
    </row>
    <row r="5" spans="1:20" x14ac:dyDescent="0.3">
      <c r="A5" s="10"/>
      <c r="B5" s="10"/>
      <c r="C5" s="10"/>
      <c r="D5" s="10"/>
      <c r="E5" s="10"/>
      <c r="F5" s="10"/>
      <c r="G5" s="10"/>
      <c r="H5" s="10"/>
      <c r="I5" s="10"/>
      <c r="J5" s="10"/>
      <c r="K5" s="10"/>
      <c r="L5" s="10"/>
      <c r="M5" s="10"/>
      <c r="N5" s="10"/>
      <c r="O5" s="10"/>
      <c r="P5" s="10"/>
      <c r="Q5" s="10"/>
      <c r="R5" s="10"/>
      <c r="S5" s="10"/>
      <c r="T5" s="10"/>
    </row>
    <row r="6" spans="1:20" x14ac:dyDescent="0.3">
      <c r="A6" s="10"/>
      <c r="B6" s="10"/>
      <c r="C6" s="10"/>
      <c r="D6" s="10"/>
      <c r="E6" s="10"/>
      <c r="F6" s="10"/>
      <c r="G6" s="10"/>
      <c r="H6" s="10"/>
      <c r="I6" s="10"/>
      <c r="J6" s="10"/>
      <c r="K6" s="10"/>
      <c r="L6" s="10"/>
      <c r="M6" s="10"/>
      <c r="N6" s="10"/>
      <c r="O6" s="10"/>
      <c r="P6" s="10"/>
      <c r="Q6" s="10"/>
      <c r="R6" s="10"/>
      <c r="S6" s="10"/>
      <c r="T6" s="10"/>
    </row>
    <row r="7" spans="1:20" x14ac:dyDescent="0.3">
      <c r="A7" s="10"/>
      <c r="B7" s="10"/>
      <c r="C7" s="10"/>
      <c r="D7" s="10"/>
      <c r="E7" s="10"/>
      <c r="F7" s="10"/>
      <c r="G7" s="10"/>
      <c r="H7" s="10"/>
      <c r="I7" s="10"/>
      <c r="J7" s="10"/>
      <c r="K7" s="10"/>
      <c r="L7" s="10"/>
      <c r="M7" s="10"/>
      <c r="N7" s="10"/>
      <c r="O7" s="10"/>
      <c r="P7" s="10"/>
      <c r="Q7" s="10"/>
      <c r="R7" s="10"/>
      <c r="S7" s="10"/>
      <c r="T7" s="10"/>
    </row>
    <row r="8" spans="1:20" x14ac:dyDescent="0.3">
      <c r="A8" s="10"/>
      <c r="B8" s="10"/>
      <c r="C8" s="10"/>
      <c r="D8" s="10"/>
      <c r="E8" s="10"/>
      <c r="F8" s="10"/>
      <c r="G8" s="10"/>
      <c r="H8" s="10"/>
      <c r="I8" s="10"/>
      <c r="J8" s="10"/>
      <c r="K8" s="10"/>
      <c r="L8" s="10"/>
      <c r="M8" s="10"/>
      <c r="N8" s="10"/>
      <c r="O8" s="10"/>
      <c r="P8" s="10"/>
      <c r="Q8" s="10"/>
      <c r="R8" s="10"/>
      <c r="S8" s="10"/>
      <c r="T8" s="10"/>
    </row>
    <row r="9" spans="1:20" x14ac:dyDescent="0.3">
      <c r="A9" s="10"/>
      <c r="B9" s="10"/>
      <c r="C9" s="10"/>
      <c r="D9" s="10"/>
      <c r="E9" s="10"/>
      <c r="F9" s="10"/>
      <c r="G9" s="10"/>
      <c r="H9" s="10"/>
      <c r="I9" s="10"/>
      <c r="J9" s="10"/>
      <c r="K9" s="10"/>
      <c r="L9" s="10"/>
      <c r="M9" s="10"/>
      <c r="N9" s="10"/>
      <c r="O9" s="10"/>
      <c r="P9" s="10"/>
      <c r="Q9" s="10"/>
      <c r="R9" s="10"/>
      <c r="S9" s="10"/>
      <c r="T9" s="10"/>
    </row>
    <row r="10" spans="1:20" x14ac:dyDescent="0.3">
      <c r="A10" s="10"/>
      <c r="B10" s="10"/>
      <c r="C10" s="10"/>
      <c r="D10" s="10"/>
      <c r="E10" s="10"/>
      <c r="F10" s="10"/>
      <c r="G10" s="10"/>
      <c r="H10" s="10"/>
      <c r="I10" s="10"/>
      <c r="J10" s="10"/>
      <c r="K10" s="10"/>
      <c r="L10" s="10"/>
      <c r="M10" s="10"/>
      <c r="N10" s="10"/>
      <c r="O10" s="10"/>
      <c r="P10" s="10"/>
      <c r="Q10" s="10"/>
      <c r="R10" s="10"/>
      <c r="S10" s="10"/>
      <c r="T10" s="10"/>
    </row>
    <row r="11" spans="1:20" x14ac:dyDescent="0.3">
      <c r="A11" s="10"/>
      <c r="B11" s="10"/>
      <c r="C11" s="10"/>
      <c r="D11" s="10"/>
      <c r="E11" s="10"/>
      <c r="F11" s="10"/>
      <c r="G11" s="10"/>
      <c r="H11" s="10"/>
      <c r="I11" s="10"/>
      <c r="J11" s="10"/>
      <c r="K11" s="10"/>
      <c r="L11" s="10"/>
      <c r="M11" s="10"/>
      <c r="N11" s="10"/>
      <c r="O11" s="10"/>
      <c r="P11" s="10"/>
      <c r="Q11" s="10"/>
      <c r="R11" s="10"/>
      <c r="S11" s="10"/>
      <c r="T11" s="10"/>
    </row>
    <row r="12" spans="1:20" x14ac:dyDescent="0.3">
      <c r="A12" s="10"/>
      <c r="B12" s="10"/>
      <c r="C12" s="10"/>
      <c r="D12" s="10"/>
      <c r="E12" s="10"/>
      <c r="F12" s="10"/>
      <c r="G12" s="10"/>
      <c r="H12" s="10"/>
      <c r="I12" s="10"/>
      <c r="J12" s="10"/>
      <c r="K12" s="10"/>
      <c r="L12" s="10"/>
      <c r="M12" s="10"/>
      <c r="N12" s="10"/>
      <c r="O12" s="10"/>
      <c r="P12" s="10"/>
      <c r="Q12" s="10"/>
      <c r="R12" s="10"/>
      <c r="S12" s="10"/>
      <c r="T12" s="10"/>
    </row>
    <row r="13" spans="1:20" x14ac:dyDescent="0.3">
      <c r="A13" s="10"/>
      <c r="B13" s="10"/>
      <c r="C13" s="10"/>
      <c r="D13" s="10"/>
      <c r="E13" s="10"/>
      <c r="F13" s="10"/>
      <c r="G13" s="10"/>
      <c r="H13" s="10"/>
      <c r="I13" s="10"/>
      <c r="J13" s="10"/>
      <c r="K13" s="10"/>
      <c r="L13" s="10"/>
      <c r="M13" s="10"/>
      <c r="N13" s="10"/>
      <c r="O13" s="10"/>
      <c r="P13" s="10"/>
      <c r="Q13" s="10"/>
      <c r="R13" s="10"/>
      <c r="S13" s="10"/>
      <c r="T13" s="10"/>
    </row>
    <row r="14" spans="1:20" x14ac:dyDescent="0.3">
      <c r="A14" s="10"/>
      <c r="B14" s="10"/>
      <c r="C14" s="10"/>
      <c r="D14" s="10"/>
      <c r="E14" s="10"/>
      <c r="F14" s="10"/>
      <c r="G14" s="10"/>
      <c r="H14" s="10"/>
      <c r="I14" s="10"/>
      <c r="J14" s="10"/>
      <c r="K14" s="10"/>
      <c r="L14" s="10"/>
      <c r="M14" s="10"/>
      <c r="N14" s="10"/>
      <c r="O14" s="10"/>
      <c r="P14" s="10"/>
      <c r="Q14" s="10"/>
      <c r="R14" s="10"/>
      <c r="S14" s="10"/>
      <c r="T14" s="10"/>
    </row>
    <row r="15" spans="1:20" x14ac:dyDescent="0.3">
      <c r="A15" s="10"/>
      <c r="B15" s="10"/>
      <c r="C15" s="10"/>
      <c r="D15" s="10"/>
      <c r="E15" s="10"/>
      <c r="F15" s="10"/>
      <c r="G15" s="10"/>
      <c r="H15" s="10"/>
      <c r="I15" s="10"/>
      <c r="J15" s="10"/>
      <c r="K15" s="10"/>
      <c r="L15" s="10"/>
      <c r="M15" s="10"/>
      <c r="N15" s="10"/>
      <c r="O15" s="10"/>
      <c r="P15" s="10"/>
      <c r="Q15" s="10"/>
      <c r="R15" s="10"/>
      <c r="S15" s="10"/>
      <c r="T15" s="10"/>
    </row>
    <row r="16" spans="1:20" x14ac:dyDescent="0.3">
      <c r="A16" s="10"/>
      <c r="B16" s="10"/>
      <c r="C16" s="10"/>
      <c r="D16" s="10"/>
      <c r="E16" s="10"/>
      <c r="F16" s="10"/>
      <c r="G16" s="10"/>
      <c r="H16" s="10"/>
      <c r="I16" s="10"/>
      <c r="J16" s="10"/>
      <c r="K16" s="10"/>
      <c r="L16" s="10"/>
      <c r="M16" s="10"/>
      <c r="N16" s="10"/>
      <c r="O16" s="10"/>
      <c r="P16" s="10"/>
      <c r="Q16" s="10"/>
      <c r="R16" s="10"/>
      <c r="S16" s="10"/>
      <c r="T16" s="10"/>
    </row>
    <row r="17" spans="1:20" x14ac:dyDescent="0.3">
      <c r="A17" s="10"/>
      <c r="B17" s="10"/>
      <c r="C17" s="10"/>
      <c r="D17" s="10"/>
      <c r="E17" s="10"/>
      <c r="F17" s="10"/>
      <c r="G17" s="10"/>
      <c r="H17" s="10"/>
      <c r="I17" s="10"/>
      <c r="J17" s="10"/>
      <c r="K17" s="10"/>
      <c r="L17" s="10"/>
      <c r="M17" s="10"/>
      <c r="N17" s="10"/>
      <c r="O17" s="10"/>
      <c r="P17" s="10"/>
      <c r="Q17" s="10"/>
      <c r="R17" s="10"/>
      <c r="S17" s="10"/>
      <c r="T17" s="10"/>
    </row>
    <row r="18" spans="1:20" x14ac:dyDescent="0.3">
      <c r="A18" s="10"/>
      <c r="B18" s="10"/>
      <c r="C18" s="10"/>
      <c r="D18" s="10"/>
      <c r="E18" s="10"/>
      <c r="F18" s="10"/>
      <c r="G18" s="10"/>
      <c r="H18" s="10"/>
      <c r="I18" s="10"/>
      <c r="J18" s="10"/>
      <c r="K18" s="10"/>
      <c r="L18" s="10"/>
      <c r="M18" s="10"/>
      <c r="N18" s="10"/>
      <c r="O18" s="10"/>
      <c r="P18" s="10"/>
      <c r="Q18" s="10"/>
      <c r="R18" s="10"/>
      <c r="S18" s="10"/>
      <c r="T18" s="10"/>
    </row>
    <row r="19" spans="1:20" x14ac:dyDescent="0.3">
      <c r="A19" s="10"/>
      <c r="B19" s="10"/>
      <c r="C19" s="10"/>
      <c r="D19" s="10"/>
      <c r="E19" s="10"/>
      <c r="F19" s="10"/>
      <c r="G19" s="10"/>
      <c r="H19" s="10"/>
      <c r="I19" s="10"/>
      <c r="J19" s="10"/>
      <c r="K19" s="10"/>
      <c r="L19" s="10"/>
      <c r="M19" s="10"/>
      <c r="N19" s="10"/>
      <c r="O19" s="10"/>
      <c r="P19" s="10"/>
      <c r="Q19" s="10"/>
      <c r="R19" s="10"/>
      <c r="S19" s="10"/>
      <c r="T19" s="10"/>
    </row>
    <row r="20" spans="1:20" x14ac:dyDescent="0.3">
      <c r="A20" s="10"/>
      <c r="B20" s="10"/>
      <c r="C20" s="10"/>
      <c r="D20" s="10"/>
      <c r="E20" s="10"/>
      <c r="F20" s="10"/>
      <c r="G20" s="10"/>
      <c r="H20" s="10"/>
      <c r="I20" s="10"/>
      <c r="J20" s="10"/>
      <c r="K20" s="10"/>
      <c r="L20" s="10"/>
      <c r="M20" s="10"/>
      <c r="N20" s="10"/>
      <c r="O20" s="10"/>
      <c r="P20" s="10"/>
      <c r="Q20" s="10"/>
      <c r="R20" s="10"/>
      <c r="S20" s="10"/>
      <c r="T20" s="10"/>
    </row>
    <row r="21" spans="1:20" x14ac:dyDescent="0.3">
      <c r="A21" s="10"/>
      <c r="B21" s="10"/>
      <c r="C21" s="10"/>
      <c r="D21" s="10"/>
      <c r="E21" s="10"/>
      <c r="F21" s="10"/>
      <c r="G21" s="10"/>
      <c r="H21" s="10"/>
      <c r="I21" s="10"/>
      <c r="J21" s="10"/>
      <c r="K21" s="10"/>
      <c r="L21" s="10"/>
      <c r="M21" s="10"/>
      <c r="N21" s="10"/>
      <c r="O21" s="10"/>
      <c r="P21" s="10"/>
      <c r="Q21" s="10"/>
      <c r="R21" s="10"/>
      <c r="S21" s="10"/>
      <c r="T21" s="10"/>
    </row>
    <row r="22" spans="1:20" x14ac:dyDescent="0.3">
      <c r="A22" s="10"/>
      <c r="B22" s="10"/>
      <c r="C22" s="10"/>
      <c r="D22" s="10"/>
      <c r="E22" s="10"/>
      <c r="F22" s="10"/>
      <c r="G22" s="10"/>
      <c r="H22" s="10"/>
      <c r="I22" s="10"/>
      <c r="J22" s="10"/>
      <c r="K22" s="10"/>
      <c r="L22" s="10"/>
      <c r="M22" s="10"/>
      <c r="N22" s="10"/>
      <c r="O22" s="10"/>
      <c r="P22" s="10"/>
      <c r="Q22" s="10"/>
      <c r="R22" s="10"/>
      <c r="S22" s="10"/>
      <c r="T22" s="10"/>
    </row>
    <row r="23" spans="1:20" x14ac:dyDescent="0.3">
      <c r="A23" s="10"/>
      <c r="B23" s="10"/>
      <c r="C23" s="10"/>
      <c r="D23" s="10"/>
      <c r="E23" s="10"/>
      <c r="F23" s="10"/>
      <c r="G23" s="10"/>
      <c r="H23" s="10"/>
      <c r="I23" s="10"/>
      <c r="J23" s="10"/>
      <c r="K23" s="10"/>
      <c r="L23" s="10"/>
      <c r="M23" s="10"/>
      <c r="N23" s="10"/>
      <c r="O23" s="10"/>
      <c r="P23" s="10"/>
      <c r="Q23" s="10"/>
      <c r="R23" s="10"/>
      <c r="S23" s="10"/>
      <c r="T23" s="10"/>
    </row>
    <row r="24" spans="1:20" x14ac:dyDescent="0.3">
      <c r="A24" s="10"/>
      <c r="B24" s="10"/>
      <c r="C24" s="10"/>
      <c r="D24" s="10"/>
      <c r="E24" s="10"/>
      <c r="F24" s="10"/>
      <c r="G24" s="10"/>
      <c r="H24" s="10"/>
      <c r="I24" s="10"/>
      <c r="J24" s="10"/>
      <c r="K24" s="10"/>
      <c r="L24" s="10"/>
      <c r="M24" s="10"/>
      <c r="N24" s="10"/>
      <c r="O24" s="10"/>
      <c r="P24" s="10"/>
      <c r="Q24" s="10"/>
      <c r="R24" s="10"/>
      <c r="S24" s="10"/>
      <c r="T24" s="10"/>
    </row>
    <row r="25" spans="1:20" x14ac:dyDescent="0.3">
      <c r="A25" s="10"/>
      <c r="B25" s="10"/>
      <c r="C25" s="10"/>
      <c r="D25" s="10"/>
      <c r="E25" s="10"/>
      <c r="F25" s="10"/>
      <c r="G25" s="10"/>
      <c r="H25" s="10"/>
      <c r="I25" s="10"/>
      <c r="J25" s="10"/>
      <c r="K25" s="10"/>
      <c r="L25" s="10"/>
      <c r="M25" s="10"/>
      <c r="N25" s="10"/>
      <c r="O25" s="10"/>
      <c r="P25" s="10"/>
      <c r="Q25" s="10"/>
      <c r="R25" s="10"/>
      <c r="S25" s="10"/>
      <c r="T25" s="10"/>
    </row>
    <row r="26" spans="1:20" x14ac:dyDescent="0.3">
      <c r="A26" s="10"/>
      <c r="B26" s="10"/>
      <c r="C26" s="10"/>
      <c r="D26" s="10"/>
      <c r="E26" s="10"/>
      <c r="F26" s="10"/>
      <c r="G26" s="10"/>
      <c r="H26" s="10"/>
      <c r="I26" s="10"/>
      <c r="J26" s="10"/>
      <c r="K26" s="10"/>
      <c r="L26" s="10"/>
      <c r="M26" s="10"/>
      <c r="N26" s="10"/>
      <c r="O26" s="10"/>
      <c r="P26" s="10"/>
      <c r="Q26" s="10"/>
      <c r="R26" s="10"/>
      <c r="S26" s="10"/>
      <c r="T26" s="10"/>
    </row>
    <row r="27" spans="1:20" x14ac:dyDescent="0.3">
      <c r="A27" s="10"/>
      <c r="B27" s="10"/>
      <c r="C27" s="10"/>
      <c r="D27" s="10"/>
      <c r="E27" s="10"/>
      <c r="F27" s="10"/>
      <c r="G27" s="10"/>
      <c r="H27" s="10"/>
      <c r="I27" s="10"/>
      <c r="J27" s="10"/>
      <c r="K27" s="10"/>
      <c r="L27" s="10"/>
      <c r="M27" s="10"/>
      <c r="N27" s="10"/>
      <c r="O27" s="10"/>
      <c r="P27" s="10"/>
      <c r="Q27" s="10"/>
      <c r="R27" s="10"/>
      <c r="S27" s="10"/>
      <c r="T27" s="10"/>
    </row>
    <row r="28" spans="1:20" x14ac:dyDescent="0.3">
      <c r="A28" s="10"/>
      <c r="B28" s="10"/>
      <c r="C28" s="10"/>
      <c r="D28" s="10"/>
      <c r="E28" s="10"/>
      <c r="F28" s="10"/>
      <c r="G28" s="10"/>
      <c r="H28" s="10"/>
      <c r="I28" s="10"/>
      <c r="J28" s="10"/>
      <c r="K28" s="10"/>
      <c r="L28" s="10"/>
      <c r="M28" s="10"/>
      <c r="N28" s="10"/>
      <c r="O28" s="10"/>
      <c r="P28" s="10"/>
      <c r="Q28" s="10"/>
      <c r="R28" s="10"/>
      <c r="S28" s="10"/>
      <c r="T28" s="10"/>
    </row>
    <row r="29" spans="1:20" x14ac:dyDescent="0.3">
      <c r="A29" s="10"/>
      <c r="B29" s="10"/>
      <c r="C29" s="10"/>
      <c r="D29" s="10"/>
      <c r="E29" s="10"/>
      <c r="F29" s="10"/>
      <c r="G29" s="10"/>
      <c r="H29" s="10"/>
      <c r="I29" s="10"/>
      <c r="J29" s="10"/>
      <c r="K29" s="10"/>
      <c r="L29" s="10"/>
      <c r="M29" s="10"/>
      <c r="N29" s="10"/>
      <c r="O29" s="10"/>
      <c r="P29" s="10"/>
      <c r="Q29" s="10"/>
      <c r="R29" s="10"/>
      <c r="S29" s="10"/>
      <c r="T29" s="10"/>
    </row>
    <row r="30" spans="1:20" x14ac:dyDescent="0.3">
      <c r="A30" s="10"/>
      <c r="B30" s="10"/>
      <c r="C30" s="10"/>
      <c r="D30" s="10"/>
      <c r="E30" s="10"/>
      <c r="F30" s="10"/>
      <c r="G30" s="10"/>
      <c r="H30" s="10"/>
      <c r="I30" s="10"/>
      <c r="J30" s="10"/>
      <c r="K30" s="10"/>
      <c r="L30" s="10"/>
      <c r="M30" s="10"/>
      <c r="N30" s="10"/>
      <c r="O30" s="10"/>
      <c r="P30" s="10"/>
      <c r="Q30" s="10"/>
      <c r="R30" s="10"/>
      <c r="S30" s="10"/>
      <c r="T30" s="10"/>
    </row>
    <row r="31" spans="1:20" x14ac:dyDescent="0.3">
      <c r="A31" s="10"/>
      <c r="B31" s="10"/>
      <c r="C31" s="10"/>
      <c r="D31" s="10"/>
      <c r="E31" s="10"/>
      <c r="F31" s="10"/>
      <c r="G31" s="10"/>
      <c r="H31" s="10"/>
      <c r="I31" s="10"/>
      <c r="J31" s="10"/>
      <c r="K31" s="10"/>
      <c r="L31" s="10"/>
      <c r="M31" s="10"/>
      <c r="N31" s="10"/>
      <c r="O31" s="10"/>
      <c r="P31" s="10"/>
      <c r="Q31" s="10"/>
      <c r="R31" s="10"/>
      <c r="S31" s="10"/>
      <c r="T31" s="10"/>
    </row>
    <row r="32" spans="1:20" x14ac:dyDescent="0.3">
      <c r="A32" s="10"/>
      <c r="B32" s="10"/>
      <c r="C32" s="10"/>
      <c r="D32" s="10"/>
      <c r="E32" s="10"/>
      <c r="F32" s="10"/>
      <c r="G32" s="10"/>
      <c r="H32" s="10"/>
      <c r="I32" s="10"/>
      <c r="J32" s="10"/>
      <c r="K32" s="10"/>
      <c r="L32" s="10"/>
      <c r="M32" s="10"/>
      <c r="N32" s="10"/>
      <c r="O32" s="10"/>
      <c r="P32" s="10"/>
      <c r="Q32" s="10"/>
      <c r="R32" s="10"/>
      <c r="S32" s="10"/>
      <c r="T32" s="10"/>
    </row>
    <row r="33" spans="1:20" x14ac:dyDescent="0.3">
      <c r="A33" s="10"/>
      <c r="B33" s="10"/>
      <c r="C33" s="10"/>
      <c r="D33" s="10"/>
      <c r="E33" s="10"/>
      <c r="F33" s="10"/>
      <c r="G33" s="10"/>
      <c r="H33" s="10"/>
      <c r="I33" s="10"/>
      <c r="J33" s="10"/>
      <c r="K33" s="10"/>
      <c r="L33" s="10"/>
      <c r="M33" s="10"/>
      <c r="N33" s="10"/>
      <c r="O33" s="10"/>
      <c r="P33" s="10"/>
      <c r="Q33" s="10"/>
      <c r="R33" s="10"/>
      <c r="S33" s="10"/>
      <c r="T33" s="10"/>
    </row>
    <row r="34" spans="1:20" x14ac:dyDescent="0.3">
      <c r="A34" s="10"/>
      <c r="B34" s="10"/>
      <c r="C34" s="10"/>
      <c r="D34" s="10"/>
      <c r="E34" s="10"/>
      <c r="F34" s="10"/>
      <c r="G34" s="10"/>
      <c r="H34" s="10"/>
      <c r="I34" s="10"/>
      <c r="J34" s="10"/>
      <c r="K34" s="10"/>
      <c r="L34" s="10"/>
      <c r="M34" s="10"/>
      <c r="N34" s="10"/>
      <c r="O34" s="10"/>
      <c r="P34" s="10"/>
      <c r="Q34" s="10"/>
      <c r="R34" s="10"/>
      <c r="S34" s="10"/>
      <c r="T34" s="10"/>
    </row>
    <row r="35" spans="1:20" x14ac:dyDescent="0.3">
      <c r="A35" s="10"/>
      <c r="B35" s="10"/>
      <c r="C35" s="10"/>
      <c r="D35" s="10"/>
      <c r="E35" s="10"/>
      <c r="F35" s="10"/>
      <c r="G35" s="10"/>
      <c r="H35" s="10"/>
      <c r="I35" s="10"/>
      <c r="J35" s="10"/>
      <c r="K35" s="10"/>
      <c r="L35" s="10"/>
      <c r="M35" s="10"/>
      <c r="N35" s="10"/>
      <c r="O35" s="10"/>
      <c r="P35" s="10"/>
      <c r="Q35" s="10"/>
      <c r="R35" s="10"/>
      <c r="S35" s="10"/>
      <c r="T35" s="10"/>
    </row>
    <row r="36" spans="1:20" x14ac:dyDescent="0.3">
      <c r="A36" s="10"/>
      <c r="B36" s="10"/>
      <c r="C36" s="10"/>
      <c r="D36" s="10"/>
      <c r="E36" s="10"/>
      <c r="F36" s="10"/>
      <c r="G36" s="10"/>
      <c r="H36" s="10"/>
      <c r="I36" s="10"/>
      <c r="J36" s="10"/>
      <c r="K36" s="10"/>
      <c r="L36" s="10"/>
      <c r="M36" s="10"/>
      <c r="N36" s="10"/>
      <c r="O36" s="10"/>
      <c r="P36" s="10"/>
      <c r="Q36" s="10"/>
      <c r="R36" s="10"/>
      <c r="S36" s="10"/>
      <c r="T36" s="10"/>
    </row>
    <row r="37" spans="1:20" x14ac:dyDescent="0.3">
      <c r="A37" s="10"/>
      <c r="B37" s="10"/>
      <c r="C37" s="10"/>
      <c r="D37" s="10"/>
      <c r="E37" s="10"/>
      <c r="F37" s="10"/>
      <c r="G37" s="10"/>
      <c r="H37" s="10"/>
      <c r="I37" s="10"/>
      <c r="J37" s="10"/>
      <c r="K37" s="10"/>
      <c r="L37" s="10"/>
      <c r="M37" s="10"/>
      <c r="N37" s="10"/>
      <c r="O37" s="10"/>
      <c r="P37" s="10"/>
      <c r="Q37" s="10"/>
      <c r="R37" s="10"/>
      <c r="S37" s="10"/>
      <c r="T37" s="10"/>
    </row>
    <row r="38" spans="1:20" x14ac:dyDescent="0.3">
      <c r="A38" s="10"/>
      <c r="B38" s="10"/>
      <c r="C38" s="10"/>
      <c r="D38" s="10"/>
      <c r="E38" s="10"/>
      <c r="F38" s="10"/>
      <c r="G38" s="10"/>
      <c r="H38" s="10"/>
      <c r="I38" s="10"/>
      <c r="J38" s="10"/>
      <c r="K38" s="10"/>
      <c r="L38" s="10"/>
      <c r="M38" s="10"/>
      <c r="N38" s="10"/>
      <c r="O38" s="10"/>
      <c r="P38" s="10"/>
      <c r="Q38" s="10"/>
      <c r="R38" s="10"/>
      <c r="S38" s="10"/>
      <c r="T38" s="10"/>
    </row>
    <row r="39" spans="1:20" x14ac:dyDescent="0.3">
      <c r="A39" s="10"/>
      <c r="B39" s="10"/>
      <c r="C39" s="10"/>
      <c r="D39" s="10"/>
      <c r="E39" s="10"/>
      <c r="F39" s="10"/>
      <c r="G39" s="10"/>
      <c r="H39" s="10"/>
      <c r="I39" s="10"/>
      <c r="J39" s="10"/>
      <c r="K39" s="10"/>
      <c r="L39" s="10"/>
      <c r="M39" s="10"/>
      <c r="N39" s="10"/>
      <c r="O39" s="10"/>
      <c r="P39" s="10"/>
      <c r="Q39" s="10"/>
      <c r="R39" s="10"/>
      <c r="S39" s="10"/>
      <c r="T39"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clean_data</vt:lpstr>
      <vt:lpstr>Pivot_tables</vt:lpstr>
      <vt:lpstr>KPIs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TANVEER AHMAD</dc:creator>
  <cp:lastModifiedBy>TANVEER AHMAD</cp:lastModifiedBy>
  <cp:lastPrinted>2025-09-03T15:22:09Z</cp:lastPrinted>
  <dcterms:created xsi:type="dcterms:W3CDTF">2022-03-18T02:50:57Z</dcterms:created>
  <dcterms:modified xsi:type="dcterms:W3CDTF">2025-09-05T12:56:14Z</dcterms:modified>
</cp:coreProperties>
</file>