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J\TRIMESTER\ECE WINTER 2021\COMP ARCH\FINAL 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6" i="1" l="1"/>
  <c r="G75" i="1"/>
  <c r="H75" i="1" s="1"/>
  <c r="H73" i="1"/>
  <c r="G72" i="1"/>
  <c r="H72" i="1" s="1"/>
  <c r="H70" i="1"/>
  <c r="H69" i="1"/>
  <c r="H68" i="1"/>
  <c r="H67" i="1"/>
  <c r="I67" i="1" l="1"/>
  <c r="G55" i="1"/>
  <c r="H55" i="1" s="1"/>
  <c r="H64" i="1"/>
  <c r="G62" i="1"/>
  <c r="H62" i="1" s="1"/>
  <c r="H61" i="1"/>
  <c r="G60" i="1"/>
  <c r="H60" i="1" s="1"/>
  <c r="H58" i="1"/>
  <c r="H57" i="1"/>
  <c r="G48" i="1"/>
  <c r="H48" i="1" s="1"/>
  <c r="H49" i="1"/>
  <c r="H52" i="1"/>
  <c r="H44" i="1"/>
  <c r="H45" i="1"/>
  <c r="H46" i="1"/>
  <c r="H43" i="1"/>
  <c r="G51" i="1"/>
  <c r="H51" i="1" s="1"/>
  <c r="I43" i="1" l="1"/>
  <c r="I55" i="1"/>
  <c r="G35" i="1"/>
  <c r="H35" i="1" s="1"/>
  <c r="G37" i="1"/>
  <c r="H37" i="1" s="1"/>
  <c r="H39" i="1"/>
  <c r="H36" i="1"/>
  <c r="H33" i="1"/>
  <c r="H32" i="1"/>
  <c r="G30" i="1"/>
  <c r="H30" i="1" s="1"/>
  <c r="B6" i="1"/>
  <c r="B7" i="1"/>
  <c r="B8" i="1"/>
  <c r="B9" i="1"/>
  <c r="B10" i="1"/>
  <c r="B11" i="1"/>
  <c r="B12" i="1"/>
  <c r="B5" i="1"/>
  <c r="G4" i="1"/>
  <c r="G12" i="1" s="1"/>
  <c r="G22" i="1" s="1"/>
  <c r="H4" i="1"/>
  <c r="H5" i="1" s="1"/>
  <c r="H15" i="1" s="1"/>
  <c r="I4" i="1"/>
  <c r="I9" i="1" s="1"/>
  <c r="I19" i="1" s="1"/>
  <c r="J4" i="1"/>
  <c r="J12" i="1" s="1"/>
  <c r="J22" i="1" s="1"/>
  <c r="K4" i="1"/>
  <c r="K12" i="1" s="1"/>
  <c r="K22" i="1" s="1"/>
  <c r="L4" i="1"/>
  <c r="L10" i="1" s="1"/>
  <c r="L20" i="1" s="1"/>
  <c r="M4" i="1"/>
  <c r="M9" i="1" s="1"/>
  <c r="M19" i="1" s="1"/>
  <c r="N4" i="1"/>
  <c r="N6" i="1" s="1"/>
  <c r="N16" i="1" s="1"/>
  <c r="O4" i="1"/>
  <c r="O11" i="1" s="1"/>
  <c r="O21" i="1" s="1"/>
  <c r="P4" i="1"/>
  <c r="P9" i="1" s="1"/>
  <c r="P19" i="1" s="1"/>
  <c r="F4" i="1"/>
  <c r="F9" i="1" s="1"/>
  <c r="F19" i="1" s="1"/>
  <c r="I30" i="1" l="1"/>
  <c r="F11" i="1"/>
  <c r="F21" i="1" s="1"/>
  <c r="F12" i="1"/>
  <c r="F22" i="1" s="1"/>
  <c r="F10" i="1"/>
  <c r="F20" i="1" s="1"/>
  <c r="I10" i="1"/>
  <c r="I20" i="1" s="1"/>
  <c r="G11" i="1"/>
  <c r="G21" i="1" s="1"/>
  <c r="J10" i="1"/>
  <c r="J20" i="1" s="1"/>
  <c r="J7" i="1"/>
  <c r="J17" i="1" s="1"/>
  <c r="I11" i="1"/>
  <c r="I21" i="1" s="1"/>
  <c r="M10" i="1"/>
  <c r="M20" i="1" s="1"/>
  <c r="I12" i="1"/>
  <c r="I22" i="1" s="1"/>
  <c r="M11" i="1"/>
  <c r="M21" i="1" s="1"/>
  <c r="J11" i="1"/>
  <c r="J21" i="1" s="1"/>
  <c r="P10" i="1"/>
  <c r="P20" i="1" s="1"/>
  <c r="K10" i="1"/>
  <c r="K20" i="1" s="1"/>
  <c r="P11" i="1"/>
  <c r="P21" i="1" s="1"/>
  <c r="N10" i="1"/>
  <c r="N20" i="1" s="1"/>
  <c r="G10" i="1"/>
  <c r="G20" i="1" s="1"/>
  <c r="P12" i="1"/>
  <c r="P22" i="1" s="1"/>
  <c r="H10" i="1"/>
  <c r="H20" i="1" s="1"/>
  <c r="L11" i="1"/>
  <c r="L21" i="1" s="1"/>
  <c r="H12" i="1"/>
  <c r="H22" i="1" s="1"/>
  <c r="L12" i="1"/>
  <c r="L22" i="1" s="1"/>
  <c r="M12" i="1"/>
  <c r="M22" i="1" s="1"/>
  <c r="O12" i="1"/>
  <c r="O22" i="1" s="1"/>
  <c r="G9" i="1"/>
  <c r="G19" i="1" s="1"/>
  <c r="K9" i="1"/>
  <c r="K19" i="1" s="1"/>
  <c r="N9" i="1"/>
  <c r="N19" i="1" s="1"/>
  <c r="K11" i="1"/>
  <c r="K21" i="1" s="1"/>
  <c r="N11" i="1"/>
  <c r="N21" i="1" s="1"/>
  <c r="N12" i="1"/>
  <c r="N22" i="1" s="1"/>
  <c r="H9" i="1"/>
  <c r="H19" i="1" s="1"/>
  <c r="J9" i="1"/>
  <c r="J19" i="1" s="1"/>
  <c r="L9" i="1"/>
  <c r="L19" i="1" s="1"/>
  <c r="O9" i="1"/>
  <c r="O19" i="1" s="1"/>
  <c r="O8" i="1"/>
  <c r="O18" i="1" s="1"/>
  <c r="O10" i="1"/>
  <c r="O20" i="1" s="1"/>
  <c r="H11" i="1"/>
  <c r="H21" i="1" s="1"/>
  <c r="G5" i="1"/>
  <c r="G15" i="1" s="1"/>
  <c r="F5" i="1"/>
  <c r="F15" i="1" s="1"/>
  <c r="N5" i="1"/>
  <c r="N15" i="1" s="1"/>
  <c r="M5" i="1"/>
  <c r="M15" i="1" s="1"/>
  <c r="I5" i="1"/>
  <c r="I15" i="1" s="1"/>
  <c r="L5" i="1"/>
  <c r="L15" i="1" s="1"/>
  <c r="K5" i="1"/>
  <c r="K15" i="1" s="1"/>
  <c r="J5" i="1"/>
  <c r="J15" i="1" s="1"/>
  <c r="P5" i="1"/>
  <c r="P15" i="1" s="1"/>
  <c r="O5" i="1"/>
  <c r="O15" i="1" s="1"/>
  <c r="M6" i="1"/>
  <c r="M16" i="1" s="1"/>
  <c r="L6" i="1"/>
  <c r="L16" i="1" s="1"/>
  <c r="K6" i="1"/>
  <c r="K16" i="1" s="1"/>
  <c r="J6" i="1"/>
  <c r="J16" i="1" s="1"/>
  <c r="P6" i="1"/>
  <c r="P16" i="1" s="1"/>
  <c r="I6" i="1"/>
  <c r="I16" i="1" s="1"/>
  <c r="F6" i="1"/>
  <c r="F16" i="1" s="1"/>
  <c r="O6" i="1"/>
  <c r="O16" i="1" s="1"/>
  <c r="H6" i="1"/>
  <c r="H16" i="1" s="1"/>
  <c r="H7" i="1"/>
  <c r="H17" i="1" s="1"/>
  <c r="P7" i="1"/>
  <c r="P17" i="1" s="1"/>
  <c r="N7" i="1"/>
  <c r="N17" i="1" s="1"/>
  <c r="L7" i="1"/>
  <c r="L17" i="1" s="1"/>
  <c r="I7" i="1"/>
  <c r="I17" i="1" s="1"/>
  <c r="O7" i="1"/>
  <c r="O17" i="1" s="1"/>
  <c r="K7" i="1"/>
  <c r="K17" i="1" s="1"/>
  <c r="G7" i="1"/>
  <c r="G17" i="1" s="1"/>
  <c r="M8" i="1"/>
  <c r="M18" i="1" s="1"/>
  <c r="H8" i="1"/>
  <c r="H18" i="1" s="1"/>
  <c r="K8" i="1"/>
  <c r="K18" i="1" s="1"/>
  <c r="I8" i="1"/>
  <c r="I18" i="1" s="1"/>
  <c r="F8" i="1"/>
  <c r="F18" i="1" s="1"/>
  <c r="N8" i="1"/>
  <c r="N18" i="1" s="1"/>
  <c r="L8" i="1"/>
  <c r="L18" i="1" s="1"/>
  <c r="G8" i="1"/>
  <c r="G18" i="1" s="1"/>
  <c r="P8" i="1"/>
  <c r="P18" i="1" s="1"/>
  <c r="J8" i="1"/>
  <c r="J18" i="1" s="1"/>
  <c r="G6" i="1"/>
  <c r="G16" i="1" s="1"/>
  <c r="F7" i="1"/>
  <c r="F17" i="1" s="1"/>
  <c r="M7" i="1" l="1"/>
  <c r="M17" i="1" s="1"/>
</calcChain>
</file>

<file path=xl/sharedStrings.xml><?xml version="1.0" encoding="utf-8"?>
<sst xmlns="http://schemas.openxmlformats.org/spreadsheetml/2006/main" count="185" uniqueCount="101">
  <si>
    <t>INSTRUCTION</t>
  </si>
  <si>
    <t>FUNCT</t>
  </si>
  <si>
    <t>RS2</t>
  </si>
  <si>
    <t>RS1</t>
  </si>
  <si>
    <t>RD</t>
  </si>
  <si>
    <t>OPCODE</t>
  </si>
  <si>
    <t>HEXADECIMAL</t>
  </si>
  <si>
    <t>F</t>
  </si>
  <si>
    <t>DECIMAL</t>
  </si>
  <si>
    <t>B</t>
  </si>
  <si>
    <t>E</t>
  </si>
  <si>
    <t>4 bits</t>
  </si>
  <si>
    <t>msb</t>
  </si>
  <si>
    <t>lsb 3 bits</t>
  </si>
  <si>
    <t>lsb</t>
  </si>
  <si>
    <t>msb 3 bits</t>
  </si>
  <si>
    <t>FUNCTION</t>
  </si>
  <si>
    <t>7 BITS</t>
  </si>
  <si>
    <t>5 BITS</t>
  </si>
  <si>
    <t>3 BITS</t>
  </si>
  <si>
    <t>MSB</t>
  </si>
  <si>
    <t>4 BITS</t>
  </si>
  <si>
    <t>LSB</t>
  </si>
  <si>
    <t>3BITS</t>
  </si>
  <si>
    <t>011</t>
  </si>
  <si>
    <t>REGISTER</t>
  </si>
  <si>
    <t>IMMEDIATE</t>
  </si>
  <si>
    <t>12 BITS</t>
  </si>
  <si>
    <t>IMMI</t>
  </si>
  <si>
    <t>3MSB BITS</t>
  </si>
  <si>
    <t>1 BIT LSB</t>
  </si>
  <si>
    <t>001</t>
  </si>
  <si>
    <t>001F2793</t>
  </si>
  <si>
    <t>SLTI</t>
  </si>
  <si>
    <t>ADDI</t>
  </si>
  <si>
    <t>001F0793</t>
  </si>
  <si>
    <t>SLTIU</t>
  </si>
  <si>
    <t>001F3793</t>
  </si>
  <si>
    <t>001F4793</t>
  </si>
  <si>
    <t>XORI</t>
  </si>
  <si>
    <t>001F6793</t>
  </si>
  <si>
    <t>ORI</t>
  </si>
  <si>
    <t>ANDI</t>
  </si>
  <si>
    <t>111</t>
  </si>
  <si>
    <t>001F7793</t>
  </si>
  <si>
    <t>SLLI</t>
  </si>
  <si>
    <t>00F717B3</t>
  </si>
  <si>
    <t>SRLI</t>
  </si>
  <si>
    <t>2048 EQUAL TO</t>
  </si>
  <si>
    <t>MAX VALUE</t>
  </si>
  <si>
    <t>SRAI</t>
  </si>
  <si>
    <t>IMMEDIATE SHIFT</t>
  </si>
  <si>
    <t>SHAMT</t>
  </si>
  <si>
    <t>101</t>
  </si>
  <si>
    <t>0027D793</t>
  </si>
  <si>
    <t>4027D793</t>
  </si>
  <si>
    <t>max value for signed</t>
  </si>
  <si>
    <t>max value(all one)</t>
  </si>
  <si>
    <t>only msb 1 max value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</si>
  <si>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</si>
  <si>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</si>
  <si>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</si>
  <si>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</si>
  <si>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</si>
  <si>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</si>
  <si>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</si>
  <si>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</si>
  <si>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</si>
  <si>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</si>
  <si>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00F707B3</t>
  </si>
  <si>
    <t>40F707B3</t>
  </si>
  <si>
    <t>00F727B3</t>
  </si>
  <si>
    <t>00F737B3</t>
  </si>
  <si>
    <t>00F747B3</t>
  </si>
  <si>
    <t>00F757B3</t>
  </si>
  <si>
    <t>40F757B3</t>
  </si>
  <si>
    <t>00F767B3</t>
  </si>
  <si>
    <t>00F777B3</t>
  </si>
  <si>
    <t>rs1&lt;rs2  rd=1</t>
  </si>
  <si>
    <t>rs2!=0  rd=1</t>
  </si>
  <si>
    <t>rs1&lt;imm rd=1</t>
  </si>
  <si>
    <t>rs1!=0 rd=1</t>
  </si>
  <si>
    <t>LOAD</t>
  </si>
  <si>
    <t>000</t>
  </si>
  <si>
    <t>LB</t>
  </si>
  <si>
    <t>LH</t>
  </si>
  <si>
    <t>LW</t>
  </si>
  <si>
    <t>LBU</t>
  </si>
  <si>
    <t>LHU</t>
  </si>
  <si>
    <t>001F1783</t>
  </si>
  <si>
    <t>001F2783</t>
  </si>
  <si>
    <t>001F4783</t>
  </si>
  <si>
    <t>001F5783</t>
  </si>
  <si>
    <t>800F0783</t>
  </si>
  <si>
    <t xml:space="preserve"> </t>
  </si>
  <si>
    <t>800F2783</t>
  </si>
  <si>
    <t>800F1783</t>
  </si>
  <si>
    <t>make sure this extends zeros</t>
  </si>
  <si>
    <t>001F0783</t>
  </si>
  <si>
    <t>800F4783</t>
  </si>
  <si>
    <t>800F5783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</si>
</sst>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0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1"/>
  <sheetViews>
    <sheetView tabSelected="1" topLeftCell="A45" zoomScale="70" zoomScaleNormal="70" workbookViewId="0">
      <selection activeCell="J73" sqref="J73"/>
    </sheetView>
  </sheetViews>
  <sheetFormatPr defaultRowHeight="14.4" x14ac:dyDescent="0.3"/>
  <cols>
    <col min="1" max="1" width="13.5546875" style="2" customWidth="1"/>
    <col min="2" max="2" width="15.5546875" style="2" customWidth="1"/>
    <col min="3" max="3" width="16.109375" style="2" customWidth="1"/>
    <col min="4" max="5" width="13.33203125" style="2" customWidth="1"/>
    <col min="6" max="6" width="13.77734375" style="2" customWidth="1"/>
    <col min="7" max="7" width="13.88671875" style="2" customWidth="1"/>
    <col min="8" max="9" width="16.88671875" style="2" customWidth="1"/>
    <col min="10" max="10" width="16.6640625" style="2" customWidth="1"/>
    <col min="11" max="11" width="16.33203125" style="2" customWidth="1"/>
    <col min="12" max="12" width="19.44140625" style="2" customWidth="1"/>
    <col min="13" max="13" width="12" style="2" customWidth="1"/>
    <col min="14" max="14" width="10.88671875" style="2" customWidth="1"/>
    <col min="15" max="16" width="12.33203125" style="2" customWidth="1"/>
    <col min="17" max="17" width="12" style="2" customWidth="1"/>
    <col min="18" max="16384" width="8.88671875" style="2"/>
  </cols>
  <sheetData>
    <row r="2" spans="1:16" x14ac:dyDescent="0.3">
      <c r="A2" s="5" t="s">
        <v>0</v>
      </c>
      <c r="B2" s="5" t="s">
        <v>6</v>
      </c>
      <c r="C2" s="5" t="s">
        <v>8</v>
      </c>
      <c r="D2" s="5" t="s">
        <v>8</v>
      </c>
      <c r="F2" s="2" t="s">
        <v>1</v>
      </c>
      <c r="H2" s="2" t="s">
        <v>2</v>
      </c>
      <c r="J2" s="2" t="s">
        <v>3</v>
      </c>
      <c r="L2" s="2" t="s">
        <v>1</v>
      </c>
      <c r="M2" s="2" t="s">
        <v>4</v>
      </c>
      <c r="O2" s="2" t="s">
        <v>5</v>
      </c>
    </row>
    <row r="3" spans="1:16" x14ac:dyDescent="0.3">
      <c r="E3" s="5" t="s">
        <v>6</v>
      </c>
      <c r="F3" s="5" t="s">
        <v>7</v>
      </c>
      <c r="G3" s="5" t="s">
        <v>10</v>
      </c>
      <c r="H3" s="5">
        <v>1</v>
      </c>
      <c r="I3" s="5" t="s">
        <v>7</v>
      </c>
      <c r="J3" s="5" t="s">
        <v>7</v>
      </c>
      <c r="K3" s="5">
        <v>8</v>
      </c>
      <c r="L3" s="5">
        <v>7</v>
      </c>
      <c r="M3" s="5" t="s">
        <v>7</v>
      </c>
      <c r="N3" s="5">
        <v>8</v>
      </c>
      <c r="O3" s="5">
        <v>7</v>
      </c>
      <c r="P3" s="5" t="s">
        <v>7</v>
      </c>
    </row>
    <row r="4" spans="1:16" x14ac:dyDescent="0.3">
      <c r="E4" s="5" t="s">
        <v>8</v>
      </c>
      <c r="F4" s="5">
        <f>HEX2DEC(F3)</f>
        <v>15</v>
      </c>
      <c r="G4" s="5">
        <f t="shared" ref="G4:H4" si="0">HEX2DEC(G3)</f>
        <v>14</v>
      </c>
      <c r="H4" s="5">
        <f t="shared" si="0"/>
        <v>1</v>
      </c>
      <c r="I4" s="5">
        <f t="shared" ref="I4" si="1">HEX2DEC(I3)</f>
        <v>15</v>
      </c>
      <c r="J4" s="5">
        <f t="shared" ref="J4" si="2">HEX2DEC(J3)</f>
        <v>15</v>
      </c>
      <c r="K4" s="5">
        <f t="shared" ref="K4" si="3">HEX2DEC(K3)</f>
        <v>8</v>
      </c>
      <c r="L4" s="5">
        <f>HEX2DEC(L3)</f>
        <v>7</v>
      </c>
      <c r="M4" s="5">
        <f t="shared" ref="M4" si="4">HEX2DEC(M3)</f>
        <v>15</v>
      </c>
      <c r="N4" s="5">
        <f t="shared" ref="N4" si="5">HEX2DEC(N3)</f>
        <v>8</v>
      </c>
      <c r="O4" s="5">
        <f t="shared" ref="O4" si="6">HEX2DEC(O3)</f>
        <v>7</v>
      </c>
      <c r="P4" s="5">
        <f t="shared" ref="P4" si="7">HEX2DEC(P3)</f>
        <v>15</v>
      </c>
    </row>
    <row r="5" spans="1:16" x14ac:dyDescent="0.3">
      <c r="A5" s="2">
        <v>0</v>
      </c>
      <c r="B5" s="2" t="str">
        <f>HEX2BIN(A5)</f>
        <v>0</v>
      </c>
      <c r="C5" s="2">
        <v>0</v>
      </c>
      <c r="D5" s="2">
        <v>0</v>
      </c>
      <c r="F5" s="3">
        <f>_xlfn.BITAND(C5,F4)</f>
        <v>0</v>
      </c>
      <c r="G5" s="2">
        <f>_xlfn.BITAND(C5,G4)</f>
        <v>0</v>
      </c>
      <c r="H5" s="2">
        <f>_xlfn.BITAND(C5,H4)</f>
        <v>0</v>
      </c>
      <c r="I5" s="2">
        <f>_xlfn.BITAND(C5,I4)</f>
        <v>0</v>
      </c>
      <c r="J5" s="2">
        <f>_xlfn.BITAND(C5,J4)</f>
        <v>0</v>
      </c>
      <c r="K5" s="2">
        <f>_xlfn.BITAND(C5,K4)</f>
        <v>0</v>
      </c>
      <c r="L5" s="2">
        <f>_xlfn.BITAND(C5,L4)</f>
        <v>0</v>
      </c>
      <c r="M5" s="2">
        <f>_xlfn.BITAND(C5,M4)</f>
        <v>0</v>
      </c>
      <c r="N5" s="2">
        <f>_xlfn.BITAND(C5,N4)</f>
        <v>0</v>
      </c>
      <c r="O5" s="2">
        <f>_xlfn.BITAND(C5,O4)</f>
        <v>0</v>
      </c>
      <c r="P5" s="2">
        <f>_xlfn.BITAND(C5,P4)</f>
        <v>0</v>
      </c>
    </row>
    <row r="6" spans="1:16" x14ac:dyDescent="0.3">
      <c r="A6" s="2">
        <v>0</v>
      </c>
      <c r="B6" s="2" t="str">
        <f t="shared" ref="B6:B12" si="8">HEX2BIN(A6)</f>
        <v>0</v>
      </c>
      <c r="C6" s="2">
        <v>0</v>
      </c>
      <c r="D6" s="2">
        <v>0</v>
      </c>
      <c r="F6" s="2">
        <f>_xlfn.BITAND(C6,F4)</f>
        <v>0</v>
      </c>
      <c r="G6" s="3">
        <f>_xlfn.BITAND(C6,G4)</f>
        <v>0</v>
      </c>
      <c r="H6" s="3">
        <f>_xlfn.BITAND(C6,H4)</f>
        <v>0</v>
      </c>
      <c r="I6" s="2">
        <f>_xlfn.BITAND(C6,I4)</f>
        <v>0</v>
      </c>
      <c r="J6" s="2">
        <f>_xlfn.BITAND(C6,J4)</f>
        <v>0</v>
      </c>
      <c r="K6" s="2">
        <f>_xlfn.BITAND(C6,K4)</f>
        <v>0</v>
      </c>
      <c r="L6" s="2">
        <f>_xlfn.BITAND(C6,L4)</f>
        <v>0</v>
      </c>
      <c r="M6" s="2">
        <f>_xlfn.BITAND(C6,M4)</f>
        <v>0</v>
      </c>
      <c r="N6" s="2">
        <f>_xlfn.BITAND(C6,N4)</f>
        <v>0</v>
      </c>
      <c r="O6" s="2">
        <f>_xlfn.BITAND(C6,O4)</f>
        <v>0</v>
      </c>
      <c r="P6" s="2">
        <f>_xlfn.BITAND(C6,P4)</f>
        <v>0</v>
      </c>
    </row>
    <row r="7" spans="1:16" x14ac:dyDescent="0.3">
      <c r="A7" s="2" t="s">
        <v>7</v>
      </c>
      <c r="B7" s="2" t="str">
        <f t="shared" si="8"/>
        <v>1111</v>
      </c>
      <c r="C7" s="2">
        <v>15</v>
      </c>
      <c r="D7" s="2">
        <v>15</v>
      </c>
      <c r="F7" s="2">
        <f>_xlfn.BITAND(C7,F4)</f>
        <v>15</v>
      </c>
      <c r="G7" s="2">
        <f>_xlfn.BITAND(C7,G4)</f>
        <v>14</v>
      </c>
      <c r="H7" s="2">
        <f>_xlfn.BITAND(C7,H4)</f>
        <v>1</v>
      </c>
      <c r="I7" s="3">
        <f>_xlfn.BITAND(C7,I4)</f>
        <v>15</v>
      </c>
      <c r="J7" s="2">
        <f>_xlfn.BITAND(C7,J4)</f>
        <v>15</v>
      </c>
      <c r="K7" s="2">
        <f>_xlfn.BITAND(C7,K4)</f>
        <v>8</v>
      </c>
      <c r="L7" s="2">
        <f>_xlfn.BITAND(C7,L4)</f>
        <v>7</v>
      </c>
      <c r="M7" s="2">
        <f>_xlfn.BITAND(I7,M4)</f>
        <v>15</v>
      </c>
      <c r="N7" s="2">
        <f>_xlfn.BITAND(C7,N4)</f>
        <v>8</v>
      </c>
      <c r="O7" s="2">
        <f>_xlfn.BITAND(C7,O4)</f>
        <v>7</v>
      </c>
      <c r="P7" s="2">
        <f>_xlfn.BITAND(C7,P4)</f>
        <v>15</v>
      </c>
    </row>
    <row r="8" spans="1:16" x14ac:dyDescent="0.3">
      <c r="A8" s="2">
        <v>7</v>
      </c>
      <c r="B8" s="2" t="str">
        <f t="shared" si="8"/>
        <v>111</v>
      </c>
      <c r="C8" s="2">
        <v>7</v>
      </c>
      <c r="D8" s="2">
        <v>7</v>
      </c>
      <c r="F8" s="2">
        <f>_xlfn.BITAND(C8,F4)</f>
        <v>7</v>
      </c>
      <c r="G8" s="2">
        <f>_xlfn.BITAND(C8,G4)</f>
        <v>6</v>
      </c>
      <c r="H8" s="2">
        <f>_xlfn.BITAND(C8,H4)</f>
        <v>1</v>
      </c>
      <c r="I8" s="2">
        <f>_xlfn.BITAND(C8,I4)</f>
        <v>7</v>
      </c>
      <c r="J8" s="3">
        <f>_xlfn.BITAND(C8,J4)</f>
        <v>7</v>
      </c>
      <c r="K8" s="2">
        <f>_xlfn.BITAND(C8,K4)</f>
        <v>0</v>
      </c>
      <c r="L8" s="2">
        <f>_xlfn.BITAND(C8,L4)</f>
        <v>7</v>
      </c>
      <c r="M8" s="2">
        <f>_xlfn.BITAND(C8,M4)</f>
        <v>7</v>
      </c>
      <c r="N8" s="2">
        <f>_xlfn.BITAND(C8,N4)</f>
        <v>0</v>
      </c>
      <c r="O8" s="2">
        <f>_xlfn.BITAND(C8,O4)</f>
        <v>7</v>
      </c>
      <c r="P8" s="2">
        <f>_xlfn.BITAND(C8,P4)</f>
        <v>7</v>
      </c>
    </row>
    <row r="9" spans="1:16" x14ac:dyDescent="0.3">
      <c r="A9" s="2">
        <v>0</v>
      </c>
      <c r="B9" s="2" t="str">
        <f t="shared" si="8"/>
        <v>0</v>
      </c>
      <c r="C9" s="2">
        <v>0</v>
      </c>
      <c r="D9" s="2">
        <v>0</v>
      </c>
      <c r="F9" s="2">
        <f>_xlfn.BITAND(C9,F4)</f>
        <v>0</v>
      </c>
      <c r="G9" s="2">
        <f>_xlfn.BITAND(C9,G4)</f>
        <v>0</v>
      </c>
      <c r="H9" s="2">
        <f>_xlfn.BITAND(C9,H4)</f>
        <v>0</v>
      </c>
      <c r="I9" s="2">
        <f>_xlfn.BITAND(C9,I4)</f>
        <v>0</v>
      </c>
      <c r="J9" s="2">
        <f>_xlfn.BITAND(C9,J4)</f>
        <v>0</v>
      </c>
      <c r="K9" s="3">
        <f>_xlfn.BITAND(C9,K4)</f>
        <v>0</v>
      </c>
      <c r="L9" s="3">
        <f>_xlfn.BITAND(C9,L4)</f>
        <v>0</v>
      </c>
      <c r="M9" s="2">
        <f>_xlfn.BITAND(C9,M4)</f>
        <v>0</v>
      </c>
      <c r="N9" s="2">
        <f>_xlfn.BITAND(C9,N4)</f>
        <v>0</v>
      </c>
      <c r="O9" s="2">
        <f>_xlfn.BITAND(C9,O4)</f>
        <v>0</v>
      </c>
      <c r="P9" s="2">
        <f>_xlfn.BITAND(C9,P4)</f>
        <v>0</v>
      </c>
    </row>
    <row r="10" spans="1:16" x14ac:dyDescent="0.3">
      <c r="A10" s="2">
        <v>7</v>
      </c>
      <c r="B10" s="2" t="str">
        <f t="shared" si="8"/>
        <v>111</v>
      </c>
      <c r="C10" s="2">
        <v>7</v>
      </c>
      <c r="D10" s="2">
        <v>7</v>
      </c>
      <c r="F10" s="2">
        <f>_xlfn.BITAND(C10,F4)</f>
        <v>7</v>
      </c>
      <c r="G10" s="2">
        <f>_xlfn.BITAND(C10,G4)</f>
        <v>6</v>
      </c>
      <c r="H10" s="2">
        <f>_xlfn.BITAND(C10,H4)</f>
        <v>1</v>
      </c>
      <c r="I10" s="2">
        <f>_xlfn.BITAND(C10,I4)</f>
        <v>7</v>
      </c>
      <c r="J10" s="2">
        <f>_xlfn.BITAND(C10,J4)</f>
        <v>7</v>
      </c>
      <c r="K10" s="2">
        <f>_xlfn.BITAND(C10,K4)</f>
        <v>0</v>
      </c>
      <c r="L10">
        <f>_xlfn.BITAND(C10,L4)</f>
        <v>7</v>
      </c>
      <c r="M10" s="3">
        <f>_xlfn.BITAND(C10,M4)</f>
        <v>7</v>
      </c>
      <c r="N10" s="2">
        <f>_xlfn.BITAND(C10,N4)</f>
        <v>0</v>
      </c>
      <c r="O10" s="2">
        <f>_xlfn.BITAND(C10,O4)</f>
        <v>7</v>
      </c>
      <c r="P10" s="2">
        <f>_xlfn.BITAND(C10,P4)</f>
        <v>7</v>
      </c>
    </row>
    <row r="11" spans="1:16" x14ac:dyDescent="0.3">
      <c r="A11" s="2" t="s">
        <v>9</v>
      </c>
      <c r="B11" s="2" t="str">
        <f t="shared" si="8"/>
        <v>1011</v>
      </c>
      <c r="C11" s="2">
        <v>11</v>
      </c>
      <c r="D11" s="2">
        <v>11</v>
      </c>
      <c r="F11" s="2">
        <f>_xlfn.BITAND(C11,F4)</f>
        <v>11</v>
      </c>
      <c r="G11" s="2">
        <f>_xlfn.BITAND(C11,G4)</f>
        <v>10</v>
      </c>
      <c r="H11" s="2">
        <f>_xlfn.BITAND(C11,H4)</f>
        <v>1</v>
      </c>
      <c r="I11" s="2">
        <f>_xlfn.BITAND(C11,I4)</f>
        <v>11</v>
      </c>
      <c r="J11" s="2">
        <f>_xlfn.BITAND(C11,J4)</f>
        <v>11</v>
      </c>
      <c r="K11" s="2">
        <f>_xlfn.BITAND(C11,K4)</f>
        <v>8</v>
      </c>
      <c r="L11" s="2">
        <f>_xlfn.BITAND(C11,L4)</f>
        <v>3</v>
      </c>
      <c r="M11" s="2">
        <f>_xlfn.BITAND(C11,M4)</f>
        <v>11</v>
      </c>
      <c r="N11" s="3">
        <f>_xlfn.BITAND(C11,N4)</f>
        <v>8</v>
      </c>
      <c r="O11" s="3">
        <f>_xlfn.BITAND(C11,O4)</f>
        <v>3</v>
      </c>
      <c r="P11" s="2">
        <f>_xlfn.BITAND(C11,P4)</f>
        <v>11</v>
      </c>
    </row>
    <row r="12" spans="1:16" x14ac:dyDescent="0.3">
      <c r="A12" s="2">
        <v>3</v>
      </c>
      <c r="B12" s="2" t="str">
        <f t="shared" si="8"/>
        <v>11</v>
      </c>
      <c r="C12" s="2">
        <v>3</v>
      </c>
      <c r="D12" s="2">
        <v>3</v>
      </c>
      <c r="F12" s="2">
        <f>_xlfn.BITAND(C12,F4)</f>
        <v>3</v>
      </c>
      <c r="G12" s="2">
        <f>_xlfn.BITAND(C12,G4)</f>
        <v>2</v>
      </c>
      <c r="H12" s="2">
        <f>_xlfn.BITAND(C12,H4)</f>
        <v>1</v>
      </c>
      <c r="I12" s="2">
        <f>_xlfn.BITAND(C12,I4)</f>
        <v>3</v>
      </c>
      <c r="J12" s="2">
        <f>_xlfn.BITAND(C12,J4)</f>
        <v>3</v>
      </c>
      <c r="K12" s="2">
        <f>_xlfn.BITAND(C12,K4)</f>
        <v>0</v>
      </c>
      <c r="L12" s="2">
        <f>_xlfn.BITAND(C12,L4)</f>
        <v>3</v>
      </c>
      <c r="M12" s="2">
        <f>_xlfn.BITAND(C12,M4)</f>
        <v>3</v>
      </c>
      <c r="N12" s="2">
        <f>_xlfn.BITAND(C12,N4)</f>
        <v>0</v>
      </c>
      <c r="O12" s="2">
        <f>_xlfn.BITAND(C12,O4)</f>
        <v>3</v>
      </c>
      <c r="P12" s="3">
        <f>_xlfn.BITAND(C12,P4)</f>
        <v>3</v>
      </c>
    </row>
    <row r="15" spans="1:16" x14ac:dyDescent="0.3">
      <c r="F15" s="4" t="str">
        <f t="shared" ref="F15:P15" si="9">DEC2BIN(F5,4)</f>
        <v>0000</v>
      </c>
      <c r="G15" t="str">
        <f t="shared" si="9"/>
        <v>0000</v>
      </c>
      <c r="H15" t="str">
        <f t="shared" si="9"/>
        <v>0000</v>
      </c>
      <c r="I15" t="str">
        <f t="shared" si="9"/>
        <v>0000</v>
      </c>
      <c r="J15" t="str">
        <f t="shared" si="9"/>
        <v>0000</v>
      </c>
      <c r="K15" t="str">
        <f t="shared" si="9"/>
        <v>0000</v>
      </c>
      <c r="L15" t="str">
        <f t="shared" si="9"/>
        <v>0000</v>
      </c>
      <c r="M15" t="str">
        <f t="shared" si="9"/>
        <v>0000</v>
      </c>
      <c r="N15" t="str">
        <f t="shared" si="9"/>
        <v>0000</v>
      </c>
      <c r="O15" t="str">
        <f t="shared" si="9"/>
        <v>0000</v>
      </c>
      <c r="P15" t="str">
        <f t="shared" si="9"/>
        <v>0000</v>
      </c>
    </row>
    <row r="16" spans="1:16" x14ac:dyDescent="0.3">
      <c r="F16" t="str">
        <f t="shared" ref="F16:P16" si="10">DEC2BIN(F6,4)</f>
        <v>0000</v>
      </c>
      <c r="G16" s="4" t="str">
        <f t="shared" si="10"/>
        <v>0000</v>
      </c>
      <c r="H16" s="4" t="str">
        <f t="shared" si="10"/>
        <v>0000</v>
      </c>
      <c r="I16" t="str">
        <f t="shared" si="10"/>
        <v>0000</v>
      </c>
      <c r="J16" t="str">
        <f t="shared" si="10"/>
        <v>0000</v>
      </c>
      <c r="K16" t="str">
        <f t="shared" si="10"/>
        <v>0000</v>
      </c>
      <c r="L16" t="str">
        <f t="shared" si="10"/>
        <v>0000</v>
      </c>
      <c r="M16" t="str">
        <f t="shared" si="10"/>
        <v>0000</v>
      </c>
      <c r="N16" t="str">
        <f t="shared" si="10"/>
        <v>0000</v>
      </c>
      <c r="O16" t="str">
        <f t="shared" si="10"/>
        <v>0000</v>
      </c>
      <c r="P16" t="str">
        <f t="shared" si="10"/>
        <v>0000</v>
      </c>
    </row>
    <row r="17" spans="1:20" x14ac:dyDescent="0.3">
      <c r="F17" t="str">
        <f t="shared" ref="F17:P17" si="11">DEC2BIN(F7,4)</f>
        <v>1111</v>
      </c>
      <c r="G17" t="str">
        <f t="shared" si="11"/>
        <v>1110</v>
      </c>
      <c r="H17" t="str">
        <f t="shared" si="11"/>
        <v>0001</v>
      </c>
      <c r="I17" s="4" t="str">
        <f t="shared" si="11"/>
        <v>1111</v>
      </c>
      <c r="J17" t="str">
        <f t="shared" si="11"/>
        <v>1111</v>
      </c>
      <c r="K17" t="str">
        <f t="shared" si="11"/>
        <v>1000</v>
      </c>
      <c r="L17" t="str">
        <f t="shared" si="11"/>
        <v>0111</v>
      </c>
      <c r="M17" t="str">
        <f t="shared" si="11"/>
        <v>1111</v>
      </c>
      <c r="N17" t="str">
        <f t="shared" si="11"/>
        <v>1000</v>
      </c>
      <c r="O17" t="str">
        <f t="shared" si="11"/>
        <v>0111</v>
      </c>
      <c r="P17" t="str">
        <f t="shared" si="11"/>
        <v>1111</v>
      </c>
    </row>
    <row r="18" spans="1:20" x14ac:dyDescent="0.3">
      <c r="F18" t="str">
        <f t="shared" ref="F18:P18" si="12">DEC2BIN(F8,4)</f>
        <v>0111</v>
      </c>
      <c r="G18" t="str">
        <f t="shared" si="12"/>
        <v>0110</v>
      </c>
      <c r="H18" t="str">
        <f t="shared" si="12"/>
        <v>0001</v>
      </c>
      <c r="I18" t="str">
        <f t="shared" si="12"/>
        <v>0111</v>
      </c>
      <c r="J18" s="4" t="str">
        <f t="shared" si="12"/>
        <v>0111</v>
      </c>
      <c r="K18" t="str">
        <f t="shared" si="12"/>
        <v>0000</v>
      </c>
      <c r="L18" t="str">
        <f t="shared" si="12"/>
        <v>0111</v>
      </c>
      <c r="M18" t="str">
        <f t="shared" si="12"/>
        <v>0111</v>
      </c>
      <c r="N18" t="str">
        <f t="shared" si="12"/>
        <v>0000</v>
      </c>
      <c r="O18" t="str">
        <f t="shared" si="12"/>
        <v>0111</v>
      </c>
      <c r="P18" t="str">
        <f t="shared" si="12"/>
        <v>0111</v>
      </c>
    </row>
    <row r="19" spans="1:20" x14ac:dyDescent="0.3">
      <c r="F19" t="str">
        <f t="shared" ref="F19:P19" si="13">DEC2BIN(F9,4)</f>
        <v>0000</v>
      </c>
      <c r="G19" t="str">
        <f t="shared" si="13"/>
        <v>0000</v>
      </c>
      <c r="H19" t="str">
        <f t="shared" si="13"/>
        <v>0000</v>
      </c>
      <c r="I19" t="str">
        <f t="shared" si="13"/>
        <v>0000</v>
      </c>
      <c r="J19" t="str">
        <f t="shared" si="13"/>
        <v>0000</v>
      </c>
      <c r="K19" s="4" t="str">
        <f t="shared" si="13"/>
        <v>0000</v>
      </c>
      <c r="L19" s="4" t="str">
        <f t="shared" si="13"/>
        <v>0000</v>
      </c>
      <c r="M19" t="str">
        <f t="shared" si="13"/>
        <v>0000</v>
      </c>
      <c r="N19" t="str">
        <f t="shared" si="13"/>
        <v>0000</v>
      </c>
      <c r="O19" t="str">
        <f t="shared" si="13"/>
        <v>0000</v>
      </c>
      <c r="P19" t="str">
        <f t="shared" si="13"/>
        <v>0000</v>
      </c>
    </row>
    <row r="20" spans="1:20" x14ac:dyDescent="0.3">
      <c r="F20" t="str">
        <f t="shared" ref="F20:P20" si="14">DEC2BIN(F10,4)</f>
        <v>0111</v>
      </c>
      <c r="G20" t="str">
        <f t="shared" si="14"/>
        <v>0110</v>
      </c>
      <c r="H20" t="str">
        <f t="shared" si="14"/>
        <v>0001</v>
      </c>
      <c r="I20" t="str">
        <f t="shared" si="14"/>
        <v>0111</v>
      </c>
      <c r="J20" t="str">
        <f t="shared" si="14"/>
        <v>0111</v>
      </c>
      <c r="K20" t="str">
        <f t="shared" si="14"/>
        <v>0000</v>
      </c>
      <c r="L20" t="str">
        <f t="shared" si="14"/>
        <v>0111</v>
      </c>
      <c r="M20" s="4" t="str">
        <f t="shared" si="14"/>
        <v>0111</v>
      </c>
      <c r="N20" t="str">
        <f t="shared" si="14"/>
        <v>0000</v>
      </c>
      <c r="O20" t="str">
        <f t="shared" si="14"/>
        <v>0111</v>
      </c>
      <c r="P20" t="str">
        <f t="shared" si="14"/>
        <v>0111</v>
      </c>
    </row>
    <row r="21" spans="1:20" x14ac:dyDescent="0.3">
      <c r="F21" t="str">
        <f t="shared" ref="F21:P21" si="15">DEC2BIN(F11,4)</f>
        <v>1011</v>
      </c>
      <c r="G21" t="str">
        <f t="shared" si="15"/>
        <v>1010</v>
      </c>
      <c r="H21" t="str">
        <f t="shared" si="15"/>
        <v>0001</v>
      </c>
      <c r="I21" t="str">
        <f t="shared" si="15"/>
        <v>1011</v>
      </c>
      <c r="J21" t="str">
        <f t="shared" si="15"/>
        <v>1011</v>
      </c>
      <c r="K21" t="str">
        <f t="shared" si="15"/>
        <v>1000</v>
      </c>
      <c r="L21" t="str">
        <f t="shared" si="15"/>
        <v>0011</v>
      </c>
      <c r="M21" t="str">
        <f t="shared" si="15"/>
        <v>1011</v>
      </c>
      <c r="N21" s="4" t="str">
        <f t="shared" si="15"/>
        <v>1000</v>
      </c>
      <c r="O21" s="4" t="str">
        <f t="shared" si="15"/>
        <v>0011</v>
      </c>
      <c r="P21" t="str">
        <f t="shared" si="15"/>
        <v>1011</v>
      </c>
    </row>
    <row r="22" spans="1:20" x14ac:dyDescent="0.3">
      <c r="F22" t="str">
        <f t="shared" ref="F22:P22" si="16">DEC2BIN(F12,4)</f>
        <v>0011</v>
      </c>
      <c r="G22" t="str">
        <f t="shared" si="16"/>
        <v>0010</v>
      </c>
      <c r="H22" t="str">
        <f t="shared" si="16"/>
        <v>0001</v>
      </c>
      <c r="I22" t="str">
        <f t="shared" si="16"/>
        <v>0011</v>
      </c>
      <c r="J22" t="str">
        <f t="shared" si="16"/>
        <v>0011</v>
      </c>
      <c r="K22" t="str">
        <f t="shared" si="16"/>
        <v>0000</v>
      </c>
      <c r="L22" t="str">
        <f t="shared" si="16"/>
        <v>0011</v>
      </c>
      <c r="M22" t="str">
        <f t="shared" si="16"/>
        <v>0011</v>
      </c>
      <c r="N22" t="str">
        <f t="shared" si="16"/>
        <v>0000</v>
      </c>
      <c r="O22" t="str">
        <f t="shared" si="16"/>
        <v>0011</v>
      </c>
      <c r="P22" s="4" t="str">
        <f t="shared" si="16"/>
        <v>0011</v>
      </c>
    </row>
    <row r="23" spans="1:20" x14ac:dyDescent="0.3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"/>
      <c r="S23" s="1"/>
      <c r="T23" s="1"/>
    </row>
    <row r="24" spans="1:20" x14ac:dyDescent="0.3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R24" s="1"/>
      <c r="S24" s="1"/>
      <c r="T24" s="1"/>
    </row>
    <row r="25" spans="1:20" x14ac:dyDescent="0.3">
      <c r="E25" s="1"/>
      <c r="F25" s="2" t="s">
        <v>11</v>
      </c>
      <c r="G25" s="2" t="s">
        <v>15</v>
      </c>
      <c r="H25" s="2" t="s">
        <v>14</v>
      </c>
      <c r="I25" s="2" t="s">
        <v>11</v>
      </c>
      <c r="J25" s="2" t="s">
        <v>11</v>
      </c>
      <c r="K25" s="2" t="s">
        <v>12</v>
      </c>
      <c r="L25" s="2" t="s">
        <v>13</v>
      </c>
      <c r="M25" s="2" t="s">
        <v>11</v>
      </c>
      <c r="N25" s="2" t="s">
        <v>12</v>
      </c>
      <c r="O25" s="2" t="s">
        <v>13</v>
      </c>
      <c r="P25" s="2" t="s">
        <v>11</v>
      </c>
      <c r="S25" s="1"/>
      <c r="T25" s="1"/>
    </row>
    <row r="26" spans="1:20" x14ac:dyDescent="0.3">
      <c r="A26" s="5"/>
      <c r="F26" s="1"/>
      <c r="S26" s="1"/>
      <c r="T26" s="1"/>
    </row>
    <row r="27" spans="1:20" x14ac:dyDescent="0.3">
      <c r="A27" s="5"/>
      <c r="F27" s="1"/>
      <c r="S27" s="1"/>
      <c r="T27" s="1"/>
    </row>
    <row r="28" spans="1:20" x14ac:dyDescent="0.3">
      <c r="A28" s="5"/>
      <c r="F28" s="1"/>
      <c r="S28" s="1"/>
      <c r="T28" s="1"/>
    </row>
    <row r="29" spans="1:20" x14ac:dyDescent="0.3">
      <c r="A29" s="5"/>
      <c r="D29" s="5"/>
      <c r="F29" s="1"/>
      <c r="S29" s="1"/>
      <c r="T29" s="1"/>
    </row>
    <row r="30" spans="1:20" x14ac:dyDescent="0.3">
      <c r="A30" s="5" t="s">
        <v>25</v>
      </c>
      <c r="C30" s="5" t="s">
        <v>17</v>
      </c>
      <c r="D30" s="5" t="s">
        <v>16</v>
      </c>
      <c r="F30" s="8">
        <v>0</v>
      </c>
      <c r="G30" s="2" t="str">
        <f>CONCATENATE(F30,F31)</f>
        <v>00</v>
      </c>
      <c r="H30" s="2" t="str">
        <f>BIN2HEX(G30,2)</f>
        <v>00</v>
      </c>
      <c r="I30" s="2" t="str">
        <f>CONCATENATE(H30,H32,H33,H35,H36,H37,H39)</f>
        <v>00F777B3</v>
      </c>
      <c r="J30" s="2" t="s">
        <v>59</v>
      </c>
      <c r="K30" s="2" t="s">
        <v>69</v>
      </c>
      <c r="S30" s="1"/>
      <c r="T30" s="1"/>
    </row>
    <row r="31" spans="1:20" x14ac:dyDescent="0.3">
      <c r="A31" s="5"/>
      <c r="C31" s="5" t="s">
        <v>18</v>
      </c>
      <c r="D31" s="5" t="s">
        <v>2</v>
      </c>
      <c r="E31" s="2" t="s">
        <v>20</v>
      </c>
      <c r="F31" s="6">
        <v>0</v>
      </c>
      <c r="J31" s="2" t="s">
        <v>60</v>
      </c>
      <c r="K31" s="2" t="s">
        <v>70</v>
      </c>
    </row>
    <row r="32" spans="1:20" x14ac:dyDescent="0.3">
      <c r="A32" s="5"/>
      <c r="C32" s="5"/>
      <c r="D32" s="5"/>
      <c r="E32" s="2" t="s">
        <v>21</v>
      </c>
      <c r="F32" s="7">
        <v>1111</v>
      </c>
      <c r="H32" s="2" t="str">
        <f>BIN2HEX(F32)</f>
        <v>F</v>
      </c>
      <c r="J32" s="2" t="s">
        <v>61</v>
      </c>
      <c r="K32" s="2" t="s">
        <v>46</v>
      </c>
    </row>
    <row r="33" spans="1:15" x14ac:dyDescent="0.3">
      <c r="A33" s="5"/>
      <c r="C33" s="5" t="s">
        <v>18</v>
      </c>
      <c r="D33" s="5" t="s">
        <v>3</v>
      </c>
      <c r="E33" s="2" t="s">
        <v>21</v>
      </c>
      <c r="F33" s="7">
        <v>111</v>
      </c>
      <c r="H33" s="2" t="str">
        <f>BIN2HEX(F33)</f>
        <v>7</v>
      </c>
      <c r="J33" s="2" t="s">
        <v>62</v>
      </c>
      <c r="K33" s="2" t="s">
        <v>71</v>
      </c>
      <c r="O33" s="2" t="s">
        <v>78</v>
      </c>
    </row>
    <row r="34" spans="1:15" x14ac:dyDescent="0.3">
      <c r="A34" s="5"/>
      <c r="C34" s="5"/>
      <c r="D34" s="5"/>
      <c r="E34" s="2" t="s">
        <v>22</v>
      </c>
      <c r="F34" s="2">
        <v>0</v>
      </c>
      <c r="J34" s="2" t="s">
        <v>63</v>
      </c>
      <c r="K34" s="2" t="s">
        <v>72</v>
      </c>
      <c r="O34" s="2" t="s">
        <v>79</v>
      </c>
    </row>
    <row r="35" spans="1:15" x14ac:dyDescent="0.3">
      <c r="A35" s="5"/>
      <c r="C35" s="5" t="s">
        <v>19</v>
      </c>
      <c r="D35" s="5"/>
      <c r="E35" s="2" t="s">
        <v>1</v>
      </c>
      <c r="F35" s="9" t="s">
        <v>43</v>
      </c>
      <c r="G35" s="2" t="str">
        <f>CONCATENATE(F34,F35)</f>
        <v>0111</v>
      </c>
      <c r="H35" s="2" t="str">
        <f t="shared" ref="H35" si="17">BIN2HEX(G35)</f>
        <v>7</v>
      </c>
      <c r="J35" s="2" t="s">
        <v>64</v>
      </c>
      <c r="K35" s="2" t="s">
        <v>73</v>
      </c>
    </row>
    <row r="36" spans="1:15" x14ac:dyDescent="0.3">
      <c r="A36" s="5"/>
      <c r="C36" s="5" t="s">
        <v>18</v>
      </c>
      <c r="D36" s="5" t="s">
        <v>4</v>
      </c>
      <c r="E36" s="2" t="s">
        <v>21</v>
      </c>
      <c r="F36" s="7">
        <v>111</v>
      </c>
      <c r="H36" s="2" t="str">
        <f>BIN2HEX(F36)</f>
        <v>7</v>
      </c>
      <c r="J36" s="2" t="s">
        <v>65</v>
      </c>
      <c r="K36" s="2" t="s">
        <v>74</v>
      </c>
    </row>
    <row r="37" spans="1:15" x14ac:dyDescent="0.3">
      <c r="A37" s="5"/>
      <c r="C37" s="5"/>
      <c r="D37" s="5"/>
      <c r="E37" s="2" t="s">
        <v>22</v>
      </c>
      <c r="F37" s="2">
        <v>1</v>
      </c>
      <c r="G37" s="2" t="str">
        <f>CONCATENATE(F37,F38)</f>
        <v>1011</v>
      </c>
      <c r="H37" s="2" t="str">
        <f>BIN2HEX(G37)</f>
        <v>B</v>
      </c>
      <c r="J37" s="2" t="s">
        <v>66</v>
      </c>
      <c r="K37" s="2" t="s">
        <v>75</v>
      </c>
    </row>
    <row r="38" spans="1:15" x14ac:dyDescent="0.3">
      <c r="A38" s="5"/>
      <c r="C38" s="5" t="s">
        <v>17</v>
      </c>
      <c r="D38" s="5" t="s">
        <v>5</v>
      </c>
      <c r="E38" s="2" t="s">
        <v>23</v>
      </c>
      <c r="F38" s="9" t="s">
        <v>24</v>
      </c>
      <c r="J38" s="2" t="s">
        <v>67</v>
      </c>
      <c r="K38" s="2" t="s">
        <v>76</v>
      </c>
    </row>
    <row r="39" spans="1:15" x14ac:dyDescent="0.3">
      <c r="A39" s="5"/>
      <c r="E39" s="2" t="s">
        <v>21</v>
      </c>
      <c r="F39" s="7">
        <v>11</v>
      </c>
      <c r="H39" s="2" t="str">
        <f>BIN2HEX(F39)</f>
        <v>3</v>
      </c>
      <c r="J39" s="2" t="s">
        <v>68</v>
      </c>
      <c r="K39" s="2" t="s">
        <v>77</v>
      </c>
    </row>
    <row r="40" spans="1:15" x14ac:dyDescent="0.3">
      <c r="A40" s="5"/>
    </row>
    <row r="41" spans="1:15" x14ac:dyDescent="0.3">
      <c r="A41" s="5"/>
    </row>
    <row r="42" spans="1:15" x14ac:dyDescent="0.3">
      <c r="A42" s="5"/>
      <c r="C42" s="5"/>
      <c r="D42" s="5"/>
    </row>
    <row r="43" spans="1:15" x14ac:dyDescent="0.3">
      <c r="A43" s="5" t="s">
        <v>26</v>
      </c>
      <c r="C43" s="5" t="s">
        <v>27</v>
      </c>
      <c r="D43" s="5" t="s">
        <v>28</v>
      </c>
      <c r="E43" s="2" t="s">
        <v>21</v>
      </c>
      <c r="F43" s="7">
        <v>1000</v>
      </c>
      <c r="H43" s="2" t="str">
        <f>BIN2HEX(F43)</f>
        <v>8</v>
      </c>
      <c r="I43" s="2" t="str">
        <f>CONCATENATE(H43,H44,H45,H46,H48,H49,H51,H52)</f>
        <v>80038093</v>
      </c>
      <c r="J43" s="2" t="s">
        <v>34</v>
      </c>
      <c r="K43" s="2" t="s">
        <v>35</v>
      </c>
      <c r="L43" s="2" t="s">
        <v>48</v>
      </c>
      <c r="M43" s="2">
        <v>4294965248</v>
      </c>
    </row>
    <row r="44" spans="1:15" x14ac:dyDescent="0.3">
      <c r="A44" s="5"/>
      <c r="C44" s="5"/>
      <c r="D44" s="5"/>
      <c r="E44" s="2" t="s">
        <v>21</v>
      </c>
      <c r="F44" s="7">
        <v>0</v>
      </c>
      <c r="H44" s="2" t="str">
        <f t="shared" ref="H44:H46" si="18">BIN2HEX(F44)</f>
        <v>0</v>
      </c>
      <c r="J44" s="2" t="s">
        <v>33</v>
      </c>
      <c r="K44" s="2" t="s">
        <v>32</v>
      </c>
      <c r="L44" s="2" t="s">
        <v>49</v>
      </c>
      <c r="M44" s="2">
        <v>4294967295</v>
      </c>
      <c r="O44" s="2" t="s">
        <v>80</v>
      </c>
    </row>
    <row r="45" spans="1:15" x14ac:dyDescent="0.3">
      <c r="A45" s="5"/>
      <c r="C45" s="5"/>
      <c r="D45" s="5"/>
      <c r="E45" s="2" t="s">
        <v>21</v>
      </c>
      <c r="F45" s="7">
        <v>0</v>
      </c>
      <c r="H45" s="2" t="str">
        <f t="shared" si="18"/>
        <v>0</v>
      </c>
      <c r="J45" s="2" t="s">
        <v>36</v>
      </c>
      <c r="K45" s="2" t="s">
        <v>37</v>
      </c>
      <c r="O45" s="2" t="s">
        <v>81</v>
      </c>
    </row>
    <row r="46" spans="1:15" x14ac:dyDescent="0.3">
      <c r="A46" s="5"/>
      <c r="C46" s="5" t="s">
        <v>18</v>
      </c>
      <c r="D46" s="5" t="s">
        <v>3</v>
      </c>
      <c r="E46" s="2" t="s">
        <v>21</v>
      </c>
      <c r="F46" s="7">
        <v>11</v>
      </c>
      <c r="H46" s="2" t="str">
        <f t="shared" si="18"/>
        <v>3</v>
      </c>
      <c r="J46" s="2" t="s">
        <v>39</v>
      </c>
      <c r="K46" s="2" t="s">
        <v>38</v>
      </c>
    </row>
    <row r="47" spans="1:15" x14ac:dyDescent="0.3">
      <c r="A47" s="5"/>
      <c r="C47" s="5"/>
      <c r="D47" s="5"/>
      <c r="E47" s="2" t="s">
        <v>30</v>
      </c>
      <c r="F47" s="2">
        <v>1</v>
      </c>
      <c r="J47" s="2" t="s">
        <v>41</v>
      </c>
      <c r="K47" s="2" t="s">
        <v>40</v>
      </c>
    </row>
    <row r="48" spans="1:15" x14ac:dyDescent="0.3">
      <c r="A48" s="5"/>
      <c r="C48" s="5" t="s">
        <v>19</v>
      </c>
      <c r="D48" s="5" t="s">
        <v>16</v>
      </c>
      <c r="F48" s="9" t="s">
        <v>83</v>
      </c>
      <c r="G48" s="2" t="str">
        <f>CONCATENATE(F47,F48)</f>
        <v>1000</v>
      </c>
      <c r="H48" s="2" t="str">
        <f>BIN2HEX(G48)</f>
        <v>8</v>
      </c>
      <c r="J48" s="2" t="s">
        <v>42</v>
      </c>
      <c r="K48" s="2" t="s">
        <v>44</v>
      </c>
      <c r="O48" s="10"/>
    </row>
    <row r="49" spans="1:13" x14ac:dyDescent="0.3">
      <c r="A49" s="5"/>
      <c r="C49" s="5" t="s">
        <v>18</v>
      </c>
      <c r="D49" s="5" t="s">
        <v>4</v>
      </c>
      <c r="E49" s="2" t="s">
        <v>21</v>
      </c>
      <c r="F49" s="7">
        <v>0</v>
      </c>
      <c r="H49" s="2" t="str">
        <f>BIN2HEX(F49)</f>
        <v>0</v>
      </c>
    </row>
    <row r="50" spans="1:13" x14ac:dyDescent="0.3">
      <c r="A50" s="5"/>
      <c r="C50" s="5"/>
      <c r="D50" s="5"/>
      <c r="E50" s="2" t="s">
        <v>30</v>
      </c>
      <c r="F50" s="2">
        <v>1</v>
      </c>
    </row>
    <row r="51" spans="1:13" x14ac:dyDescent="0.3">
      <c r="A51" s="5"/>
      <c r="C51" s="5" t="s">
        <v>17</v>
      </c>
      <c r="D51" s="5" t="s">
        <v>5</v>
      </c>
      <c r="E51" s="2" t="s">
        <v>29</v>
      </c>
      <c r="F51" s="9" t="s">
        <v>31</v>
      </c>
      <c r="G51" s="2" t="str">
        <f>CONCATENATE(F50,F51)</f>
        <v>1001</v>
      </c>
      <c r="H51" s="2" t="str">
        <f>BIN2HEX(G51)</f>
        <v>9</v>
      </c>
    </row>
    <row r="52" spans="1:13" x14ac:dyDescent="0.3">
      <c r="A52" s="5"/>
      <c r="E52" s="2" t="s">
        <v>21</v>
      </c>
      <c r="F52" s="7">
        <v>11</v>
      </c>
      <c r="H52" s="2" t="str">
        <f>BIN2HEX(F52)</f>
        <v>3</v>
      </c>
    </row>
    <row r="53" spans="1:13" x14ac:dyDescent="0.3">
      <c r="A53" s="5"/>
    </row>
    <row r="54" spans="1:13" x14ac:dyDescent="0.3">
      <c r="A54" s="5"/>
    </row>
    <row r="55" spans="1:13" x14ac:dyDescent="0.3">
      <c r="A55" s="5" t="s">
        <v>51</v>
      </c>
      <c r="C55" s="5" t="s">
        <v>17</v>
      </c>
      <c r="D55" s="5" t="s">
        <v>16</v>
      </c>
      <c r="F55" s="8">
        <v>100000</v>
      </c>
      <c r="G55" s="2" t="str">
        <f>CONCATENATE(F55,F56)</f>
        <v>1000000</v>
      </c>
      <c r="H55" s="2" t="str">
        <f>BIN2HEX(G55,2)</f>
        <v>40</v>
      </c>
      <c r="I55" s="2" t="str">
        <f>CONCATENATE(H55,H57,H58,H60,H61,H62,H64)</f>
        <v>4057D793</v>
      </c>
      <c r="J55" s="2" t="s">
        <v>45</v>
      </c>
      <c r="K55" s="2">
        <v>279793</v>
      </c>
    </row>
    <row r="56" spans="1:13" x14ac:dyDescent="0.3">
      <c r="C56" s="5" t="s">
        <v>18</v>
      </c>
      <c r="D56" s="5" t="s">
        <v>52</v>
      </c>
      <c r="E56" s="2" t="s">
        <v>20</v>
      </c>
      <c r="F56" s="6">
        <v>0</v>
      </c>
      <c r="J56" s="2" t="s">
        <v>47</v>
      </c>
      <c r="K56" s="2" t="s">
        <v>54</v>
      </c>
    </row>
    <row r="57" spans="1:13" x14ac:dyDescent="0.3">
      <c r="C57" s="5"/>
      <c r="D57" s="5"/>
      <c r="E57" s="2" t="s">
        <v>21</v>
      </c>
      <c r="F57" s="7">
        <v>101</v>
      </c>
      <c r="H57" s="2" t="str">
        <f>BIN2HEX(F57)</f>
        <v>5</v>
      </c>
      <c r="J57" s="2" t="s">
        <v>50</v>
      </c>
      <c r="K57" s="2" t="s">
        <v>55</v>
      </c>
      <c r="L57" s="2" t="s">
        <v>57</v>
      </c>
      <c r="M57" s="2">
        <v>4294967295</v>
      </c>
    </row>
    <row r="58" spans="1:13" x14ac:dyDescent="0.3">
      <c r="C58" s="5" t="s">
        <v>18</v>
      </c>
      <c r="D58" s="5" t="s">
        <v>3</v>
      </c>
      <c r="E58" s="2" t="s">
        <v>21</v>
      </c>
      <c r="F58" s="7">
        <v>111</v>
      </c>
      <c r="H58" s="2" t="str">
        <f>BIN2HEX(F58)</f>
        <v>7</v>
      </c>
      <c r="L58" s="2" t="s">
        <v>56</v>
      </c>
      <c r="M58" s="2">
        <v>2147483647</v>
      </c>
    </row>
    <row r="59" spans="1:13" x14ac:dyDescent="0.3">
      <c r="C59" s="5"/>
      <c r="D59" s="5"/>
      <c r="E59" s="2" t="s">
        <v>22</v>
      </c>
      <c r="F59" s="2">
        <v>1</v>
      </c>
      <c r="L59" s="2" t="s">
        <v>58</v>
      </c>
      <c r="M59" s="2">
        <v>2147483648</v>
      </c>
    </row>
    <row r="60" spans="1:13" x14ac:dyDescent="0.3">
      <c r="C60" s="5" t="s">
        <v>19</v>
      </c>
      <c r="D60" s="5" t="s">
        <v>1</v>
      </c>
      <c r="E60" s="2" t="s">
        <v>1</v>
      </c>
      <c r="F60" s="9" t="s">
        <v>53</v>
      </c>
      <c r="G60" s="2" t="str">
        <f>CONCATENATE(F59,F60)</f>
        <v>1101</v>
      </c>
      <c r="H60" s="2" t="str">
        <f t="shared" ref="H60" si="19">BIN2HEX(G60)</f>
        <v>D</v>
      </c>
    </row>
    <row r="61" spans="1:13" x14ac:dyDescent="0.3">
      <c r="C61" s="5" t="s">
        <v>18</v>
      </c>
      <c r="D61" s="5" t="s">
        <v>4</v>
      </c>
      <c r="E61" s="2" t="s">
        <v>21</v>
      </c>
      <c r="F61" s="7">
        <v>111</v>
      </c>
      <c r="H61" s="2" t="str">
        <f>BIN2HEX(F61)</f>
        <v>7</v>
      </c>
    </row>
    <row r="62" spans="1:13" x14ac:dyDescent="0.3">
      <c r="C62" s="5"/>
      <c r="D62" s="5"/>
      <c r="E62" s="2" t="s">
        <v>22</v>
      </c>
      <c r="F62" s="2">
        <v>1</v>
      </c>
      <c r="G62" s="2" t="str">
        <f>CONCATENATE(F62,F63)</f>
        <v>1001</v>
      </c>
      <c r="H62" s="2" t="str">
        <f>BIN2HEX(G62)</f>
        <v>9</v>
      </c>
    </row>
    <row r="63" spans="1:13" x14ac:dyDescent="0.3">
      <c r="C63" s="5" t="s">
        <v>17</v>
      </c>
      <c r="D63" s="5" t="s">
        <v>5</v>
      </c>
      <c r="E63" s="2" t="s">
        <v>23</v>
      </c>
      <c r="F63" s="9" t="s">
        <v>31</v>
      </c>
    </row>
    <row r="64" spans="1:13" x14ac:dyDescent="0.3">
      <c r="E64" s="2" t="s">
        <v>21</v>
      </c>
      <c r="F64" s="7">
        <v>11</v>
      </c>
      <c r="H64" s="2" t="str">
        <f>BIN2HEX(F64)</f>
        <v>3</v>
      </c>
    </row>
    <row r="65" spans="1:13" x14ac:dyDescent="0.3">
      <c r="F65" s="7"/>
    </row>
    <row r="67" spans="1:13" x14ac:dyDescent="0.3">
      <c r="A67" s="5" t="s">
        <v>82</v>
      </c>
      <c r="C67" s="5" t="s">
        <v>27</v>
      </c>
      <c r="D67" s="5" t="s">
        <v>28</v>
      </c>
      <c r="E67" s="2" t="s">
        <v>21</v>
      </c>
      <c r="F67" s="7">
        <v>1000</v>
      </c>
      <c r="H67" s="2" t="str">
        <f>BIN2HEX(F67)</f>
        <v>8</v>
      </c>
      <c r="I67" s="2" t="str">
        <f>CONCATENATE(H67,H68,H69,H70,H72,H73,H75,H76)</f>
        <v>800F0783</v>
      </c>
      <c r="J67" s="2" t="s">
        <v>84</v>
      </c>
      <c r="K67" s="2" t="s">
        <v>98</v>
      </c>
      <c r="L67" s="2" t="s">
        <v>93</v>
      </c>
    </row>
    <row r="68" spans="1:13" x14ac:dyDescent="0.3">
      <c r="A68" s="5"/>
      <c r="C68" s="5"/>
      <c r="D68" s="5"/>
      <c r="E68" s="2" t="s">
        <v>21</v>
      </c>
      <c r="F68" s="7">
        <v>0</v>
      </c>
      <c r="H68" s="2" t="str">
        <f t="shared" ref="H68:H70" si="20">BIN2HEX(F68)</f>
        <v>0</v>
      </c>
      <c r="J68" s="2" t="s">
        <v>85</v>
      </c>
      <c r="K68" s="2" t="s">
        <v>89</v>
      </c>
      <c r="L68" s="2" t="s">
        <v>96</v>
      </c>
    </row>
    <row r="69" spans="1:13" x14ac:dyDescent="0.3">
      <c r="A69" s="5"/>
      <c r="C69" s="5"/>
      <c r="D69" s="5"/>
      <c r="E69" s="2" t="s">
        <v>21</v>
      </c>
      <c r="F69" s="7">
        <v>0</v>
      </c>
      <c r="H69" s="2" t="str">
        <f t="shared" si="20"/>
        <v>0</v>
      </c>
      <c r="J69" s="2" t="s">
        <v>86</v>
      </c>
      <c r="K69" s="2" t="s">
        <v>90</v>
      </c>
      <c r="L69" s="2" t="s">
        <v>95</v>
      </c>
    </row>
    <row r="70" spans="1:13" x14ac:dyDescent="0.3">
      <c r="A70" s="5"/>
      <c r="C70" s="5" t="s">
        <v>18</v>
      </c>
      <c r="D70" s="5" t="s">
        <v>3</v>
      </c>
      <c r="E70" s="2" t="s">
        <v>21</v>
      </c>
      <c r="F70" s="7">
        <v>1111</v>
      </c>
      <c r="H70" s="2" t="str">
        <f t="shared" si="20"/>
        <v>F</v>
      </c>
      <c r="J70" s="2" t="s">
        <v>87</v>
      </c>
      <c r="K70" s="2" t="s">
        <v>91</v>
      </c>
      <c r="L70" s="2" t="s">
        <v>99</v>
      </c>
    </row>
    <row r="71" spans="1:13" x14ac:dyDescent="0.3">
      <c r="A71" s="5"/>
      <c r="C71" s="5"/>
      <c r="D71" s="5"/>
      <c r="E71" s="2" t="s">
        <v>30</v>
      </c>
      <c r="F71" s="2">
        <v>0</v>
      </c>
      <c r="J71" s="2" t="s">
        <v>88</v>
      </c>
      <c r="K71" s="2" t="s">
        <v>92</v>
      </c>
      <c r="L71" s="2" t="s">
        <v>100</v>
      </c>
      <c r="M71" s="2" t="s">
        <v>97</v>
      </c>
    </row>
    <row r="72" spans="1:13" x14ac:dyDescent="0.3">
      <c r="A72" s="5"/>
      <c r="C72" s="5" t="s">
        <v>19</v>
      </c>
      <c r="D72" s="5" t="s">
        <v>16</v>
      </c>
      <c r="F72" s="9" t="s">
        <v>83</v>
      </c>
      <c r="G72" s="2" t="str">
        <f>CONCATENATE(F71,F72)</f>
        <v>0000</v>
      </c>
      <c r="H72" s="2" t="str">
        <f>BIN2HEX(G72)</f>
        <v>0</v>
      </c>
    </row>
    <row r="73" spans="1:13" x14ac:dyDescent="0.3">
      <c r="A73" s="5"/>
      <c r="C73" s="5" t="s">
        <v>18</v>
      </c>
      <c r="D73" s="5" t="s">
        <v>4</v>
      </c>
      <c r="E73" s="2" t="s">
        <v>21</v>
      </c>
      <c r="F73" s="7">
        <v>111</v>
      </c>
      <c r="H73" s="2" t="str">
        <f>BIN2HEX(F73)</f>
        <v>7</v>
      </c>
    </row>
    <row r="74" spans="1:13" x14ac:dyDescent="0.3">
      <c r="A74" s="5"/>
      <c r="C74" s="5"/>
      <c r="D74" s="5"/>
      <c r="E74" s="2" t="s">
        <v>30</v>
      </c>
      <c r="F74" s="2">
        <v>1</v>
      </c>
    </row>
    <row r="75" spans="1:13" x14ac:dyDescent="0.3">
      <c r="A75" s="5"/>
      <c r="C75" s="5" t="s">
        <v>17</v>
      </c>
      <c r="D75" s="5" t="s">
        <v>5</v>
      </c>
      <c r="E75" s="2" t="s">
        <v>29</v>
      </c>
      <c r="F75" s="9" t="s">
        <v>83</v>
      </c>
      <c r="G75" s="2" t="str">
        <f>CONCATENATE(F74,F75)</f>
        <v>1000</v>
      </c>
      <c r="H75" s="2" t="str">
        <f>BIN2HEX(G75)</f>
        <v>8</v>
      </c>
    </row>
    <row r="76" spans="1:13" x14ac:dyDescent="0.3">
      <c r="A76" s="5"/>
      <c r="E76" s="2" t="s">
        <v>21</v>
      </c>
      <c r="F76" s="7">
        <v>11</v>
      </c>
      <c r="H76" s="2" t="str">
        <f>BIN2HEX(F76)</f>
        <v>3</v>
      </c>
    </row>
    <row r="79" spans="1:13" x14ac:dyDescent="0.3">
      <c r="A79" s="5"/>
      <c r="C79" s="5"/>
      <c r="D79" s="5"/>
      <c r="F79" s="7"/>
    </row>
    <row r="80" spans="1:13" x14ac:dyDescent="0.3">
      <c r="A80" s="5"/>
      <c r="C80" s="5"/>
      <c r="D80" s="5"/>
      <c r="F80" s="7"/>
    </row>
    <row r="81" spans="1:11" x14ac:dyDescent="0.3">
      <c r="A81" s="5"/>
      <c r="C81" s="5"/>
      <c r="D81" s="5"/>
      <c r="F81" s="7"/>
    </row>
    <row r="82" spans="1:11" x14ac:dyDescent="0.3">
      <c r="A82" s="5"/>
      <c r="C82" s="5"/>
      <c r="D82" s="5"/>
      <c r="F82" s="7"/>
    </row>
    <row r="83" spans="1:11" x14ac:dyDescent="0.3">
      <c r="A83" s="5"/>
      <c r="C83" s="5"/>
      <c r="D83" s="5"/>
    </row>
    <row r="84" spans="1:11" x14ac:dyDescent="0.3">
      <c r="A84" s="5"/>
      <c r="C84" s="5"/>
      <c r="D84" s="5"/>
      <c r="F84" s="9"/>
    </row>
    <row r="85" spans="1:11" x14ac:dyDescent="0.3">
      <c r="A85" s="5"/>
      <c r="C85" s="5"/>
      <c r="D85" s="5"/>
      <c r="F85" s="7"/>
    </row>
    <row r="86" spans="1:11" x14ac:dyDescent="0.3">
      <c r="A86" s="5"/>
      <c r="C86" s="5"/>
      <c r="D86" s="5"/>
    </row>
    <row r="87" spans="1:11" x14ac:dyDescent="0.3">
      <c r="A87" s="5"/>
      <c r="C87" s="5"/>
      <c r="D87" s="5"/>
      <c r="F87" s="9"/>
    </row>
    <row r="88" spans="1:11" x14ac:dyDescent="0.3">
      <c r="A88" s="5"/>
      <c r="F88" s="7"/>
    </row>
    <row r="90" spans="1:11" x14ac:dyDescent="0.3">
      <c r="K90" s="2" t="s">
        <v>94</v>
      </c>
    </row>
    <row r="91" spans="1:11" x14ac:dyDescent="0.3">
      <c r="A9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Patil</dc:creator>
  <cp:lastModifiedBy>Raj Patil</cp:lastModifiedBy>
  <dcterms:created xsi:type="dcterms:W3CDTF">2022-02-24T00:30:50Z</dcterms:created>
  <dcterms:modified xsi:type="dcterms:W3CDTF">2022-03-09T02:15:01Z</dcterms:modified>
</cp:coreProperties>
</file>