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https://d.docs.live.net/cd8bd741152b7180/Desktop/"/>
    </mc:Choice>
  </mc:AlternateContent>
  <xr:revisionPtr revIDLastSave="83" documentId="13_ncr:1_{62E56A41-D7F5-4F5E-AF5A-A0192B314671}" xr6:coauthVersionLast="47" xr6:coauthVersionMax="47" xr10:uidLastSave="{00E28662-C069-4CC0-BABA-2B3D598E415A}"/>
  <bookViews>
    <workbookView xWindow="-108" yWindow="-108" windowWidth="23256" windowHeight="12456" firstSheet="3" activeTab="7" xr2:uid="{E06BE453-069F-4466-9991-3DB18989B01B}"/>
  </bookViews>
  <sheets>
    <sheet name="SSE OTR CORR" sheetId="14" r:id="rId1"/>
    <sheet name="CE GFD CORR" sheetId="15" r:id="rId2"/>
    <sheet name="Tax Buoyancy" sheetId="17" r:id="rId3"/>
    <sheet name="Mastersheet" sheetId="13" r:id="rId4"/>
    <sheet name="Share CE out of AG" sheetId="24" r:id="rId5"/>
    <sheet name="Top 10 GFD" sheetId="20" r:id="rId6"/>
    <sheet name="5 year Analysis" sheetId="21" r:id="rId7"/>
    <sheet name="DashBoard" sheetId="22" r:id="rId8"/>
    <sheet name="aggregate_expenditure2_Avg_SQL" sheetId="2" state="hidden" r:id="rId9"/>
    <sheet name="capital_expenditure2_AVG_SQL" sheetId="3" state="hidden" r:id="rId10"/>
    <sheet name="gross_fiscal_deficits2_AVG_SQL" sheetId="4" state="hidden" r:id="rId11"/>
    <sheet name="nominal_gsdp_series2_AVG_SQL" sheetId="5" state="hidden" r:id="rId12"/>
    <sheet name="own_tax_revenues2_AVG_SQL" sheetId="6" state="hidden" r:id="rId13"/>
    <sheet name="revenue_expenditure2_AVG_SQL" sheetId="9" state="hidden" r:id="rId14"/>
    <sheet name="revenue_deficits2_AVG_SQL" sheetId="7" state="hidden" r:id="rId15"/>
    <sheet name="social_sector_expenditure2_AVG_" sheetId="8" state="hidden" r:id="rId16"/>
  </sheets>
  <definedNames>
    <definedName name="_xlchart.v2.10" hidden="1">'Top 10 GFD'!$D$41:$D$51</definedName>
    <definedName name="_xlchart.v2.11" hidden="1">'Top 10 GFD'!$E$41:$E$51</definedName>
    <definedName name="_xlchart.v2.12" hidden="1">'Top 10 GFD'!$D$41:$D$51</definedName>
    <definedName name="_xlchart.v2.13" hidden="1">'Top 10 GFD'!$E$41:$E$51</definedName>
    <definedName name="_xlchart.v2.4" hidden="1">'Top 10 GFD'!$D$41:$D$51</definedName>
    <definedName name="_xlchart.v2.5" hidden="1">'Top 10 GFD'!$E$41:$E$51</definedName>
    <definedName name="_xlchart.v5.0" hidden="1">'Tax Buoyancy'!$V$3</definedName>
    <definedName name="_xlchart.v5.1" hidden="1">'Tax Buoyancy'!$V$4:$V$34</definedName>
    <definedName name="_xlchart.v5.2" hidden="1">'Tax Buoyancy'!$W$3</definedName>
    <definedName name="_xlchart.v5.3" hidden="1">'Tax Buoyancy'!$W$4:$W$34</definedName>
    <definedName name="_xlchart.v5.6" hidden="1">'Tax Buoyancy'!$V$3</definedName>
    <definedName name="_xlchart.v5.7" hidden="1">'Tax Buoyancy'!$V$4:$V$34</definedName>
    <definedName name="_xlchart.v5.8" hidden="1">'Tax Buoyancy'!$W$3</definedName>
    <definedName name="_xlchart.v5.9" hidden="1">'Tax Buoyancy'!$W$4:$W$34</definedName>
    <definedName name="_xlcn.WorksheetConnection_MastersheetB37BN681" hidden="1">Mastersheet!$B$37:$BN$68</definedName>
    <definedName name="_xlcn.WorksheetConnection_New_project_sheet_R1.xlsxAE1" hidden="1">aggregate_expenditure2_Avg_SQL!$A$1:$I$32</definedName>
    <definedName name="_xlcn.WorksheetConnection_New_project_sheet_R1.xlsxAE11" hidden="1">AE[]</definedName>
    <definedName name="_xlcn.WorksheetConnection_New_project_sheet_R1.xlsxCE1" hidden="1">CE[]</definedName>
    <definedName name="_xlcn.WorksheetConnection_New_project_sheet_R1.xlsxGFD1" hidden="1">GFD[]</definedName>
    <definedName name="_xlcn.WorksheetConnection_New_project_sheet_R1.xlsxGSDP1" hidden="1">GSDP[]</definedName>
    <definedName name="_xlcn.WorksheetConnection_New_project_sheet_R1.xlsxOTR1" hidden="1">OTR[]</definedName>
    <definedName name="_xlcn.WorksheetConnection_New_project_sheet_R1.xlsxRD1" hidden="1">RD[]</definedName>
    <definedName name="_xlcn.WorksheetConnection_New_project_sheet_R1.xlsxRE1" hidden="1">RE[]</definedName>
    <definedName name="_xlcn.WorksheetConnection_New_project_sheet_R1.xlsxRef1" hidden="1">Ref[]</definedName>
    <definedName name="_xlcn.WorksheetConnection_New_project_sheet_R1.xlsxSSE1" hidden="1">SSE[]</definedName>
    <definedName name="Slicer_Row_Labels">#N/A</definedName>
    <definedName name="Slicer_Year">#N/A</definedName>
  </definedNames>
  <calcPr calcId="191029"/>
  <pivotCaches>
    <pivotCache cacheId="0" r:id="rId17"/>
    <pivotCache cacheId="1" r:id="rId18"/>
    <pivotCache cacheId="2" r:id="rId19"/>
    <pivotCache cacheId="3" r:id="rId20"/>
    <pivotCache cacheId="4"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SE" name="SSE" connection="WorksheetConnection_New_project_sheet_R1.xlsx!SSE"/>
          <x15:modelTable id="Ref" name="Ref" connection="WorksheetConnection_New_project_sheet_R1.xlsx!Ref"/>
          <x15:modelTable id="RE" name="RE" connection="WorksheetConnection_New_project_sheet_R1.xlsx!RE"/>
          <x15:modelTable id="RD" name="RD" connection="WorksheetConnection_New_project_sheet_R1.xlsx!RD"/>
          <x15:modelTable id="OTR" name="OTR" connection="WorksheetConnection_New_project_sheet_R1.xlsx!OTR"/>
          <x15:modelTable id="GSDP" name="GSDP" connection="WorksheetConnection_New_project_sheet_R1.xlsx!GSDP"/>
          <x15:modelTable id="GFD" name="GFD" connection="WorksheetConnection_New_project_sheet_R1.xlsx!GFD"/>
          <x15:modelTable id="CE" name="CE" connection="WorksheetConnection_New_project_sheet_R1.xlsx!CE"/>
          <x15:modelTable id="AE 1" name="AE 1" connection="WorksheetConnection_New_project_sheet_R1.xlsx!AE1"/>
          <x15:modelTable id="AE" name="AE" connection="WorksheetConnection_New_project_sheet_R1.xlsx!AE"/>
          <x15:modelTable id="Range" name="Range" connection="WorksheetConnection_Mastersheet!$B$37:$BN$68"/>
        </x15:modelTables>
        <x15:modelRelationships>
          <x15:modelRelationship fromTable="AE" fromColumn="States" toTable="Ref" toColumn="States"/>
          <x15:modelRelationship fromTable="CE" fromColumn="States" toTable="Ref" toColumn="States"/>
          <x15:modelRelationship fromTable="GFD" fromColumn="States" toTable="Ref" toColumn="States"/>
          <x15:modelRelationship fromTable="GSDP" fromColumn="States" toTable="Ref" toColumn="States"/>
          <x15:modelRelationship fromTable="OTR" fromColumn="States" toTable="Ref" toColumn="States"/>
          <x15:modelRelationship fromTable="RD" fromColumn="States" toTable="Ref" toColumn="States"/>
          <x15:modelRelationship fromTable="RE" fromColumn="States" toTable="Ref" toColumn="States"/>
          <x15:modelRelationship fromTable="SSE" fromColumn="States" toTable="Ref" toColumn="State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20" i="24" l="1"/>
  <c r="Z21" i="24"/>
  <c r="Z22" i="24"/>
  <c r="Z23" i="24"/>
  <c r="Z24" i="24"/>
  <c r="Z25" i="24"/>
  <c r="Z26" i="24"/>
  <c r="Z27" i="24"/>
  <c r="Z28" i="24"/>
  <c r="Z29" i="24"/>
  <c r="Z30" i="24"/>
  <c r="Z31" i="24"/>
  <c r="Z32" i="24"/>
  <c r="Z33" i="24"/>
  <c r="Z34" i="24"/>
  <c r="Z35" i="24"/>
  <c r="Z36" i="24"/>
  <c r="Z37" i="24"/>
  <c r="Z38" i="24"/>
  <c r="Z39" i="24"/>
  <c r="Z40" i="24"/>
  <c r="Z41" i="24"/>
  <c r="Z42" i="24"/>
  <c r="Z43" i="24"/>
  <c r="Z44" i="24"/>
  <c r="Z45" i="24"/>
  <c r="Z46" i="24"/>
  <c r="Z47" i="24"/>
  <c r="Z48" i="24"/>
  <c r="Z49" i="24"/>
  <c r="Z19" i="24"/>
  <c r="Y20" i="24"/>
  <c r="Y21" i="24"/>
  <c r="Y22" i="24"/>
  <c r="Y23" i="24"/>
  <c r="Y24" i="24"/>
  <c r="Y25" i="24"/>
  <c r="Y26" i="24"/>
  <c r="Y27" i="24"/>
  <c r="Y28" i="24"/>
  <c r="Y29" i="24"/>
  <c r="Y30" i="24"/>
  <c r="Y31" i="24"/>
  <c r="Y32" i="24"/>
  <c r="Y33" i="24"/>
  <c r="Y34" i="24"/>
  <c r="Y35" i="24"/>
  <c r="Y36" i="24"/>
  <c r="Y37" i="24"/>
  <c r="Y38" i="24"/>
  <c r="Y39" i="24"/>
  <c r="Y40" i="24"/>
  <c r="Y41" i="24"/>
  <c r="Y42" i="24"/>
  <c r="Y43" i="24"/>
  <c r="Y44" i="24"/>
  <c r="Y45" i="24"/>
  <c r="Y46" i="24"/>
  <c r="Y47" i="24"/>
  <c r="Y48" i="24"/>
  <c r="Y49" i="24"/>
  <c r="Y19" i="24"/>
  <c r="X19" i="24"/>
  <c r="X20" i="24"/>
  <c r="X21" i="24"/>
  <c r="X22" i="24"/>
  <c r="X23" i="24"/>
  <c r="X24" i="24"/>
  <c r="X25" i="24"/>
  <c r="X26" i="24"/>
  <c r="X27" i="24"/>
  <c r="X28" i="24"/>
  <c r="X29" i="24"/>
  <c r="X30" i="24"/>
  <c r="X31" i="24"/>
  <c r="X32" i="24"/>
  <c r="X33" i="24"/>
  <c r="X34" i="24"/>
  <c r="X35" i="24"/>
  <c r="X36" i="24"/>
  <c r="X37" i="24"/>
  <c r="X38" i="24"/>
  <c r="X39" i="24"/>
  <c r="X40" i="24"/>
  <c r="X41" i="24"/>
  <c r="X42" i="24"/>
  <c r="X43" i="24"/>
  <c r="X44" i="24"/>
  <c r="X45" i="24"/>
  <c r="X46" i="24"/>
  <c r="X47" i="24"/>
  <c r="X48" i="24"/>
  <c r="X49" i="24"/>
  <c r="X18" i="24"/>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41" i="20"/>
  <c r="R5" i="15"/>
  <c r="R6" i="15"/>
  <c r="R7" i="15"/>
  <c r="R8" i="15"/>
  <c r="R9" i="15"/>
  <c r="R10" i="15"/>
  <c r="R11" i="15"/>
  <c r="R12" i="15"/>
  <c r="R13" i="15"/>
  <c r="R14" i="15"/>
  <c r="R15" i="15"/>
  <c r="R16" i="15"/>
  <c r="R17" i="15"/>
  <c r="R18" i="15"/>
  <c r="R19" i="15"/>
  <c r="R20" i="15"/>
  <c r="R21" i="15"/>
  <c r="R22" i="15"/>
  <c r="R23" i="15"/>
  <c r="R24" i="15"/>
  <c r="R25" i="15"/>
  <c r="R26" i="15"/>
  <c r="R27" i="15"/>
  <c r="R28" i="15"/>
  <c r="R29" i="15"/>
  <c r="R30" i="15"/>
  <c r="R31" i="15"/>
  <c r="R32" i="15"/>
  <c r="R33" i="15"/>
  <c r="R34" i="15"/>
  <c r="R4" i="15"/>
  <c r="Q5" i="15"/>
  <c r="Q6" i="15"/>
  <c r="Q7" i="15"/>
  <c r="Q8" i="15"/>
  <c r="Q9" i="15"/>
  <c r="Q10" i="15"/>
  <c r="Q11" i="15"/>
  <c r="Q12" i="15"/>
  <c r="Q13" i="15"/>
  <c r="Q14" i="15"/>
  <c r="Q15" i="15"/>
  <c r="Q16" i="15"/>
  <c r="Q17" i="15"/>
  <c r="Q18" i="15"/>
  <c r="Q19" i="15"/>
  <c r="Q20" i="15"/>
  <c r="Q21" i="15"/>
  <c r="Q22" i="15"/>
  <c r="Q23" i="15"/>
  <c r="Q24" i="15"/>
  <c r="Q25" i="15"/>
  <c r="Q26" i="15"/>
  <c r="Q27" i="15"/>
  <c r="Q28" i="15"/>
  <c r="Q29" i="15"/>
  <c r="Q30" i="15"/>
  <c r="Q31" i="15"/>
  <c r="Q32" i="15"/>
  <c r="Q33" i="15"/>
  <c r="Q34" i="15"/>
  <c r="Q4" i="15"/>
  <c r="T5" i="14"/>
  <c r="T6" i="14"/>
  <c r="T7" i="14"/>
  <c r="T8" i="14"/>
  <c r="T9" i="14"/>
  <c r="T10" i="14"/>
  <c r="T11" i="14"/>
  <c r="T12" i="14"/>
  <c r="T13" i="14"/>
  <c r="T14" i="14"/>
  <c r="T15" i="14"/>
  <c r="T16" i="14"/>
  <c r="T17" i="14"/>
  <c r="T18" i="14"/>
  <c r="T19" i="14"/>
  <c r="T20" i="14"/>
  <c r="T21" i="14"/>
  <c r="T22" i="14"/>
  <c r="T23" i="14"/>
  <c r="T24" i="14"/>
  <c r="T25" i="14"/>
  <c r="T26" i="14"/>
  <c r="T27" i="14"/>
  <c r="T28" i="14"/>
  <c r="T29" i="14"/>
  <c r="T30" i="14"/>
  <c r="T31" i="14"/>
  <c r="T32" i="14"/>
  <c r="T33" i="14"/>
  <c r="T34" i="14"/>
  <c r="T4" i="14"/>
  <c r="S5" i="14"/>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4" i="14"/>
  <c r="A41" i="20"/>
  <c r="A42" i="20"/>
  <c r="A43" i="20"/>
  <c r="A44" i="20"/>
  <c r="A45" i="20"/>
  <c r="A46" i="20"/>
  <c r="A47" i="20"/>
  <c r="A48" i="20"/>
  <c r="A49" i="20"/>
  <c r="A50" i="20"/>
  <c r="A51" i="20"/>
  <c r="A52" i="20"/>
  <c r="A53" i="20"/>
  <c r="A54" i="20"/>
  <c r="A55" i="20"/>
  <c r="A56" i="20"/>
  <c r="A57" i="20"/>
  <c r="A58" i="20"/>
  <c r="A59" i="20"/>
  <c r="A60" i="20"/>
  <c r="A61" i="20"/>
  <c r="A62" i="20"/>
  <c r="A63" i="20"/>
  <c r="A64" i="20"/>
  <c r="A65" i="20"/>
  <c r="A66" i="20"/>
  <c r="A67" i="20"/>
  <c r="A68" i="20"/>
  <c r="A69" i="20"/>
  <c r="A70" i="20"/>
  <c r="A71" i="20"/>
  <c r="A40" i="20"/>
  <c r="W37" i="17" l="1"/>
  <c r="X37" i="17"/>
  <c r="V37" i="17"/>
  <c r="V5" i="17"/>
  <c r="V39" i="17" s="1"/>
  <c r="V6" i="17"/>
  <c r="V40" i="17" s="1"/>
  <c r="V7" i="17"/>
  <c r="V41" i="17" s="1"/>
  <c r="V8" i="17"/>
  <c r="V42" i="17" s="1"/>
  <c r="V9" i="17"/>
  <c r="V43" i="17" s="1"/>
  <c r="V10" i="17"/>
  <c r="V44" i="17" s="1"/>
  <c r="V11" i="17"/>
  <c r="V45" i="17" s="1"/>
  <c r="V12" i="17"/>
  <c r="V46" i="17" s="1"/>
  <c r="V13" i="17"/>
  <c r="V47" i="17" s="1"/>
  <c r="V14" i="17"/>
  <c r="V48" i="17" s="1"/>
  <c r="V15" i="17"/>
  <c r="V49" i="17" s="1"/>
  <c r="V16" i="17"/>
  <c r="V50" i="17" s="1"/>
  <c r="V17" i="17"/>
  <c r="V51" i="17" s="1"/>
  <c r="V18" i="17"/>
  <c r="V52" i="17" s="1"/>
  <c r="V19" i="17"/>
  <c r="V53" i="17" s="1"/>
  <c r="V20" i="17"/>
  <c r="V54" i="17" s="1"/>
  <c r="V21" i="17"/>
  <c r="V55" i="17" s="1"/>
  <c r="V22" i="17"/>
  <c r="V56" i="17" s="1"/>
  <c r="V23" i="17"/>
  <c r="V57" i="17" s="1"/>
  <c r="V24" i="17"/>
  <c r="V58" i="17" s="1"/>
  <c r="V25" i="17"/>
  <c r="V59" i="17" s="1"/>
  <c r="V26" i="17"/>
  <c r="V60" i="17" s="1"/>
  <c r="V27" i="17"/>
  <c r="V61" i="17" s="1"/>
  <c r="V28" i="17"/>
  <c r="V62" i="17" s="1"/>
  <c r="V29" i="17"/>
  <c r="V63" i="17" s="1"/>
  <c r="V30" i="17"/>
  <c r="V64" i="17" s="1"/>
  <c r="V31" i="17"/>
  <c r="V65" i="17" s="1"/>
  <c r="V32" i="17"/>
  <c r="V66" i="17" s="1"/>
  <c r="V33" i="17"/>
  <c r="V67" i="17" s="1"/>
  <c r="V34" i="17"/>
  <c r="V68" i="17" s="1"/>
  <c r="V4" i="17"/>
  <c r="V38" i="17" s="1"/>
  <c r="T33" i="17"/>
  <c r="X67" i="17" s="1"/>
  <c r="T30" i="17"/>
  <c r="T25" i="17"/>
  <c r="X59" i="17" s="1"/>
  <c r="T22" i="17"/>
  <c r="T15" i="17"/>
  <c r="X49" i="17" s="1"/>
  <c r="T10" i="17"/>
  <c r="X44" i="17" s="1"/>
  <c r="T9" i="17"/>
  <c r="T8" i="17"/>
  <c r="T5" i="17"/>
  <c r="T6" i="17"/>
  <c r="T7" i="17"/>
  <c r="T11" i="17"/>
  <c r="T12" i="17"/>
  <c r="T13" i="17"/>
  <c r="X47" i="17" s="1"/>
  <c r="T14" i="17"/>
  <c r="X48" i="17" s="1"/>
  <c r="T16" i="17"/>
  <c r="X50" i="17" s="1"/>
  <c r="T17" i="17"/>
  <c r="X51" i="17" s="1"/>
  <c r="T18" i="17"/>
  <c r="T19" i="17"/>
  <c r="T20" i="17"/>
  <c r="T21" i="17"/>
  <c r="X55" i="17" s="1"/>
  <c r="T23" i="17"/>
  <c r="T24" i="17"/>
  <c r="X58" i="17" s="1"/>
  <c r="T26" i="17"/>
  <c r="X60" i="17" s="1"/>
  <c r="T27" i="17"/>
  <c r="T28" i="17"/>
  <c r="X62" i="17" s="1"/>
  <c r="T29" i="17"/>
  <c r="X63" i="17" s="1"/>
  <c r="T31" i="17"/>
  <c r="X65" i="17" s="1"/>
  <c r="T32" i="17"/>
  <c r="T34" i="17"/>
  <c r="X68" i="17" s="1"/>
  <c r="T4" i="17"/>
  <c r="X38" i="17" s="1"/>
  <c r="S33" i="17"/>
  <c r="W67" i="17" s="1"/>
  <c r="S34" i="17"/>
  <c r="W68" i="17" s="1"/>
  <c r="S31" i="17"/>
  <c r="W65" i="17" s="1"/>
  <c r="S30" i="17"/>
  <c r="W64" i="17" s="1"/>
  <c r="S32" i="17"/>
  <c r="W66" i="17" s="1"/>
  <c r="S27" i="17"/>
  <c r="W61" i="17" s="1"/>
  <c r="S26" i="17"/>
  <c r="W60" i="17" s="1"/>
  <c r="S25" i="17"/>
  <c r="W59" i="17" s="1"/>
  <c r="S23" i="17"/>
  <c r="W57" i="17" s="1"/>
  <c r="S22" i="17"/>
  <c r="W56" i="17" s="1"/>
  <c r="S20" i="17"/>
  <c r="W54" i="17" s="1"/>
  <c r="S19" i="17"/>
  <c r="W53" i="17" s="1"/>
  <c r="S17" i="17"/>
  <c r="S15" i="17"/>
  <c r="S14" i="17"/>
  <c r="S13" i="17"/>
  <c r="W47" i="17" s="1"/>
  <c r="S12" i="17"/>
  <c r="W46" i="17" s="1"/>
  <c r="S11" i="17"/>
  <c r="W45" i="17" s="1"/>
  <c r="S10" i="17"/>
  <c r="W44" i="17" s="1"/>
  <c r="S9" i="17"/>
  <c r="W43" i="17" s="1"/>
  <c r="S8" i="17"/>
  <c r="W42" i="17" s="1"/>
  <c r="S6" i="17"/>
  <c r="W40" i="17" s="1"/>
  <c r="S5" i="17"/>
  <c r="W39" i="17" s="1"/>
  <c r="S7" i="17"/>
  <c r="W41" i="17" s="1"/>
  <c r="S16" i="17"/>
  <c r="S18" i="17"/>
  <c r="W52" i="17" s="1"/>
  <c r="S21" i="17"/>
  <c r="W55" i="17" s="1"/>
  <c r="S24" i="17"/>
  <c r="W58" i="17" s="1"/>
  <c r="S28" i="17"/>
  <c r="W62" i="17" s="1"/>
  <c r="S29" i="17"/>
  <c r="W63" i="17" s="1"/>
  <c r="S4" i="17"/>
  <c r="W38" i="17" s="1"/>
  <c r="B38" i="13"/>
  <c r="C38" i="13"/>
  <c r="D38" i="13"/>
  <c r="E38"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AO38" i="13"/>
  <c r="AP38" i="13"/>
  <c r="AQ38" i="13"/>
  <c r="AR38" i="13"/>
  <c r="AS38" i="13"/>
  <c r="AT38" i="13"/>
  <c r="AU38" i="13"/>
  <c r="AV38" i="13"/>
  <c r="AW38" i="13"/>
  <c r="AX38" i="13"/>
  <c r="AY38" i="13"/>
  <c r="AZ38" i="13"/>
  <c r="BA38" i="13"/>
  <c r="BB38" i="13"/>
  <c r="BC38" i="13"/>
  <c r="BD38" i="13"/>
  <c r="BE38" i="13"/>
  <c r="BF38" i="13"/>
  <c r="BG38" i="13"/>
  <c r="BH38" i="13"/>
  <c r="BI38" i="13"/>
  <c r="BJ38" i="13"/>
  <c r="BK38" i="13"/>
  <c r="BL38" i="13"/>
  <c r="BM38" i="13"/>
  <c r="BN38" i="13"/>
  <c r="B39" i="13"/>
  <c r="C39" i="13"/>
  <c r="D39" i="13"/>
  <c r="E39" i="13"/>
  <c r="F39" i="13"/>
  <c r="G39" i="13"/>
  <c r="H39" i="13"/>
  <c r="I39" i="13"/>
  <c r="J39" i="13"/>
  <c r="K39" i="13"/>
  <c r="L39" i="13"/>
  <c r="M39" i="13"/>
  <c r="N39" i="13"/>
  <c r="O39" i="13"/>
  <c r="P39" i="13"/>
  <c r="Q39" i="13"/>
  <c r="R39" i="13"/>
  <c r="S39" i="13"/>
  <c r="T39" i="13"/>
  <c r="U39" i="13"/>
  <c r="V39" i="13"/>
  <c r="W39" i="13"/>
  <c r="X39" i="13"/>
  <c r="Y39" i="13"/>
  <c r="Z39" i="13"/>
  <c r="AA39" i="13"/>
  <c r="AB39" i="13"/>
  <c r="AC39" i="13"/>
  <c r="AD39" i="13"/>
  <c r="AE39" i="13"/>
  <c r="AF39" i="13"/>
  <c r="AG39" i="13"/>
  <c r="AH39" i="13"/>
  <c r="AI39" i="13"/>
  <c r="AJ39" i="13"/>
  <c r="AK39" i="13"/>
  <c r="AL39" i="13"/>
  <c r="AM39" i="13"/>
  <c r="AN39" i="13"/>
  <c r="AO39" i="13"/>
  <c r="AP39" i="13"/>
  <c r="AQ39" i="13"/>
  <c r="AR39" i="13"/>
  <c r="AS39" i="13"/>
  <c r="AT39" i="13"/>
  <c r="AU39" i="13"/>
  <c r="AV39" i="13"/>
  <c r="AW39" i="13"/>
  <c r="AX39" i="13"/>
  <c r="AY39" i="13"/>
  <c r="AZ39" i="13"/>
  <c r="BA39" i="13"/>
  <c r="BB39" i="13"/>
  <c r="BC39" i="13"/>
  <c r="BD39" i="13"/>
  <c r="BE39" i="13"/>
  <c r="BF39" i="13"/>
  <c r="BG39" i="13"/>
  <c r="BH39" i="13"/>
  <c r="BI39" i="13"/>
  <c r="BJ39" i="13"/>
  <c r="BK39" i="13"/>
  <c r="BL39" i="13"/>
  <c r="BM39" i="13"/>
  <c r="BN39" i="13"/>
  <c r="B40"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AN40" i="13"/>
  <c r="AO40" i="13"/>
  <c r="AP40" i="13"/>
  <c r="AQ40" i="13"/>
  <c r="AR40" i="13"/>
  <c r="AS40" i="13"/>
  <c r="AT40" i="13"/>
  <c r="AU40" i="13"/>
  <c r="AV40" i="13"/>
  <c r="AW40" i="13"/>
  <c r="AX40" i="13"/>
  <c r="AY40" i="13"/>
  <c r="AZ40" i="13"/>
  <c r="BA40" i="13"/>
  <c r="BB40" i="13"/>
  <c r="BC40" i="13"/>
  <c r="BD40" i="13"/>
  <c r="BE40" i="13"/>
  <c r="BF40" i="13"/>
  <c r="BG40" i="13"/>
  <c r="BH40" i="13"/>
  <c r="BI40" i="13"/>
  <c r="BJ40" i="13"/>
  <c r="BK40" i="13"/>
  <c r="BL40" i="13"/>
  <c r="BM40" i="13"/>
  <c r="BN40" i="13"/>
  <c r="B41" i="13"/>
  <c r="C41" i="13"/>
  <c r="D41" i="13"/>
  <c r="E41" i="13"/>
  <c r="F41" i="13"/>
  <c r="G41"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N41" i="13"/>
  <c r="AO41" i="13"/>
  <c r="AP41" i="13"/>
  <c r="AQ41" i="13"/>
  <c r="AR41" i="13"/>
  <c r="AS41" i="13"/>
  <c r="AT41" i="13"/>
  <c r="AU41" i="13"/>
  <c r="AV41" i="13"/>
  <c r="AW41" i="13"/>
  <c r="AX41" i="13"/>
  <c r="AY41" i="13"/>
  <c r="AZ41" i="13"/>
  <c r="BA41" i="13"/>
  <c r="BB41" i="13"/>
  <c r="BC41" i="13"/>
  <c r="BD41" i="13"/>
  <c r="BE41" i="13"/>
  <c r="BF41" i="13"/>
  <c r="BG41" i="13"/>
  <c r="BH41" i="13"/>
  <c r="BI41" i="13"/>
  <c r="BJ41" i="13"/>
  <c r="BK41" i="13"/>
  <c r="BL41" i="13"/>
  <c r="BM41" i="13"/>
  <c r="BN41" i="13"/>
  <c r="B42" i="13"/>
  <c r="C42" i="13"/>
  <c r="D42" i="13"/>
  <c r="E42" i="13"/>
  <c r="F42" i="13"/>
  <c r="G42"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AN42" i="13"/>
  <c r="AO42" i="13"/>
  <c r="AP42" i="13"/>
  <c r="AQ42" i="13"/>
  <c r="AR42" i="13"/>
  <c r="AS42" i="13"/>
  <c r="AT42" i="13"/>
  <c r="AU42" i="13"/>
  <c r="AV42" i="13"/>
  <c r="AW42" i="13"/>
  <c r="AX42" i="13"/>
  <c r="AY42" i="13"/>
  <c r="AZ42" i="13"/>
  <c r="BA42" i="13"/>
  <c r="BB42" i="13"/>
  <c r="BC42" i="13"/>
  <c r="BD42" i="13"/>
  <c r="BE42" i="13"/>
  <c r="BF42" i="13"/>
  <c r="BG42" i="13"/>
  <c r="BH42" i="13"/>
  <c r="BI42" i="13"/>
  <c r="BJ42" i="13"/>
  <c r="BK42" i="13"/>
  <c r="BL42" i="13"/>
  <c r="BM42" i="13"/>
  <c r="BN42" i="13"/>
  <c r="B43" i="13"/>
  <c r="C43" i="13"/>
  <c r="D43" i="13"/>
  <c r="E43"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AO43" i="13"/>
  <c r="AP43" i="13"/>
  <c r="AQ43" i="13"/>
  <c r="AR43" i="13"/>
  <c r="AS43" i="13"/>
  <c r="AT43" i="13"/>
  <c r="AU43" i="13"/>
  <c r="AV43" i="13"/>
  <c r="AW43" i="13"/>
  <c r="AX43" i="13"/>
  <c r="AY43" i="13"/>
  <c r="AZ43" i="13"/>
  <c r="BA43" i="13"/>
  <c r="BB43" i="13"/>
  <c r="BC43" i="13"/>
  <c r="BD43" i="13"/>
  <c r="BE43" i="13"/>
  <c r="BF43" i="13"/>
  <c r="BG43" i="13"/>
  <c r="BH43" i="13"/>
  <c r="BI43" i="13"/>
  <c r="BJ43" i="13"/>
  <c r="BK43" i="13"/>
  <c r="BL43" i="13"/>
  <c r="BM43" i="13"/>
  <c r="BN43" i="13"/>
  <c r="B44" i="13"/>
  <c r="C44" i="13"/>
  <c r="D44" i="13"/>
  <c r="E44" i="13"/>
  <c r="F44" i="13"/>
  <c r="G44" i="13"/>
  <c r="H44" i="13"/>
  <c r="I44" i="13"/>
  <c r="J44" i="13"/>
  <c r="K44" i="13"/>
  <c r="L44" i="13"/>
  <c r="M44" i="13"/>
  <c r="N44" i="13"/>
  <c r="O44" i="13"/>
  <c r="P44" i="13"/>
  <c r="Q44" i="13"/>
  <c r="R44" i="13"/>
  <c r="S44" i="13"/>
  <c r="T44" i="13"/>
  <c r="U44" i="13"/>
  <c r="V44" i="13"/>
  <c r="W44" i="13"/>
  <c r="X44" i="13"/>
  <c r="Y44" i="13"/>
  <c r="Z44" i="13"/>
  <c r="AA44" i="13"/>
  <c r="AB44" i="13"/>
  <c r="AC44" i="13"/>
  <c r="AD44" i="13"/>
  <c r="AE44" i="13"/>
  <c r="AF44" i="13"/>
  <c r="AG44" i="13"/>
  <c r="AH44" i="13"/>
  <c r="AI44" i="13"/>
  <c r="AJ44" i="13"/>
  <c r="AK44" i="13"/>
  <c r="AL44" i="13"/>
  <c r="AM44" i="13"/>
  <c r="AN44" i="13"/>
  <c r="AO44" i="13"/>
  <c r="AP44" i="13"/>
  <c r="AQ44" i="13"/>
  <c r="AR44" i="13"/>
  <c r="AS44" i="13"/>
  <c r="AT44" i="13"/>
  <c r="AU44" i="13"/>
  <c r="AV44" i="13"/>
  <c r="AW44" i="13"/>
  <c r="AX44" i="13"/>
  <c r="AY44" i="13"/>
  <c r="AZ44" i="13"/>
  <c r="BA44" i="13"/>
  <c r="BB44" i="13"/>
  <c r="BC44" i="13"/>
  <c r="BD44" i="13"/>
  <c r="BE44" i="13"/>
  <c r="BF44" i="13"/>
  <c r="BG44" i="13"/>
  <c r="BH44" i="13"/>
  <c r="BI44" i="13"/>
  <c r="BJ44" i="13"/>
  <c r="BK44" i="13"/>
  <c r="BL44" i="13"/>
  <c r="BM44" i="13"/>
  <c r="BN44" i="13"/>
  <c r="B45" i="13"/>
  <c r="C45" i="13"/>
  <c r="D45" i="13"/>
  <c r="E45" i="13"/>
  <c r="F45" i="13"/>
  <c r="G45" i="13"/>
  <c r="H45" i="13"/>
  <c r="I45" i="13"/>
  <c r="J45" i="13"/>
  <c r="K45" i="13"/>
  <c r="L45" i="13"/>
  <c r="M45" i="13"/>
  <c r="N45" i="13"/>
  <c r="O45" i="13"/>
  <c r="P45" i="13"/>
  <c r="Q45" i="13"/>
  <c r="R45" i="13"/>
  <c r="S45" i="13"/>
  <c r="T45" i="13"/>
  <c r="U45" i="13"/>
  <c r="V45" i="13"/>
  <c r="W45" i="13"/>
  <c r="X45" i="13"/>
  <c r="Y45" i="13"/>
  <c r="Z45" i="13"/>
  <c r="AA45" i="13"/>
  <c r="AB45" i="13"/>
  <c r="AC45" i="13"/>
  <c r="AD45" i="13"/>
  <c r="AE45" i="13"/>
  <c r="AF45" i="13"/>
  <c r="AG45" i="13"/>
  <c r="AH45" i="13"/>
  <c r="AI45" i="13"/>
  <c r="AJ45" i="13"/>
  <c r="AK45" i="13"/>
  <c r="AL45" i="13"/>
  <c r="AM45" i="13"/>
  <c r="AN45" i="13"/>
  <c r="AO45" i="13"/>
  <c r="AP45" i="13"/>
  <c r="AQ45" i="13"/>
  <c r="AR45" i="13"/>
  <c r="AS45" i="13"/>
  <c r="AT45" i="13"/>
  <c r="AU45" i="13"/>
  <c r="AV45" i="13"/>
  <c r="AW45" i="13"/>
  <c r="AX45" i="13"/>
  <c r="AY45" i="13"/>
  <c r="AZ45" i="13"/>
  <c r="BA45" i="13"/>
  <c r="BB45" i="13"/>
  <c r="BC45" i="13"/>
  <c r="BD45" i="13"/>
  <c r="BE45" i="13"/>
  <c r="BF45" i="13"/>
  <c r="BG45" i="13"/>
  <c r="BH45" i="13"/>
  <c r="BI45" i="13"/>
  <c r="BJ45" i="13"/>
  <c r="BK45" i="13"/>
  <c r="BL45" i="13"/>
  <c r="BM45" i="13"/>
  <c r="BN45" i="13"/>
  <c r="B46" i="13"/>
  <c r="C46" i="13"/>
  <c r="D46" i="13"/>
  <c r="E46" i="13"/>
  <c r="F46" i="13"/>
  <c r="G46" i="13"/>
  <c r="H46" i="13"/>
  <c r="I46" i="13"/>
  <c r="J46" i="13"/>
  <c r="K46" i="13"/>
  <c r="L46" i="13"/>
  <c r="M46" i="13"/>
  <c r="N46" i="13"/>
  <c r="O46" i="13"/>
  <c r="P46" i="13"/>
  <c r="Q46" i="13"/>
  <c r="R46" i="13"/>
  <c r="S46" i="13"/>
  <c r="T46" i="13"/>
  <c r="U46" i="13"/>
  <c r="V46" i="13"/>
  <c r="W46" i="13"/>
  <c r="X46" i="13"/>
  <c r="Y46" i="13"/>
  <c r="Z46" i="13"/>
  <c r="AA46" i="13"/>
  <c r="AB46" i="13"/>
  <c r="AC46" i="13"/>
  <c r="AD46" i="13"/>
  <c r="AE46" i="13"/>
  <c r="AF46" i="13"/>
  <c r="AG46" i="13"/>
  <c r="AH46" i="13"/>
  <c r="AI46" i="13"/>
  <c r="AJ46" i="13"/>
  <c r="AK46" i="13"/>
  <c r="AL46" i="13"/>
  <c r="AM46" i="13"/>
  <c r="AN46" i="13"/>
  <c r="AO46" i="13"/>
  <c r="AP46" i="13"/>
  <c r="AQ46" i="13"/>
  <c r="AR46" i="13"/>
  <c r="AS46" i="13"/>
  <c r="AT46" i="13"/>
  <c r="AU46" i="13"/>
  <c r="AV46" i="13"/>
  <c r="AW46" i="13"/>
  <c r="AX46" i="13"/>
  <c r="AY46" i="13"/>
  <c r="AZ46" i="13"/>
  <c r="BA46" i="13"/>
  <c r="BB46" i="13"/>
  <c r="BC46" i="13"/>
  <c r="BD46" i="13"/>
  <c r="BE46" i="13"/>
  <c r="BF46" i="13"/>
  <c r="BG46" i="13"/>
  <c r="BH46" i="13"/>
  <c r="BI46" i="13"/>
  <c r="BJ46" i="13"/>
  <c r="BK46" i="13"/>
  <c r="BL46" i="13"/>
  <c r="BM46" i="13"/>
  <c r="BN46" i="13"/>
  <c r="B47" i="13"/>
  <c r="C47" i="13"/>
  <c r="D47" i="13"/>
  <c r="E47" i="13"/>
  <c r="F47" i="13"/>
  <c r="G47"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AN47" i="13"/>
  <c r="AO47" i="13"/>
  <c r="AP47" i="13"/>
  <c r="AQ47" i="13"/>
  <c r="AR47" i="13"/>
  <c r="AS47" i="13"/>
  <c r="AT47" i="13"/>
  <c r="AU47" i="13"/>
  <c r="AV47" i="13"/>
  <c r="AW47" i="13"/>
  <c r="AX47" i="13"/>
  <c r="AY47" i="13"/>
  <c r="AZ47" i="13"/>
  <c r="BA47" i="13"/>
  <c r="BB47" i="13"/>
  <c r="BC47" i="13"/>
  <c r="BD47" i="13"/>
  <c r="BE47" i="13"/>
  <c r="BF47" i="13"/>
  <c r="BG47" i="13"/>
  <c r="BH47" i="13"/>
  <c r="BI47" i="13"/>
  <c r="BJ47" i="13"/>
  <c r="BK47" i="13"/>
  <c r="BL47" i="13"/>
  <c r="BM47" i="13"/>
  <c r="BN47" i="13"/>
  <c r="B48" i="13"/>
  <c r="C48" i="13"/>
  <c r="D48" i="13"/>
  <c r="E48" i="13"/>
  <c r="F48" i="13"/>
  <c r="G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AO48" i="13"/>
  <c r="AP48" i="13"/>
  <c r="AQ48" i="13"/>
  <c r="AR48" i="13"/>
  <c r="AS48" i="13"/>
  <c r="AT48" i="13"/>
  <c r="AU48" i="13"/>
  <c r="AV48" i="13"/>
  <c r="AW48" i="13"/>
  <c r="AX48" i="13"/>
  <c r="AY48" i="13"/>
  <c r="AZ48" i="13"/>
  <c r="BA48" i="13"/>
  <c r="BB48" i="13"/>
  <c r="BC48" i="13"/>
  <c r="BD48" i="13"/>
  <c r="BE48" i="13"/>
  <c r="BF48" i="13"/>
  <c r="BG48" i="13"/>
  <c r="BH48" i="13"/>
  <c r="BI48" i="13"/>
  <c r="BJ48" i="13"/>
  <c r="BK48" i="13"/>
  <c r="BL48" i="13"/>
  <c r="BM48" i="13"/>
  <c r="BN48" i="13"/>
  <c r="B49" i="13"/>
  <c r="C49" i="13"/>
  <c r="D49" i="13"/>
  <c r="E49" i="13"/>
  <c r="F49" i="13"/>
  <c r="G49" i="13"/>
  <c r="H49" i="13"/>
  <c r="I49" i="13"/>
  <c r="J49" i="13"/>
  <c r="K49" i="13"/>
  <c r="L49" i="13"/>
  <c r="M49" i="13"/>
  <c r="N49" i="13"/>
  <c r="O49" i="13"/>
  <c r="P49" i="13"/>
  <c r="Q49" i="13"/>
  <c r="R49" i="13"/>
  <c r="S49" i="13"/>
  <c r="T49" i="13"/>
  <c r="U49" i="13"/>
  <c r="V49" i="13"/>
  <c r="W49" i="13"/>
  <c r="X49" i="13"/>
  <c r="Y49" i="13"/>
  <c r="Z49" i="13"/>
  <c r="AA49" i="13"/>
  <c r="AB49" i="13"/>
  <c r="AC49" i="13"/>
  <c r="AD49" i="13"/>
  <c r="AE49" i="13"/>
  <c r="AF49" i="13"/>
  <c r="AG49" i="13"/>
  <c r="AH49" i="13"/>
  <c r="AI49" i="13"/>
  <c r="AJ49" i="13"/>
  <c r="AK49" i="13"/>
  <c r="AL49" i="13"/>
  <c r="AM49" i="13"/>
  <c r="AN49" i="13"/>
  <c r="AO49" i="13"/>
  <c r="AP49" i="13"/>
  <c r="AQ49" i="13"/>
  <c r="AR49" i="13"/>
  <c r="AS49" i="13"/>
  <c r="AT49" i="13"/>
  <c r="AU49" i="13"/>
  <c r="AV49" i="13"/>
  <c r="AW49" i="13"/>
  <c r="AX49" i="13"/>
  <c r="AY49" i="13"/>
  <c r="AZ49" i="13"/>
  <c r="BA49" i="13"/>
  <c r="BB49" i="13"/>
  <c r="BC49" i="13"/>
  <c r="BD49" i="13"/>
  <c r="BE49" i="13"/>
  <c r="BF49" i="13"/>
  <c r="BG49" i="13"/>
  <c r="BH49" i="13"/>
  <c r="BI49" i="13"/>
  <c r="BJ49" i="13"/>
  <c r="BK49" i="13"/>
  <c r="BL49" i="13"/>
  <c r="BM49" i="13"/>
  <c r="BN49" i="13"/>
  <c r="B50" i="13"/>
  <c r="C50" i="13"/>
  <c r="D50" i="13"/>
  <c r="E50" i="13"/>
  <c r="F50" i="13"/>
  <c r="G50" i="13"/>
  <c r="H50" i="13"/>
  <c r="I50" i="13"/>
  <c r="J50" i="13"/>
  <c r="K50" i="13"/>
  <c r="L50" i="13"/>
  <c r="M50" i="13"/>
  <c r="N50" i="13"/>
  <c r="O50" i="13"/>
  <c r="P50" i="13"/>
  <c r="Q50" i="13"/>
  <c r="R50" i="13"/>
  <c r="S50" i="13"/>
  <c r="T50" i="13"/>
  <c r="U50" i="13"/>
  <c r="V50" i="13"/>
  <c r="W50" i="13"/>
  <c r="X50" i="13"/>
  <c r="Y50" i="13"/>
  <c r="Z50" i="13"/>
  <c r="AA50" i="13"/>
  <c r="AB50" i="13"/>
  <c r="AC50" i="13"/>
  <c r="AD50" i="13"/>
  <c r="AE50" i="13"/>
  <c r="AF50" i="13"/>
  <c r="AG50" i="13"/>
  <c r="AH50" i="13"/>
  <c r="AI50" i="13"/>
  <c r="AJ50" i="13"/>
  <c r="AK50" i="13"/>
  <c r="AL50" i="13"/>
  <c r="AM50" i="13"/>
  <c r="AN50" i="13"/>
  <c r="AO50" i="13"/>
  <c r="AP50" i="13"/>
  <c r="AQ50" i="13"/>
  <c r="AR50" i="13"/>
  <c r="AS50" i="13"/>
  <c r="AT50" i="13"/>
  <c r="AU50" i="13"/>
  <c r="AV50" i="13"/>
  <c r="AW50" i="13"/>
  <c r="AX50" i="13"/>
  <c r="AY50" i="13"/>
  <c r="AZ50" i="13"/>
  <c r="BA50" i="13"/>
  <c r="BB50" i="13"/>
  <c r="BC50" i="13"/>
  <c r="BD50" i="13"/>
  <c r="BE50" i="13"/>
  <c r="BF50" i="13"/>
  <c r="BG50" i="13"/>
  <c r="BH50" i="13"/>
  <c r="BI50" i="13"/>
  <c r="BJ50" i="13"/>
  <c r="BK50" i="13"/>
  <c r="BL50" i="13"/>
  <c r="BM50" i="13"/>
  <c r="BN50" i="13"/>
  <c r="B51" i="13"/>
  <c r="C51" i="13"/>
  <c r="D51" i="13"/>
  <c r="E51" i="13"/>
  <c r="F51" i="13"/>
  <c r="G51" i="13"/>
  <c r="H51" i="13"/>
  <c r="I51" i="13"/>
  <c r="J51" i="13"/>
  <c r="K51" i="13"/>
  <c r="L51" i="13"/>
  <c r="M51" i="13"/>
  <c r="N51" i="13"/>
  <c r="O51" i="13"/>
  <c r="P51" i="13"/>
  <c r="Q51" i="13"/>
  <c r="R51" i="13"/>
  <c r="S51" i="13"/>
  <c r="T51" i="13"/>
  <c r="U51" i="13"/>
  <c r="V51" i="13"/>
  <c r="W51" i="13"/>
  <c r="X51" i="13"/>
  <c r="Y51" i="13"/>
  <c r="Z51" i="13"/>
  <c r="AA51" i="13"/>
  <c r="AB51" i="13"/>
  <c r="AC51" i="13"/>
  <c r="AD51" i="13"/>
  <c r="AE51" i="13"/>
  <c r="AF51" i="13"/>
  <c r="AG51" i="13"/>
  <c r="AH51" i="13"/>
  <c r="AI51" i="13"/>
  <c r="AJ51" i="13"/>
  <c r="AK51" i="13"/>
  <c r="AL51" i="13"/>
  <c r="AM51" i="13"/>
  <c r="AN51" i="13"/>
  <c r="AO51" i="13"/>
  <c r="AP51" i="13"/>
  <c r="AQ51" i="13"/>
  <c r="AR51" i="13"/>
  <c r="AS51" i="13"/>
  <c r="AT51" i="13"/>
  <c r="AU51" i="13"/>
  <c r="AV51" i="13"/>
  <c r="AW51" i="13"/>
  <c r="AX51" i="13"/>
  <c r="AY51" i="13"/>
  <c r="AZ51" i="13"/>
  <c r="BA51" i="13"/>
  <c r="BB51" i="13"/>
  <c r="BC51" i="13"/>
  <c r="BD51" i="13"/>
  <c r="BE51" i="13"/>
  <c r="BF51" i="13"/>
  <c r="BG51" i="13"/>
  <c r="BH51" i="13"/>
  <c r="BI51" i="13"/>
  <c r="BJ51" i="13"/>
  <c r="BK51" i="13"/>
  <c r="BL51" i="13"/>
  <c r="BM51" i="13"/>
  <c r="BN51" i="13"/>
  <c r="B52" i="13"/>
  <c r="C52" i="13"/>
  <c r="D52" i="13"/>
  <c r="E52" i="13"/>
  <c r="F52" i="13"/>
  <c r="G52" i="13"/>
  <c r="H52" i="13"/>
  <c r="I52" i="13"/>
  <c r="J52" i="13"/>
  <c r="K52" i="13"/>
  <c r="L52" i="13"/>
  <c r="M52" i="13"/>
  <c r="N52" i="13"/>
  <c r="O52" i="13"/>
  <c r="P52" i="13"/>
  <c r="Q52" i="13"/>
  <c r="R52" i="13"/>
  <c r="S52" i="13"/>
  <c r="T52" i="13"/>
  <c r="U52" i="13"/>
  <c r="V52" i="13"/>
  <c r="W52" i="13"/>
  <c r="X52" i="13"/>
  <c r="Y52" i="13"/>
  <c r="Z52" i="13"/>
  <c r="AA52" i="13"/>
  <c r="AB52" i="13"/>
  <c r="AC52" i="13"/>
  <c r="AD52" i="13"/>
  <c r="AE52" i="13"/>
  <c r="AF52" i="13"/>
  <c r="AG52" i="13"/>
  <c r="AH52" i="13"/>
  <c r="AI52" i="13"/>
  <c r="AJ52" i="13"/>
  <c r="AK52" i="13"/>
  <c r="AL52" i="13"/>
  <c r="AM52" i="13"/>
  <c r="AN52" i="13"/>
  <c r="AO52" i="13"/>
  <c r="AP52" i="13"/>
  <c r="AQ52" i="13"/>
  <c r="AR52" i="13"/>
  <c r="AS52" i="13"/>
  <c r="AT52" i="13"/>
  <c r="AU52" i="13"/>
  <c r="AV52" i="13"/>
  <c r="AW52" i="13"/>
  <c r="AX52" i="13"/>
  <c r="AY52" i="13"/>
  <c r="AZ52" i="13"/>
  <c r="BA52" i="13"/>
  <c r="BB52" i="13"/>
  <c r="BC52" i="13"/>
  <c r="BD52" i="13"/>
  <c r="BE52" i="13"/>
  <c r="BF52" i="13"/>
  <c r="BG52" i="13"/>
  <c r="BH52" i="13"/>
  <c r="BI52" i="13"/>
  <c r="BJ52" i="13"/>
  <c r="BK52" i="13"/>
  <c r="BL52" i="13"/>
  <c r="BM52" i="13"/>
  <c r="BN52" i="13"/>
  <c r="B53" i="13"/>
  <c r="C53" i="13"/>
  <c r="D53" i="13"/>
  <c r="E53" i="13"/>
  <c r="F53" i="13"/>
  <c r="G53" i="13"/>
  <c r="H53" i="13"/>
  <c r="I53" i="13"/>
  <c r="J53" i="13"/>
  <c r="K53" i="13"/>
  <c r="L53" i="13"/>
  <c r="M53" i="13"/>
  <c r="N53" i="13"/>
  <c r="O53" i="13"/>
  <c r="P53" i="13"/>
  <c r="Q53" i="13"/>
  <c r="R53" i="13"/>
  <c r="S53" i="13"/>
  <c r="T53" i="13"/>
  <c r="U53" i="13"/>
  <c r="V53" i="13"/>
  <c r="W53" i="13"/>
  <c r="X53" i="13"/>
  <c r="Y53" i="13"/>
  <c r="Z53" i="13"/>
  <c r="AA53" i="13"/>
  <c r="AB53" i="13"/>
  <c r="AC53" i="13"/>
  <c r="AD53" i="13"/>
  <c r="AE53" i="13"/>
  <c r="AF53" i="13"/>
  <c r="AG53" i="13"/>
  <c r="AH53" i="13"/>
  <c r="AI53" i="13"/>
  <c r="AJ53" i="13"/>
  <c r="AK53" i="13"/>
  <c r="AL53" i="13"/>
  <c r="AM53" i="13"/>
  <c r="AN53" i="13"/>
  <c r="AO53" i="13"/>
  <c r="AP53" i="13"/>
  <c r="AQ53" i="13"/>
  <c r="AR53" i="13"/>
  <c r="AS53" i="13"/>
  <c r="AT53" i="13"/>
  <c r="AU53" i="13"/>
  <c r="AV53" i="13"/>
  <c r="AW53" i="13"/>
  <c r="AX53" i="13"/>
  <c r="AY53" i="13"/>
  <c r="AZ53" i="13"/>
  <c r="BA53" i="13"/>
  <c r="BB53" i="13"/>
  <c r="BC53" i="13"/>
  <c r="BD53" i="13"/>
  <c r="BE53" i="13"/>
  <c r="BF53" i="13"/>
  <c r="BG53" i="13"/>
  <c r="BH53" i="13"/>
  <c r="BI53" i="13"/>
  <c r="BJ53" i="13"/>
  <c r="BK53" i="13"/>
  <c r="BL53" i="13"/>
  <c r="BM53" i="13"/>
  <c r="BN53" i="13"/>
  <c r="B54" i="13"/>
  <c r="C54" i="13"/>
  <c r="D54" i="13"/>
  <c r="E54" i="13"/>
  <c r="F54" i="13"/>
  <c r="G54" i="13"/>
  <c r="H54" i="13"/>
  <c r="I54" i="13"/>
  <c r="J54" i="13"/>
  <c r="K54" i="13"/>
  <c r="L54" i="13"/>
  <c r="M54" i="13"/>
  <c r="N54" i="13"/>
  <c r="O54" i="13"/>
  <c r="P54" i="13"/>
  <c r="Q54" i="13"/>
  <c r="R54" i="13"/>
  <c r="S54" i="13"/>
  <c r="T54" i="13"/>
  <c r="U54" i="13"/>
  <c r="V54" i="13"/>
  <c r="W54" i="13"/>
  <c r="X54" i="13"/>
  <c r="Y54" i="13"/>
  <c r="Z54" i="13"/>
  <c r="AA54" i="13"/>
  <c r="AB54" i="13"/>
  <c r="AC54" i="13"/>
  <c r="AD54" i="13"/>
  <c r="AE54" i="13"/>
  <c r="AF54" i="13"/>
  <c r="AG54" i="13"/>
  <c r="AH54" i="13"/>
  <c r="AI54" i="13"/>
  <c r="AJ54" i="13"/>
  <c r="AK54" i="13"/>
  <c r="AL54" i="13"/>
  <c r="AM54" i="13"/>
  <c r="AN54" i="13"/>
  <c r="AO54" i="13"/>
  <c r="AP54" i="13"/>
  <c r="AQ54" i="13"/>
  <c r="AR54" i="13"/>
  <c r="AS54" i="13"/>
  <c r="AT54" i="13"/>
  <c r="AU54" i="13"/>
  <c r="AV54" i="13"/>
  <c r="AW54" i="13"/>
  <c r="AX54" i="13"/>
  <c r="AY54" i="13"/>
  <c r="AZ54" i="13"/>
  <c r="BA54" i="13"/>
  <c r="BB54" i="13"/>
  <c r="BC54" i="13"/>
  <c r="BD54" i="13"/>
  <c r="BE54" i="13"/>
  <c r="BF54" i="13"/>
  <c r="BG54" i="13"/>
  <c r="BH54" i="13"/>
  <c r="BI54" i="13"/>
  <c r="BJ54" i="13"/>
  <c r="BK54" i="13"/>
  <c r="BL54" i="13"/>
  <c r="BM54" i="13"/>
  <c r="BN54" i="13"/>
  <c r="B55" i="13"/>
  <c r="C55" i="13"/>
  <c r="D55" i="13"/>
  <c r="E55"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AO55" i="13"/>
  <c r="AP55" i="13"/>
  <c r="AQ55" i="13"/>
  <c r="AR55" i="13"/>
  <c r="AS55" i="13"/>
  <c r="AT55" i="13"/>
  <c r="AU55" i="13"/>
  <c r="AV55" i="13"/>
  <c r="AW55" i="13"/>
  <c r="AX55" i="13"/>
  <c r="AY55" i="13"/>
  <c r="AZ55" i="13"/>
  <c r="BA55" i="13"/>
  <c r="BB55" i="13"/>
  <c r="BC55" i="13"/>
  <c r="BD55" i="13"/>
  <c r="BE55" i="13"/>
  <c r="BF55" i="13"/>
  <c r="BG55" i="13"/>
  <c r="BH55" i="13"/>
  <c r="BI55" i="13"/>
  <c r="BJ55" i="13"/>
  <c r="BK55" i="13"/>
  <c r="BL55" i="13"/>
  <c r="BM55" i="13"/>
  <c r="BN55" i="13"/>
  <c r="B56" i="13"/>
  <c r="C56" i="13"/>
  <c r="D56" i="13"/>
  <c r="E56" i="13"/>
  <c r="F56" i="13"/>
  <c r="G56" i="13"/>
  <c r="H56" i="13"/>
  <c r="I56" i="13"/>
  <c r="J56" i="13"/>
  <c r="K56" i="13"/>
  <c r="L56" i="13"/>
  <c r="M56" i="13"/>
  <c r="N56" i="13"/>
  <c r="O56" i="13"/>
  <c r="P56" i="13"/>
  <c r="Q56" i="13"/>
  <c r="R56" i="13"/>
  <c r="S56" i="13"/>
  <c r="T56" i="13"/>
  <c r="U56" i="13"/>
  <c r="V56" i="13"/>
  <c r="W56" i="13"/>
  <c r="X56" i="13"/>
  <c r="Y56" i="13"/>
  <c r="Z56" i="13"/>
  <c r="AA56" i="13"/>
  <c r="AB56" i="13"/>
  <c r="AC56" i="13"/>
  <c r="AD56" i="13"/>
  <c r="AE56" i="13"/>
  <c r="AF56" i="13"/>
  <c r="AG56" i="13"/>
  <c r="AH56" i="13"/>
  <c r="AI56" i="13"/>
  <c r="AJ56" i="13"/>
  <c r="AK56" i="13"/>
  <c r="AL56" i="13"/>
  <c r="AM56" i="13"/>
  <c r="AN56" i="13"/>
  <c r="AO56" i="13"/>
  <c r="AP56" i="13"/>
  <c r="AQ56" i="13"/>
  <c r="AR56" i="13"/>
  <c r="AS56" i="13"/>
  <c r="AT56" i="13"/>
  <c r="AU56" i="13"/>
  <c r="AV56" i="13"/>
  <c r="AW56" i="13"/>
  <c r="AX56" i="13"/>
  <c r="AY56" i="13"/>
  <c r="AZ56" i="13"/>
  <c r="BA56" i="13"/>
  <c r="BB56" i="13"/>
  <c r="BC56" i="13"/>
  <c r="BD56" i="13"/>
  <c r="BE56" i="13"/>
  <c r="BF56" i="13"/>
  <c r="BG56" i="13"/>
  <c r="BH56" i="13"/>
  <c r="BI56" i="13"/>
  <c r="BJ56" i="13"/>
  <c r="BK56" i="13"/>
  <c r="BL56" i="13"/>
  <c r="BM56" i="13"/>
  <c r="BN56" i="13"/>
  <c r="B57" i="13"/>
  <c r="C57" i="13"/>
  <c r="D57" i="13"/>
  <c r="E57" i="13"/>
  <c r="F57" i="13"/>
  <c r="G57" i="13"/>
  <c r="H57" i="13"/>
  <c r="I57" i="13"/>
  <c r="J57" i="13"/>
  <c r="K57" i="13"/>
  <c r="L57" i="13"/>
  <c r="M57" i="13"/>
  <c r="N57" i="13"/>
  <c r="O57" i="13"/>
  <c r="P57" i="13"/>
  <c r="Q57" i="13"/>
  <c r="R57" i="13"/>
  <c r="S57" i="13"/>
  <c r="T57" i="13"/>
  <c r="U57" i="13"/>
  <c r="V57" i="13"/>
  <c r="W57" i="13"/>
  <c r="X57" i="13"/>
  <c r="Y57" i="13"/>
  <c r="Z57" i="13"/>
  <c r="AA57" i="13"/>
  <c r="AB57" i="13"/>
  <c r="AC57" i="13"/>
  <c r="AD57" i="13"/>
  <c r="AE57" i="13"/>
  <c r="AF57" i="13"/>
  <c r="AG57" i="13"/>
  <c r="AH57" i="13"/>
  <c r="AI57" i="13"/>
  <c r="AJ57" i="13"/>
  <c r="AK57" i="13"/>
  <c r="AL57" i="13"/>
  <c r="AM57" i="13"/>
  <c r="AN57" i="13"/>
  <c r="AO57" i="13"/>
  <c r="AP57" i="13"/>
  <c r="AQ57" i="13"/>
  <c r="AR57" i="13"/>
  <c r="AS57" i="13"/>
  <c r="AT57" i="13"/>
  <c r="AU57" i="13"/>
  <c r="AV57" i="13"/>
  <c r="AW57" i="13"/>
  <c r="AX57" i="13"/>
  <c r="AY57" i="13"/>
  <c r="AZ57" i="13"/>
  <c r="BA57" i="13"/>
  <c r="BB57" i="13"/>
  <c r="BC57" i="13"/>
  <c r="BD57" i="13"/>
  <c r="BE57" i="13"/>
  <c r="BF57" i="13"/>
  <c r="BG57" i="13"/>
  <c r="BH57" i="13"/>
  <c r="BI57" i="13"/>
  <c r="BJ57" i="13"/>
  <c r="BK57" i="13"/>
  <c r="BL57" i="13"/>
  <c r="BM57" i="13"/>
  <c r="BN57" i="13"/>
  <c r="B58" i="13"/>
  <c r="C58" i="13"/>
  <c r="D58" i="13"/>
  <c r="E58" i="13"/>
  <c r="F58" i="13"/>
  <c r="G58" i="13"/>
  <c r="H58" i="13"/>
  <c r="I58" i="13"/>
  <c r="J58" i="13"/>
  <c r="K58" i="13"/>
  <c r="L58" i="13"/>
  <c r="M58" i="13"/>
  <c r="N58" i="13"/>
  <c r="O58" i="13"/>
  <c r="P58" i="13"/>
  <c r="Q58" i="13"/>
  <c r="R58" i="13"/>
  <c r="S58" i="13"/>
  <c r="T58" i="13"/>
  <c r="U58" i="13"/>
  <c r="V58" i="13"/>
  <c r="W58" i="13"/>
  <c r="X58" i="13"/>
  <c r="Y58" i="13"/>
  <c r="Z58" i="13"/>
  <c r="AA58" i="13"/>
  <c r="AB58" i="13"/>
  <c r="AC58" i="13"/>
  <c r="AD58" i="13"/>
  <c r="AE58" i="13"/>
  <c r="AF58" i="13"/>
  <c r="AG58" i="13"/>
  <c r="AH58" i="13"/>
  <c r="AI58" i="13"/>
  <c r="AJ58" i="13"/>
  <c r="AK58" i="13"/>
  <c r="AL58" i="13"/>
  <c r="AM58" i="13"/>
  <c r="AN58" i="13"/>
  <c r="AO58" i="13"/>
  <c r="AP58" i="13"/>
  <c r="AQ58" i="13"/>
  <c r="AR58" i="13"/>
  <c r="AS58" i="13"/>
  <c r="AT58" i="13"/>
  <c r="AU58" i="13"/>
  <c r="AV58" i="13"/>
  <c r="AW58" i="13"/>
  <c r="AX58" i="13"/>
  <c r="AY58" i="13"/>
  <c r="AZ58" i="13"/>
  <c r="BA58" i="13"/>
  <c r="BB58" i="13"/>
  <c r="BC58" i="13"/>
  <c r="BD58" i="13"/>
  <c r="BE58" i="13"/>
  <c r="BF58" i="13"/>
  <c r="BG58" i="13"/>
  <c r="BH58" i="13"/>
  <c r="BI58" i="13"/>
  <c r="BJ58" i="13"/>
  <c r="BK58" i="13"/>
  <c r="BL58" i="13"/>
  <c r="BM58" i="13"/>
  <c r="BN58" i="13"/>
  <c r="B59" i="13"/>
  <c r="C59" i="13"/>
  <c r="D59" i="13"/>
  <c r="E59" i="13"/>
  <c r="F59" i="13"/>
  <c r="G59" i="13"/>
  <c r="H59" i="13"/>
  <c r="I59" i="13"/>
  <c r="J59" i="13"/>
  <c r="K59" i="13"/>
  <c r="L59" i="13"/>
  <c r="M59" i="13"/>
  <c r="N59" i="13"/>
  <c r="O59" i="13"/>
  <c r="P59" i="13"/>
  <c r="Q59" i="13"/>
  <c r="R59" i="13"/>
  <c r="S59" i="13"/>
  <c r="T59" i="13"/>
  <c r="U59" i="13"/>
  <c r="V59" i="13"/>
  <c r="W59" i="13"/>
  <c r="X59" i="13"/>
  <c r="Y59" i="13"/>
  <c r="Z59" i="13"/>
  <c r="AA59" i="13"/>
  <c r="AB59" i="13"/>
  <c r="AC59" i="13"/>
  <c r="AD59" i="13"/>
  <c r="AE59" i="13"/>
  <c r="AF59" i="13"/>
  <c r="AG59" i="13"/>
  <c r="AH59" i="13"/>
  <c r="AI59" i="13"/>
  <c r="AJ59" i="13"/>
  <c r="AK59" i="13"/>
  <c r="AL59" i="13"/>
  <c r="AM59" i="13"/>
  <c r="AN59" i="13"/>
  <c r="AO59" i="13"/>
  <c r="AP59" i="13"/>
  <c r="AQ59" i="13"/>
  <c r="AR59" i="13"/>
  <c r="AS59" i="13"/>
  <c r="AT59" i="13"/>
  <c r="AU59" i="13"/>
  <c r="AV59" i="13"/>
  <c r="AW59" i="13"/>
  <c r="AX59" i="13"/>
  <c r="AY59" i="13"/>
  <c r="AZ59" i="13"/>
  <c r="BA59" i="13"/>
  <c r="BB59" i="13"/>
  <c r="BC59" i="13"/>
  <c r="BD59" i="13"/>
  <c r="BE59" i="13"/>
  <c r="BF59" i="13"/>
  <c r="BG59" i="13"/>
  <c r="BH59" i="13"/>
  <c r="BI59" i="13"/>
  <c r="BJ59" i="13"/>
  <c r="BK59" i="13"/>
  <c r="BL59" i="13"/>
  <c r="BM59" i="13"/>
  <c r="BN59" i="13"/>
  <c r="B60" i="13"/>
  <c r="C60" i="13"/>
  <c r="D60" i="13"/>
  <c r="E60" i="13"/>
  <c r="F60" i="13"/>
  <c r="G60" i="13"/>
  <c r="H60" i="13"/>
  <c r="I60" i="13"/>
  <c r="J60" i="13"/>
  <c r="K60" i="13"/>
  <c r="L60" i="13"/>
  <c r="M60" i="13"/>
  <c r="N60" i="13"/>
  <c r="O60" i="13"/>
  <c r="P60" i="13"/>
  <c r="Q60" i="13"/>
  <c r="R60" i="13"/>
  <c r="S60" i="13"/>
  <c r="T60" i="13"/>
  <c r="U60" i="13"/>
  <c r="V60" i="13"/>
  <c r="W60" i="13"/>
  <c r="X60" i="13"/>
  <c r="Y60" i="13"/>
  <c r="Z60" i="13"/>
  <c r="AA60" i="13"/>
  <c r="AB60" i="13"/>
  <c r="AC60" i="13"/>
  <c r="AD60" i="13"/>
  <c r="AE60" i="13"/>
  <c r="AF60" i="13"/>
  <c r="AG60" i="13"/>
  <c r="AH60" i="13"/>
  <c r="AI60" i="13"/>
  <c r="AJ60" i="13"/>
  <c r="AK60" i="13"/>
  <c r="AL60" i="13"/>
  <c r="AM60" i="13"/>
  <c r="AN60" i="13"/>
  <c r="AO60" i="13"/>
  <c r="AP60" i="13"/>
  <c r="AQ60" i="13"/>
  <c r="AR60" i="13"/>
  <c r="AS60" i="13"/>
  <c r="AT60" i="13"/>
  <c r="AU60" i="13"/>
  <c r="AV60" i="13"/>
  <c r="AW60" i="13"/>
  <c r="AX60" i="13"/>
  <c r="AY60" i="13"/>
  <c r="AZ60" i="13"/>
  <c r="BA60" i="13"/>
  <c r="BB60" i="13"/>
  <c r="BC60" i="13"/>
  <c r="BD60" i="13"/>
  <c r="BE60" i="13"/>
  <c r="BF60" i="13"/>
  <c r="BG60" i="13"/>
  <c r="BH60" i="13"/>
  <c r="BI60" i="13"/>
  <c r="BJ60" i="13"/>
  <c r="BK60" i="13"/>
  <c r="BL60" i="13"/>
  <c r="BM60" i="13"/>
  <c r="BN60" i="13"/>
  <c r="B61" i="13"/>
  <c r="C61" i="13"/>
  <c r="D61" i="13"/>
  <c r="E61" i="13"/>
  <c r="F61" i="13"/>
  <c r="G61" i="13"/>
  <c r="H61" i="13"/>
  <c r="I61" i="13"/>
  <c r="J61" i="13"/>
  <c r="K61" i="13"/>
  <c r="L61" i="13"/>
  <c r="M61" i="13"/>
  <c r="N61" i="13"/>
  <c r="O61" i="13"/>
  <c r="P61" i="13"/>
  <c r="Q61" i="13"/>
  <c r="R61" i="13"/>
  <c r="S61" i="13"/>
  <c r="T61" i="13"/>
  <c r="U61" i="13"/>
  <c r="V61" i="13"/>
  <c r="W61" i="13"/>
  <c r="X61" i="13"/>
  <c r="Y61" i="13"/>
  <c r="Z61" i="13"/>
  <c r="AA61" i="13"/>
  <c r="AB61" i="13"/>
  <c r="AC61" i="13"/>
  <c r="AD61" i="13"/>
  <c r="AE61" i="13"/>
  <c r="AF61" i="13"/>
  <c r="AG61" i="13"/>
  <c r="AH61" i="13"/>
  <c r="AI61" i="13"/>
  <c r="AJ61" i="13"/>
  <c r="AK61" i="13"/>
  <c r="AL61" i="13"/>
  <c r="AM61" i="13"/>
  <c r="AN61" i="13"/>
  <c r="AO61" i="13"/>
  <c r="AP61" i="13"/>
  <c r="AQ61" i="13"/>
  <c r="AR61" i="13"/>
  <c r="AS61" i="13"/>
  <c r="AT61" i="13"/>
  <c r="AU61" i="13"/>
  <c r="AV61" i="13"/>
  <c r="AW61" i="13"/>
  <c r="AX61" i="13"/>
  <c r="AY61" i="13"/>
  <c r="AZ61" i="13"/>
  <c r="BA61" i="13"/>
  <c r="BB61" i="13"/>
  <c r="BC61" i="13"/>
  <c r="BD61" i="13"/>
  <c r="BE61" i="13"/>
  <c r="BF61" i="13"/>
  <c r="BG61" i="13"/>
  <c r="BH61" i="13"/>
  <c r="BI61" i="13"/>
  <c r="BJ61" i="13"/>
  <c r="BK61" i="13"/>
  <c r="BL61" i="13"/>
  <c r="BM61" i="13"/>
  <c r="BN61" i="13"/>
  <c r="B62" i="13"/>
  <c r="C62" i="13"/>
  <c r="D62" i="13"/>
  <c r="E62" i="13"/>
  <c r="F62" i="13"/>
  <c r="G62" i="13"/>
  <c r="H62" i="13"/>
  <c r="I62" i="13"/>
  <c r="J62" i="13"/>
  <c r="K62" i="13"/>
  <c r="L62" i="13"/>
  <c r="M62" i="13"/>
  <c r="N62" i="13"/>
  <c r="O62" i="13"/>
  <c r="P62" i="13"/>
  <c r="Q62" i="13"/>
  <c r="R62" i="13"/>
  <c r="S62" i="13"/>
  <c r="T62" i="13"/>
  <c r="U62" i="13"/>
  <c r="V62" i="13"/>
  <c r="W62" i="13"/>
  <c r="X62" i="13"/>
  <c r="Y62" i="13"/>
  <c r="Z62" i="13"/>
  <c r="AA62" i="13"/>
  <c r="AB62" i="13"/>
  <c r="AC62" i="13"/>
  <c r="AD62" i="13"/>
  <c r="AE62" i="13"/>
  <c r="AF62" i="13"/>
  <c r="AG62" i="13"/>
  <c r="AH62" i="13"/>
  <c r="AI62" i="13"/>
  <c r="AJ62" i="13"/>
  <c r="AK62" i="13"/>
  <c r="AL62" i="13"/>
  <c r="AM62" i="13"/>
  <c r="AN62" i="13"/>
  <c r="AO62" i="13"/>
  <c r="AP62" i="13"/>
  <c r="AQ62" i="13"/>
  <c r="AR62" i="13"/>
  <c r="AS62" i="13"/>
  <c r="AT62" i="13"/>
  <c r="AU62" i="13"/>
  <c r="AV62" i="13"/>
  <c r="AW62" i="13"/>
  <c r="AX62" i="13"/>
  <c r="AY62" i="13"/>
  <c r="AZ62" i="13"/>
  <c r="BA62" i="13"/>
  <c r="BB62" i="13"/>
  <c r="BC62" i="13"/>
  <c r="BD62" i="13"/>
  <c r="BE62" i="13"/>
  <c r="BF62" i="13"/>
  <c r="BG62" i="13"/>
  <c r="BH62" i="13"/>
  <c r="BI62" i="13"/>
  <c r="BJ62" i="13"/>
  <c r="BK62" i="13"/>
  <c r="BL62" i="13"/>
  <c r="BM62" i="13"/>
  <c r="BN62" i="13"/>
  <c r="B63" i="13"/>
  <c r="C63" i="13"/>
  <c r="D63" i="13"/>
  <c r="E63" i="13"/>
  <c r="F63" i="13"/>
  <c r="G63" i="13"/>
  <c r="H63" i="13"/>
  <c r="I63" i="13"/>
  <c r="J63" i="13"/>
  <c r="K63" i="13"/>
  <c r="L63" i="13"/>
  <c r="M63" i="13"/>
  <c r="N63" i="13"/>
  <c r="O63" i="13"/>
  <c r="P63" i="13"/>
  <c r="Q63" i="13"/>
  <c r="R63" i="13"/>
  <c r="S63" i="13"/>
  <c r="T63" i="13"/>
  <c r="U63" i="13"/>
  <c r="V63" i="13"/>
  <c r="W63" i="13"/>
  <c r="X63" i="13"/>
  <c r="Y63" i="13"/>
  <c r="Z63" i="13"/>
  <c r="AA63" i="13"/>
  <c r="AB63" i="13"/>
  <c r="AC63" i="13"/>
  <c r="AD63" i="13"/>
  <c r="AE63" i="13"/>
  <c r="AF63" i="13"/>
  <c r="AG63" i="13"/>
  <c r="AH63" i="13"/>
  <c r="AI63" i="13"/>
  <c r="AJ63" i="13"/>
  <c r="AK63" i="13"/>
  <c r="AL63" i="13"/>
  <c r="AM63" i="13"/>
  <c r="AN63" i="13"/>
  <c r="AO63" i="13"/>
  <c r="AP63" i="13"/>
  <c r="AQ63" i="13"/>
  <c r="AR63" i="13"/>
  <c r="AS63" i="13"/>
  <c r="AT63" i="13"/>
  <c r="AU63" i="13"/>
  <c r="AV63" i="13"/>
  <c r="AW63" i="13"/>
  <c r="AX63" i="13"/>
  <c r="AY63" i="13"/>
  <c r="AZ63" i="13"/>
  <c r="BA63" i="13"/>
  <c r="BB63" i="13"/>
  <c r="BC63" i="13"/>
  <c r="BD63" i="13"/>
  <c r="BE63" i="13"/>
  <c r="BF63" i="13"/>
  <c r="BG63" i="13"/>
  <c r="BH63" i="13"/>
  <c r="BI63" i="13"/>
  <c r="BJ63" i="13"/>
  <c r="BK63" i="13"/>
  <c r="BL63" i="13"/>
  <c r="BM63" i="13"/>
  <c r="BN63" i="13"/>
  <c r="B64" i="13"/>
  <c r="C64" i="13"/>
  <c r="D64" i="13"/>
  <c r="E64" i="13"/>
  <c r="F64" i="13"/>
  <c r="G64" i="13"/>
  <c r="H64" i="13"/>
  <c r="I64" i="13"/>
  <c r="J64" i="13"/>
  <c r="K64" i="13"/>
  <c r="L64" i="13"/>
  <c r="M64" i="13"/>
  <c r="N64" i="13"/>
  <c r="O64" i="13"/>
  <c r="P64" i="13"/>
  <c r="Q64" i="13"/>
  <c r="R64" i="13"/>
  <c r="S64" i="13"/>
  <c r="T64" i="13"/>
  <c r="U64" i="13"/>
  <c r="V64" i="13"/>
  <c r="W64" i="13"/>
  <c r="X64" i="13"/>
  <c r="Y64" i="13"/>
  <c r="Z64" i="13"/>
  <c r="AA64" i="13"/>
  <c r="AB64" i="13"/>
  <c r="AC64" i="13"/>
  <c r="AD64" i="13"/>
  <c r="AE64" i="13"/>
  <c r="AF64" i="13"/>
  <c r="AG64" i="13"/>
  <c r="AH64" i="13"/>
  <c r="AI64" i="13"/>
  <c r="AJ64" i="13"/>
  <c r="AK64" i="13"/>
  <c r="AL64" i="13"/>
  <c r="AM64" i="13"/>
  <c r="AN64" i="13"/>
  <c r="AO64" i="13"/>
  <c r="AP64" i="13"/>
  <c r="AQ64" i="13"/>
  <c r="AR64" i="13"/>
  <c r="AS64" i="13"/>
  <c r="AT64" i="13"/>
  <c r="AU64" i="13"/>
  <c r="AV64" i="13"/>
  <c r="AW64" i="13"/>
  <c r="AX64" i="13"/>
  <c r="AY64" i="13"/>
  <c r="AZ64" i="13"/>
  <c r="BA64" i="13"/>
  <c r="BB64" i="13"/>
  <c r="BC64" i="13"/>
  <c r="BD64" i="13"/>
  <c r="BE64" i="13"/>
  <c r="BF64" i="13"/>
  <c r="BG64" i="13"/>
  <c r="BH64" i="13"/>
  <c r="BI64" i="13"/>
  <c r="BJ64" i="13"/>
  <c r="BK64" i="13"/>
  <c r="BL64" i="13"/>
  <c r="BM64" i="13"/>
  <c r="BN64" i="13"/>
  <c r="B65" i="13"/>
  <c r="C65" i="13"/>
  <c r="D65" i="13"/>
  <c r="E65" i="13"/>
  <c r="F65" i="13"/>
  <c r="G65" i="13"/>
  <c r="H65" i="13"/>
  <c r="I65" i="13"/>
  <c r="J65" i="13"/>
  <c r="K65" i="13"/>
  <c r="L65" i="13"/>
  <c r="M65" i="13"/>
  <c r="N65" i="13"/>
  <c r="O65" i="13"/>
  <c r="P65" i="13"/>
  <c r="Q65" i="13"/>
  <c r="R65" i="13"/>
  <c r="S65" i="13"/>
  <c r="T65" i="13"/>
  <c r="U65" i="13"/>
  <c r="V65" i="13"/>
  <c r="W65" i="13"/>
  <c r="X65" i="13"/>
  <c r="Y65" i="13"/>
  <c r="Z65" i="13"/>
  <c r="AA65" i="13"/>
  <c r="AB65" i="13"/>
  <c r="AC65" i="13"/>
  <c r="AD65" i="13"/>
  <c r="AE65" i="13"/>
  <c r="AF65" i="13"/>
  <c r="AG65" i="13"/>
  <c r="AH65" i="13"/>
  <c r="AI65" i="13"/>
  <c r="AJ65" i="13"/>
  <c r="AK65" i="13"/>
  <c r="AL65" i="13"/>
  <c r="AM65" i="13"/>
  <c r="AN65" i="13"/>
  <c r="AO65" i="13"/>
  <c r="AP65" i="13"/>
  <c r="AQ65" i="13"/>
  <c r="AR65" i="13"/>
  <c r="AS65" i="13"/>
  <c r="AT65" i="13"/>
  <c r="AU65" i="13"/>
  <c r="AV65" i="13"/>
  <c r="AW65" i="13"/>
  <c r="AX65" i="13"/>
  <c r="AY65" i="13"/>
  <c r="AZ65" i="13"/>
  <c r="BA65" i="13"/>
  <c r="BB65" i="13"/>
  <c r="BC65" i="13"/>
  <c r="BD65" i="13"/>
  <c r="BE65" i="13"/>
  <c r="BF65" i="13"/>
  <c r="BG65" i="13"/>
  <c r="BH65" i="13"/>
  <c r="BI65" i="13"/>
  <c r="BJ65" i="13"/>
  <c r="BK65" i="13"/>
  <c r="BL65" i="13"/>
  <c r="BM65" i="13"/>
  <c r="BN65" i="13"/>
  <c r="B66" i="13"/>
  <c r="C66" i="13"/>
  <c r="D66" i="13"/>
  <c r="E66" i="13"/>
  <c r="F66" i="13"/>
  <c r="G66" i="13"/>
  <c r="H66" i="13"/>
  <c r="I66" i="13"/>
  <c r="J66" i="13"/>
  <c r="K66" i="13"/>
  <c r="L66" i="13"/>
  <c r="M66" i="13"/>
  <c r="N66" i="13"/>
  <c r="O66" i="13"/>
  <c r="P66" i="13"/>
  <c r="Q66" i="13"/>
  <c r="R66" i="13"/>
  <c r="S66" i="13"/>
  <c r="T66" i="13"/>
  <c r="U66" i="13"/>
  <c r="V66" i="13"/>
  <c r="W66" i="13"/>
  <c r="X66" i="13"/>
  <c r="Y66" i="13"/>
  <c r="Z66" i="13"/>
  <c r="AA66" i="13"/>
  <c r="AB66" i="13"/>
  <c r="AC66" i="13"/>
  <c r="AD66" i="13"/>
  <c r="AE66" i="13"/>
  <c r="AF66" i="13"/>
  <c r="AG66" i="13"/>
  <c r="AH66" i="13"/>
  <c r="AI66" i="13"/>
  <c r="AJ66" i="13"/>
  <c r="AK66" i="13"/>
  <c r="AL66" i="13"/>
  <c r="AM66" i="13"/>
  <c r="AN66" i="13"/>
  <c r="AO66" i="13"/>
  <c r="AP66" i="13"/>
  <c r="AQ66" i="13"/>
  <c r="AR66" i="13"/>
  <c r="AS66" i="13"/>
  <c r="AT66" i="13"/>
  <c r="AU66" i="13"/>
  <c r="AV66" i="13"/>
  <c r="AW66" i="13"/>
  <c r="AX66" i="13"/>
  <c r="AY66" i="13"/>
  <c r="AZ66" i="13"/>
  <c r="BA66" i="13"/>
  <c r="BB66" i="13"/>
  <c r="BC66" i="13"/>
  <c r="BD66" i="13"/>
  <c r="BE66" i="13"/>
  <c r="BF66" i="13"/>
  <c r="BG66" i="13"/>
  <c r="BH66" i="13"/>
  <c r="BI66" i="13"/>
  <c r="BJ66" i="13"/>
  <c r="BK66" i="13"/>
  <c r="BL66" i="13"/>
  <c r="BM66" i="13"/>
  <c r="BN66" i="13"/>
  <c r="B67" i="13"/>
  <c r="C67" i="13"/>
  <c r="D67" i="13"/>
  <c r="E67" i="13"/>
  <c r="F67" i="13"/>
  <c r="G67" i="13"/>
  <c r="H67" i="13"/>
  <c r="I67" i="13"/>
  <c r="J67" i="13"/>
  <c r="K67" i="13"/>
  <c r="L67" i="13"/>
  <c r="M67" i="13"/>
  <c r="N67" i="13"/>
  <c r="O67" i="13"/>
  <c r="P67" i="13"/>
  <c r="Q67" i="13"/>
  <c r="R67" i="13"/>
  <c r="S67" i="13"/>
  <c r="T67" i="13"/>
  <c r="U67" i="13"/>
  <c r="V67" i="13"/>
  <c r="W67" i="13"/>
  <c r="X67" i="13"/>
  <c r="Y67" i="13"/>
  <c r="Z67" i="13"/>
  <c r="AA67" i="13"/>
  <c r="AB67" i="13"/>
  <c r="AC67" i="13"/>
  <c r="AD67" i="13"/>
  <c r="AE67" i="13"/>
  <c r="AF67" i="13"/>
  <c r="AG67" i="13"/>
  <c r="AH67" i="13"/>
  <c r="AI67" i="13"/>
  <c r="AJ67" i="13"/>
  <c r="AK67" i="13"/>
  <c r="AL67" i="13"/>
  <c r="AM67" i="13"/>
  <c r="AN67" i="13"/>
  <c r="AO67" i="13"/>
  <c r="AP67" i="13"/>
  <c r="AQ67" i="13"/>
  <c r="AR67" i="13"/>
  <c r="AS67" i="13"/>
  <c r="AT67" i="13"/>
  <c r="AU67" i="13"/>
  <c r="AV67" i="13"/>
  <c r="AW67" i="13"/>
  <c r="AX67" i="13"/>
  <c r="AY67" i="13"/>
  <c r="AZ67" i="13"/>
  <c r="BA67" i="13"/>
  <c r="BB67" i="13"/>
  <c r="BC67" i="13"/>
  <c r="BD67" i="13"/>
  <c r="BE67" i="13"/>
  <c r="BF67" i="13"/>
  <c r="BG67" i="13"/>
  <c r="BH67" i="13"/>
  <c r="BI67" i="13"/>
  <c r="BJ67" i="13"/>
  <c r="BK67" i="13"/>
  <c r="BL67" i="13"/>
  <c r="BM67" i="13"/>
  <c r="BN67" i="13"/>
  <c r="B68" i="13"/>
  <c r="C68" i="13"/>
  <c r="D68" i="13"/>
  <c r="E68" i="13"/>
  <c r="F68" i="13"/>
  <c r="G68" i="13"/>
  <c r="H68" i="13"/>
  <c r="I68" i="13"/>
  <c r="J68" i="13"/>
  <c r="K68" i="13"/>
  <c r="L68" i="13"/>
  <c r="M68" i="13"/>
  <c r="N68" i="13"/>
  <c r="O68" i="13"/>
  <c r="P68" i="13"/>
  <c r="Q68" i="13"/>
  <c r="R68" i="13"/>
  <c r="S68" i="13"/>
  <c r="T68" i="13"/>
  <c r="U68" i="13"/>
  <c r="V68" i="13"/>
  <c r="W68" i="13"/>
  <c r="X68" i="13"/>
  <c r="Y68" i="13"/>
  <c r="Z68" i="13"/>
  <c r="AA68" i="13"/>
  <c r="AB68" i="13"/>
  <c r="AC68" i="13"/>
  <c r="AD68" i="13"/>
  <c r="AE68" i="13"/>
  <c r="AF68" i="13"/>
  <c r="AG68" i="13"/>
  <c r="AH68" i="13"/>
  <c r="AI68" i="13"/>
  <c r="AJ68" i="13"/>
  <c r="AK68" i="13"/>
  <c r="AL68" i="13"/>
  <c r="AM68" i="13"/>
  <c r="AN68" i="13"/>
  <c r="AO68" i="13"/>
  <c r="AP68" i="13"/>
  <c r="AQ68" i="13"/>
  <c r="AR68" i="13"/>
  <c r="AS68" i="13"/>
  <c r="AT68" i="13"/>
  <c r="AU68" i="13"/>
  <c r="AV68" i="13"/>
  <c r="AW68" i="13"/>
  <c r="AX68" i="13"/>
  <c r="AY68" i="13"/>
  <c r="AZ68" i="13"/>
  <c r="BA68" i="13"/>
  <c r="BB68" i="13"/>
  <c r="BC68" i="13"/>
  <c r="BD68" i="13"/>
  <c r="BE68" i="13"/>
  <c r="BF68" i="13"/>
  <c r="BG68" i="13"/>
  <c r="BH68" i="13"/>
  <c r="BI68" i="13"/>
  <c r="BJ68" i="13"/>
  <c r="BK68" i="13"/>
  <c r="BL68" i="13"/>
  <c r="BM68" i="13"/>
  <c r="BN68" i="13"/>
  <c r="C37" i="13"/>
  <c r="D37" i="13"/>
  <c r="E37" i="13"/>
  <c r="F37" i="13"/>
  <c r="G37" i="13"/>
  <c r="H37" i="13"/>
  <c r="I37" i="13"/>
  <c r="J37" i="13"/>
  <c r="K37" i="13"/>
  <c r="L37" i="13"/>
  <c r="M37" i="13"/>
  <c r="N37" i="13"/>
  <c r="O37" i="13"/>
  <c r="P37" i="13"/>
  <c r="Q37" i="13"/>
  <c r="R37" i="13"/>
  <c r="S37" i="13"/>
  <c r="T37" i="13"/>
  <c r="U37" i="13"/>
  <c r="V37" i="13"/>
  <c r="W37" i="13"/>
  <c r="X37" i="13"/>
  <c r="Y37" i="13"/>
  <c r="Z37" i="13"/>
  <c r="AA37" i="13"/>
  <c r="AB37" i="13"/>
  <c r="AC37" i="13"/>
  <c r="AD37" i="13"/>
  <c r="AE37" i="13"/>
  <c r="AF37" i="13"/>
  <c r="AG37" i="13"/>
  <c r="AH37" i="13"/>
  <c r="AI37" i="13"/>
  <c r="AJ37" i="13"/>
  <c r="AK37" i="13"/>
  <c r="AL37" i="13"/>
  <c r="AM37" i="13"/>
  <c r="AN37" i="13"/>
  <c r="AO37" i="13"/>
  <c r="AP37" i="13"/>
  <c r="AQ37" i="13"/>
  <c r="AR37" i="13"/>
  <c r="AS37" i="13"/>
  <c r="AT37" i="13"/>
  <c r="AU37" i="13"/>
  <c r="AV37" i="13"/>
  <c r="AW37" i="13"/>
  <c r="AX37" i="13"/>
  <c r="AY37" i="13"/>
  <c r="AZ37" i="13"/>
  <c r="BA37" i="13"/>
  <c r="BB37" i="13"/>
  <c r="BC37" i="13"/>
  <c r="BD37" i="13"/>
  <c r="BE37" i="13"/>
  <c r="BF37" i="13"/>
  <c r="BG37" i="13"/>
  <c r="BH37" i="13"/>
  <c r="BI37" i="13"/>
  <c r="BJ37" i="13"/>
  <c r="BK37" i="13"/>
  <c r="BL37" i="13"/>
  <c r="BM37" i="13"/>
  <c r="BN37" i="13"/>
  <c r="B37" i="13"/>
  <c r="W20" i="17" l="1"/>
  <c r="W17" i="17"/>
  <c r="W16" i="17"/>
  <c r="W8" i="17"/>
  <c r="W9" i="17"/>
  <c r="W18" i="17"/>
  <c r="W25" i="17"/>
  <c r="W29" i="17"/>
  <c r="W26" i="17"/>
  <c r="W27" i="17"/>
  <c r="W12" i="17"/>
  <c r="W11" i="17"/>
  <c r="W19" i="17"/>
  <c r="X61" i="17"/>
  <c r="W32" i="17"/>
  <c r="W4" i="17"/>
  <c r="W51" i="17"/>
  <c r="W22" i="17"/>
  <c r="W50" i="17"/>
  <c r="W28" i="17"/>
  <c r="W30" i="17"/>
  <c r="W33" i="17"/>
  <c r="X45" i="17"/>
  <c r="W14" i="17"/>
  <c r="W23" i="17"/>
  <c r="W6" i="17"/>
  <c r="X43" i="17"/>
  <c r="X46" i="17"/>
  <c r="W7" i="17"/>
  <c r="W15" i="17"/>
  <c r="W5" i="17"/>
  <c r="W10" i="17"/>
  <c r="W13" i="17"/>
  <c r="W49" i="17"/>
  <c r="X57" i="17"/>
  <c r="W24" i="17"/>
  <c r="W48" i="17"/>
  <c r="X56" i="17"/>
  <c r="X66" i="17"/>
  <c r="X42" i="17"/>
  <c r="W21" i="17"/>
  <c r="X53" i="17"/>
  <c r="X41" i="17"/>
  <c r="W34" i="17"/>
  <c r="X54" i="17"/>
  <c r="X64" i="17"/>
  <c r="X52" i="17"/>
  <c r="X40" i="17"/>
  <c r="W31" i="17"/>
  <c r="X39"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451095-7DB3-4D86-8734-616B7A824F88}" keepAlive="1" name="Query - aggregate_expenditure2_Avg_SQL" description="Connection to the 'aggregate_expenditure2_Avg_SQL' query in the workbook." type="5" refreshedVersion="0" background="1">
    <dbPr connection="Provider=Microsoft.Mashup.OleDb.1;Data Source=$Workbook$;Location=aggregate_expenditure2_Avg_SQL;Extended Properties=&quot;&quot;" command="SELECT * FROM [aggregate_expenditure2_Avg_SQL]"/>
  </connection>
  <connection id="2" xr16:uid="{531156DA-F2B1-451C-918F-E2D3E6F24DE5}" keepAlive="1" name="Query - capital_expenditure2_AVG_SQL" description="Connection to the 'capital_expenditure2_AVG_SQL' query in the workbook." type="5" refreshedVersion="0" background="1">
    <dbPr connection="Provider=Microsoft.Mashup.OleDb.1;Data Source=$Workbook$;Location=capital_expenditure2_AVG_SQL;Extended Properties=&quot;&quot;" command="SELECT * FROM [capital_expenditure2_AVG_SQL]"/>
  </connection>
  <connection id="3" xr16:uid="{1D058542-6F04-4F55-AAB1-69F3E34D7B57}" keepAlive="1" name="Query - gross_fiscal_deficits2_AVG_SQL" description="Connection to the 'gross_fiscal_deficits2_AVG_SQL' query in the workbook." type="5" refreshedVersion="0" background="1">
    <dbPr connection="Provider=Microsoft.Mashup.OleDb.1;Data Source=$Workbook$;Location=gross_fiscal_deficits2_AVG_SQL;Extended Properties=&quot;&quot;" command="SELECT * FROM [gross_fiscal_deficits2_AVG_SQL]"/>
  </connection>
  <connection id="4" xr16:uid="{D025CC33-D71E-4292-9186-CBA0596A7A68}" keepAlive="1" name="Query - nominal_gsdp_series2_AVG_SQL" description="Connection to the 'nominal_gsdp_series2_AVG_SQL' query in the workbook." type="5" refreshedVersion="0" background="1">
    <dbPr connection="Provider=Microsoft.Mashup.OleDb.1;Data Source=$Workbook$;Location=nominal_gsdp_series2_AVG_SQL;Extended Properties=&quot;&quot;" command="SELECT * FROM [nominal_gsdp_series2_AVG_SQL]"/>
  </connection>
  <connection id="5" xr16:uid="{65EC3669-3276-410A-90A6-7031C1BC2243}" keepAlive="1" name="Query - own_tax_revenues2_AVG_SQL" description="Connection to the 'own_tax_revenues2_AVG_SQL' query in the workbook." type="5" refreshedVersion="0" background="1">
    <dbPr connection="Provider=Microsoft.Mashup.OleDb.1;Data Source=$Workbook$;Location=own_tax_revenues2_AVG_SQL;Extended Properties=&quot;&quot;" command="SELECT * FROM [own_tax_revenues2_AVG_SQL]"/>
  </connection>
  <connection id="6" xr16:uid="{A546570B-A216-4087-84D3-AF6A4BBDAEAF}" keepAlive="1" name="Query - revenue_deficits2_AVG_SQL" description="Connection to the 'revenue_deficits2_AVG_SQL' query in the workbook." type="5" refreshedVersion="0" background="1">
    <dbPr connection="Provider=Microsoft.Mashup.OleDb.1;Data Source=$Workbook$;Location=revenue_deficits2_AVG_SQL;Extended Properties=&quot;&quot;" command="SELECT * FROM [revenue_deficits2_AVG_SQL]"/>
  </connection>
  <connection id="7" xr16:uid="{DA5BC8EF-9930-44DF-AEF5-ECEBFBD33774}" keepAlive="1" name="Query - revenue_expenditure2_AVG_SQL" description="Connection to the 'revenue_expenditure2_AVG_SQL' query in the workbook." type="5" refreshedVersion="0" background="1">
    <dbPr connection="Provider=Microsoft.Mashup.OleDb.1;Data Source=$Workbook$;Location=revenue_expenditure2_AVG_SQL;Extended Properties=&quot;&quot;" command="SELECT * FROM [revenue_expenditure2_AVG_SQL]"/>
  </connection>
  <connection id="8" xr16:uid="{9FFDEB18-FFAD-4C11-B40E-BA3D31DAFCE1}" keepAlive="1" name="Query - social_sector_expenditure2_AVG_SQL" description="Connection to the 'social_sector_expenditure2_AVG_SQL' query in the workbook." type="5" refreshedVersion="0" background="1">
    <dbPr connection="Provider=Microsoft.Mashup.OleDb.1;Data Source=$Workbook$;Location=social_sector_expenditure2_AVG_SQL;Extended Properties=&quot;&quot;" command="SELECT * FROM [social_sector_expenditure2_AVG_SQL]"/>
  </connection>
  <connection id="9" xr16:uid="{6A2098C9-D535-43A7-9E37-2B191B51FAA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8935A6A9-00C8-4B33-B479-253036B9F938}" name="WorksheetConnection_Mastersheet!$B$37:$BN$68" type="102" refreshedVersion="8" minRefreshableVersion="5">
    <extLst>
      <ext xmlns:x15="http://schemas.microsoft.com/office/spreadsheetml/2010/11/main" uri="{DE250136-89BD-433C-8126-D09CA5730AF9}">
        <x15:connection id="Range" autoDelete="1">
          <x15:rangePr sourceName="_xlcn.WorksheetConnection_MastersheetB37BN681"/>
        </x15:connection>
      </ext>
    </extLst>
  </connection>
  <connection id="11" xr16:uid="{3DF9B2E5-212A-4453-B9EE-AA4FE90C21B5}" name="WorksheetConnection_New_project_sheet_R1.xlsx!AE" type="102" refreshedVersion="8" minRefreshableVersion="5">
    <extLst>
      <ext xmlns:x15="http://schemas.microsoft.com/office/spreadsheetml/2010/11/main" uri="{DE250136-89BD-433C-8126-D09CA5730AF9}">
        <x15:connection id="AE">
          <x15:rangePr sourceName="_xlcn.WorksheetConnection_New_project_sheet_R1.xlsxAE1"/>
        </x15:connection>
      </ext>
    </extLst>
  </connection>
  <connection id="12" xr16:uid="{B3DBED99-6CFB-4141-9926-E8AEA4CC11B0}" name="WorksheetConnection_New_project_sheet_R1.xlsx!AE1" type="102" refreshedVersion="8" minRefreshableVersion="5">
    <extLst>
      <ext xmlns:x15="http://schemas.microsoft.com/office/spreadsheetml/2010/11/main" uri="{DE250136-89BD-433C-8126-D09CA5730AF9}">
        <x15:connection id="AE 1">
          <x15:rangePr sourceName="_xlcn.WorksheetConnection_New_project_sheet_R1.xlsxAE11"/>
        </x15:connection>
      </ext>
    </extLst>
  </connection>
  <connection id="13" xr16:uid="{4A8E269E-F574-44A4-960C-4208DAC2A6BD}" name="WorksheetConnection_New_project_sheet_R1.xlsx!CE" type="102" refreshedVersion="8" minRefreshableVersion="5">
    <extLst>
      <ext xmlns:x15="http://schemas.microsoft.com/office/spreadsheetml/2010/11/main" uri="{DE250136-89BD-433C-8126-D09CA5730AF9}">
        <x15:connection id="CE">
          <x15:rangePr sourceName="_xlcn.WorksheetConnection_New_project_sheet_R1.xlsxCE1"/>
        </x15:connection>
      </ext>
    </extLst>
  </connection>
  <connection id="14" xr16:uid="{EA983E0E-C8BC-4544-83FE-A1CDA00ED5EB}" name="WorksheetConnection_New_project_sheet_R1.xlsx!GFD" type="102" refreshedVersion="8" minRefreshableVersion="5">
    <extLst>
      <ext xmlns:x15="http://schemas.microsoft.com/office/spreadsheetml/2010/11/main" uri="{DE250136-89BD-433C-8126-D09CA5730AF9}">
        <x15:connection id="GFD">
          <x15:rangePr sourceName="_xlcn.WorksheetConnection_New_project_sheet_R1.xlsxGFD1"/>
        </x15:connection>
      </ext>
    </extLst>
  </connection>
  <connection id="15" xr16:uid="{83F45F1C-30CA-49F6-820B-924864ED61C8}" name="WorksheetConnection_New_project_sheet_R1.xlsx!GSDP" type="102" refreshedVersion="8" minRefreshableVersion="5">
    <extLst>
      <ext xmlns:x15="http://schemas.microsoft.com/office/spreadsheetml/2010/11/main" uri="{DE250136-89BD-433C-8126-D09CA5730AF9}">
        <x15:connection id="GSDP">
          <x15:rangePr sourceName="_xlcn.WorksheetConnection_New_project_sheet_R1.xlsxGSDP1"/>
        </x15:connection>
      </ext>
    </extLst>
  </connection>
  <connection id="16" xr16:uid="{A9238A0B-D23C-496F-8D81-6425002A8CAC}" name="WorksheetConnection_New_project_sheet_R1.xlsx!OTR" type="102" refreshedVersion="8" minRefreshableVersion="5">
    <extLst>
      <ext xmlns:x15="http://schemas.microsoft.com/office/spreadsheetml/2010/11/main" uri="{DE250136-89BD-433C-8126-D09CA5730AF9}">
        <x15:connection id="OTR">
          <x15:rangePr sourceName="_xlcn.WorksheetConnection_New_project_sheet_R1.xlsxOTR1"/>
        </x15:connection>
      </ext>
    </extLst>
  </connection>
  <connection id="17" xr16:uid="{CF5F02D9-FB59-4CCF-BE86-CC17C7A58F83}" name="WorksheetConnection_New_project_sheet_R1.xlsx!RD" type="102" refreshedVersion="8" minRefreshableVersion="5">
    <extLst>
      <ext xmlns:x15="http://schemas.microsoft.com/office/spreadsheetml/2010/11/main" uri="{DE250136-89BD-433C-8126-D09CA5730AF9}">
        <x15:connection id="RD">
          <x15:rangePr sourceName="_xlcn.WorksheetConnection_New_project_sheet_R1.xlsxRD1"/>
        </x15:connection>
      </ext>
    </extLst>
  </connection>
  <connection id="18" xr16:uid="{94443C73-07F0-434A-98B5-5F17F249AED8}" name="WorksheetConnection_New_project_sheet_R1.xlsx!RE" type="102" refreshedVersion="8" minRefreshableVersion="5">
    <extLst>
      <ext xmlns:x15="http://schemas.microsoft.com/office/spreadsheetml/2010/11/main" uri="{DE250136-89BD-433C-8126-D09CA5730AF9}">
        <x15:connection id="RE">
          <x15:rangePr sourceName="_xlcn.WorksheetConnection_New_project_sheet_R1.xlsxRE1"/>
        </x15:connection>
      </ext>
    </extLst>
  </connection>
  <connection id="19" xr16:uid="{2D10F828-7A6C-42F9-8510-47C9129E0560}" name="WorksheetConnection_New_project_sheet_R1.xlsx!Ref" type="102" refreshedVersion="8" minRefreshableVersion="5">
    <extLst>
      <ext xmlns:x15="http://schemas.microsoft.com/office/spreadsheetml/2010/11/main" uri="{DE250136-89BD-433C-8126-D09CA5730AF9}">
        <x15:connection id="Ref">
          <x15:rangePr sourceName="_xlcn.WorksheetConnection_New_project_sheet_R1.xlsxRef1"/>
        </x15:connection>
      </ext>
    </extLst>
  </connection>
  <connection id="20" xr16:uid="{34E1E9F8-E811-45E7-9D54-8212D1099A00}" name="WorksheetConnection_New_project_sheet_R1.xlsx!SSE" type="102" refreshedVersion="8" minRefreshableVersion="5">
    <extLst>
      <ext xmlns:x15="http://schemas.microsoft.com/office/spreadsheetml/2010/11/main" uri="{DE250136-89BD-433C-8126-D09CA5730AF9}">
        <x15:connection id="SSE">
          <x15:rangePr sourceName="_xlcn.WorksheetConnection_New_project_sheet_R1.xlsxSSE1"/>
        </x15:connection>
      </ext>
    </extLst>
  </connection>
</connections>
</file>

<file path=xl/sharedStrings.xml><?xml version="1.0" encoding="utf-8"?>
<sst xmlns="http://schemas.openxmlformats.org/spreadsheetml/2006/main" count="873" uniqueCount="247">
  <si>
    <t>Andhra_Pradesh</t>
  </si>
  <si>
    <t>Arunachal_Pradesh</t>
  </si>
  <si>
    <t>Assam</t>
  </si>
  <si>
    <t>Bihar</t>
  </si>
  <si>
    <t>Chhattisgarh</t>
  </si>
  <si>
    <t>Goa</t>
  </si>
  <si>
    <t>Gujarat</t>
  </si>
  <si>
    <t>Haryana</t>
  </si>
  <si>
    <t>Himachal_Pradesh</t>
  </si>
  <si>
    <t>Jammu_and_Kashmir</t>
  </si>
  <si>
    <t>Jharkhand</t>
  </si>
  <si>
    <t>Karnataka</t>
  </si>
  <si>
    <t>Kerala</t>
  </si>
  <si>
    <t>Madhya_Pradesh</t>
  </si>
  <si>
    <t>Maharashtra</t>
  </si>
  <si>
    <t>Manipur</t>
  </si>
  <si>
    <t>Meghalaya</t>
  </si>
  <si>
    <t>Mizoram</t>
  </si>
  <si>
    <t>Nagaland</t>
  </si>
  <si>
    <t>Odisha</t>
  </si>
  <si>
    <t>Punjab</t>
  </si>
  <si>
    <t>Rajasthan</t>
  </si>
  <si>
    <t>Sikkim</t>
  </si>
  <si>
    <t>Tamil_Nadu</t>
  </si>
  <si>
    <t>Telangana</t>
  </si>
  <si>
    <t>Tripura</t>
  </si>
  <si>
    <t>Uttar_Pradesh</t>
  </si>
  <si>
    <t>Uttarakhand</t>
  </si>
  <si>
    <t>West_Bengal</t>
  </si>
  <si>
    <t>Delhi</t>
  </si>
  <si>
    <t>Puducherry</t>
  </si>
  <si>
    <t>States</t>
  </si>
  <si>
    <t>1980-84(AE)</t>
  </si>
  <si>
    <t>1985-89(AE)</t>
  </si>
  <si>
    <t>1990-94(AE)</t>
  </si>
  <si>
    <t>1995-99(AE)</t>
  </si>
  <si>
    <t>2000-04(AE)</t>
  </si>
  <si>
    <t>2005-09(AE)</t>
  </si>
  <si>
    <t>2010-14(AE)</t>
  </si>
  <si>
    <t>2015-19(AE)</t>
  </si>
  <si>
    <t>1980-84(CE)</t>
  </si>
  <si>
    <t>1985-89(CE)</t>
  </si>
  <si>
    <t>1990-94(CE)</t>
  </si>
  <si>
    <t>1995-99(CE)</t>
  </si>
  <si>
    <t>2000-04(CE)</t>
  </si>
  <si>
    <t>2005-09(CE)</t>
  </si>
  <si>
    <t>2010-14(CE)</t>
  </si>
  <si>
    <t>2015-19(CE)</t>
  </si>
  <si>
    <t>1980-84(GFD)</t>
  </si>
  <si>
    <t>1985-89(GFD)</t>
  </si>
  <si>
    <t>1990-94(GFD)</t>
  </si>
  <si>
    <t>1995-99(GFD)</t>
  </si>
  <si>
    <t>2000-04(GFD)</t>
  </si>
  <si>
    <t>2005-09(GFD)</t>
  </si>
  <si>
    <t>2010-14(GFD)</t>
  </si>
  <si>
    <t>2015-19(GFD)</t>
  </si>
  <si>
    <t>1980-84(NS)</t>
  </si>
  <si>
    <t>1985-89(NS)</t>
  </si>
  <si>
    <t>1990-94(NS)</t>
  </si>
  <si>
    <t>1995-99(NS)</t>
  </si>
  <si>
    <t>2000-04(NS)</t>
  </si>
  <si>
    <t>2005-09(NS)</t>
  </si>
  <si>
    <t>2010-14(NS)</t>
  </si>
  <si>
    <t>2015-19(NS)</t>
  </si>
  <si>
    <t>1980-84(OTR)</t>
  </si>
  <si>
    <t>1985-89(OTR)</t>
  </si>
  <si>
    <t>1990-94(OTR)</t>
  </si>
  <si>
    <t>1995-99(OTR)</t>
  </si>
  <si>
    <t>2000-04(OTR)</t>
  </si>
  <si>
    <t>2005-09(OTR)</t>
  </si>
  <si>
    <t>2010-14(OTR)</t>
  </si>
  <si>
    <t>2015-19(OTR)</t>
  </si>
  <si>
    <t>1980-84(RE)</t>
  </si>
  <si>
    <t>1985-89(RE)</t>
  </si>
  <si>
    <t>1990-94(RE)</t>
  </si>
  <si>
    <t>1995-99(RE)</t>
  </si>
  <si>
    <t>2000-04(RE)</t>
  </si>
  <si>
    <t>2005-09(RE)</t>
  </si>
  <si>
    <t>2010-14(RE)</t>
  </si>
  <si>
    <t>2015-19(RE)</t>
  </si>
  <si>
    <t>1980-84(RD)</t>
  </si>
  <si>
    <t>1985-89(RD)</t>
  </si>
  <si>
    <t>1990-94(RD)</t>
  </si>
  <si>
    <t>1995-99(RD)</t>
  </si>
  <si>
    <t>2000-04(RD)</t>
  </si>
  <si>
    <t>2005-09(RD)</t>
  </si>
  <si>
    <t>2010-14(RD)</t>
  </si>
  <si>
    <t>2015-19(RD)</t>
  </si>
  <si>
    <t>1980-84(SSE)</t>
  </si>
  <si>
    <t>1985-89(SSE)</t>
  </si>
  <si>
    <t>1990-94(SSE)</t>
  </si>
  <si>
    <t>1995-99(SSE)</t>
  </si>
  <si>
    <t>2000-04(SSE)</t>
  </si>
  <si>
    <t>2005-09(SSE)</t>
  </si>
  <si>
    <t>2010-14(SSE)</t>
  </si>
  <si>
    <t>2015-19(SSE)</t>
  </si>
  <si>
    <t>Row Labels</t>
  </si>
  <si>
    <t>Grand Total</t>
  </si>
  <si>
    <t>STATES</t>
  </si>
  <si>
    <t>Tax buoyancy</t>
  </si>
  <si>
    <t>Year</t>
  </si>
  <si>
    <t xml:space="preserve">  Andhra_Pradesh</t>
  </si>
  <si>
    <t xml:space="preserve">  Arunachal_Pradesh</t>
  </si>
  <si>
    <t xml:space="preserve">  Assam</t>
  </si>
  <si>
    <t xml:space="preserve">  Bihar</t>
  </si>
  <si>
    <t xml:space="preserve">  Chhattisgarh</t>
  </si>
  <si>
    <t xml:space="preserve">  Delhi</t>
  </si>
  <si>
    <t xml:space="preserve">  Goa</t>
  </si>
  <si>
    <t xml:space="preserve">  Gujarat</t>
  </si>
  <si>
    <t xml:space="preserve">  Haryana</t>
  </si>
  <si>
    <t xml:space="preserve">  Himachal_Pradesh</t>
  </si>
  <si>
    <t xml:space="preserve">  Jammu_and_Kashmir</t>
  </si>
  <si>
    <t xml:space="preserve">  Jharkhand</t>
  </si>
  <si>
    <t xml:space="preserve">  Karnataka</t>
  </si>
  <si>
    <t xml:space="preserve">  Kerala</t>
  </si>
  <si>
    <t xml:space="preserve">  Madhya_Pradesh</t>
  </si>
  <si>
    <t xml:space="preserve">  Maharashtra</t>
  </si>
  <si>
    <t xml:space="preserve">  Manipur</t>
  </si>
  <si>
    <t xml:space="preserve">  Meghalaya</t>
  </si>
  <si>
    <t xml:space="preserve">  Mizoram</t>
  </si>
  <si>
    <t xml:space="preserve">  Nagaland</t>
  </si>
  <si>
    <t xml:space="preserve">  Odisha</t>
  </si>
  <si>
    <t xml:space="preserve">  Puducherry</t>
  </si>
  <si>
    <t xml:space="preserve">  Punjab</t>
  </si>
  <si>
    <t xml:space="preserve">  Rajasthan</t>
  </si>
  <si>
    <t xml:space="preserve">  Sikkim</t>
  </si>
  <si>
    <t xml:space="preserve">  Tamil_Nadu</t>
  </si>
  <si>
    <t xml:space="preserve">  Telangana</t>
  </si>
  <si>
    <t xml:space="preserve">  Tripura</t>
  </si>
  <si>
    <t xml:space="preserve">  Uttar_Pradesh</t>
  </si>
  <si>
    <t xml:space="preserve">  Uttarakhand</t>
  </si>
  <si>
    <t xml:space="preserve">  West_Bengal</t>
  </si>
  <si>
    <t xml:space="preserve">  1980-84(AE)</t>
  </si>
  <si>
    <t xml:space="preserve"> OTR</t>
  </si>
  <si>
    <t xml:space="preserve"> SSE</t>
  </si>
  <si>
    <t xml:space="preserve">    1980-84(OTR)</t>
  </si>
  <si>
    <t xml:space="preserve">    1985-89(OTR)</t>
  </si>
  <si>
    <t xml:space="preserve">    1990-94(OTR)</t>
  </si>
  <si>
    <t xml:space="preserve">    1995-99(OTR)</t>
  </si>
  <si>
    <t xml:space="preserve">    2000-04(OTR)</t>
  </si>
  <si>
    <t xml:space="preserve">    2005-09(OTR)</t>
  </si>
  <si>
    <t xml:space="preserve">    2010-14(OTR)</t>
  </si>
  <si>
    <t xml:space="preserve">    2015-19(OTR)</t>
  </si>
  <si>
    <t xml:space="preserve">    1980-84(SSE)</t>
  </si>
  <si>
    <t xml:space="preserve">    1985-89(SSE)</t>
  </si>
  <si>
    <t xml:space="preserve">    1990-94(SSE)</t>
  </si>
  <si>
    <t xml:space="preserve">    1995-99(SSE)</t>
  </si>
  <si>
    <t xml:space="preserve">    2000-04(SSE)</t>
  </si>
  <si>
    <t xml:space="preserve">    2005-09(SSE)</t>
  </si>
  <si>
    <t xml:space="preserve">    2010-14(SSE)</t>
  </si>
  <si>
    <t xml:space="preserve">    2015-19(SSE)</t>
  </si>
  <si>
    <t>State</t>
  </si>
  <si>
    <t xml:space="preserve"> CE</t>
  </si>
  <si>
    <t xml:space="preserve"> GFD</t>
  </si>
  <si>
    <t xml:space="preserve">    1980-84(CE)</t>
  </si>
  <si>
    <t xml:space="preserve">    1985-89(CE)</t>
  </si>
  <si>
    <t xml:space="preserve">    1990-94(CE)</t>
  </si>
  <si>
    <t xml:space="preserve">    1995-99(CE)</t>
  </si>
  <si>
    <t xml:space="preserve">    2000-04(CE)</t>
  </si>
  <si>
    <t xml:space="preserve">    2005-09(CE)</t>
  </si>
  <si>
    <t xml:space="preserve">    2010-14(CE)</t>
  </si>
  <si>
    <t xml:space="preserve">    2015-19(CE)</t>
  </si>
  <si>
    <t xml:space="preserve">    1980-84(GFD)</t>
  </si>
  <si>
    <t xml:space="preserve">    1985-89(GFD)</t>
  </si>
  <si>
    <t xml:space="preserve">    1990-94(GFD)</t>
  </si>
  <si>
    <t xml:space="preserve">    1995-99(GFD)</t>
  </si>
  <si>
    <t xml:space="preserve">    2000-04(GFD)</t>
  </si>
  <si>
    <t xml:space="preserve">    2005-09(GFD)</t>
  </si>
  <si>
    <t xml:space="preserve">    1980-84(NS)</t>
  </si>
  <si>
    <t xml:space="preserve">    1985-89(NS)</t>
  </si>
  <si>
    <t xml:space="preserve">    1990-94(NS)</t>
  </si>
  <si>
    <t xml:space="preserve">    1995-99(NS)</t>
  </si>
  <si>
    <t xml:space="preserve">    2000-04(NS)</t>
  </si>
  <si>
    <t xml:space="preserve">    2005-09(NS)</t>
  </si>
  <si>
    <t xml:space="preserve">    2010-14(NS)</t>
  </si>
  <si>
    <t xml:space="preserve">    2015-19(NS)</t>
  </si>
  <si>
    <t>% change GSDP</t>
  </si>
  <si>
    <t>% change OTR</t>
  </si>
  <si>
    <t xml:space="preserve">    2010-14(GFD)</t>
  </si>
  <si>
    <t xml:space="preserve">    2015-19(GFD)</t>
  </si>
  <si>
    <t xml:space="preserve">  1985-89(AE)</t>
  </si>
  <si>
    <t xml:space="preserve">  1990-94(AE)</t>
  </si>
  <si>
    <t xml:space="preserve">  1995-99(AE)</t>
  </si>
  <si>
    <t xml:space="preserve">  2000-04(AE)</t>
  </si>
  <si>
    <t xml:space="preserve">  2005-09(AE)</t>
  </si>
  <si>
    <t xml:space="preserve">  2010-14(AE)</t>
  </si>
  <si>
    <t xml:space="preserve">  2015-19(AE)</t>
  </si>
  <si>
    <t xml:space="preserve">  1980-84(CE)</t>
  </si>
  <si>
    <t xml:space="preserve">  1985-89(CE)</t>
  </si>
  <si>
    <t xml:space="preserve">  1990-94(CE)</t>
  </si>
  <si>
    <t xml:space="preserve">  1995-99(CE)</t>
  </si>
  <si>
    <t xml:space="preserve">  2000-04(CE)</t>
  </si>
  <si>
    <t xml:space="preserve">  2005-09(CE)</t>
  </si>
  <si>
    <t xml:space="preserve">  2010-14(CE)</t>
  </si>
  <si>
    <t xml:space="preserve">  2015-19(CE)</t>
  </si>
  <si>
    <t xml:space="preserve">  1980-84(GFD)</t>
  </si>
  <si>
    <t xml:space="preserve">  1985-89(GFD)</t>
  </si>
  <si>
    <t xml:space="preserve">  1990-94(GFD)</t>
  </si>
  <si>
    <t xml:space="preserve">  1995-99(GFD)</t>
  </si>
  <si>
    <t xml:space="preserve">  2000-04(GFD)</t>
  </si>
  <si>
    <t xml:space="preserve">  2005-09(GFD)</t>
  </si>
  <si>
    <t xml:space="preserve">  2010-14(GFD)</t>
  </si>
  <si>
    <t xml:space="preserve">  2015-19(GFD)</t>
  </si>
  <si>
    <t xml:space="preserve">  1980-84(NS)</t>
  </si>
  <si>
    <t xml:space="preserve">  1985-89(NS)</t>
  </si>
  <si>
    <t xml:space="preserve">  1990-94(NS)</t>
  </si>
  <si>
    <t xml:space="preserve">  1995-99(NS)</t>
  </si>
  <si>
    <t xml:space="preserve">  2000-04(NS)</t>
  </si>
  <si>
    <t xml:space="preserve">  2005-09(NS)</t>
  </si>
  <si>
    <t xml:space="preserve">  2010-14(NS)</t>
  </si>
  <si>
    <t xml:space="preserve">  2015-19(NS)</t>
  </si>
  <si>
    <t xml:space="preserve">  1980-84(OTR)</t>
  </si>
  <si>
    <t xml:space="preserve">  1985-89(OTR)</t>
  </si>
  <si>
    <t xml:space="preserve">  1990-94(OTR)</t>
  </si>
  <si>
    <t xml:space="preserve">  1995-99(OTR)</t>
  </si>
  <si>
    <t xml:space="preserve">  2000-04(OTR)</t>
  </si>
  <si>
    <t xml:space="preserve">  2005-09(OTR)</t>
  </si>
  <si>
    <t xml:space="preserve">  2010-14(OTR)</t>
  </si>
  <si>
    <t xml:space="preserve">  2015-19(OTR)</t>
  </si>
  <si>
    <t xml:space="preserve">  1980-84(RD)</t>
  </si>
  <si>
    <t xml:space="preserve">  1985-89(RD)</t>
  </si>
  <si>
    <t xml:space="preserve">  1990-94(RD)</t>
  </si>
  <si>
    <t xml:space="preserve">  1995-99(RD)</t>
  </si>
  <si>
    <t xml:space="preserve">  2000-04(RD)</t>
  </si>
  <si>
    <t xml:space="preserve">  2005-09(RD)</t>
  </si>
  <si>
    <t xml:space="preserve">  2010-14(RD)</t>
  </si>
  <si>
    <t xml:space="preserve">  2015-19(RD)</t>
  </si>
  <si>
    <t xml:space="preserve">  1980-84(RE)</t>
  </si>
  <si>
    <t xml:space="preserve">  1985-89(RE)</t>
  </si>
  <si>
    <t xml:space="preserve">  1990-94(RE)</t>
  </si>
  <si>
    <t xml:space="preserve">  1995-99(RE)</t>
  </si>
  <si>
    <t xml:space="preserve">  2000-04(RE)</t>
  </si>
  <si>
    <t xml:space="preserve">  2005-09(RE)</t>
  </si>
  <si>
    <t xml:space="preserve">  2010-14(RE)</t>
  </si>
  <si>
    <t xml:space="preserve">  2015-19(RE)</t>
  </si>
  <si>
    <t xml:space="preserve">  1980-84(SSE)</t>
  </si>
  <si>
    <t xml:space="preserve">  1985-89(SSE)</t>
  </si>
  <si>
    <t xml:space="preserve">  1990-94(SSE)</t>
  </si>
  <si>
    <t xml:space="preserve">  1995-99(SSE)</t>
  </si>
  <si>
    <t xml:space="preserve">  2000-04(SSE)</t>
  </si>
  <si>
    <t xml:space="preserve">  2005-09(SSE)</t>
  </si>
  <si>
    <t xml:space="preserve">  2010-14(SSE)</t>
  </si>
  <si>
    <t xml:space="preserve">  2015-19(SSE)</t>
  </si>
  <si>
    <t>Avg_Sum_of_GFD</t>
  </si>
  <si>
    <t>Avg_ Sum_of_GFD</t>
  </si>
  <si>
    <t>Total CE</t>
  </si>
  <si>
    <t>Total 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</si>
</sst>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 #,##0.00_ ;_ * \-#,##0.00_ ;_ * &quot;-&quot;??_ ;_ @_ "/>
  </numFmts>
  <fonts count="4" x14ac:knownFonts="1">
    <font>
      <sz val="11"/>
      <color theme="1"/>
      <name val="Aptos Narrow"/>
      <family val="2"/>
      <scheme val="minor"/>
    </font>
    <font>
      <b/>
      <sz val="11"/>
      <color theme="0"/>
      <name val="Aptos Narrow"/>
      <family val="2"/>
      <scheme val="minor"/>
    </font>
    <font>
      <sz val="11"/>
      <color theme="1"/>
      <name val="Aptos Narrow"/>
      <family val="2"/>
      <scheme val="minor"/>
    </font>
    <font>
      <b/>
      <sz val="11"/>
      <color theme="1"/>
      <name val="Aptos Narrow"/>
      <family val="2"/>
      <scheme val="minor"/>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2" tint="-0.749992370372631"/>
        <bgColor theme="4"/>
      </patternFill>
    </fill>
  </fills>
  <borders count="11">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top style="thin">
        <color theme="1"/>
      </top>
      <bottom style="thin">
        <color theme="1"/>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2" fillId="0" borderId="0" applyFont="0" applyFill="0" applyBorder="0" applyAlignment="0" applyProtection="0"/>
  </cellStyleXfs>
  <cellXfs count="29">
    <xf numFmtId="0" fontId="0" fillId="0" borderId="0" xfId="0"/>
    <xf numFmtId="0" fontId="0" fillId="0" borderId="1" xfId="0" applyBorder="1"/>
    <xf numFmtId="0" fontId="0" fillId="0" borderId="2" xfId="0" applyBorder="1"/>
    <xf numFmtId="0" fontId="1" fillId="2" borderId="4" xfId="0" applyFont="1" applyFill="1" applyBorder="1"/>
    <xf numFmtId="0" fontId="1" fillId="2" borderId="5" xfId="0" applyFont="1" applyFill="1" applyBorder="1"/>
    <xf numFmtId="0" fontId="0" fillId="3" borderId="4" xfId="0" applyFill="1" applyBorder="1"/>
    <xf numFmtId="0" fontId="0" fillId="3" borderId="5" xfId="0" applyFill="1" applyBorder="1"/>
    <xf numFmtId="0" fontId="0" fillId="0" borderId="4" xfId="0" applyBorder="1"/>
    <xf numFmtId="0" fontId="0" fillId="0" borderId="5" xfId="0" applyBorder="1"/>
    <xf numFmtId="0" fontId="1" fillId="2" borderId="6" xfId="0" applyFont="1" applyFill="1" applyBorder="1"/>
    <xf numFmtId="0" fontId="1" fillId="2" borderId="7" xfId="0" applyFont="1" applyFill="1" applyBorder="1"/>
    <xf numFmtId="0" fontId="1" fillId="4" borderId="1" xfId="0" applyFont="1" applyFill="1" applyBorder="1"/>
    <xf numFmtId="0" fontId="1" fillId="2" borderId="8" xfId="0" applyFont="1" applyFill="1" applyBorder="1"/>
    <xf numFmtId="0" fontId="1" fillId="4" borderId="5" xfId="0" applyFont="1" applyFill="1" applyBorder="1"/>
    <xf numFmtId="0" fontId="0" fillId="0" borderId="0" xfId="0" pivotButton="1"/>
    <xf numFmtId="0" fontId="0" fillId="0" borderId="0" xfId="0" applyAlignment="1">
      <alignment horizontal="left"/>
    </xf>
    <xf numFmtId="0" fontId="0" fillId="0" borderId="6" xfId="0" applyBorder="1"/>
    <xf numFmtId="0" fontId="0" fillId="0" borderId="7" xfId="0" applyBorder="1"/>
    <xf numFmtId="0" fontId="1" fillId="2" borderId="0" xfId="0" applyFont="1" applyFill="1"/>
    <xf numFmtId="0" fontId="0" fillId="3" borderId="3" xfId="0" applyFill="1" applyBorder="1"/>
    <xf numFmtId="0" fontId="0" fillId="3" borderId="6" xfId="0" applyFill="1" applyBorder="1"/>
    <xf numFmtId="10" fontId="0" fillId="0" borderId="0" xfId="0" applyNumberFormat="1"/>
    <xf numFmtId="10" fontId="0" fillId="0" borderId="10" xfId="0" applyNumberFormat="1" applyBorder="1"/>
    <xf numFmtId="0" fontId="3" fillId="0" borderId="9" xfId="0" applyFont="1" applyBorder="1"/>
    <xf numFmtId="43" fontId="0" fillId="0" borderId="0" xfId="1" applyFont="1"/>
    <xf numFmtId="0" fontId="0" fillId="0" borderId="0" xfId="0" applyAlignment="1">
      <alignment horizontal="center" vertical="center"/>
    </xf>
    <xf numFmtId="0" fontId="0" fillId="0" borderId="10" xfId="0" applyBorder="1" applyAlignment="1">
      <alignment horizontal="center" vertical="center"/>
    </xf>
    <xf numFmtId="0" fontId="0" fillId="0" borderId="10" xfId="0" applyBorder="1"/>
    <xf numFmtId="2" fontId="0" fillId="0" borderId="10" xfId="0" applyNumberFormat="1" applyBorder="1"/>
  </cellXfs>
  <cellStyles count="2">
    <cellStyle name="Comma" xfId="1" builtinId="3"/>
    <cellStyle name="Normal" xfId="0" builtinId="0"/>
  </cellStyles>
  <dxfs count="89">
    <dxf>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border diagonalUp="0" diagonalDown="0">
        <left/>
        <right/>
        <top style="thin">
          <color theme="4" tint="0.39997558519241921"/>
        </top>
        <bottom/>
        <vertical/>
        <horizontal/>
      </border>
    </dxf>
    <dxf>
      <border outline="0">
        <top style="thin">
          <color theme="4" tint="0.39997558519241921"/>
        </top>
      </border>
    </dxf>
    <dxf>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border diagonalUp="0" diagonalDown="0">
        <left/>
        <right/>
        <top style="thin">
          <color theme="4" tint="0.39997558519241921"/>
        </top>
        <bottom/>
        <vertical/>
        <horizontal/>
      </border>
    </dxf>
    <dxf>
      <border outline="0">
        <top style="thin">
          <color theme="4" tint="0.39997558519241921"/>
        </top>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border diagonalUp="0" diagonalDown="0">
        <left/>
        <right/>
        <top style="thin">
          <color theme="4" tint="0.39997558519241921"/>
        </top>
        <bottom/>
        <vertical/>
        <horizontal/>
      </border>
    </dxf>
    <dxf>
      <border outline="0">
        <top style="thin">
          <color theme="4" tint="0.39997558519241921"/>
        </top>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border diagonalUp="0" diagonalDown="0">
        <left/>
        <right/>
        <top style="thin">
          <color theme="4" tint="0.39997558519241921"/>
        </top>
        <bottom/>
        <vertical/>
        <horizontal/>
      </border>
    </dxf>
    <dxf>
      <border outline="0">
        <top style="thin">
          <color theme="4" tint="0.39997558519241921"/>
        </top>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border diagonalUp="0" diagonalDown="0">
        <left/>
        <right/>
        <top style="thin">
          <color theme="4" tint="0.39997558519241921"/>
        </top>
        <bottom/>
        <vertical/>
        <horizontal/>
      </border>
    </dxf>
    <dxf>
      <border outline="0">
        <top style="thin">
          <color theme="4" tint="0.39997558519241921"/>
        </top>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border diagonalUp="0" diagonalDown="0">
        <left/>
        <right/>
        <top style="thin">
          <color theme="4" tint="0.39997558519241921"/>
        </top>
        <bottom/>
        <vertical/>
        <horizontal/>
      </border>
    </dxf>
    <dxf>
      <border outline="0">
        <top style="thin">
          <color theme="4" tint="0.39997558519241921"/>
        </top>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border diagonalUp="0" diagonalDown="0">
        <left/>
        <right/>
        <top style="thin">
          <color theme="4" tint="0.39997558519241921"/>
        </top>
        <bottom/>
        <vertical/>
        <horizontal/>
      </border>
    </dxf>
    <dxf>
      <border outline="0">
        <top style="thin">
          <color theme="4" tint="0.39997558519241921"/>
        </top>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font>
        <b/>
        <i val="0"/>
        <strike val="0"/>
        <condense val="0"/>
        <extend val="0"/>
        <outline val="0"/>
        <shadow val="0"/>
        <u val="none"/>
        <vertAlign val="baseline"/>
        <sz val="11"/>
        <color theme="0"/>
        <name val="Aptos Narrow"/>
        <family val="2"/>
        <scheme val="minor"/>
      </font>
      <fill>
        <patternFill patternType="solid">
          <fgColor theme="4"/>
          <bgColor theme="2" tint="-0.749992370372631"/>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2" tint="-0.749992370372631"/>
        </patternFill>
      </fill>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tyles" Target="styles.xml"/><Relationship Id="rId39" Type="http://schemas.openxmlformats.org/officeDocument/2006/relationships/customXml" Target="../customXml/item9.xml"/><Relationship Id="rId21" Type="http://schemas.openxmlformats.org/officeDocument/2006/relationships/pivotCacheDefinition" Target="pivotCache/pivotCacheDefinition5.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17/10/relationships/person" Target="persons/person.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sharedStrings" Target="sharedString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onnections" Target="connections.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pivotCacheDefinition" Target="pivotCache/pivotCacheDefinition4.xml"/><Relationship Id="rId41" Type="http://schemas.openxmlformats.org/officeDocument/2006/relationships/customXml" Target="../customXml/item11.xml"/><Relationship Id="rId54"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powerPivotData" Target="model/item.data"/><Relationship Id="rId36" Type="http://schemas.openxmlformats.org/officeDocument/2006/relationships/customXml" Target="../customXml/item6.xml"/><Relationship Id="rId49"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Correlation between SSE and OTR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xVal>
            <c:numRef>
              <c:f>'SSE OTR CORR'!$S$4:$S$34</c:f>
              <c:numCache>
                <c:formatCode>General</c:formatCode>
                <c:ptCount val="31"/>
                <c:pt idx="0">
                  <c:v>150611</c:v>
                </c:pt>
                <c:pt idx="1">
                  <c:v>1023.6</c:v>
                </c:pt>
                <c:pt idx="2">
                  <c:v>28820</c:v>
                </c:pt>
                <c:pt idx="3">
                  <c:v>61341</c:v>
                </c:pt>
                <c:pt idx="4">
                  <c:v>40998</c:v>
                </c:pt>
                <c:pt idx="5">
                  <c:v>77466</c:v>
                </c:pt>
                <c:pt idx="6">
                  <c:v>9993</c:v>
                </c:pt>
                <c:pt idx="7">
                  <c:v>163248</c:v>
                </c:pt>
                <c:pt idx="8">
                  <c:v>78598.2</c:v>
                </c:pt>
                <c:pt idx="9">
                  <c:v>14783.6</c:v>
                </c:pt>
                <c:pt idx="10">
                  <c:v>17501.2</c:v>
                </c:pt>
                <c:pt idx="11">
                  <c:v>29316</c:v>
                </c:pt>
                <c:pt idx="12">
                  <c:v>179106.6</c:v>
                </c:pt>
                <c:pt idx="13">
                  <c:v>103757.4</c:v>
                </c:pt>
                <c:pt idx="14">
                  <c:v>101194.4</c:v>
                </c:pt>
                <c:pt idx="15">
                  <c:v>325126.59999999998</c:v>
                </c:pt>
                <c:pt idx="16">
                  <c:v>1349</c:v>
                </c:pt>
                <c:pt idx="17">
                  <c:v>2550.4</c:v>
                </c:pt>
                <c:pt idx="18">
                  <c:v>662.2</c:v>
                </c:pt>
                <c:pt idx="19">
                  <c:v>1018.4</c:v>
                </c:pt>
                <c:pt idx="20">
                  <c:v>49192.800000000003</c:v>
                </c:pt>
                <c:pt idx="21">
                  <c:v>4788</c:v>
                </c:pt>
                <c:pt idx="22">
                  <c:v>73860.2</c:v>
                </c:pt>
                <c:pt idx="23">
                  <c:v>103386.2</c:v>
                </c:pt>
                <c:pt idx="24">
                  <c:v>1298.8</c:v>
                </c:pt>
                <c:pt idx="25">
                  <c:v>224963.20000000001</c:v>
                </c:pt>
                <c:pt idx="26">
                  <c:v>53576</c:v>
                </c:pt>
                <c:pt idx="27">
                  <c:v>2987.2</c:v>
                </c:pt>
                <c:pt idx="28">
                  <c:v>203288.6</c:v>
                </c:pt>
                <c:pt idx="29">
                  <c:v>19564</c:v>
                </c:pt>
                <c:pt idx="30">
                  <c:v>107907.8</c:v>
                </c:pt>
              </c:numCache>
            </c:numRef>
          </c:xVal>
          <c:yVal>
            <c:numRef>
              <c:f>'SSE OTR CORR'!$T$4:$T$34</c:f>
              <c:numCache>
                <c:formatCode>General</c:formatCode>
                <c:ptCount val="31"/>
                <c:pt idx="0">
                  <c:v>148584.20000000001</c:v>
                </c:pt>
                <c:pt idx="1">
                  <c:v>8722.4</c:v>
                </c:pt>
                <c:pt idx="2">
                  <c:v>57179</c:v>
                </c:pt>
                <c:pt idx="3">
                  <c:v>121990.6</c:v>
                </c:pt>
                <c:pt idx="4">
                  <c:v>66470.2</c:v>
                </c:pt>
                <c:pt idx="5">
                  <c:v>49604</c:v>
                </c:pt>
                <c:pt idx="6">
                  <c:v>9927.6</c:v>
                </c:pt>
                <c:pt idx="7">
                  <c:v>131333.4</c:v>
                </c:pt>
                <c:pt idx="8">
                  <c:v>64681.4</c:v>
                </c:pt>
                <c:pt idx="9">
                  <c:v>26900</c:v>
                </c:pt>
                <c:pt idx="10">
                  <c:v>34517.800000000003</c:v>
                </c:pt>
                <c:pt idx="11">
                  <c:v>53522</c:v>
                </c:pt>
                <c:pt idx="12">
                  <c:v>132550.20000000001</c:v>
                </c:pt>
                <c:pt idx="13">
                  <c:v>81144.600000000006</c:v>
                </c:pt>
                <c:pt idx="14">
                  <c:v>125704.8</c:v>
                </c:pt>
                <c:pt idx="15">
                  <c:v>252741.8</c:v>
                </c:pt>
                <c:pt idx="16">
                  <c:v>8505</c:v>
                </c:pt>
                <c:pt idx="17">
                  <c:v>9207.6</c:v>
                </c:pt>
                <c:pt idx="18">
                  <c:v>7332.8</c:v>
                </c:pt>
                <c:pt idx="19">
                  <c:v>8352.6</c:v>
                </c:pt>
                <c:pt idx="20">
                  <c:v>78614.2</c:v>
                </c:pt>
                <c:pt idx="21">
                  <c:v>5498.8</c:v>
                </c:pt>
                <c:pt idx="22">
                  <c:v>44416</c:v>
                </c:pt>
                <c:pt idx="23">
                  <c:v>138064.79999999999</c:v>
                </c:pt>
                <c:pt idx="24">
                  <c:v>5013.6000000000004</c:v>
                </c:pt>
                <c:pt idx="25">
                  <c:v>166309.4</c:v>
                </c:pt>
                <c:pt idx="26">
                  <c:v>60418</c:v>
                </c:pt>
                <c:pt idx="27">
                  <c:v>14226.6</c:v>
                </c:pt>
                <c:pt idx="28">
                  <c:v>251029.6</c:v>
                </c:pt>
                <c:pt idx="29">
                  <c:v>29860</c:v>
                </c:pt>
                <c:pt idx="30">
                  <c:v>143328</c:v>
                </c:pt>
              </c:numCache>
            </c:numRef>
          </c:yVal>
          <c:smooth val="0"/>
          <c:extLst>
            <c:ext xmlns:c16="http://schemas.microsoft.com/office/drawing/2014/chart" uri="{C3380CC4-5D6E-409C-BE32-E72D297353CC}">
              <c16:uniqueId val="{00000000-769B-4EFA-85A8-1856FF7B212C}"/>
            </c:ext>
          </c:extLst>
        </c:ser>
        <c:dLbls>
          <c:showLegendKey val="0"/>
          <c:showVal val="0"/>
          <c:showCatName val="0"/>
          <c:showSerName val="0"/>
          <c:showPercent val="0"/>
          <c:showBubbleSize val="0"/>
        </c:dLbls>
        <c:axId val="994244991"/>
        <c:axId val="31425888"/>
      </c:scatterChart>
      <c:valAx>
        <c:axId val="99424499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31425888"/>
        <c:crosses val="autoZero"/>
        <c:crossBetween val="midCat"/>
      </c:valAx>
      <c:valAx>
        <c:axId val="31425888"/>
        <c:scaling>
          <c:orientation val="minMax"/>
        </c:scaling>
        <c:delete val="0"/>
        <c:axPos val="l"/>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942449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Correlation between ce and gfd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manualLayout>
          <c:layoutTarget val="inner"/>
          <c:xMode val="edge"/>
          <c:yMode val="edge"/>
          <c:x val="0.10358291499032769"/>
          <c:y val="2.8502218952635185E-2"/>
          <c:w val="0.84857495393537208"/>
          <c:h val="0.76632134316126466"/>
        </c:manualLayout>
      </c:layout>
      <c:scatterChart>
        <c:scatterStyle val="lineMarker"/>
        <c:varyColors val="0"/>
        <c:ser>
          <c:idx val="0"/>
          <c:order val="0"/>
          <c:tx>
            <c:strRef>
              <c:f>'CE GFD CORR'!$R$3</c:f>
              <c:strCache>
                <c:ptCount val="1"/>
                <c:pt idx="0">
                  <c:v> GFD</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xVal>
            <c:numRef>
              <c:f>'CE GFD CORR'!$Q$4:$Q$34</c:f>
              <c:numCache>
                <c:formatCode>General</c:formatCode>
                <c:ptCount val="31"/>
                <c:pt idx="0">
                  <c:v>71473.459999999992</c:v>
                </c:pt>
                <c:pt idx="1">
                  <c:v>7642.3279999999995</c:v>
                </c:pt>
                <c:pt idx="2">
                  <c:v>25060.175999999999</c:v>
                </c:pt>
                <c:pt idx="3">
                  <c:v>63605.222000000002</c:v>
                </c:pt>
                <c:pt idx="4">
                  <c:v>23902.056</c:v>
                </c:pt>
                <c:pt idx="5">
                  <c:v>35491.25</c:v>
                </c:pt>
                <c:pt idx="6">
                  <c:v>6816.0239999999994</c:v>
                </c:pt>
                <c:pt idx="7">
                  <c:v>84225.745999999999</c:v>
                </c:pt>
                <c:pt idx="8">
                  <c:v>27247.714</c:v>
                </c:pt>
                <c:pt idx="9">
                  <c:v>14423.826000000001</c:v>
                </c:pt>
                <c:pt idx="10">
                  <c:v>28590.815999999999</c:v>
                </c:pt>
                <c:pt idx="11">
                  <c:v>26029.776000000002</c:v>
                </c:pt>
                <c:pt idx="12">
                  <c:v>67842.611999999994</c:v>
                </c:pt>
                <c:pt idx="13">
                  <c:v>31004.824000000001</c:v>
                </c:pt>
                <c:pt idx="14">
                  <c:v>68800.135999999999</c:v>
                </c:pt>
                <c:pt idx="15">
                  <c:v>106192.60800000001</c:v>
                </c:pt>
                <c:pt idx="16">
                  <c:v>6324.8339999999998</c:v>
                </c:pt>
                <c:pt idx="17">
                  <c:v>4570.8340000000007</c:v>
                </c:pt>
                <c:pt idx="18">
                  <c:v>3703.0059999999994</c:v>
                </c:pt>
                <c:pt idx="19">
                  <c:v>5588.1880000000001</c:v>
                </c:pt>
                <c:pt idx="20">
                  <c:v>39192.216</c:v>
                </c:pt>
                <c:pt idx="21">
                  <c:v>1853.5520000000001</c:v>
                </c:pt>
                <c:pt idx="22">
                  <c:v>25991.425999999999</c:v>
                </c:pt>
                <c:pt idx="23">
                  <c:v>61845.798000000003</c:v>
                </c:pt>
                <c:pt idx="24">
                  <c:v>3329.0659999999998</c:v>
                </c:pt>
                <c:pt idx="25">
                  <c:v>81602.70199999999</c:v>
                </c:pt>
                <c:pt idx="26">
                  <c:v>25488.621999999999</c:v>
                </c:pt>
                <c:pt idx="27">
                  <c:v>10281.846</c:v>
                </c:pt>
                <c:pt idx="28">
                  <c:v>162633.06400000001</c:v>
                </c:pt>
                <c:pt idx="29">
                  <c:v>14207.778</c:v>
                </c:pt>
                <c:pt idx="30">
                  <c:v>59741.511999999995</c:v>
                </c:pt>
              </c:numCache>
            </c:numRef>
          </c:xVal>
          <c:yVal>
            <c:numRef>
              <c:f>'CE GFD CORR'!$R$4:$R$34</c:f>
              <c:numCache>
                <c:formatCode>General</c:formatCode>
                <c:ptCount val="31"/>
                <c:pt idx="0">
                  <c:v>23561.02</c:v>
                </c:pt>
                <c:pt idx="1">
                  <c:v>572.57999999999993</c:v>
                </c:pt>
                <c:pt idx="2">
                  <c:v>3072.08</c:v>
                </c:pt>
                <c:pt idx="3">
                  <c:v>11912.44</c:v>
                </c:pt>
                <c:pt idx="4">
                  <c:v>1746.6399999999999</c:v>
                </c:pt>
                <c:pt idx="5">
                  <c:v>4633.2800000000007</c:v>
                </c:pt>
                <c:pt idx="6">
                  <c:v>1505.9</c:v>
                </c:pt>
                <c:pt idx="7">
                  <c:v>22589.18</c:v>
                </c:pt>
                <c:pt idx="8">
                  <c:v>7901.68</c:v>
                </c:pt>
                <c:pt idx="9">
                  <c:v>4767.08</c:v>
                </c:pt>
                <c:pt idx="10">
                  <c:v>4512.5</c:v>
                </c:pt>
                <c:pt idx="11">
                  <c:v>6214.54</c:v>
                </c:pt>
                <c:pt idx="12">
                  <c:v>15797.26</c:v>
                </c:pt>
                <c:pt idx="13">
                  <c:v>14151.18</c:v>
                </c:pt>
                <c:pt idx="14">
                  <c:v>13756.14</c:v>
                </c:pt>
                <c:pt idx="15">
                  <c:v>38531.279999999999</c:v>
                </c:pt>
                <c:pt idx="16">
                  <c:v>955.5</c:v>
                </c:pt>
                <c:pt idx="17">
                  <c:v>648.64</c:v>
                </c:pt>
                <c:pt idx="18">
                  <c:v>762.84</c:v>
                </c:pt>
                <c:pt idx="19">
                  <c:v>1028.3400000000001</c:v>
                </c:pt>
                <c:pt idx="20">
                  <c:v>6983.5</c:v>
                </c:pt>
                <c:pt idx="21">
                  <c:v>392</c:v>
                </c:pt>
                <c:pt idx="22">
                  <c:v>14153.439999999999</c:v>
                </c:pt>
                <c:pt idx="23">
                  <c:v>17572.68</c:v>
                </c:pt>
                <c:pt idx="24">
                  <c:v>345.44</c:v>
                </c:pt>
                <c:pt idx="25">
                  <c:v>17109.8</c:v>
                </c:pt>
                <c:pt idx="26">
                  <c:v>0</c:v>
                </c:pt>
                <c:pt idx="27">
                  <c:v>766.42000000000007</c:v>
                </c:pt>
                <c:pt idx="28">
                  <c:v>40407.199999999997</c:v>
                </c:pt>
                <c:pt idx="29">
                  <c:v>2832.12</c:v>
                </c:pt>
                <c:pt idx="30">
                  <c:v>33801.9</c:v>
                </c:pt>
              </c:numCache>
            </c:numRef>
          </c:yVal>
          <c:smooth val="0"/>
          <c:extLst>
            <c:ext xmlns:c16="http://schemas.microsoft.com/office/drawing/2014/chart" uri="{C3380CC4-5D6E-409C-BE32-E72D297353CC}">
              <c16:uniqueId val="{00000000-82EC-451B-A5CE-26C573F08172}"/>
            </c:ext>
          </c:extLst>
        </c:ser>
        <c:dLbls>
          <c:showLegendKey val="0"/>
          <c:showVal val="0"/>
          <c:showCatName val="0"/>
          <c:showSerName val="0"/>
          <c:showPercent val="0"/>
          <c:showBubbleSize val="0"/>
        </c:dLbls>
        <c:axId val="691094256"/>
        <c:axId val="691094616"/>
      </c:scatterChart>
      <c:valAx>
        <c:axId val="691094256"/>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91094616"/>
        <c:crosses val="autoZero"/>
        <c:crossBetween val="midCat"/>
      </c:valAx>
      <c:valAx>
        <c:axId val="691094616"/>
        <c:scaling>
          <c:orientation val="minMax"/>
        </c:scaling>
        <c:delete val="0"/>
        <c:axPos val="l"/>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910942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Comparision</a:t>
            </a:r>
            <a:r>
              <a:rPr lang="en-IN" baseline="0"/>
              <a:t> Own Tax revenue and </a:t>
            </a:r>
            <a:r>
              <a:rPr lang="en-IN" sz="1400" b="0" i="0" u="none" strike="noStrike" baseline="0">
                <a:effectLst/>
              </a:rPr>
              <a:t>Nominal gross domestic product from 1980-2016</a:t>
            </a:r>
            <a:r>
              <a:rPr lang="en-IN"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'Tax Buoyancy'!$W$37</c:f>
              <c:strCache>
                <c:ptCount val="1"/>
                <c:pt idx="0">
                  <c:v>% change GSDP</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'Tax Buoyancy'!$V$38:$V$68</c:f>
              <c:strCache>
                <c:ptCount val="31"/>
                <c:pt idx="0">
                  <c:v>Andhra_Pradesh</c:v>
                </c:pt>
                <c:pt idx="1">
                  <c:v>Arunachal_Pradesh</c:v>
                </c:pt>
                <c:pt idx="2">
                  <c:v>Assam</c:v>
                </c:pt>
                <c:pt idx="3">
                  <c:v>Bihar</c:v>
                </c:pt>
                <c:pt idx="4">
                  <c:v>Chhattisgarh</c:v>
                </c:pt>
                <c:pt idx="5">
                  <c:v>Delhi</c:v>
                </c:pt>
                <c:pt idx="6">
                  <c:v>Goa</c:v>
                </c:pt>
                <c:pt idx="7">
                  <c:v>Gujarat</c:v>
                </c:pt>
                <c:pt idx="8">
                  <c:v>Haryana</c:v>
                </c:pt>
                <c:pt idx="9">
                  <c:v>Himachal_Pradesh</c:v>
                </c:pt>
                <c:pt idx="10">
                  <c:v>Jammu_and_Kashmir</c:v>
                </c:pt>
                <c:pt idx="11">
                  <c:v>Jharkhand</c:v>
                </c:pt>
                <c:pt idx="12">
                  <c:v>Karnataka</c:v>
                </c:pt>
                <c:pt idx="13">
                  <c:v>Kerala</c:v>
                </c:pt>
                <c:pt idx="14">
                  <c:v>Madhya_Pradesh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Tamil_Nadu</c:v>
                </c:pt>
                <c:pt idx="26">
                  <c:v>Telangana</c:v>
                </c:pt>
                <c:pt idx="27">
                  <c:v>Tripura</c:v>
                </c:pt>
                <c:pt idx="28">
                  <c:v>Uttar_Pradesh</c:v>
                </c:pt>
                <c:pt idx="29">
                  <c:v>Uttarakhand</c:v>
                </c:pt>
                <c:pt idx="30">
                  <c:v>West_Bengal</c:v>
                </c:pt>
              </c:strCache>
            </c:strRef>
          </c:cat>
          <c:val>
            <c:numRef>
              <c:f>'Tax Buoyancy'!$W$38:$W$68</c:f>
              <c:numCache>
                <c:formatCode>_(* #,##0.00_);_(* \(#,##0.00\);_(* "-"??_);_(@_)</c:formatCode>
                <c:ptCount val="31"/>
                <c:pt idx="0">
                  <c:v>53.637808787308025</c:v>
                </c:pt>
                <c:pt idx="1">
                  <c:v>117.01536084848485</c:v>
                </c:pt>
                <c:pt idx="2">
                  <c:v>40.809573723556539</c:v>
                </c:pt>
                <c:pt idx="3">
                  <c:v>40.768844592820066</c:v>
                </c:pt>
                <c:pt idx="4">
                  <c:v>25.198439395000147</c:v>
                </c:pt>
                <c:pt idx="5">
                  <c:v>58.645301981254931</c:v>
                </c:pt>
                <c:pt idx="6">
                  <c:v>77.775712367601258</c:v>
                </c:pt>
                <c:pt idx="7">
                  <c:v>66.831784681976444</c:v>
                </c:pt>
                <c:pt idx="8">
                  <c:v>78.323259571959738</c:v>
                </c:pt>
                <c:pt idx="9">
                  <c:v>81.889091228881753</c:v>
                </c:pt>
                <c:pt idx="10">
                  <c:v>52.423857570471498</c:v>
                </c:pt>
                <c:pt idx="11">
                  <c:v>12.593893970380027</c:v>
                </c:pt>
                <c:pt idx="12">
                  <c:v>123.32443392618092</c:v>
                </c:pt>
                <c:pt idx="13">
                  <c:v>72.840686107275232</c:v>
                </c:pt>
                <c:pt idx="14">
                  <c:v>56.057661160029085</c:v>
                </c:pt>
                <c:pt idx="15">
                  <c:v>67.866092083018927</c:v>
                </c:pt>
                <c:pt idx="16">
                  <c:v>46.101943712172158</c:v>
                </c:pt>
                <c:pt idx="17">
                  <c:v>101.88058903541824</c:v>
                </c:pt>
                <c:pt idx="18">
                  <c:v>91.534416898734179</c:v>
                </c:pt>
                <c:pt idx="19">
                  <c:v>79.448753619153663</c:v>
                </c:pt>
                <c:pt idx="20">
                  <c:v>69.052515556492409</c:v>
                </c:pt>
                <c:pt idx="21">
                  <c:v>61.935141247628081</c:v>
                </c:pt>
                <c:pt idx="22">
                  <c:v>43.896163236222606</c:v>
                </c:pt>
                <c:pt idx="23">
                  <c:v>74.621821351460653</c:v>
                </c:pt>
                <c:pt idx="24">
                  <c:v>228.15680702479341</c:v>
                </c:pt>
                <c:pt idx="25">
                  <c:v>113.13990352396371</c:v>
                </c:pt>
                <c:pt idx="26">
                  <c:v>31.414851688791053</c:v>
                </c:pt>
                <c:pt idx="27">
                  <c:v>58.654137142857145</c:v>
                </c:pt>
                <c:pt idx="28">
                  <c:v>57.704136987137744</c:v>
                </c:pt>
                <c:pt idx="29">
                  <c:v>72.052107142857139</c:v>
                </c:pt>
                <c:pt idx="30">
                  <c:v>44.624015777002661</c:v>
                </c:pt>
              </c:numCache>
            </c:numRef>
          </c:val>
          <c:smooth val="0"/>
          <c:extLst>
            <c:ext xmlns:c16="http://schemas.microsoft.com/office/drawing/2014/chart" uri="{C3380CC4-5D6E-409C-BE32-E72D297353CC}">
              <c16:uniqueId val="{00000000-5BC8-421F-AB78-2545519B7B20}"/>
            </c:ext>
          </c:extLst>
        </c:ser>
        <c:ser>
          <c:idx val="1"/>
          <c:order val="1"/>
          <c:tx>
            <c:strRef>
              <c:f>'Tax Buoyancy'!$X$37</c:f>
              <c:strCache>
                <c:ptCount val="1"/>
                <c:pt idx="0">
                  <c:v>% change OTR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'Tax Buoyancy'!$V$38:$V$68</c:f>
              <c:strCache>
                <c:ptCount val="31"/>
                <c:pt idx="0">
                  <c:v>Andhra_Pradesh</c:v>
                </c:pt>
                <c:pt idx="1">
                  <c:v>Arunachal_Pradesh</c:v>
                </c:pt>
                <c:pt idx="2">
                  <c:v>Assam</c:v>
                </c:pt>
                <c:pt idx="3">
                  <c:v>Bihar</c:v>
                </c:pt>
                <c:pt idx="4">
                  <c:v>Chhattisgarh</c:v>
                </c:pt>
                <c:pt idx="5">
                  <c:v>Delhi</c:v>
                </c:pt>
                <c:pt idx="6">
                  <c:v>Goa</c:v>
                </c:pt>
                <c:pt idx="7">
                  <c:v>Gujarat</c:v>
                </c:pt>
                <c:pt idx="8">
                  <c:v>Haryana</c:v>
                </c:pt>
                <c:pt idx="9">
                  <c:v>Himachal_Pradesh</c:v>
                </c:pt>
                <c:pt idx="10">
                  <c:v>Jammu_and_Kashmir</c:v>
                </c:pt>
                <c:pt idx="11">
                  <c:v>Jharkhand</c:v>
                </c:pt>
                <c:pt idx="12">
                  <c:v>Karnataka</c:v>
                </c:pt>
                <c:pt idx="13">
                  <c:v>Kerala</c:v>
                </c:pt>
                <c:pt idx="14">
                  <c:v>Madhya_Pradesh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Tamil_Nadu</c:v>
                </c:pt>
                <c:pt idx="26">
                  <c:v>Telangana</c:v>
                </c:pt>
                <c:pt idx="27">
                  <c:v>Tripura</c:v>
                </c:pt>
                <c:pt idx="28">
                  <c:v>Uttar_Pradesh</c:v>
                </c:pt>
                <c:pt idx="29">
                  <c:v>Uttarakhand</c:v>
                </c:pt>
                <c:pt idx="30">
                  <c:v>West_Bengal</c:v>
                </c:pt>
              </c:strCache>
            </c:strRef>
          </c:cat>
          <c:val>
            <c:numRef>
              <c:f>'Tax Buoyancy'!$X$38:$X$68</c:f>
              <c:numCache>
                <c:formatCode>_(* #,##0.00_);_(* \(#,##0.00\);_(* "-"??_);_(@_)</c:formatCode>
                <c:ptCount val="31"/>
                <c:pt idx="0">
                  <c:v>51.481096408317583</c:v>
                </c:pt>
                <c:pt idx="1">
                  <c:v>317.74999999999994</c:v>
                </c:pt>
                <c:pt idx="2">
                  <c:v>108.42275042444822</c:v>
                </c:pt>
                <c:pt idx="3">
                  <c:v>80.135049921177085</c:v>
                </c:pt>
                <c:pt idx="4">
                  <c:v>8.2240587695133147</c:v>
                </c:pt>
                <c:pt idx="5">
                  <c:v>73.059829059829056</c:v>
                </c:pt>
                <c:pt idx="6">
                  <c:v>86.551020408163268</c:v>
                </c:pt>
                <c:pt idx="7">
                  <c:v>88.695857367593078</c:v>
                </c:pt>
                <c:pt idx="8">
                  <c:v>100.74418604651162</c:v>
                </c:pt>
                <c:pt idx="9">
                  <c:v>131.63598326359832</c:v>
                </c:pt>
                <c:pt idx="10">
                  <c:v>128.19354838709677</c:v>
                </c:pt>
                <c:pt idx="11">
                  <c:v>7.1305309734513278</c:v>
                </c:pt>
                <c:pt idx="12">
                  <c:v>110.60583941605839</c:v>
                </c:pt>
                <c:pt idx="13">
                  <c:v>99.597874224977858</c:v>
                </c:pt>
                <c:pt idx="14">
                  <c:v>77.260086455331404</c:v>
                </c:pt>
                <c:pt idx="15">
                  <c:v>81.115457175198088</c:v>
                </c:pt>
                <c:pt idx="16">
                  <c:v>151.27272727272725</c:v>
                </c:pt>
                <c:pt idx="17">
                  <c:v>129</c:v>
                </c:pt>
                <c:pt idx="18">
                  <c:v>149</c:v>
                </c:pt>
                <c:pt idx="19">
                  <c:v>58.722222222222221</c:v>
                </c:pt>
                <c:pt idx="20">
                  <c:v>117.88268156424581</c:v>
                </c:pt>
                <c:pt idx="21">
                  <c:v>2.5454545454545454</c:v>
                </c:pt>
                <c:pt idx="22">
                  <c:v>60.582039446076372</c:v>
                </c:pt>
                <c:pt idx="23">
                  <c:v>125.61290322580645</c:v>
                </c:pt>
                <c:pt idx="24">
                  <c:v>154.55555555555554</c:v>
                </c:pt>
                <c:pt idx="25">
                  <c:v>96.325769854132901</c:v>
                </c:pt>
                <c:pt idx="26">
                  <c:v>5.571509327303561</c:v>
                </c:pt>
                <c:pt idx="27">
                  <c:v>211.90322580645159</c:v>
                </c:pt>
                <c:pt idx="28">
                  <c:v>100.47935526606315</c:v>
                </c:pt>
                <c:pt idx="29">
                  <c:v>8.692622950819672</c:v>
                </c:pt>
                <c:pt idx="30">
                  <c:v>65.925734024179619</c:v>
                </c:pt>
              </c:numCache>
            </c:numRef>
          </c:val>
          <c:smooth val="0"/>
          <c:extLst>
            <c:ext xmlns:c16="http://schemas.microsoft.com/office/drawing/2014/chart" uri="{C3380CC4-5D6E-409C-BE32-E72D297353CC}">
              <c16:uniqueId val="{00000001-5BC8-421F-AB78-2545519B7B20}"/>
            </c:ext>
          </c:extLst>
        </c:ser>
        <c:dLbls>
          <c:showLegendKey val="0"/>
          <c:showVal val="0"/>
          <c:showCatName val="0"/>
          <c:showSerName val="0"/>
          <c:showPercent val="0"/>
          <c:showBubbleSize val="0"/>
        </c:dLbls>
        <c:marker val="1"/>
        <c:smooth val="0"/>
        <c:axId val="139677744"/>
        <c:axId val="132218800"/>
      </c:lineChart>
      <c:catAx>
        <c:axId val="13967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18800"/>
        <c:crosses val="autoZero"/>
        <c:auto val="1"/>
        <c:lblAlgn val="ctr"/>
        <c:lblOffset val="100"/>
        <c:noMultiLvlLbl val="0"/>
      </c:catAx>
      <c:valAx>
        <c:axId val="132218800"/>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7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Share</a:t>
            </a:r>
            <a:r>
              <a:rPr lang="en-IN" baseline="0"/>
              <a:t> Capital Expenditure out of Aggregate Expendiure</a:t>
            </a:r>
            <a:endParaRPr lang="en-IN"/>
          </a:p>
        </c:rich>
      </c:tx>
      <c:layout>
        <c:manualLayout>
          <c:xMode val="edge"/>
          <c:yMode val="edge"/>
          <c:x val="0.19265432098765431"/>
          <c:y val="6.38954426725540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58760247561648"/>
          <c:y val="0.20381951353553729"/>
          <c:w val="0.83292432195975508"/>
          <c:h val="0.38019211140274134"/>
        </c:manualLayout>
      </c:layout>
      <c:barChart>
        <c:barDir val="col"/>
        <c:grouping val="stacked"/>
        <c:varyColors val="0"/>
        <c:ser>
          <c:idx val="0"/>
          <c:order val="0"/>
          <c:tx>
            <c:strRef>
              <c:f>'Share CE out of AG'!$Y$18</c:f>
              <c:strCache>
                <c:ptCount val="1"/>
                <c:pt idx="0">
                  <c:v>Total AE</c:v>
                </c:pt>
              </c:strCache>
            </c:strRef>
          </c:tx>
          <c:spPr>
            <a:solidFill>
              <a:schemeClr val="accent1"/>
            </a:solidFill>
            <a:ln>
              <a:noFill/>
            </a:ln>
            <a:effectLst/>
          </c:spPr>
          <c:invertIfNegative val="0"/>
          <c:cat>
            <c:strRef>
              <c:f>'Share CE out of AG'!$X$19:$X$49</c:f>
              <c:strCache>
                <c:ptCount val="31"/>
                <c:pt idx="0">
                  <c:v>Andhra_Pradesh</c:v>
                </c:pt>
                <c:pt idx="1">
                  <c:v>Arunachal_Pradesh</c:v>
                </c:pt>
                <c:pt idx="2">
                  <c:v>Assam</c:v>
                </c:pt>
                <c:pt idx="3">
                  <c:v>Bihar</c:v>
                </c:pt>
                <c:pt idx="4">
                  <c:v>Chhattisgarh</c:v>
                </c:pt>
                <c:pt idx="5">
                  <c:v>Delhi</c:v>
                </c:pt>
                <c:pt idx="6">
                  <c:v>Goa</c:v>
                </c:pt>
                <c:pt idx="7">
                  <c:v>Gujarat</c:v>
                </c:pt>
                <c:pt idx="8">
                  <c:v>Haryana</c:v>
                </c:pt>
                <c:pt idx="9">
                  <c:v>Himachal_Pradesh</c:v>
                </c:pt>
                <c:pt idx="10">
                  <c:v>Jammu_and_Kashmir</c:v>
                </c:pt>
                <c:pt idx="11">
                  <c:v>Jharkhand</c:v>
                </c:pt>
                <c:pt idx="12">
                  <c:v>Karnataka</c:v>
                </c:pt>
                <c:pt idx="13">
                  <c:v>Kerala</c:v>
                </c:pt>
                <c:pt idx="14">
                  <c:v>Madhya_Pradesh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Tamil_Nadu</c:v>
                </c:pt>
                <c:pt idx="26">
                  <c:v>Telangana</c:v>
                </c:pt>
                <c:pt idx="27">
                  <c:v>Tripura</c:v>
                </c:pt>
                <c:pt idx="28">
                  <c:v>Uttar_Pradesh</c:v>
                </c:pt>
                <c:pt idx="29">
                  <c:v>Uttarakhand</c:v>
                </c:pt>
                <c:pt idx="30">
                  <c:v>West_Bengal</c:v>
                </c:pt>
              </c:strCache>
            </c:strRef>
          </c:cat>
          <c:val>
            <c:numRef>
              <c:f>'Share CE out of AG'!$Y$19:$Y$49</c:f>
              <c:numCache>
                <c:formatCode>General</c:formatCode>
                <c:ptCount val="31"/>
                <c:pt idx="0">
                  <c:v>139950.53599999999</c:v>
                </c:pt>
                <c:pt idx="1">
                  <c:v>6944.442</c:v>
                </c:pt>
                <c:pt idx="2">
                  <c:v>37738.432000000001</c:v>
                </c:pt>
                <c:pt idx="3">
                  <c:v>75691.856</c:v>
                </c:pt>
                <c:pt idx="4">
                  <c:v>21795.738000000001</c:v>
                </c:pt>
                <c:pt idx="5">
                  <c:v>32619.444000000003</c:v>
                </c:pt>
                <c:pt idx="6">
                  <c:v>8234.5760000000009</c:v>
                </c:pt>
                <c:pt idx="7">
                  <c:v>104400.93</c:v>
                </c:pt>
                <c:pt idx="8">
                  <c:v>49221.22</c:v>
                </c:pt>
                <c:pt idx="9">
                  <c:v>24267.853999999999</c:v>
                </c:pt>
                <c:pt idx="10">
                  <c:v>35445.69</c:v>
                </c:pt>
                <c:pt idx="11">
                  <c:v>25994.648000000001</c:v>
                </c:pt>
                <c:pt idx="12">
                  <c:v>100578.666</c:v>
                </c:pt>
                <c:pt idx="13">
                  <c:v>62660.796000000002</c:v>
                </c:pt>
                <c:pt idx="14">
                  <c:v>86122.542000000001</c:v>
                </c:pt>
                <c:pt idx="15">
                  <c:v>195566.91599999997</c:v>
                </c:pt>
                <c:pt idx="16">
                  <c:v>8251.119999999999</c:v>
                </c:pt>
                <c:pt idx="17">
                  <c:v>6382.4140000000007</c:v>
                </c:pt>
                <c:pt idx="18">
                  <c:v>5838.112000000001</c:v>
                </c:pt>
                <c:pt idx="19">
                  <c:v>8301.5119999999988</c:v>
                </c:pt>
                <c:pt idx="20">
                  <c:v>51783.474000000002</c:v>
                </c:pt>
                <c:pt idx="21">
                  <c:v>2738.0860000000002</c:v>
                </c:pt>
                <c:pt idx="22">
                  <c:v>62441.332000000002</c:v>
                </c:pt>
                <c:pt idx="23">
                  <c:v>84315.209999999992</c:v>
                </c:pt>
                <c:pt idx="24">
                  <c:v>6339.5499999999993</c:v>
                </c:pt>
                <c:pt idx="25">
                  <c:v>121873.484</c:v>
                </c:pt>
                <c:pt idx="26">
                  <c:v>0</c:v>
                </c:pt>
                <c:pt idx="27">
                  <c:v>9359.91</c:v>
                </c:pt>
                <c:pt idx="28">
                  <c:v>192623.08199999999</c:v>
                </c:pt>
                <c:pt idx="29">
                  <c:v>14433.786</c:v>
                </c:pt>
                <c:pt idx="30">
                  <c:v>110993.43</c:v>
                </c:pt>
              </c:numCache>
            </c:numRef>
          </c:val>
          <c:extLst>
            <c:ext xmlns:c16="http://schemas.microsoft.com/office/drawing/2014/chart" uri="{C3380CC4-5D6E-409C-BE32-E72D297353CC}">
              <c16:uniqueId val="{00000000-C2E4-4ACC-8AD4-57621D9786C3}"/>
            </c:ext>
          </c:extLst>
        </c:ser>
        <c:ser>
          <c:idx val="1"/>
          <c:order val="1"/>
          <c:tx>
            <c:strRef>
              <c:f>'Share CE out of AG'!$Z$18</c:f>
              <c:strCache>
                <c:ptCount val="1"/>
                <c:pt idx="0">
                  <c:v>Total CE</c:v>
                </c:pt>
              </c:strCache>
            </c:strRef>
          </c:tx>
          <c:spPr>
            <a:solidFill>
              <a:schemeClr val="accent2"/>
            </a:solidFill>
            <a:ln>
              <a:noFill/>
            </a:ln>
            <a:effectLst/>
          </c:spPr>
          <c:invertIfNegative val="0"/>
          <c:cat>
            <c:strRef>
              <c:f>'Share CE out of AG'!$X$19:$X$49</c:f>
              <c:strCache>
                <c:ptCount val="31"/>
                <c:pt idx="0">
                  <c:v>Andhra_Pradesh</c:v>
                </c:pt>
                <c:pt idx="1">
                  <c:v>Arunachal_Pradesh</c:v>
                </c:pt>
                <c:pt idx="2">
                  <c:v>Assam</c:v>
                </c:pt>
                <c:pt idx="3">
                  <c:v>Bihar</c:v>
                </c:pt>
                <c:pt idx="4">
                  <c:v>Chhattisgarh</c:v>
                </c:pt>
                <c:pt idx="5">
                  <c:v>Delhi</c:v>
                </c:pt>
                <c:pt idx="6">
                  <c:v>Goa</c:v>
                </c:pt>
                <c:pt idx="7">
                  <c:v>Gujarat</c:v>
                </c:pt>
                <c:pt idx="8">
                  <c:v>Haryana</c:v>
                </c:pt>
                <c:pt idx="9">
                  <c:v>Himachal_Pradesh</c:v>
                </c:pt>
                <c:pt idx="10">
                  <c:v>Jammu_and_Kashmir</c:v>
                </c:pt>
                <c:pt idx="11">
                  <c:v>Jharkhand</c:v>
                </c:pt>
                <c:pt idx="12">
                  <c:v>Karnataka</c:v>
                </c:pt>
                <c:pt idx="13">
                  <c:v>Kerala</c:v>
                </c:pt>
                <c:pt idx="14">
                  <c:v>Madhya_Pradesh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Tamil_Nadu</c:v>
                </c:pt>
                <c:pt idx="26">
                  <c:v>Telangana</c:v>
                </c:pt>
                <c:pt idx="27">
                  <c:v>Tripura</c:v>
                </c:pt>
                <c:pt idx="28">
                  <c:v>Uttar_Pradesh</c:v>
                </c:pt>
                <c:pt idx="29">
                  <c:v>Uttarakhand</c:v>
                </c:pt>
                <c:pt idx="30">
                  <c:v>West_Bengal</c:v>
                </c:pt>
              </c:strCache>
            </c:strRef>
          </c:cat>
          <c:val>
            <c:numRef>
              <c:f>'Share CE out of AG'!$Z$19:$Z$49</c:f>
              <c:numCache>
                <c:formatCode>General</c:formatCode>
                <c:ptCount val="31"/>
                <c:pt idx="0">
                  <c:v>70968.859999999986</c:v>
                </c:pt>
                <c:pt idx="1">
                  <c:v>7642.3279999999995</c:v>
                </c:pt>
                <c:pt idx="2">
                  <c:v>24778.576000000001</c:v>
                </c:pt>
                <c:pt idx="3">
                  <c:v>62889.022000000004</c:v>
                </c:pt>
                <c:pt idx="4">
                  <c:v>23902.056</c:v>
                </c:pt>
                <c:pt idx="5">
                  <c:v>35491.25</c:v>
                </c:pt>
                <c:pt idx="6">
                  <c:v>6816.0239999999994</c:v>
                </c:pt>
                <c:pt idx="7">
                  <c:v>83576.745999999999</c:v>
                </c:pt>
                <c:pt idx="8">
                  <c:v>26954.714</c:v>
                </c:pt>
                <c:pt idx="9">
                  <c:v>14312.026000000002</c:v>
                </c:pt>
                <c:pt idx="10">
                  <c:v>28386.815999999999</c:v>
                </c:pt>
                <c:pt idx="11">
                  <c:v>26029.776000000002</c:v>
                </c:pt>
                <c:pt idx="12">
                  <c:v>67316.411999999997</c:v>
                </c:pt>
                <c:pt idx="13">
                  <c:v>30706.023999999998</c:v>
                </c:pt>
                <c:pt idx="14">
                  <c:v>68153.535999999993</c:v>
                </c:pt>
                <c:pt idx="15">
                  <c:v>105242.808</c:v>
                </c:pt>
                <c:pt idx="16">
                  <c:v>6261.4340000000002</c:v>
                </c:pt>
                <c:pt idx="17">
                  <c:v>4533.8340000000007</c:v>
                </c:pt>
                <c:pt idx="18">
                  <c:v>3703.0059999999994</c:v>
                </c:pt>
                <c:pt idx="19">
                  <c:v>5542.1880000000001</c:v>
                </c:pt>
                <c:pt idx="20">
                  <c:v>38884.016000000003</c:v>
                </c:pt>
                <c:pt idx="21">
                  <c:v>1853.5520000000001</c:v>
                </c:pt>
                <c:pt idx="22">
                  <c:v>25495.425999999999</c:v>
                </c:pt>
                <c:pt idx="23">
                  <c:v>61354.798000000003</c:v>
                </c:pt>
                <c:pt idx="24">
                  <c:v>3314.4660000000003</c:v>
                </c:pt>
                <c:pt idx="25">
                  <c:v>80907.301999999996</c:v>
                </c:pt>
                <c:pt idx="26">
                  <c:v>25488.621999999999</c:v>
                </c:pt>
                <c:pt idx="27">
                  <c:v>10236.046</c:v>
                </c:pt>
                <c:pt idx="28">
                  <c:v>161360.26399999997</c:v>
                </c:pt>
                <c:pt idx="29">
                  <c:v>14207.778</c:v>
                </c:pt>
                <c:pt idx="30">
                  <c:v>59252.712</c:v>
                </c:pt>
              </c:numCache>
            </c:numRef>
          </c:val>
          <c:extLst>
            <c:ext xmlns:c16="http://schemas.microsoft.com/office/drawing/2014/chart" uri="{C3380CC4-5D6E-409C-BE32-E72D297353CC}">
              <c16:uniqueId val="{00000001-C2E4-4ACC-8AD4-57621D9786C3}"/>
            </c:ext>
          </c:extLst>
        </c:ser>
        <c:dLbls>
          <c:showLegendKey val="0"/>
          <c:showVal val="0"/>
          <c:showCatName val="0"/>
          <c:showSerName val="0"/>
          <c:showPercent val="0"/>
          <c:showBubbleSize val="0"/>
        </c:dLbls>
        <c:gapWidth val="150"/>
        <c:overlap val="100"/>
        <c:axId val="595537359"/>
        <c:axId val="1396831263"/>
      </c:barChart>
      <c:catAx>
        <c:axId val="59553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831263"/>
        <c:crosses val="autoZero"/>
        <c:auto val="1"/>
        <c:lblAlgn val="ctr"/>
        <c:lblOffset val="100"/>
        <c:noMultiLvlLbl val="0"/>
      </c:catAx>
      <c:valAx>
        <c:axId val="1396831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537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[Finacial Analysis of states_DashBoard.xlsx]5 year Analysis!PivotTable1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5</a:t>
            </a:r>
            <a:r>
              <a:rPr lang="en-IN" baseline="0"/>
              <a:t> Year Termly Analysis of Different Finacial Metrics</a:t>
            </a:r>
            <a:endParaRPr lang="en-IN"/>
          </a:p>
        </c:rich>
      </c:tx>
      <c:layout>
        <c:manualLayout>
          <c:xMode val="edge"/>
          <c:yMode val="edge"/>
          <c:x val="0.34966442243767848"/>
          <c:y val="9.31004967824309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534439319806629E-2"/>
          <c:y val="0.11115755709301234"/>
          <c:w val="0.749132513780989"/>
          <c:h val="0.73030941554840856"/>
        </c:manualLayout>
      </c:layout>
      <c:barChart>
        <c:barDir val="col"/>
        <c:grouping val="clustered"/>
        <c:varyColors val="0"/>
        <c:ser>
          <c:idx val="0"/>
          <c:order val="0"/>
          <c:tx>
            <c:strRef>
              <c:f>'5 year Analysis'!$C$68</c:f>
              <c:strCache>
                <c:ptCount val="1"/>
                <c:pt idx="0">
                  <c:v>  Andhra_Pradesh</c:v>
                </c:pt>
              </c:strCache>
            </c:strRef>
          </c:tx>
          <c:spPr>
            <a:solidFill>
              <a:schemeClr val="accent1"/>
            </a:solidFill>
            <a:ln>
              <a:noFill/>
            </a:ln>
            <a:effectLst/>
          </c:spPr>
          <c:invertIfNegative val="0"/>
          <c:cat>
            <c:strRef>
              <c:f>'5 year Analysis'!$B$69:$B$70</c:f>
              <c:strCache>
                <c:ptCount val="1"/>
                <c:pt idx="0">
                  <c:v>  1980-84(AE)</c:v>
                </c:pt>
              </c:strCache>
            </c:strRef>
          </c:cat>
          <c:val>
            <c:numRef>
              <c:f>'5 year Analysis'!$C$69:$C$70</c:f>
              <c:numCache>
                <c:formatCode>General</c:formatCode>
                <c:ptCount val="1"/>
                <c:pt idx="0">
                  <c:v>2216.1999999999998</c:v>
                </c:pt>
              </c:numCache>
            </c:numRef>
          </c:val>
          <c:extLst>
            <c:ext xmlns:c16="http://schemas.microsoft.com/office/drawing/2014/chart" uri="{C3380CC4-5D6E-409C-BE32-E72D297353CC}">
              <c16:uniqueId val="{00000000-BA20-4130-8527-937BE19C28E7}"/>
            </c:ext>
          </c:extLst>
        </c:ser>
        <c:ser>
          <c:idx val="1"/>
          <c:order val="1"/>
          <c:tx>
            <c:strRef>
              <c:f>'5 year Analysis'!$D$68</c:f>
              <c:strCache>
                <c:ptCount val="1"/>
                <c:pt idx="0">
                  <c:v>  Arunachal_Pradesh</c:v>
                </c:pt>
              </c:strCache>
            </c:strRef>
          </c:tx>
          <c:spPr>
            <a:solidFill>
              <a:schemeClr val="accent2"/>
            </a:solidFill>
            <a:ln>
              <a:noFill/>
            </a:ln>
            <a:effectLst/>
          </c:spPr>
          <c:invertIfNegative val="0"/>
          <c:cat>
            <c:strRef>
              <c:f>'5 year Analysis'!$B$69:$B$70</c:f>
              <c:strCache>
                <c:ptCount val="1"/>
                <c:pt idx="0">
                  <c:v>  1980-84(AE)</c:v>
                </c:pt>
              </c:strCache>
            </c:strRef>
          </c:cat>
          <c:val>
            <c:numRef>
              <c:f>'5 year Analysis'!$D$69:$D$70</c:f>
              <c:numCache>
                <c:formatCode>General</c:formatCode>
                <c:ptCount val="1"/>
                <c:pt idx="0">
                  <c:v>0</c:v>
                </c:pt>
              </c:numCache>
            </c:numRef>
          </c:val>
          <c:extLst>
            <c:ext xmlns:c16="http://schemas.microsoft.com/office/drawing/2014/chart" uri="{C3380CC4-5D6E-409C-BE32-E72D297353CC}">
              <c16:uniqueId val="{00000001-BA20-4130-8527-937BE19C28E7}"/>
            </c:ext>
          </c:extLst>
        </c:ser>
        <c:ser>
          <c:idx val="2"/>
          <c:order val="2"/>
          <c:tx>
            <c:strRef>
              <c:f>'5 year Analysis'!$E$68</c:f>
              <c:strCache>
                <c:ptCount val="1"/>
                <c:pt idx="0">
                  <c:v>  Assam</c:v>
                </c:pt>
              </c:strCache>
            </c:strRef>
          </c:tx>
          <c:spPr>
            <a:solidFill>
              <a:schemeClr val="accent3"/>
            </a:solidFill>
            <a:ln>
              <a:noFill/>
            </a:ln>
            <a:effectLst/>
          </c:spPr>
          <c:invertIfNegative val="0"/>
          <c:cat>
            <c:strRef>
              <c:f>'5 year Analysis'!$B$69:$B$70</c:f>
              <c:strCache>
                <c:ptCount val="1"/>
                <c:pt idx="0">
                  <c:v>  1980-84(AE)</c:v>
                </c:pt>
              </c:strCache>
            </c:strRef>
          </c:cat>
          <c:val>
            <c:numRef>
              <c:f>'5 year Analysis'!$E$69:$E$70</c:f>
              <c:numCache>
                <c:formatCode>General</c:formatCode>
                <c:ptCount val="1"/>
                <c:pt idx="0">
                  <c:v>834.8</c:v>
                </c:pt>
              </c:numCache>
            </c:numRef>
          </c:val>
          <c:extLst>
            <c:ext xmlns:c16="http://schemas.microsoft.com/office/drawing/2014/chart" uri="{C3380CC4-5D6E-409C-BE32-E72D297353CC}">
              <c16:uniqueId val="{00000002-BA20-4130-8527-937BE19C28E7}"/>
            </c:ext>
          </c:extLst>
        </c:ser>
        <c:ser>
          <c:idx val="3"/>
          <c:order val="3"/>
          <c:tx>
            <c:strRef>
              <c:f>'5 year Analysis'!$F$68</c:f>
              <c:strCache>
                <c:ptCount val="1"/>
                <c:pt idx="0">
                  <c:v>  Bihar</c:v>
                </c:pt>
              </c:strCache>
            </c:strRef>
          </c:tx>
          <c:spPr>
            <a:solidFill>
              <a:schemeClr val="accent4"/>
            </a:solidFill>
            <a:ln>
              <a:noFill/>
            </a:ln>
            <a:effectLst/>
          </c:spPr>
          <c:invertIfNegative val="0"/>
          <c:cat>
            <c:strRef>
              <c:f>'5 year Analysis'!$B$69:$B$70</c:f>
              <c:strCache>
                <c:ptCount val="1"/>
                <c:pt idx="0">
                  <c:v>  1980-84(AE)</c:v>
                </c:pt>
              </c:strCache>
            </c:strRef>
          </c:cat>
          <c:val>
            <c:numRef>
              <c:f>'5 year Analysis'!$F$69:$F$70</c:f>
              <c:numCache>
                <c:formatCode>General</c:formatCode>
                <c:ptCount val="1"/>
                <c:pt idx="0">
                  <c:v>2030.8</c:v>
                </c:pt>
              </c:numCache>
            </c:numRef>
          </c:val>
          <c:extLst>
            <c:ext xmlns:c16="http://schemas.microsoft.com/office/drawing/2014/chart" uri="{C3380CC4-5D6E-409C-BE32-E72D297353CC}">
              <c16:uniqueId val="{00000003-BA20-4130-8527-937BE19C28E7}"/>
            </c:ext>
          </c:extLst>
        </c:ser>
        <c:ser>
          <c:idx val="4"/>
          <c:order val="4"/>
          <c:tx>
            <c:strRef>
              <c:f>'5 year Analysis'!$G$68</c:f>
              <c:strCache>
                <c:ptCount val="1"/>
                <c:pt idx="0">
                  <c:v>  Chhattisgarh</c:v>
                </c:pt>
              </c:strCache>
            </c:strRef>
          </c:tx>
          <c:spPr>
            <a:solidFill>
              <a:schemeClr val="accent5"/>
            </a:solidFill>
            <a:ln>
              <a:noFill/>
            </a:ln>
            <a:effectLst/>
          </c:spPr>
          <c:invertIfNegative val="0"/>
          <c:cat>
            <c:strRef>
              <c:f>'5 year Analysis'!$B$69:$B$70</c:f>
              <c:strCache>
                <c:ptCount val="1"/>
                <c:pt idx="0">
                  <c:v>  1980-84(AE)</c:v>
                </c:pt>
              </c:strCache>
            </c:strRef>
          </c:cat>
          <c:val>
            <c:numRef>
              <c:f>'5 year Analysis'!$G$69:$G$70</c:f>
              <c:numCache>
                <c:formatCode>General</c:formatCode>
                <c:ptCount val="1"/>
                <c:pt idx="0">
                  <c:v>0</c:v>
                </c:pt>
              </c:numCache>
            </c:numRef>
          </c:val>
          <c:extLst>
            <c:ext xmlns:c16="http://schemas.microsoft.com/office/drawing/2014/chart" uri="{C3380CC4-5D6E-409C-BE32-E72D297353CC}">
              <c16:uniqueId val="{00000004-BA20-4130-8527-937BE19C28E7}"/>
            </c:ext>
          </c:extLst>
        </c:ser>
        <c:ser>
          <c:idx val="5"/>
          <c:order val="5"/>
          <c:tx>
            <c:strRef>
              <c:f>'5 year Analysis'!$H$68</c:f>
              <c:strCache>
                <c:ptCount val="1"/>
                <c:pt idx="0">
                  <c:v>  Delhi</c:v>
                </c:pt>
              </c:strCache>
            </c:strRef>
          </c:tx>
          <c:spPr>
            <a:solidFill>
              <a:schemeClr val="accent6"/>
            </a:solidFill>
            <a:ln>
              <a:noFill/>
            </a:ln>
            <a:effectLst/>
          </c:spPr>
          <c:invertIfNegative val="0"/>
          <c:cat>
            <c:strRef>
              <c:f>'5 year Analysis'!$B$69:$B$70</c:f>
              <c:strCache>
                <c:ptCount val="1"/>
                <c:pt idx="0">
                  <c:v>  1980-84(AE)</c:v>
                </c:pt>
              </c:strCache>
            </c:strRef>
          </c:cat>
          <c:val>
            <c:numRef>
              <c:f>'5 year Analysis'!$H$69:$H$70</c:f>
              <c:numCache>
                <c:formatCode>General</c:formatCode>
                <c:ptCount val="1"/>
                <c:pt idx="0">
                  <c:v>0</c:v>
                </c:pt>
              </c:numCache>
            </c:numRef>
          </c:val>
          <c:extLst>
            <c:ext xmlns:c16="http://schemas.microsoft.com/office/drawing/2014/chart" uri="{C3380CC4-5D6E-409C-BE32-E72D297353CC}">
              <c16:uniqueId val="{00000005-BA20-4130-8527-937BE19C28E7}"/>
            </c:ext>
          </c:extLst>
        </c:ser>
        <c:ser>
          <c:idx val="6"/>
          <c:order val="6"/>
          <c:tx>
            <c:strRef>
              <c:f>'5 year Analysis'!$I$68</c:f>
              <c:strCache>
                <c:ptCount val="1"/>
                <c:pt idx="0">
                  <c:v>  Goa</c:v>
                </c:pt>
              </c:strCache>
            </c:strRef>
          </c:tx>
          <c:spPr>
            <a:solidFill>
              <a:schemeClr val="accent1">
                <a:lumMod val="60000"/>
              </a:schemeClr>
            </a:solidFill>
            <a:ln>
              <a:noFill/>
            </a:ln>
            <a:effectLst/>
          </c:spPr>
          <c:invertIfNegative val="0"/>
          <c:cat>
            <c:strRef>
              <c:f>'5 year Analysis'!$B$69:$B$70</c:f>
              <c:strCache>
                <c:ptCount val="1"/>
                <c:pt idx="0">
                  <c:v>  1980-84(AE)</c:v>
                </c:pt>
              </c:strCache>
            </c:strRef>
          </c:cat>
          <c:val>
            <c:numRef>
              <c:f>'5 year Analysis'!$I$69:$I$70</c:f>
              <c:numCache>
                <c:formatCode>General</c:formatCode>
                <c:ptCount val="1"/>
                <c:pt idx="0">
                  <c:v>0</c:v>
                </c:pt>
              </c:numCache>
            </c:numRef>
          </c:val>
          <c:extLst>
            <c:ext xmlns:c16="http://schemas.microsoft.com/office/drawing/2014/chart" uri="{C3380CC4-5D6E-409C-BE32-E72D297353CC}">
              <c16:uniqueId val="{00000006-BA20-4130-8527-937BE19C28E7}"/>
            </c:ext>
          </c:extLst>
        </c:ser>
        <c:ser>
          <c:idx val="7"/>
          <c:order val="7"/>
          <c:tx>
            <c:strRef>
              <c:f>'5 year Analysis'!$J$68</c:f>
              <c:strCache>
                <c:ptCount val="1"/>
                <c:pt idx="0">
                  <c:v>  Gujarat</c:v>
                </c:pt>
              </c:strCache>
            </c:strRef>
          </c:tx>
          <c:spPr>
            <a:solidFill>
              <a:schemeClr val="accent2">
                <a:lumMod val="60000"/>
              </a:schemeClr>
            </a:solidFill>
            <a:ln>
              <a:noFill/>
            </a:ln>
            <a:effectLst/>
          </c:spPr>
          <c:invertIfNegative val="0"/>
          <c:cat>
            <c:strRef>
              <c:f>'5 year Analysis'!$B$69:$B$70</c:f>
              <c:strCache>
                <c:ptCount val="1"/>
                <c:pt idx="0">
                  <c:v>  1980-84(AE)</c:v>
                </c:pt>
              </c:strCache>
            </c:strRef>
          </c:cat>
          <c:val>
            <c:numRef>
              <c:f>'5 year Analysis'!$J$69:$J$70</c:f>
              <c:numCache>
                <c:formatCode>General</c:formatCode>
                <c:ptCount val="1"/>
                <c:pt idx="0">
                  <c:v>1919.4</c:v>
                </c:pt>
              </c:numCache>
            </c:numRef>
          </c:val>
          <c:extLst>
            <c:ext xmlns:c16="http://schemas.microsoft.com/office/drawing/2014/chart" uri="{C3380CC4-5D6E-409C-BE32-E72D297353CC}">
              <c16:uniqueId val="{00000007-BA20-4130-8527-937BE19C28E7}"/>
            </c:ext>
          </c:extLst>
        </c:ser>
        <c:ser>
          <c:idx val="8"/>
          <c:order val="8"/>
          <c:tx>
            <c:strRef>
              <c:f>'5 year Analysis'!$K$68</c:f>
              <c:strCache>
                <c:ptCount val="1"/>
                <c:pt idx="0">
                  <c:v>  Haryana</c:v>
                </c:pt>
              </c:strCache>
            </c:strRef>
          </c:tx>
          <c:spPr>
            <a:solidFill>
              <a:schemeClr val="accent3">
                <a:lumMod val="60000"/>
              </a:schemeClr>
            </a:solidFill>
            <a:ln>
              <a:noFill/>
            </a:ln>
            <a:effectLst/>
          </c:spPr>
          <c:invertIfNegative val="0"/>
          <c:cat>
            <c:strRef>
              <c:f>'5 year Analysis'!$B$69:$B$70</c:f>
              <c:strCache>
                <c:ptCount val="1"/>
                <c:pt idx="0">
                  <c:v>  1980-84(AE)</c:v>
                </c:pt>
              </c:strCache>
            </c:strRef>
          </c:cat>
          <c:val>
            <c:numRef>
              <c:f>'5 year Analysis'!$K$69:$K$70</c:f>
              <c:numCache>
                <c:formatCode>General</c:formatCode>
                <c:ptCount val="1"/>
                <c:pt idx="0">
                  <c:v>860</c:v>
                </c:pt>
              </c:numCache>
            </c:numRef>
          </c:val>
          <c:extLst>
            <c:ext xmlns:c16="http://schemas.microsoft.com/office/drawing/2014/chart" uri="{C3380CC4-5D6E-409C-BE32-E72D297353CC}">
              <c16:uniqueId val="{00000008-BA20-4130-8527-937BE19C28E7}"/>
            </c:ext>
          </c:extLst>
        </c:ser>
        <c:ser>
          <c:idx val="9"/>
          <c:order val="9"/>
          <c:tx>
            <c:strRef>
              <c:f>'5 year Analysis'!$L$68</c:f>
              <c:strCache>
                <c:ptCount val="1"/>
                <c:pt idx="0">
                  <c:v>  Himachal_Pradesh</c:v>
                </c:pt>
              </c:strCache>
            </c:strRef>
          </c:tx>
          <c:spPr>
            <a:solidFill>
              <a:schemeClr val="accent4">
                <a:lumMod val="60000"/>
              </a:schemeClr>
            </a:solidFill>
            <a:ln>
              <a:noFill/>
            </a:ln>
            <a:effectLst/>
          </c:spPr>
          <c:invertIfNegative val="0"/>
          <c:cat>
            <c:strRef>
              <c:f>'5 year Analysis'!$B$69:$B$70</c:f>
              <c:strCache>
                <c:ptCount val="1"/>
                <c:pt idx="0">
                  <c:v>  1980-84(AE)</c:v>
                </c:pt>
              </c:strCache>
            </c:strRef>
          </c:cat>
          <c:val>
            <c:numRef>
              <c:f>'5 year Analysis'!$L$69:$L$70</c:f>
              <c:numCache>
                <c:formatCode>General</c:formatCode>
                <c:ptCount val="1"/>
                <c:pt idx="0">
                  <c:v>370.4</c:v>
                </c:pt>
              </c:numCache>
            </c:numRef>
          </c:val>
          <c:extLst>
            <c:ext xmlns:c16="http://schemas.microsoft.com/office/drawing/2014/chart" uri="{C3380CC4-5D6E-409C-BE32-E72D297353CC}">
              <c16:uniqueId val="{00000009-BA20-4130-8527-937BE19C28E7}"/>
            </c:ext>
          </c:extLst>
        </c:ser>
        <c:ser>
          <c:idx val="10"/>
          <c:order val="10"/>
          <c:tx>
            <c:strRef>
              <c:f>'5 year Analysis'!$M$68</c:f>
              <c:strCache>
                <c:ptCount val="1"/>
                <c:pt idx="0">
                  <c:v>  Jammu_and_Kashmir</c:v>
                </c:pt>
              </c:strCache>
            </c:strRef>
          </c:tx>
          <c:spPr>
            <a:solidFill>
              <a:schemeClr val="accent5">
                <a:lumMod val="60000"/>
              </a:schemeClr>
            </a:solidFill>
            <a:ln>
              <a:noFill/>
            </a:ln>
            <a:effectLst/>
          </c:spPr>
          <c:invertIfNegative val="0"/>
          <c:cat>
            <c:strRef>
              <c:f>'5 year Analysis'!$B$69:$B$70</c:f>
              <c:strCache>
                <c:ptCount val="1"/>
                <c:pt idx="0">
                  <c:v>  1980-84(AE)</c:v>
                </c:pt>
              </c:strCache>
            </c:strRef>
          </c:cat>
          <c:val>
            <c:numRef>
              <c:f>'5 year Analysis'!$M$69:$M$70</c:f>
              <c:numCache>
                <c:formatCode>General</c:formatCode>
                <c:ptCount val="1"/>
                <c:pt idx="0">
                  <c:v>569.4</c:v>
                </c:pt>
              </c:numCache>
            </c:numRef>
          </c:val>
          <c:extLst>
            <c:ext xmlns:c16="http://schemas.microsoft.com/office/drawing/2014/chart" uri="{C3380CC4-5D6E-409C-BE32-E72D297353CC}">
              <c16:uniqueId val="{0000000A-BA20-4130-8527-937BE19C28E7}"/>
            </c:ext>
          </c:extLst>
        </c:ser>
        <c:ser>
          <c:idx val="11"/>
          <c:order val="11"/>
          <c:tx>
            <c:strRef>
              <c:f>'5 year Analysis'!$N$68</c:f>
              <c:strCache>
                <c:ptCount val="1"/>
                <c:pt idx="0">
                  <c:v>  Jharkhand</c:v>
                </c:pt>
              </c:strCache>
            </c:strRef>
          </c:tx>
          <c:spPr>
            <a:solidFill>
              <a:schemeClr val="accent6">
                <a:lumMod val="60000"/>
              </a:schemeClr>
            </a:solidFill>
            <a:ln>
              <a:noFill/>
            </a:ln>
            <a:effectLst/>
          </c:spPr>
          <c:invertIfNegative val="0"/>
          <c:cat>
            <c:strRef>
              <c:f>'5 year Analysis'!$B$69:$B$70</c:f>
              <c:strCache>
                <c:ptCount val="1"/>
                <c:pt idx="0">
                  <c:v>  1980-84(AE)</c:v>
                </c:pt>
              </c:strCache>
            </c:strRef>
          </c:cat>
          <c:val>
            <c:numRef>
              <c:f>'5 year Analysis'!$N$69:$N$70</c:f>
              <c:numCache>
                <c:formatCode>General</c:formatCode>
                <c:ptCount val="1"/>
                <c:pt idx="0">
                  <c:v>0</c:v>
                </c:pt>
              </c:numCache>
            </c:numRef>
          </c:val>
          <c:extLst>
            <c:ext xmlns:c16="http://schemas.microsoft.com/office/drawing/2014/chart" uri="{C3380CC4-5D6E-409C-BE32-E72D297353CC}">
              <c16:uniqueId val="{0000000B-BA20-4130-8527-937BE19C28E7}"/>
            </c:ext>
          </c:extLst>
        </c:ser>
        <c:ser>
          <c:idx val="12"/>
          <c:order val="12"/>
          <c:tx>
            <c:strRef>
              <c:f>'5 year Analysis'!$O$68</c:f>
              <c:strCache>
                <c:ptCount val="1"/>
                <c:pt idx="0">
                  <c:v>  Karnataka</c:v>
                </c:pt>
              </c:strCache>
            </c:strRef>
          </c:tx>
          <c:spPr>
            <a:solidFill>
              <a:schemeClr val="accent1">
                <a:lumMod val="80000"/>
                <a:lumOff val="20000"/>
              </a:schemeClr>
            </a:solidFill>
            <a:ln>
              <a:noFill/>
            </a:ln>
            <a:effectLst/>
          </c:spPr>
          <c:invertIfNegative val="0"/>
          <c:cat>
            <c:strRef>
              <c:f>'5 year Analysis'!$B$69:$B$70</c:f>
              <c:strCache>
                <c:ptCount val="1"/>
                <c:pt idx="0">
                  <c:v>  1980-84(AE)</c:v>
                </c:pt>
              </c:strCache>
            </c:strRef>
          </c:cat>
          <c:val>
            <c:numRef>
              <c:f>'5 year Analysis'!$O$69:$O$70</c:f>
              <c:numCache>
                <c:formatCode>General</c:formatCode>
                <c:ptCount val="1"/>
                <c:pt idx="0">
                  <c:v>1813.4</c:v>
                </c:pt>
              </c:numCache>
            </c:numRef>
          </c:val>
          <c:extLst>
            <c:ext xmlns:c16="http://schemas.microsoft.com/office/drawing/2014/chart" uri="{C3380CC4-5D6E-409C-BE32-E72D297353CC}">
              <c16:uniqueId val="{0000000C-BA20-4130-8527-937BE19C28E7}"/>
            </c:ext>
          </c:extLst>
        </c:ser>
        <c:ser>
          <c:idx val="13"/>
          <c:order val="13"/>
          <c:tx>
            <c:strRef>
              <c:f>'5 year Analysis'!$P$68</c:f>
              <c:strCache>
                <c:ptCount val="1"/>
                <c:pt idx="0">
                  <c:v>  Kerala</c:v>
                </c:pt>
              </c:strCache>
            </c:strRef>
          </c:tx>
          <c:spPr>
            <a:solidFill>
              <a:schemeClr val="accent2">
                <a:lumMod val="80000"/>
                <a:lumOff val="20000"/>
              </a:schemeClr>
            </a:solidFill>
            <a:ln>
              <a:noFill/>
            </a:ln>
            <a:effectLst/>
          </c:spPr>
          <c:invertIfNegative val="0"/>
          <c:cat>
            <c:strRef>
              <c:f>'5 year Analysis'!$B$69:$B$70</c:f>
              <c:strCache>
                <c:ptCount val="1"/>
                <c:pt idx="0">
                  <c:v>  1980-84(AE)</c:v>
                </c:pt>
              </c:strCache>
            </c:strRef>
          </c:cat>
          <c:val>
            <c:numRef>
              <c:f>'5 year Analysis'!$P$69:$P$70</c:f>
              <c:numCache>
                <c:formatCode>General</c:formatCode>
                <c:ptCount val="1"/>
                <c:pt idx="0">
                  <c:v>1166.2</c:v>
                </c:pt>
              </c:numCache>
            </c:numRef>
          </c:val>
          <c:extLst>
            <c:ext xmlns:c16="http://schemas.microsoft.com/office/drawing/2014/chart" uri="{C3380CC4-5D6E-409C-BE32-E72D297353CC}">
              <c16:uniqueId val="{0000000D-BA20-4130-8527-937BE19C28E7}"/>
            </c:ext>
          </c:extLst>
        </c:ser>
        <c:ser>
          <c:idx val="14"/>
          <c:order val="14"/>
          <c:tx>
            <c:strRef>
              <c:f>'5 year Analysis'!$Q$68</c:f>
              <c:strCache>
                <c:ptCount val="1"/>
                <c:pt idx="0">
                  <c:v>  Madhya_Pradesh</c:v>
                </c:pt>
              </c:strCache>
            </c:strRef>
          </c:tx>
          <c:spPr>
            <a:solidFill>
              <a:schemeClr val="accent3">
                <a:lumMod val="80000"/>
                <a:lumOff val="20000"/>
              </a:schemeClr>
            </a:solidFill>
            <a:ln>
              <a:noFill/>
            </a:ln>
            <a:effectLst/>
          </c:spPr>
          <c:invertIfNegative val="0"/>
          <c:cat>
            <c:strRef>
              <c:f>'5 year Analysis'!$B$69:$B$70</c:f>
              <c:strCache>
                <c:ptCount val="1"/>
                <c:pt idx="0">
                  <c:v>  1980-84(AE)</c:v>
                </c:pt>
              </c:strCache>
            </c:strRef>
          </c:cat>
          <c:val>
            <c:numRef>
              <c:f>'5 year Analysis'!$Q$69:$Q$70</c:f>
              <c:numCache>
                <c:formatCode>General</c:formatCode>
                <c:ptCount val="1"/>
                <c:pt idx="0">
                  <c:v>2010.2</c:v>
                </c:pt>
              </c:numCache>
            </c:numRef>
          </c:val>
          <c:extLst>
            <c:ext xmlns:c16="http://schemas.microsoft.com/office/drawing/2014/chart" uri="{C3380CC4-5D6E-409C-BE32-E72D297353CC}">
              <c16:uniqueId val="{0000000E-BA20-4130-8527-937BE19C28E7}"/>
            </c:ext>
          </c:extLst>
        </c:ser>
        <c:ser>
          <c:idx val="15"/>
          <c:order val="15"/>
          <c:tx>
            <c:strRef>
              <c:f>'5 year Analysis'!$R$68</c:f>
              <c:strCache>
                <c:ptCount val="1"/>
                <c:pt idx="0">
                  <c:v>  Maharashtra</c:v>
                </c:pt>
              </c:strCache>
            </c:strRef>
          </c:tx>
          <c:spPr>
            <a:solidFill>
              <a:schemeClr val="accent4">
                <a:lumMod val="80000"/>
                <a:lumOff val="20000"/>
              </a:schemeClr>
            </a:solidFill>
            <a:ln>
              <a:noFill/>
            </a:ln>
            <a:effectLst/>
          </c:spPr>
          <c:invertIfNegative val="0"/>
          <c:cat>
            <c:strRef>
              <c:f>'5 year Analysis'!$B$69:$B$70</c:f>
              <c:strCache>
                <c:ptCount val="1"/>
                <c:pt idx="0">
                  <c:v>  1980-84(AE)</c:v>
                </c:pt>
              </c:strCache>
            </c:strRef>
          </c:cat>
          <c:val>
            <c:numRef>
              <c:f>'5 year Analysis'!$R$69:$R$70</c:f>
              <c:numCache>
                <c:formatCode>General</c:formatCode>
                <c:ptCount val="1"/>
                <c:pt idx="0">
                  <c:v>3718.6</c:v>
                </c:pt>
              </c:numCache>
            </c:numRef>
          </c:val>
          <c:extLst>
            <c:ext xmlns:c16="http://schemas.microsoft.com/office/drawing/2014/chart" uri="{C3380CC4-5D6E-409C-BE32-E72D297353CC}">
              <c16:uniqueId val="{0000000F-BA20-4130-8527-937BE19C28E7}"/>
            </c:ext>
          </c:extLst>
        </c:ser>
        <c:ser>
          <c:idx val="16"/>
          <c:order val="16"/>
          <c:tx>
            <c:strRef>
              <c:f>'5 year Analysis'!$S$68</c:f>
              <c:strCache>
                <c:ptCount val="1"/>
                <c:pt idx="0">
                  <c:v>  Manipur</c:v>
                </c:pt>
              </c:strCache>
            </c:strRef>
          </c:tx>
          <c:spPr>
            <a:solidFill>
              <a:schemeClr val="accent5">
                <a:lumMod val="80000"/>
                <a:lumOff val="20000"/>
              </a:schemeClr>
            </a:solidFill>
            <a:ln>
              <a:noFill/>
            </a:ln>
            <a:effectLst/>
          </c:spPr>
          <c:invertIfNegative val="0"/>
          <c:cat>
            <c:strRef>
              <c:f>'5 year Analysis'!$B$69:$B$70</c:f>
              <c:strCache>
                <c:ptCount val="1"/>
                <c:pt idx="0">
                  <c:v>  1980-84(AE)</c:v>
                </c:pt>
              </c:strCache>
            </c:strRef>
          </c:cat>
          <c:val>
            <c:numRef>
              <c:f>'5 year Analysis'!$S$69:$S$70</c:f>
              <c:numCache>
                <c:formatCode>General</c:formatCode>
                <c:ptCount val="1"/>
                <c:pt idx="0">
                  <c:v>161</c:v>
                </c:pt>
              </c:numCache>
            </c:numRef>
          </c:val>
          <c:extLst>
            <c:ext xmlns:c16="http://schemas.microsoft.com/office/drawing/2014/chart" uri="{C3380CC4-5D6E-409C-BE32-E72D297353CC}">
              <c16:uniqueId val="{00000010-BA20-4130-8527-937BE19C28E7}"/>
            </c:ext>
          </c:extLst>
        </c:ser>
        <c:ser>
          <c:idx val="17"/>
          <c:order val="17"/>
          <c:tx>
            <c:strRef>
              <c:f>'5 year Analysis'!$T$68</c:f>
              <c:strCache>
                <c:ptCount val="1"/>
                <c:pt idx="0">
                  <c:v>  Meghalaya</c:v>
                </c:pt>
              </c:strCache>
            </c:strRef>
          </c:tx>
          <c:spPr>
            <a:solidFill>
              <a:schemeClr val="accent6">
                <a:lumMod val="80000"/>
                <a:lumOff val="20000"/>
              </a:schemeClr>
            </a:solidFill>
            <a:ln>
              <a:noFill/>
            </a:ln>
            <a:effectLst/>
          </c:spPr>
          <c:invertIfNegative val="0"/>
          <c:cat>
            <c:strRef>
              <c:f>'5 year Analysis'!$B$69:$B$70</c:f>
              <c:strCache>
                <c:ptCount val="1"/>
                <c:pt idx="0">
                  <c:v>  1980-84(AE)</c:v>
                </c:pt>
              </c:strCache>
            </c:strRef>
          </c:cat>
          <c:val>
            <c:numRef>
              <c:f>'5 year Analysis'!$T$69:$T$70</c:f>
              <c:numCache>
                <c:formatCode>General</c:formatCode>
                <c:ptCount val="1"/>
                <c:pt idx="0">
                  <c:v>124</c:v>
                </c:pt>
              </c:numCache>
            </c:numRef>
          </c:val>
          <c:extLst>
            <c:ext xmlns:c16="http://schemas.microsoft.com/office/drawing/2014/chart" uri="{C3380CC4-5D6E-409C-BE32-E72D297353CC}">
              <c16:uniqueId val="{00000011-BA20-4130-8527-937BE19C28E7}"/>
            </c:ext>
          </c:extLst>
        </c:ser>
        <c:ser>
          <c:idx val="18"/>
          <c:order val="18"/>
          <c:tx>
            <c:strRef>
              <c:f>'5 year Analysis'!$U$68</c:f>
              <c:strCache>
                <c:ptCount val="1"/>
                <c:pt idx="0">
                  <c:v>  Mizoram</c:v>
                </c:pt>
              </c:strCache>
            </c:strRef>
          </c:tx>
          <c:spPr>
            <a:solidFill>
              <a:schemeClr val="accent1">
                <a:lumMod val="80000"/>
              </a:schemeClr>
            </a:solidFill>
            <a:ln>
              <a:noFill/>
            </a:ln>
            <a:effectLst/>
          </c:spPr>
          <c:invertIfNegative val="0"/>
          <c:cat>
            <c:strRef>
              <c:f>'5 year Analysis'!$B$69:$B$70</c:f>
              <c:strCache>
                <c:ptCount val="1"/>
                <c:pt idx="0">
                  <c:v>  1980-84(AE)</c:v>
                </c:pt>
              </c:strCache>
            </c:strRef>
          </c:cat>
          <c:val>
            <c:numRef>
              <c:f>'5 year Analysis'!$U$69:$U$70</c:f>
              <c:numCache>
                <c:formatCode>General</c:formatCode>
                <c:ptCount val="1"/>
                <c:pt idx="0">
                  <c:v>0</c:v>
                </c:pt>
              </c:numCache>
            </c:numRef>
          </c:val>
          <c:extLst>
            <c:ext xmlns:c16="http://schemas.microsoft.com/office/drawing/2014/chart" uri="{C3380CC4-5D6E-409C-BE32-E72D297353CC}">
              <c16:uniqueId val="{00000012-BA20-4130-8527-937BE19C28E7}"/>
            </c:ext>
          </c:extLst>
        </c:ser>
        <c:ser>
          <c:idx val="19"/>
          <c:order val="19"/>
          <c:tx>
            <c:strRef>
              <c:f>'5 year Analysis'!$V$68</c:f>
              <c:strCache>
                <c:ptCount val="1"/>
                <c:pt idx="0">
                  <c:v>  Nagaland</c:v>
                </c:pt>
              </c:strCache>
            </c:strRef>
          </c:tx>
          <c:spPr>
            <a:solidFill>
              <a:schemeClr val="accent2">
                <a:lumMod val="80000"/>
              </a:schemeClr>
            </a:solidFill>
            <a:ln>
              <a:noFill/>
            </a:ln>
            <a:effectLst/>
          </c:spPr>
          <c:invertIfNegative val="0"/>
          <c:cat>
            <c:strRef>
              <c:f>'5 year Analysis'!$B$69:$B$70</c:f>
              <c:strCache>
                <c:ptCount val="1"/>
                <c:pt idx="0">
                  <c:v>  1980-84(AE)</c:v>
                </c:pt>
              </c:strCache>
            </c:strRef>
          </c:cat>
          <c:val>
            <c:numRef>
              <c:f>'5 year Analysis'!$V$69:$V$70</c:f>
              <c:numCache>
                <c:formatCode>General</c:formatCode>
                <c:ptCount val="1"/>
                <c:pt idx="0">
                  <c:v>175.8</c:v>
                </c:pt>
              </c:numCache>
            </c:numRef>
          </c:val>
          <c:extLst>
            <c:ext xmlns:c16="http://schemas.microsoft.com/office/drawing/2014/chart" uri="{C3380CC4-5D6E-409C-BE32-E72D297353CC}">
              <c16:uniqueId val="{00000013-BA20-4130-8527-937BE19C28E7}"/>
            </c:ext>
          </c:extLst>
        </c:ser>
        <c:ser>
          <c:idx val="20"/>
          <c:order val="20"/>
          <c:tx>
            <c:strRef>
              <c:f>'5 year Analysis'!$W$68</c:f>
              <c:strCache>
                <c:ptCount val="1"/>
                <c:pt idx="0">
                  <c:v>  Odisha</c:v>
                </c:pt>
              </c:strCache>
            </c:strRef>
          </c:tx>
          <c:spPr>
            <a:solidFill>
              <a:schemeClr val="accent3">
                <a:lumMod val="80000"/>
              </a:schemeClr>
            </a:solidFill>
            <a:ln>
              <a:noFill/>
            </a:ln>
            <a:effectLst/>
          </c:spPr>
          <c:invertIfNegative val="0"/>
          <c:cat>
            <c:strRef>
              <c:f>'5 year Analysis'!$B$69:$B$70</c:f>
              <c:strCache>
                <c:ptCount val="1"/>
                <c:pt idx="0">
                  <c:v>  1980-84(AE)</c:v>
                </c:pt>
              </c:strCache>
            </c:strRef>
          </c:cat>
          <c:val>
            <c:numRef>
              <c:f>'5 year Analysis'!$W$69:$W$70</c:f>
              <c:numCache>
                <c:formatCode>General</c:formatCode>
                <c:ptCount val="1"/>
                <c:pt idx="0">
                  <c:v>1032</c:v>
                </c:pt>
              </c:numCache>
            </c:numRef>
          </c:val>
          <c:extLst>
            <c:ext xmlns:c16="http://schemas.microsoft.com/office/drawing/2014/chart" uri="{C3380CC4-5D6E-409C-BE32-E72D297353CC}">
              <c16:uniqueId val="{00000014-BA20-4130-8527-937BE19C28E7}"/>
            </c:ext>
          </c:extLst>
        </c:ser>
        <c:ser>
          <c:idx val="21"/>
          <c:order val="21"/>
          <c:tx>
            <c:strRef>
              <c:f>'5 year Analysis'!$X$68</c:f>
              <c:strCache>
                <c:ptCount val="1"/>
                <c:pt idx="0">
                  <c:v>  Puducherry</c:v>
                </c:pt>
              </c:strCache>
            </c:strRef>
          </c:tx>
          <c:spPr>
            <a:solidFill>
              <a:schemeClr val="accent4">
                <a:lumMod val="80000"/>
              </a:schemeClr>
            </a:solidFill>
            <a:ln>
              <a:noFill/>
            </a:ln>
            <a:effectLst/>
          </c:spPr>
          <c:invertIfNegative val="0"/>
          <c:cat>
            <c:strRef>
              <c:f>'5 year Analysis'!$B$69:$B$70</c:f>
              <c:strCache>
                <c:ptCount val="1"/>
                <c:pt idx="0">
                  <c:v>  1980-84(AE)</c:v>
                </c:pt>
              </c:strCache>
            </c:strRef>
          </c:cat>
          <c:val>
            <c:numRef>
              <c:f>'5 year Analysis'!$X$69:$X$70</c:f>
              <c:numCache>
                <c:formatCode>General</c:formatCode>
                <c:ptCount val="1"/>
                <c:pt idx="0">
                  <c:v>0</c:v>
                </c:pt>
              </c:numCache>
            </c:numRef>
          </c:val>
          <c:extLst>
            <c:ext xmlns:c16="http://schemas.microsoft.com/office/drawing/2014/chart" uri="{C3380CC4-5D6E-409C-BE32-E72D297353CC}">
              <c16:uniqueId val="{00000015-BA20-4130-8527-937BE19C28E7}"/>
            </c:ext>
          </c:extLst>
        </c:ser>
        <c:ser>
          <c:idx val="22"/>
          <c:order val="22"/>
          <c:tx>
            <c:strRef>
              <c:f>'5 year Analysis'!$Y$68</c:f>
              <c:strCache>
                <c:ptCount val="1"/>
                <c:pt idx="0">
                  <c:v>  Punjab</c:v>
                </c:pt>
              </c:strCache>
            </c:strRef>
          </c:tx>
          <c:spPr>
            <a:solidFill>
              <a:schemeClr val="accent5">
                <a:lumMod val="80000"/>
              </a:schemeClr>
            </a:solidFill>
            <a:ln>
              <a:noFill/>
            </a:ln>
            <a:effectLst/>
          </c:spPr>
          <c:invertIfNegative val="0"/>
          <c:cat>
            <c:strRef>
              <c:f>'5 year Analysis'!$B$69:$B$70</c:f>
              <c:strCache>
                <c:ptCount val="1"/>
                <c:pt idx="0">
                  <c:v>  1980-84(AE)</c:v>
                </c:pt>
              </c:strCache>
            </c:strRef>
          </c:cat>
          <c:val>
            <c:numRef>
              <c:f>'5 year Analysis'!$Y$69:$Y$70</c:f>
              <c:numCache>
                <c:formatCode>General</c:formatCode>
                <c:ptCount val="1"/>
                <c:pt idx="0">
                  <c:v>1219</c:v>
                </c:pt>
              </c:numCache>
            </c:numRef>
          </c:val>
          <c:extLst>
            <c:ext xmlns:c16="http://schemas.microsoft.com/office/drawing/2014/chart" uri="{C3380CC4-5D6E-409C-BE32-E72D297353CC}">
              <c16:uniqueId val="{00000016-BA20-4130-8527-937BE19C28E7}"/>
            </c:ext>
          </c:extLst>
        </c:ser>
        <c:ser>
          <c:idx val="23"/>
          <c:order val="23"/>
          <c:tx>
            <c:strRef>
              <c:f>'5 year Analysis'!$Z$68</c:f>
              <c:strCache>
                <c:ptCount val="1"/>
                <c:pt idx="0">
                  <c:v>  Rajasthan</c:v>
                </c:pt>
              </c:strCache>
            </c:strRef>
          </c:tx>
          <c:spPr>
            <a:solidFill>
              <a:schemeClr val="accent6">
                <a:lumMod val="80000"/>
              </a:schemeClr>
            </a:solidFill>
            <a:ln>
              <a:noFill/>
            </a:ln>
            <a:effectLst/>
          </c:spPr>
          <c:invertIfNegative val="0"/>
          <c:cat>
            <c:strRef>
              <c:f>'5 year Analysis'!$B$69:$B$70</c:f>
              <c:strCache>
                <c:ptCount val="1"/>
                <c:pt idx="0">
                  <c:v>  1980-84(AE)</c:v>
                </c:pt>
              </c:strCache>
            </c:strRef>
          </c:cat>
          <c:val>
            <c:numRef>
              <c:f>'5 year Analysis'!$Z$69:$Z$70</c:f>
              <c:numCache>
                <c:formatCode>General</c:formatCode>
                <c:ptCount val="1"/>
                <c:pt idx="0">
                  <c:v>1464.4</c:v>
                </c:pt>
              </c:numCache>
            </c:numRef>
          </c:val>
          <c:extLst>
            <c:ext xmlns:c16="http://schemas.microsoft.com/office/drawing/2014/chart" uri="{C3380CC4-5D6E-409C-BE32-E72D297353CC}">
              <c16:uniqueId val="{00000017-BA20-4130-8527-937BE19C28E7}"/>
            </c:ext>
          </c:extLst>
        </c:ser>
        <c:ser>
          <c:idx val="24"/>
          <c:order val="24"/>
          <c:tx>
            <c:strRef>
              <c:f>'5 year Analysis'!$AA$68</c:f>
              <c:strCache>
                <c:ptCount val="1"/>
                <c:pt idx="0">
                  <c:v>  Sikkim</c:v>
                </c:pt>
              </c:strCache>
            </c:strRef>
          </c:tx>
          <c:spPr>
            <a:solidFill>
              <a:schemeClr val="accent1">
                <a:lumMod val="60000"/>
                <a:lumOff val="40000"/>
              </a:schemeClr>
            </a:solidFill>
            <a:ln>
              <a:noFill/>
            </a:ln>
            <a:effectLst/>
          </c:spPr>
          <c:invertIfNegative val="0"/>
          <c:cat>
            <c:strRef>
              <c:f>'5 year Analysis'!$B$69:$B$70</c:f>
              <c:strCache>
                <c:ptCount val="1"/>
                <c:pt idx="0">
                  <c:v>  1980-84(AE)</c:v>
                </c:pt>
              </c:strCache>
            </c:strRef>
          </c:cat>
          <c:val>
            <c:numRef>
              <c:f>'5 year Analysis'!$AA$69:$AA$70</c:f>
              <c:numCache>
                <c:formatCode>General</c:formatCode>
                <c:ptCount val="1"/>
                <c:pt idx="0">
                  <c:v>55.6</c:v>
                </c:pt>
              </c:numCache>
            </c:numRef>
          </c:val>
          <c:extLst>
            <c:ext xmlns:c16="http://schemas.microsoft.com/office/drawing/2014/chart" uri="{C3380CC4-5D6E-409C-BE32-E72D297353CC}">
              <c16:uniqueId val="{00000018-BA20-4130-8527-937BE19C28E7}"/>
            </c:ext>
          </c:extLst>
        </c:ser>
        <c:ser>
          <c:idx val="25"/>
          <c:order val="25"/>
          <c:tx>
            <c:strRef>
              <c:f>'5 year Analysis'!$AB$68</c:f>
              <c:strCache>
                <c:ptCount val="1"/>
                <c:pt idx="0">
                  <c:v>  Tamil_Nadu</c:v>
                </c:pt>
              </c:strCache>
            </c:strRef>
          </c:tx>
          <c:spPr>
            <a:solidFill>
              <a:schemeClr val="accent2">
                <a:lumMod val="60000"/>
                <a:lumOff val="40000"/>
              </a:schemeClr>
            </a:solidFill>
            <a:ln>
              <a:noFill/>
            </a:ln>
            <a:effectLst/>
          </c:spPr>
          <c:invertIfNegative val="0"/>
          <c:cat>
            <c:strRef>
              <c:f>'5 year Analysis'!$B$69:$B$70</c:f>
              <c:strCache>
                <c:ptCount val="1"/>
                <c:pt idx="0">
                  <c:v>  1980-84(AE)</c:v>
                </c:pt>
              </c:strCache>
            </c:strRef>
          </c:cat>
          <c:val>
            <c:numRef>
              <c:f>'5 year Analysis'!$AB$69:$AB$70</c:f>
              <c:numCache>
                <c:formatCode>General</c:formatCode>
                <c:ptCount val="1"/>
                <c:pt idx="0">
                  <c:v>2337.1999999999998</c:v>
                </c:pt>
              </c:numCache>
            </c:numRef>
          </c:val>
          <c:extLst>
            <c:ext xmlns:c16="http://schemas.microsoft.com/office/drawing/2014/chart" uri="{C3380CC4-5D6E-409C-BE32-E72D297353CC}">
              <c16:uniqueId val="{00000019-BA20-4130-8527-937BE19C28E7}"/>
            </c:ext>
          </c:extLst>
        </c:ser>
        <c:ser>
          <c:idx val="26"/>
          <c:order val="26"/>
          <c:tx>
            <c:strRef>
              <c:f>'5 year Analysis'!$AC$68</c:f>
              <c:strCache>
                <c:ptCount val="1"/>
                <c:pt idx="0">
                  <c:v>  Telangana</c:v>
                </c:pt>
              </c:strCache>
            </c:strRef>
          </c:tx>
          <c:spPr>
            <a:solidFill>
              <a:schemeClr val="accent3">
                <a:lumMod val="60000"/>
                <a:lumOff val="40000"/>
              </a:schemeClr>
            </a:solidFill>
            <a:ln>
              <a:noFill/>
            </a:ln>
            <a:effectLst/>
          </c:spPr>
          <c:invertIfNegative val="0"/>
          <c:cat>
            <c:strRef>
              <c:f>'5 year Analysis'!$B$69:$B$70</c:f>
              <c:strCache>
                <c:ptCount val="1"/>
                <c:pt idx="0">
                  <c:v>  1980-84(AE)</c:v>
                </c:pt>
              </c:strCache>
            </c:strRef>
          </c:cat>
          <c:val>
            <c:numRef>
              <c:f>'5 year Analysis'!$AC$69:$AC$70</c:f>
              <c:numCache>
                <c:formatCode>General</c:formatCode>
                <c:ptCount val="1"/>
                <c:pt idx="0">
                  <c:v>0</c:v>
                </c:pt>
              </c:numCache>
            </c:numRef>
          </c:val>
          <c:extLst>
            <c:ext xmlns:c16="http://schemas.microsoft.com/office/drawing/2014/chart" uri="{C3380CC4-5D6E-409C-BE32-E72D297353CC}">
              <c16:uniqueId val="{0000001A-BA20-4130-8527-937BE19C28E7}"/>
            </c:ext>
          </c:extLst>
        </c:ser>
        <c:ser>
          <c:idx val="27"/>
          <c:order val="27"/>
          <c:tx>
            <c:strRef>
              <c:f>'5 year Analysis'!$AD$68</c:f>
              <c:strCache>
                <c:ptCount val="1"/>
                <c:pt idx="0">
                  <c:v>  Tripura</c:v>
                </c:pt>
              </c:strCache>
            </c:strRef>
          </c:tx>
          <c:spPr>
            <a:solidFill>
              <a:schemeClr val="accent4">
                <a:lumMod val="60000"/>
                <a:lumOff val="40000"/>
              </a:schemeClr>
            </a:solidFill>
            <a:ln>
              <a:noFill/>
            </a:ln>
            <a:effectLst/>
          </c:spPr>
          <c:invertIfNegative val="0"/>
          <c:cat>
            <c:strRef>
              <c:f>'5 year Analysis'!$B$69:$B$70</c:f>
              <c:strCache>
                <c:ptCount val="1"/>
                <c:pt idx="0">
                  <c:v>  1980-84(AE)</c:v>
                </c:pt>
              </c:strCache>
            </c:strRef>
          </c:cat>
          <c:val>
            <c:numRef>
              <c:f>'5 year Analysis'!$AD$69:$AD$70</c:f>
              <c:numCache>
                <c:formatCode>General</c:formatCode>
                <c:ptCount val="1"/>
                <c:pt idx="0">
                  <c:v>160.80000000000001</c:v>
                </c:pt>
              </c:numCache>
            </c:numRef>
          </c:val>
          <c:extLst>
            <c:ext xmlns:c16="http://schemas.microsoft.com/office/drawing/2014/chart" uri="{C3380CC4-5D6E-409C-BE32-E72D297353CC}">
              <c16:uniqueId val="{0000001B-BA20-4130-8527-937BE19C28E7}"/>
            </c:ext>
          </c:extLst>
        </c:ser>
        <c:ser>
          <c:idx val="28"/>
          <c:order val="28"/>
          <c:tx>
            <c:strRef>
              <c:f>'5 year Analysis'!$AE$68</c:f>
              <c:strCache>
                <c:ptCount val="1"/>
                <c:pt idx="0">
                  <c:v>  Uttar_Pradesh</c:v>
                </c:pt>
              </c:strCache>
            </c:strRef>
          </c:tx>
          <c:spPr>
            <a:solidFill>
              <a:schemeClr val="accent5">
                <a:lumMod val="60000"/>
                <a:lumOff val="40000"/>
              </a:schemeClr>
            </a:solidFill>
            <a:ln>
              <a:noFill/>
            </a:ln>
            <a:effectLst/>
          </c:spPr>
          <c:invertIfNegative val="0"/>
          <c:cat>
            <c:strRef>
              <c:f>'5 year Analysis'!$B$69:$B$70</c:f>
              <c:strCache>
                <c:ptCount val="1"/>
                <c:pt idx="0">
                  <c:v>  1980-84(AE)</c:v>
                </c:pt>
              </c:strCache>
            </c:strRef>
          </c:cat>
          <c:val>
            <c:numRef>
              <c:f>'5 year Analysis'!$AE$69:$AE$70</c:f>
              <c:numCache>
                <c:formatCode>General</c:formatCode>
                <c:ptCount val="1"/>
                <c:pt idx="0">
                  <c:v>3680.4</c:v>
                </c:pt>
              </c:numCache>
            </c:numRef>
          </c:val>
          <c:extLst>
            <c:ext xmlns:c16="http://schemas.microsoft.com/office/drawing/2014/chart" uri="{C3380CC4-5D6E-409C-BE32-E72D297353CC}">
              <c16:uniqueId val="{0000001C-BA20-4130-8527-937BE19C28E7}"/>
            </c:ext>
          </c:extLst>
        </c:ser>
        <c:ser>
          <c:idx val="29"/>
          <c:order val="29"/>
          <c:tx>
            <c:strRef>
              <c:f>'5 year Analysis'!$AF$68</c:f>
              <c:strCache>
                <c:ptCount val="1"/>
                <c:pt idx="0">
                  <c:v>  Uttarakhand</c:v>
                </c:pt>
              </c:strCache>
            </c:strRef>
          </c:tx>
          <c:spPr>
            <a:solidFill>
              <a:schemeClr val="accent6">
                <a:lumMod val="60000"/>
                <a:lumOff val="40000"/>
              </a:schemeClr>
            </a:solidFill>
            <a:ln>
              <a:noFill/>
            </a:ln>
            <a:effectLst/>
          </c:spPr>
          <c:invertIfNegative val="0"/>
          <c:cat>
            <c:strRef>
              <c:f>'5 year Analysis'!$B$69:$B$70</c:f>
              <c:strCache>
                <c:ptCount val="1"/>
                <c:pt idx="0">
                  <c:v>  1980-84(AE)</c:v>
                </c:pt>
              </c:strCache>
            </c:strRef>
          </c:cat>
          <c:val>
            <c:numRef>
              <c:f>'5 year Analysis'!$AF$69:$AF$70</c:f>
              <c:numCache>
                <c:formatCode>General</c:formatCode>
                <c:ptCount val="1"/>
                <c:pt idx="0">
                  <c:v>0</c:v>
                </c:pt>
              </c:numCache>
            </c:numRef>
          </c:val>
          <c:extLst>
            <c:ext xmlns:c16="http://schemas.microsoft.com/office/drawing/2014/chart" uri="{C3380CC4-5D6E-409C-BE32-E72D297353CC}">
              <c16:uniqueId val="{0000001D-BA20-4130-8527-937BE19C28E7}"/>
            </c:ext>
          </c:extLst>
        </c:ser>
        <c:ser>
          <c:idx val="30"/>
          <c:order val="30"/>
          <c:tx>
            <c:strRef>
              <c:f>'5 year Analysis'!$AG$68</c:f>
              <c:strCache>
                <c:ptCount val="1"/>
                <c:pt idx="0">
                  <c:v>  West_Bengal</c:v>
                </c:pt>
              </c:strCache>
            </c:strRef>
          </c:tx>
          <c:spPr>
            <a:solidFill>
              <a:schemeClr val="accent1">
                <a:lumMod val="50000"/>
              </a:schemeClr>
            </a:solidFill>
            <a:ln>
              <a:noFill/>
            </a:ln>
            <a:effectLst/>
          </c:spPr>
          <c:invertIfNegative val="0"/>
          <c:cat>
            <c:strRef>
              <c:f>'5 year Analysis'!$B$69:$B$70</c:f>
              <c:strCache>
                <c:ptCount val="1"/>
                <c:pt idx="0">
                  <c:v>  1980-84(AE)</c:v>
                </c:pt>
              </c:strCache>
            </c:strRef>
          </c:cat>
          <c:val>
            <c:numRef>
              <c:f>'5 year Analysis'!$AG$69:$AG$70</c:f>
              <c:numCache>
                <c:formatCode>General</c:formatCode>
                <c:ptCount val="1"/>
                <c:pt idx="0">
                  <c:v>2076.1999999999998</c:v>
                </c:pt>
              </c:numCache>
            </c:numRef>
          </c:val>
          <c:extLst>
            <c:ext xmlns:c16="http://schemas.microsoft.com/office/drawing/2014/chart" uri="{C3380CC4-5D6E-409C-BE32-E72D297353CC}">
              <c16:uniqueId val="{0000001E-BA20-4130-8527-937BE19C28E7}"/>
            </c:ext>
          </c:extLst>
        </c:ser>
        <c:dLbls>
          <c:showLegendKey val="0"/>
          <c:showVal val="0"/>
          <c:showCatName val="0"/>
          <c:showSerName val="0"/>
          <c:showPercent val="0"/>
          <c:showBubbleSize val="0"/>
        </c:dLbls>
        <c:gapWidth val="219"/>
        <c:overlap val="-27"/>
        <c:axId val="1243545167"/>
        <c:axId val="1190656047"/>
      </c:barChart>
      <c:catAx>
        <c:axId val="124354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656047"/>
        <c:crosses val="autoZero"/>
        <c:auto val="1"/>
        <c:lblAlgn val="ctr"/>
        <c:lblOffset val="100"/>
        <c:noMultiLvlLbl val="0"/>
      </c:catAx>
      <c:valAx>
        <c:axId val="1190656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54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Correlation between</a:t>
            </a:r>
            <a:r>
              <a:rPr lang="en-IN" baseline="0"/>
              <a:t> Social Sector Exp</a:t>
            </a:r>
            <a:r>
              <a:rPr lang="en-IN"/>
              <a:t> and Tax</a:t>
            </a:r>
            <a:r>
              <a:rPr lang="en-IN" baseline="0"/>
              <a:t> Revenue</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'SSE OTR CORR'!$S$4:$S$34</c:f>
              <c:numCache>
                <c:formatCode>General</c:formatCode>
                <c:ptCount val="31"/>
                <c:pt idx="0">
                  <c:v>150611</c:v>
                </c:pt>
                <c:pt idx="1">
                  <c:v>1023.6</c:v>
                </c:pt>
                <c:pt idx="2">
                  <c:v>28820</c:v>
                </c:pt>
                <c:pt idx="3">
                  <c:v>61341</c:v>
                </c:pt>
                <c:pt idx="4">
                  <c:v>40998</c:v>
                </c:pt>
                <c:pt idx="5">
                  <c:v>77466</c:v>
                </c:pt>
                <c:pt idx="6">
                  <c:v>9993</c:v>
                </c:pt>
                <c:pt idx="7">
                  <c:v>163248</c:v>
                </c:pt>
                <c:pt idx="8">
                  <c:v>78598.2</c:v>
                </c:pt>
                <c:pt idx="9">
                  <c:v>14783.6</c:v>
                </c:pt>
                <c:pt idx="10">
                  <c:v>17501.2</c:v>
                </c:pt>
                <c:pt idx="11">
                  <c:v>29316</c:v>
                </c:pt>
                <c:pt idx="12">
                  <c:v>179106.6</c:v>
                </c:pt>
                <c:pt idx="13">
                  <c:v>103757.4</c:v>
                </c:pt>
                <c:pt idx="14">
                  <c:v>101194.4</c:v>
                </c:pt>
                <c:pt idx="15">
                  <c:v>325126.59999999998</c:v>
                </c:pt>
                <c:pt idx="16">
                  <c:v>1349</c:v>
                </c:pt>
                <c:pt idx="17">
                  <c:v>2550.4</c:v>
                </c:pt>
                <c:pt idx="18">
                  <c:v>662.2</c:v>
                </c:pt>
                <c:pt idx="19">
                  <c:v>1018.4</c:v>
                </c:pt>
                <c:pt idx="20">
                  <c:v>49192.800000000003</c:v>
                </c:pt>
                <c:pt idx="21">
                  <c:v>4788</c:v>
                </c:pt>
                <c:pt idx="22">
                  <c:v>73860.2</c:v>
                </c:pt>
                <c:pt idx="23">
                  <c:v>103386.2</c:v>
                </c:pt>
                <c:pt idx="24">
                  <c:v>1298.8</c:v>
                </c:pt>
                <c:pt idx="25">
                  <c:v>224963.20000000001</c:v>
                </c:pt>
                <c:pt idx="26">
                  <c:v>53576</c:v>
                </c:pt>
                <c:pt idx="27">
                  <c:v>2987.2</c:v>
                </c:pt>
                <c:pt idx="28">
                  <c:v>203288.6</c:v>
                </c:pt>
                <c:pt idx="29">
                  <c:v>19564</c:v>
                </c:pt>
                <c:pt idx="30">
                  <c:v>107907.8</c:v>
                </c:pt>
              </c:numCache>
            </c:numRef>
          </c:xVal>
          <c:yVal>
            <c:numRef>
              <c:f>'SSE OTR CORR'!$T$4:$T$34</c:f>
              <c:numCache>
                <c:formatCode>General</c:formatCode>
                <c:ptCount val="31"/>
                <c:pt idx="0">
                  <c:v>148584.20000000001</c:v>
                </c:pt>
                <c:pt idx="1">
                  <c:v>8722.4</c:v>
                </c:pt>
                <c:pt idx="2">
                  <c:v>57179</c:v>
                </c:pt>
                <c:pt idx="3">
                  <c:v>121990.6</c:v>
                </c:pt>
                <c:pt idx="4">
                  <c:v>66470.2</c:v>
                </c:pt>
                <c:pt idx="5">
                  <c:v>49604</c:v>
                </c:pt>
                <c:pt idx="6">
                  <c:v>9927.6</c:v>
                </c:pt>
                <c:pt idx="7">
                  <c:v>131333.4</c:v>
                </c:pt>
                <c:pt idx="8">
                  <c:v>64681.4</c:v>
                </c:pt>
                <c:pt idx="9">
                  <c:v>26900</c:v>
                </c:pt>
                <c:pt idx="10">
                  <c:v>34517.800000000003</c:v>
                </c:pt>
                <c:pt idx="11">
                  <c:v>53522</c:v>
                </c:pt>
                <c:pt idx="12">
                  <c:v>132550.20000000001</c:v>
                </c:pt>
                <c:pt idx="13">
                  <c:v>81144.600000000006</c:v>
                </c:pt>
                <c:pt idx="14">
                  <c:v>125704.8</c:v>
                </c:pt>
                <c:pt idx="15">
                  <c:v>252741.8</c:v>
                </c:pt>
                <c:pt idx="16">
                  <c:v>8505</c:v>
                </c:pt>
                <c:pt idx="17">
                  <c:v>9207.6</c:v>
                </c:pt>
                <c:pt idx="18">
                  <c:v>7332.8</c:v>
                </c:pt>
                <c:pt idx="19">
                  <c:v>8352.6</c:v>
                </c:pt>
                <c:pt idx="20">
                  <c:v>78614.2</c:v>
                </c:pt>
                <c:pt idx="21">
                  <c:v>5498.8</c:v>
                </c:pt>
                <c:pt idx="22">
                  <c:v>44416</c:v>
                </c:pt>
                <c:pt idx="23">
                  <c:v>138064.79999999999</c:v>
                </c:pt>
                <c:pt idx="24">
                  <c:v>5013.6000000000004</c:v>
                </c:pt>
                <c:pt idx="25">
                  <c:v>166309.4</c:v>
                </c:pt>
                <c:pt idx="26">
                  <c:v>60418</c:v>
                </c:pt>
                <c:pt idx="27">
                  <c:v>14226.6</c:v>
                </c:pt>
                <c:pt idx="28">
                  <c:v>251029.6</c:v>
                </c:pt>
                <c:pt idx="29">
                  <c:v>29860</c:v>
                </c:pt>
                <c:pt idx="30">
                  <c:v>143328</c:v>
                </c:pt>
              </c:numCache>
            </c:numRef>
          </c:yVal>
          <c:smooth val="0"/>
          <c:extLst>
            <c:ext xmlns:c16="http://schemas.microsoft.com/office/drawing/2014/chart" uri="{C3380CC4-5D6E-409C-BE32-E72D297353CC}">
              <c16:uniqueId val="{00000000-8818-49D3-B067-8634D0FADD98}"/>
            </c:ext>
          </c:extLst>
        </c:ser>
        <c:dLbls>
          <c:showLegendKey val="0"/>
          <c:showVal val="0"/>
          <c:showCatName val="0"/>
          <c:showSerName val="0"/>
          <c:showPercent val="0"/>
          <c:showBubbleSize val="0"/>
        </c:dLbls>
        <c:axId val="994244991"/>
        <c:axId val="31425888"/>
      </c:scatterChart>
      <c:valAx>
        <c:axId val="994244991"/>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25888"/>
        <c:crosses val="autoZero"/>
        <c:crossBetween val="midCat"/>
      </c:valAx>
      <c:valAx>
        <c:axId val="31425888"/>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942449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Correlation between Capital</a:t>
            </a:r>
            <a:r>
              <a:rPr lang="en-US" baseline="0"/>
              <a:t> Exp</a:t>
            </a:r>
            <a:r>
              <a:rPr lang="en-US"/>
              <a:t> and Gross</a:t>
            </a:r>
            <a:r>
              <a:rPr lang="en-US" baseline="0"/>
              <a:t> Fiscal Deficit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9.5864814814814819E-2"/>
          <c:y val="0.13877420634920634"/>
          <c:w val="0.84857495393537208"/>
          <c:h val="0.76632134316126466"/>
        </c:manualLayout>
      </c:layout>
      <c:scatterChart>
        <c:scatterStyle val="lineMarker"/>
        <c:varyColors val="0"/>
        <c:ser>
          <c:idx val="0"/>
          <c:order val="0"/>
          <c:tx>
            <c:strRef>
              <c:f>'CE GFD CORR'!$R$3</c:f>
              <c:strCache>
                <c:ptCount val="1"/>
                <c:pt idx="0">
                  <c:v> GFD</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'CE GFD CORR'!$Q$4:$Q$34</c:f>
              <c:numCache>
                <c:formatCode>General</c:formatCode>
                <c:ptCount val="31"/>
                <c:pt idx="0">
                  <c:v>71473.459999999992</c:v>
                </c:pt>
                <c:pt idx="1">
                  <c:v>7642.3279999999995</c:v>
                </c:pt>
                <c:pt idx="2">
                  <c:v>25060.175999999999</c:v>
                </c:pt>
                <c:pt idx="3">
                  <c:v>63605.222000000002</c:v>
                </c:pt>
                <c:pt idx="4">
                  <c:v>23902.056</c:v>
                </c:pt>
                <c:pt idx="5">
                  <c:v>35491.25</c:v>
                </c:pt>
                <c:pt idx="6">
                  <c:v>6816.0239999999994</c:v>
                </c:pt>
                <c:pt idx="7">
                  <c:v>84225.745999999999</c:v>
                </c:pt>
                <c:pt idx="8">
                  <c:v>27247.714</c:v>
                </c:pt>
                <c:pt idx="9">
                  <c:v>14423.826000000001</c:v>
                </c:pt>
                <c:pt idx="10">
                  <c:v>28590.815999999999</c:v>
                </c:pt>
                <c:pt idx="11">
                  <c:v>26029.776000000002</c:v>
                </c:pt>
                <c:pt idx="12">
                  <c:v>67842.611999999994</c:v>
                </c:pt>
                <c:pt idx="13">
                  <c:v>31004.824000000001</c:v>
                </c:pt>
                <c:pt idx="14">
                  <c:v>68800.135999999999</c:v>
                </c:pt>
                <c:pt idx="15">
                  <c:v>106192.60800000001</c:v>
                </c:pt>
                <c:pt idx="16">
                  <c:v>6324.8339999999998</c:v>
                </c:pt>
                <c:pt idx="17">
                  <c:v>4570.8340000000007</c:v>
                </c:pt>
                <c:pt idx="18">
                  <c:v>3703.0059999999994</c:v>
                </c:pt>
                <c:pt idx="19">
                  <c:v>5588.1880000000001</c:v>
                </c:pt>
                <c:pt idx="20">
                  <c:v>39192.216</c:v>
                </c:pt>
                <c:pt idx="21">
                  <c:v>1853.5520000000001</c:v>
                </c:pt>
                <c:pt idx="22">
                  <c:v>25991.425999999999</c:v>
                </c:pt>
                <c:pt idx="23">
                  <c:v>61845.798000000003</c:v>
                </c:pt>
                <c:pt idx="24">
                  <c:v>3329.0659999999998</c:v>
                </c:pt>
                <c:pt idx="25">
                  <c:v>81602.70199999999</c:v>
                </c:pt>
                <c:pt idx="26">
                  <c:v>25488.621999999999</c:v>
                </c:pt>
                <c:pt idx="27">
                  <c:v>10281.846</c:v>
                </c:pt>
                <c:pt idx="28">
                  <c:v>162633.06400000001</c:v>
                </c:pt>
                <c:pt idx="29">
                  <c:v>14207.778</c:v>
                </c:pt>
                <c:pt idx="30">
                  <c:v>59741.511999999995</c:v>
                </c:pt>
              </c:numCache>
            </c:numRef>
          </c:xVal>
          <c:yVal>
            <c:numRef>
              <c:f>'CE GFD CORR'!$R$4:$R$34</c:f>
              <c:numCache>
                <c:formatCode>General</c:formatCode>
                <c:ptCount val="31"/>
                <c:pt idx="0">
                  <c:v>23561.02</c:v>
                </c:pt>
                <c:pt idx="1">
                  <c:v>572.57999999999993</c:v>
                </c:pt>
                <c:pt idx="2">
                  <c:v>3072.08</c:v>
                </c:pt>
                <c:pt idx="3">
                  <c:v>11912.44</c:v>
                </c:pt>
                <c:pt idx="4">
                  <c:v>1746.6399999999999</c:v>
                </c:pt>
                <c:pt idx="5">
                  <c:v>4633.2800000000007</c:v>
                </c:pt>
                <c:pt idx="6">
                  <c:v>1505.9</c:v>
                </c:pt>
                <c:pt idx="7">
                  <c:v>22589.18</c:v>
                </c:pt>
                <c:pt idx="8">
                  <c:v>7901.68</c:v>
                </c:pt>
                <c:pt idx="9">
                  <c:v>4767.08</c:v>
                </c:pt>
                <c:pt idx="10">
                  <c:v>4512.5</c:v>
                </c:pt>
                <c:pt idx="11">
                  <c:v>6214.54</c:v>
                </c:pt>
                <c:pt idx="12">
                  <c:v>15797.26</c:v>
                </c:pt>
                <c:pt idx="13">
                  <c:v>14151.18</c:v>
                </c:pt>
                <c:pt idx="14">
                  <c:v>13756.14</c:v>
                </c:pt>
                <c:pt idx="15">
                  <c:v>38531.279999999999</c:v>
                </c:pt>
                <c:pt idx="16">
                  <c:v>955.5</c:v>
                </c:pt>
                <c:pt idx="17">
                  <c:v>648.64</c:v>
                </c:pt>
                <c:pt idx="18">
                  <c:v>762.84</c:v>
                </c:pt>
                <c:pt idx="19">
                  <c:v>1028.3400000000001</c:v>
                </c:pt>
                <c:pt idx="20">
                  <c:v>6983.5</c:v>
                </c:pt>
                <c:pt idx="21">
                  <c:v>392</c:v>
                </c:pt>
                <c:pt idx="22">
                  <c:v>14153.439999999999</c:v>
                </c:pt>
                <c:pt idx="23">
                  <c:v>17572.68</c:v>
                </c:pt>
                <c:pt idx="24">
                  <c:v>345.44</c:v>
                </c:pt>
                <c:pt idx="25">
                  <c:v>17109.8</c:v>
                </c:pt>
                <c:pt idx="26">
                  <c:v>0</c:v>
                </c:pt>
                <c:pt idx="27">
                  <c:v>766.42000000000007</c:v>
                </c:pt>
                <c:pt idx="28">
                  <c:v>40407.199999999997</c:v>
                </c:pt>
                <c:pt idx="29">
                  <c:v>2832.12</c:v>
                </c:pt>
                <c:pt idx="30">
                  <c:v>33801.9</c:v>
                </c:pt>
              </c:numCache>
            </c:numRef>
          </c:yVal>
          <c:smooth val="0"/>
          <c:extLst>
            <c:ext xmlns:c16="http://schemas.microsoft.com/office/drawing/2014/chart" uri="{C3380CC4-5D6E-409C-BE32-E72D297353CC}">
              <c16:uniqueId val="{00000000-5074-4AF4-B024-69BF66FCD207}"/>
            </c:ext>
          </c:extLst>
        </c:ser>
        <c:dLbls>
          <c:showLegendKey val="0"/>
          <c:showVal val="0"/>
          <c:showCatName val="0"/>
          <c:showSerName val="0"/>
          <c:showPercent val="0"/>
          <c:showBubbleSize val="0"/>
        </c:dLbls>
        <c:axId val="691094256"/>
        <c:axId val="691094616"/>
      </c:scatterChart>
      <c:valAx>
        <c:axId val="691094256"/>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1094616"/>
        <c:crosses val="autoZero"/>
        <c:crossBetween val="midCat"/>
      </c:valAx>
      <c:valAx>
        <c:axId val="691094616"/>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10942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Comparision of Tax revenue and Nominal gross domestic product from 1980-2016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'Tax Buoyancy'!$W$37</c:f>
              <c:strCache>
                <c:ptCount val="1"/>
                <c:pt idx="0">
                  <c:v>% change GSDP</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'Tax Buoyancy'!$V$38:$V$68</c:f>
              <c:strCache>
                <c:ptCount val="31"/>
                <c:pt idx="0">
                  <c:v>Andhra_Pradesh</c:v>
                </c:pt>
                <c:pt idx="1">
                  <c:v>Arunachal_Pradesh</c:v>
                </c:pt>
                <c:pt idx="2">
                  <c:v>Assam</c:v>
                </c:pt>
                <c:pt idx="3">
                  <c:v>Bihar</c:v>
                </c:pt>
                <c:pt idx="4">
                  <c:v>Chhattisgarh</c:v>
                </c:pt>
                <c:pt idx="5">
                  <c:v>Delhi</c:v>
                </c:pt>
                <c:pt idx="6">
                  <c:v>Goa</c:v>
                </c:pt>
                <c:pt idx="7">
                  <c:v>Gujarat</c:v>
                </c:pt>
                <c:pt idx="8">
                  <c:v>Haryana</c:v>
                </c:pt>
                <c:pt idx="9">
                  <c:v>Himachal_Pradesh</c:v>
                </c:pt>
                <c:pt idx="10">
                  <c:v>Jammu_and_Kashmir</c:v>
                </c:pt>
                <c:pt idx="11">
                  <c:v>Jharkhand</c:v>
                </c:pt>
                <c:pt idx="12">
                  <c:v>Karnataka</c:v>
                </c:pt>
                <c:pt idx="13">
                  <c:v>Kerala</c:v>
                </c:pt>
                <c:pt idx="14">
                  <c:v>Madhya_Pradesh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Tamil_Nadu</c:v>
                </c:pt>
                <c:pt idx="26">
                  <c:v>Telangana</c:v>
                </c:pt>
                <c:pt idx="27">
                  <c:v>Tripura</c:v>
                </c:pt>
                <c:pt idx="28">
                  <c:v>Uttar_Pradesh</c:v>
                </c:pt>
                <c:pt idx="29">
                  <c:v>Uttarakhand</c:v>
                </c:pt>
                <c:pt idx="30">
                  <c:v>West_Bengal</c:v>
                </c:pt>
              </c:strCache>
            </c:strRef>
          </c:cat>
          <c:val>
            <c:numRef>
              <c:f>'Tax Buoyancy'!$W$38:$W$68</c:f>
              <c:numCache>
                <c:formatCode>_(* #,##0.00_);_(* \(#,##0.00\);_(* "-"??_);_(@_)</c:formatCode>
                <c:ptCount val="31"/>
                <c:pt idx="0">
                  <c:v>53.637808787308025</c:v>
                </c:pt>
                <c:pt idx="1">
                  <c:v>117.01536084848485</c:v>
                </c:pt>
                <c:pt idx="2">
                  <c:v>40.809573723556539</c:v>
                </c:pt>
                <c:pt idx="3">
                  <c:v>40.768844592820066</c:v>
                </c:pt>
                <c:pt idx="4">
                  <c:v>25.198439395000147</c:v>
                </c:pt>
                <c:pt idx="5">
                  <c:v>58.645301981254931</c:v>
                </c:pt>
                <c:pt idx="6">
                  <c:v>77.775712367601258</c:v>
                </c:pt>
                <c:pt idx="7">
                  <c:v>66.831784681976444</c:v>
                </c:pt>
                <c:pt idx="8">
                  <c:v>78.323259571959738</c:v>
                </c:pt>
                <c:pt idx="9">
                  <c:v>81.889091228881753</c:v>
                </c:pt>
                <c:pt idx="10">
                  <c:v>52.423857570471498</c:v>
                </c:pt>
                <c:pt idx="11">
                  <c:v>12.593893970380027</c:v>
                </c:pt>
                <c:pt idx="12">
                  <c:v>123.32443392618092</c:v>
                </c:pt>
                <c:pt idx="13">
                  <c:v>72.840686107275232</c:v>
                </c:pt>
                <c:pt idx="14">
                  <c:v>56.057661160029085</c:v>
                </c:pt>
                <c:pt idx="15">
                  <c:v>67.866092083018927</c:v>
                </c:pt>
                <c:pt idx="16">
                  <c:v>46.101943712172158</c:v>
                </c:pt>
                <c:pt idx="17">
                  <c:v>101.88058903541824</c:v>
                </c:pt>
                <c:pt idx="18">
                  <c:v>91.534416898734179</c:v>
                </c:pt>
                <c:pt idx="19">
                  <c:v>79.448753619153663</c:v>
                </c:pt>
                <c:pt idx="20">
                  <c:v>69.052515556492409</c:v>
                </c:pt>
                <c:pt idx="21">
                  <c:v>61.935141247628081</c:v>
                </c:pt>
                <c:pt idx="22">
                  <c:v>43.896163236222606</c:v>
                </c:pt>
                <c:pt idx="23">
                  <c:v>74.621821351460653</c:v>
                </c:pt>
                <c:pt idx="24">
                  <c:v>228.15680702479341</c:v>
                </c:pt>
                <c:pt idx="25">
                  <c:v>113.13990352396371</c:v>
                </c:pt>
                <c:pt idx="26">
                  <c:v>31.414851688791053</c:v>
                </c:pt>
                <c:pt idx="27">
                  <c:v>58.654137142857145</c:v>
                </c:pt>
                <c:pt idx="28">
                  <c:v>57.704136987137744</c:v>
                </c:pt>
                <c:pt idx="29">
                  <c:v>72.052107142857139</c:v>
                </c:pt>
                <c:pt idx="30">
                  <c:v>44.624015777002661</c:v>
                </c:pt>
              </c:numCache>
            </c:numRef>
          </c:val>
          <c:smooth val="0"/>
          <c:extLst>
            <c:ext xmlns:c16="http://schemas.microsoft.com/office/drawing/2014/chart" uri="{C3380CC4-5D6E-409C-BE32-E72D297353CC}">
              <c16:uniqueId val="{00000000-3304-4621-BDF4-163AF5908977}"/>
            </c:ext>
          </c:extLst>
        </c:ser>
        <c:ser>
          <c:idx val="1"/>
          <c:order val="1"/>
          <c:tx>
            <c:strRef>
              <c:f>'Tax Buoyancy'!$X$37</c:f>
              <c:strCache>
                <c:ptCount val="1"/>
                <c:pt idx="0">
                  <c:v>% change OTR</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'Tax Buoyancy'!$V$38:$V$68</c:f>
              <c:strCache>
                <c:ptCount val="31"/>
                <c:pt idx="0">
                  <c:v>Andhra_Pradesh</c:v>
                </c:pt>
                <c:pt idx="1">
                  <c:v>Arunachal_Pradesh</c:v>
                </c:pt>
                <c:pt idx="2">
                  <c:v>Assam</c:v>
                </c:pt>
                <c:pt idx="3">
                  <c:v>Bihar</c:v>
                </c:pt>
                <c:pt idx="4">
                  <c:v>Chhattisgarh</c:v>
                </c:pt>
                <c:pt idx="5">
                  <c:v>Delhi</c:v>
                </c:pt>
                <c:pt idx="6">
                  <c:v>Goa</c:v>
                </c:pt>
                <c:pt idx="7">
                  <c:v>Gujarat</c:v>
                </c:pt>
                <c:pt idx="8">
                  <c:v>Haryana</c:v>
                </c:pt>
                <c:pt idx="9">
                  <c:v>Himachal_Pradesh</c:v>
                </c:pt>
                <c:pt idx="10">
                  <c:v>Jammu_and_Kashmir</c:v>
                </c:pt>
                <c:pt idx="11">
                  <c:v>Jharkhand</c:v>
                </c:pt>
                <c:pt idx="12">
                  <c:v>Karnataka</c:v>
                </c:pt>
                <c:pt idx="13">
                  <c:v>Kerala</c:v>
                </c:pt>
                <c:pt idx="14">
                  <c:v>Madhya_Pradesh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Tamil_Nadu</c:v>
                </c:pt>
                <c:pt idx="26">
                  <c:v>Telangana</c:v>
                </c:pt>
                <c:pt idx="27">
                  <c:v>Tripura</c:v>
                </c:pt>
                <c:pt idx="28">
                  <c:v>Uttar_Pradesh</c:v>
                </c:pt>
                <c:pt idx="29">
                  <c:v>Uttarakhand</c:v>
                </c:pt>
                <c:pt idx="30">
                  <c:v>West_Bengal</c:v>
                </c:pt>
              </c:strCache>
            </c:strRef>
          </c:cat>
          <c:val>
            <c:numRef>
              <c:f>'Tax Buoyancy'!$X$38:$X$68</c:f>
              <c:numCache>
                <c:formatCode>_(* #,##0.00_);_(* \(#,##0.00\);_(* "-"??_);_(@_)</c:formatCode>
                <c:ptCount val="31"/>
                <c:pt idx="0">
                  <c:v>51.481096408317583</c:v>
                </c:pt>
                <c:pt idx="1">
                  <c:v>317.74999999999994</c:v>
                </c:pt>
                <c:pt idx="2">
                  <c:v>108.42275042444822</c:v>
                </c:pt>
                <c:pt idx="3">
                  <c:v>80.135049921177085</c:v>
                </c:pt>
                <c:pt idx="4">
                  <c:v>8.2240587695133147</c:v>
                </c:pt>
                <c:pt idx="5">
                  <c:v>73.059829059829056</c:v>
                </c:pt>
                <c:pt idx="6">
                  <c:v>86.551020408163268</c:v>
                </c:pt>
                <c:pt idx="7">
                  <c:v>88.695857367593078</c:v>
                </c:pt>
                <c:pt idx="8">
                  <c:v>100.74418604651162</c:v>
                </c:pt>
                <c:pt idx="9">
                  <c:v>131.63598326359832</c:v>
                </c:pt>
                <c:pt idx="10">
                  <c:v>128.19354838709677</c:v>
                </c:pt>
                <c:pt idx="11">
                  <c:v>7.1305309734513278</c:v>
                </c:pt>
                <c:pt idx="12">
                  <c:v>110.60583941605839</c:v>
                </c:pt>
                <c:pt idx="13">
                  <c:v>99.597874224977858</c:v>
                </c:pt>
                <c:pt idx="14">
                  <c:v>77.260086455331404</c:v>
                </c:pt>
                <c:pt idx="15">
                  <c:v>81.115457175198088</c:v>
                </c:pt>
                <c:pt idx="16">
                  <c:v>151.27272727272725</c:v>
                </c:pt>
                <c:pt idx="17">
                  <c:v>129</c:v>
                </c:pt>
                <c:pt idx="18">
                  <c:v>149</c:v>
                </c:pt>
                <c:pt idx="19">
                  <c:v>58.722222222222221</c:v>
                </c:pt>
                <c:pt idx="20">
                  <c:v>117.88268156424581</c:v>
                </c:pt>
                <c:pt idx="21">
                  <c:v>2.5454545454545454</c:v>
                </c:pt>
                <c:pt idx="22">
                  <c:v>60.582039446076372</c:v>
                </c:pt>
                <c:pt idx="23">
                  <c:v>125.61290322580645</c:v>
                </c:pt>
                <c:pt idx="24">
                  <c:v>154.55555555555554</c:v>
                </c:pt>
                <c:pt idx="25">
                  <c:v>96.325769854132901</c:v>
                </c:pt>
                <c:pt idx="26">
                  <c:v>5.571509327303561</c:v>
                </c:pt>
                <c:pt idx="27">
                  <c:v>211.90322580645159</c:v>
                </c:pt>
                <c:pt idx="28">
                  <c:v>100.47935526606315</c:v>
                </c:pt>
                <c:pt idx="29">
                  <c:v>8.692622950819672</c:v>
                </c:pt>
                <c:pt idx="30">
                  <c:v>65.925734024179619</c:v>
                </c:pt>
              </c:numCache>
            </c:numRef>
          </c:val>
          <c:smooth val="0"/>
          <c:extLst>
            <c:ext xmlns:c16="http://schemas.microsoft.com/office/drawing/2014/chart" uri="{C3380CC4-5D6E-409C-BE32-E72D297353CC}">
              <c16:uniqueId val="{00000001-3304-4621-BDF4-163AF5908977}"/>
            </c:ext>
          </c:extLst>
        </c:ser>
        <c:dLbls>
          <c:showLegendKey val="0"/>
          <c:showVal val="0"/>
          <c:showCatName val="0"/>
          <c:showSerName val="0"/>
          <c:showPercent val="0"/>
          <c:showBubbleSize val="0"/>
        </c:dLbls>
        <c:smooth val="0"/>
        <c:axId val="139677744"/>
        <c:axId val="132218800"/>
      </c:lineChart>
      <c:catAx>
        <c:axId val="1396777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218800"/>
        <c:crosses val="autoZero"/>
        <c:auto val="1"/>
        <c:lblAlgn val="ctr"/>
        <c:lblOffset val="100"/>
        <c:noMultiLvlLbl val="0"/>
      </c:catAx>
      <c:valAx>
        <c:axId val="132218800"/>
        <c:scaling>
          <c:orientation val="minMax"/>
        </c:scaling>
        <c:delete val="0"/>
        <c:axPos val="l"/>
        <c:majorGridlines>
          <c:spPr>
            <a:ln w="9525" cap="flat" cmpd="sng" algn="ctr">
              <a:solidFill>
                <a:schemeClr val="lt1">
                  <a:lumMod val="95000"/>
                  <a:alpha val="10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67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[Finacial Analysis of states_DashBoard.xlsx]5 year Analysis!PivotTable1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5 Year Termly Analysis of Different Finacial Metrics</a:t>
            </a:r>
          </a:p>
        </c:rich>
      </c:tx>
      <c:layout>
        <c:manualLayout>
          <c:xMode val="edge"/>
          <c:yMode val="edge"/>
          <c:x val="0.22155314864558476"/>
          <c:y val="7.857628498774296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534439319806629E-2"/>
          <c:y val="0.11115755709301234"/>
          <c:w val="0.749132513780989"/>
          <c:h val="0.73030941554840856"/>
        </c:manualLayout>
      </c:layout>
      <c:barChart>
        <c:barDir val="col"/>
        <c:grouping val="clustered"/>
        <c:varyColors val="0"/>
        <c:ser>
          <c:idx val="0"/>
          <c:order val="0"/>
          <c:tx>
            <c:strRef>
              <c:f>'5 year Analysis'!$C$68</c:f>
              <c:strCache>
                <c:ptCount val="1"/>
                <c:pt idx="0">
                  <c:v>  Andhra_Pradesh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Analysis'!$C$69:$C$70</c:f>
              <c:numCache>
                <c:formatCode>General</c:formatCode>
                <c:ptCount val="1"/>
                <c:pt idx="0">
                  <c:v>2216.1999999999998</c:v>
                </c:pt>
              </c:numCache>
            </c:numRef>
          </c:val>
          <c:extLst>
            <c:ext xmlns:c16="http://schemas.microsoft.com/office/drawing/2014/chart" uri="{C3380CC4-5D6E-409C-BE32-E72D297353CC}">
              <c16:uniqueId val="{00000000-F873-42F3-9D6C-5EBBB827963E}"/>
            </c:ext>
          </c:extLst>
        </c:ser>
        <c:ser>
          <c:idx val="1"/>
          <c:order val="1"/>
          <c:tx>
            <c:strRef>
              <c:f>'5 year Analysis'!$D$68</c:f>
              <c:strCache>
                <c:ptCount val="1"/>
                <c:pt idx="0">
                  <c:v>  Arunachal_Pradesh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Analysis'!$D$69:$D$70</c:f>
              <c:numCache>
                <c:formatCode>General</c:formatCode>
                <c:ptCount val="1"/>
                <c:pt idx="0">
                  <c:v>0</c:v>
                </c:pt>
              </c:numCache>
            </c:numRef>
          </c:val>
          <c:extLst>
            <c:ext xmlns:c16="http://schemas.microsoft.com/office/drawing/2014/chart" uri="{C3380CC4-5D6E-409C-BE32-E72D297353CC}">
              <c16:uniqueId val="{00000001-F873-42F3-9D6C-5EBBB827963E}"/>
            </c:ext>
          </c:extLst>
        </c:ser>
        <c:ser>
          <c:idx val="2"/>
          <c:order val="2"/>
          <c:tx>
            <c:strRef>
              <c:f>'5 year Analysis'!$E$68</c:f>
              <c:strCache>
                <c:ptCount val="1"/>
                <c:pt idx="0">
                  <c:v>  Assam</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Analysis'!$E$69:$E$70</c:f>
              <c:numCache>
                <c:formatCode>General</c:formatCode>
                <c:ptCount val="1"/>
                <c:pt idx="0">
                  <c:v>834.8</c:v>
                </c:pt>
              </c:numCache>
            </c:numRef>
          </c:val>
          <c:extLst>
            <c:ext xmlns:c16="http://schemas.microsoft.com/office/drawing/2014/chart" uri="{C3380CC4-5D6E-409C-BE32-E72D297353CC}">
              <c16:uniqueId val="{00000002-F873-42F3-9D6C-5EBBB827963E}"/>
            </c:ext>
          </c:extLst>
        </c:ser>
        <c:ser>
          <c:idx val="3"/>
          <c:order val="3"/>
          <c:tx>
            <c:strRef>
              <c:f>'5 year Analysis'!$F$68</c:f>
              <c:strCache>
                <c:ptCount val="1"/>
                <c:pt idx="0">
                  <c:v>  Bihar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Analysis'!$F$69:$F$70</c:f>
              <c:numCache>
                <c:formatCode>General</c:formatCode>
                <c:ptCount val="1"/>
                <c:pt idx="0">
                  <c:v>2030.8</c:v>
                </c:pt>
              </c:numCache>
            </c:numRef>
          </c:val>
          <c:extLst>
            <c:ext xmlns:c16="http://schemas.microsoft.com/office/drawing/2014/chart" uri="{C3380CC4-5D6E-409C-BE32-E72D297353CC}">
              <c16:uniqueId val="{00000003-F873-42F3-9D6C-5EBBB827963E}"/>
            </c:ext>
          </c:extLst>
        </c:ser>
        <c:ser>
          <c:idx val="4"/>
          <c:order val="4"/>
          <c:tx>
            <c:strRef>
              <c:f>'5 year Analysis'!$G$68</c:f>
              <c:strCache>
                <c:ptCount val="1"/>
                <c:pt idx="0">
                  <c:v>  Chhattisgarh</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Analysis'!$G$69:$G$70</c:f>
              <c:numCache>
                <c:formatCode>General</c:formatCode>
                <c:ptCount val="1"/>
                <c:pt idx="0">
                  <c:v>0</c:v>
                </c:pt>
              </c:numCache>
            </c:numRef>
          </c:val>
          <c:extLst>
            <c:ext xmlns:c16="http://schemas.microsoft.com/office/drawing/2014/chart" uri="{C3380CC4-5D6E-409C-BE32-E72D297353CC}">
              <c16:uniqueId val="{00000004-F873-42F3-9D6C-5EBBB827963E}"/>
            </c:ext>
          </c:extLst>
        </c:ser>
        <c:ser>
          <c:idx val="5"/>
          <c:order val="5"/>
          <c:tx>
            <c:strRef>
              <c:f>'5 year Analysis'!$H$68</c:f>
              <c:strCache>
                <c:ptCount val="1"/>
                <c:pt idx="0">
                  <c:v>  Delhi</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Analysis'!$H$69:$H$70</c:f>
              <c:numCache>
                <c:formatCode>General</c:formatCode>
                <c:ptCount val="1"/>
                <c:pt idx="0">
                  <c:v>0</c:v>
                </c:pt>
              </c:numCache>
            </c:numRef>
          </c:val>
          <c:extLst>
            <c:ext xmlns:c16="http://schemas.microsoft.com/office/drawing/2014/chart" uri="{C3380CC4-5D6E-409C-BE32-E72D297353CC}">
              <c16:uniqueId val="{00000005-F873-42F3-9D6C-5EBBB827963E}"/>
            </c:ext>
          </c:extLst>
        </c:ser>
        <c:ser>
          <c:idx val="6"/>
          <c:order val="6"/>
          <c:tx>
            <c:strRef>
              <c:f>'5 year Analysis'!$I$68</c:f>
              <c:strCache>
                <c:ptCount val="1"/>
                <c:pt idx="0">
                  <c:v>  Goa</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Analysis'!$I$69:$I$70</c:f>
              <c:numCache>
                <c:formatCode>General</c:formatCode>
                <c:ptCount val="1"/>
                <c:pt idx="0">
                  <c:v>0</c:v>
                </c:pt>
              </c:numCache>
            </c:numRef>
          </c:val>
          <c:extLst>
            <c:ext xmlns:c16="http://schemas.microsoft.com/office/drawing/2014/chart" uri="{C3380CC4-5D6E-409C-BE32-E72D297353CC}">
              <c16:uniqueId val="{00000006-F873-42F3-9D6C-5EBBB827963E}"/>
            </c:ext>
          </c:extLst>
        </c:ser>
        <c:ser>
          <c:idx val="7"/>
          <c:order val="7"/>
          <c:tx>
            <c:strRef>
              <c:f>'5 year Analysis'!$J$68</c:f>
              <c:strCache>
                <c:ptCount val="1"/>
                <c:pt idx="0">
                  <c:v>  Gujarat</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Analysis'!$J$69:$J$70</c:f>
              <c:numCache>
                <c:formatCode>General</c:formatCode>
                <c:ptCount val="1"/>
                <c:pt idx="0">
                  <c:v>1919.4</c:v>
                </c:pt>
              </c:numCache>
            </c:numRef>
          </c:val>
          <c:extLst>
            <c:ext xmlns:c16="http://schemas.microsoft.com/office/drawing/2014/chart" uri="{C3380CC4-5D6E-409C-BE32-E72D297353CC}">
              <c16:uniqueId val="{00000007-F873-42F3-9D6C-5EBBB827963E}"/>
            </c:ext>
          </c:extLst>
        </c:ser>
        <c:ser>
          <c:idx val="8"/>
          <c:order val="8"/>
          <c:tx>
            <c:strRef>
              <c:f>'5 year Analysis'!$K$68</c:f>
              <c:strCache>
                <c:ptCount val="1"/>
                <c:pt idx="0">
                  <c:v>  Haryana</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Analysis'!$K$69:$K$70</c:f>
              <c:numCache>
                <c:formatCode>General</c:formatCode>
                <c:ptCount val="1"/>
                <c:pt idx="0">
                  <c:v>860</c:v>
                </c:pt>
              </c:numCache>
            </c:numRef>
          </c:val>
          <c:extLst>
            <c:ext xmlns:c16="http://schemas.microsoft.com/office/drawing/2014/chart" uri="{C3380CC4-5D6E-409C-BE32-E72D297353CC}">
              <c16:uniqueId val="{00000008-F873-42F3-9D6C-5EBBB827963E}"/>
            </c:ext>
          </c:extLst>
        </c:ser>
        <c:ser>
          <c:idx val="9"/>
          <c:order val="9"/>
          <c:tx>
            <c:strRef>
              <c:f>'5 year Analysis'!$L$68</c:f>
              <c:strCache>
                <c:ptCount val="1"/>
                <c:pt idx="0">
                  <c:v>  Himachal_Pradesh</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Analysis'!$L$69:$L$70</c:f>
              <c:numCache>
                <c:formatCode>General</c:formatCode>
                <c:ptCount val="1"/>
                <c:pt idx="0">
                  <c:v>370.4</c:v>
                </c:pt>
              </c:numCache>
            </c:numRef>
          </c:val>
          <c:extLst>
            <c:ext xmlns:c16="http://schemas.microsoft.com/office/drawing/2014/chart" uri="{C3380CC4-5D6E-409C-BE32-E72D297353CC}">
              <c16:uniqueId val="{00000009-F873-42F3-9D6C-5EBBB827963E}"/>
            </c:ext>
          </c:extLst>
        </c:ser>
        <c:ser>
          <c:idx val="10"/>
          <c:order val="10"/>
          <c:tx>
            <c:strRef>
              <c:f>'5 year Analysis'!$M$68</c:f>
              <c:strCache>
                <c:ptCount val="1"/>
                <c:pt idx="0">
                  <c:v>  Jammu_and_Kashmir</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Analysis'!$M$69:$M$70</c:f>
              <c:numCache>
                <c:formatCode>General</c:formatCode>
                <c:ptCount val="1"/>
                <c:pt idx="0">
                  <c:v>569.4</c:v>
                </c:pt>
              </c:numCache>
            </c:numRef>
          </c:val>
          <c:extLst>
            <c:ext xmlns:c16="http://schemas.microsoft.com/office/drawing/2014/chart" uri="{C3380CC4-5D6E-409C-BE32-E72D297353CC}">
              <c16:uniqueId val="{0000000A-F873-42F3-9D6C-5EBBB827963E}"/>
            </c:ext>
          </c:extLst>
        </c:ser>
        <c:ser>
          <c:idx val="11"/>
          <c:order val="11"/>
          <c:tx>
            <c:strRef>
              <c:f>'5 year Analysis'!$N$68</c:f>
              <c:strCache>
                <c:ptCount val="1"/>
                <c:pt idx="0">
                  <c:v>  Jharkhand</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Analysis'!$N$69:$N$70</c:f>
              <c:numCache>
                <c:formatCode>General</c:formatCode>
                <c:ptCount val="1"/>
                <c:pt idx="0">
                  <c:v>0</c:v>
                </c:pt>
              </c:numCache>
            </c:numRef>
          </c:val>
          <c:extLst>
            <c:ext xmlns:c16="http://schemas.microsoft.com/office/drawing/2014/chart" uri="{C3380CC4-5D6E-409C-BE32-E72D297353CC}">
              <c16:uniqueId val="{0000000B-F873-42F3-9D6C-5EBBB827963E}"/>
            </c:ext>
          </c:extLst>
        </c:ser>
        <c:ser>
          <c:idx val="12"/>
          <c:order val="12"/>
          <c:tx>
            <c:strRef>
              <c:f>'5 year Analysis'!$O$68</c:f>
              <c:strCache>
                <c:ptCount val="1"/>
                <c:pt idx="0">
                  <c:v>  Karnataka</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Analysis'!$O$69:$O$70</c:f>
              <c:numCache>
                <c:formatCode>General</c:formatCode>
                <c:ptCount val="1"/>
                <c:pt idx="0">
                  <c:v>1813.4</c:v>
                </c:pt>
              </c:numCache>
            </c:numRef>
          </c:val>
          <c:extLst>
            <c:ext xmlns:c16="http://schemas.microsoft.com/office/drawing/2014/chart" uri="{C3380CC4-5D6E-409C-BE32-E72D297353CC}">
              <c16:uniqueId val="{0000000C-F873-42F3-9D6C-5EBBB827963E}"/>
            </c:ext>
          </c:extLst>
        </c:ser>
        <c:ser>
          <c:idx val="13"/>
          <c:order val="13"/>
          <c:tx>
            <c:strRef>
              <c:f>'5 year Analysis'!$P$68</c:f>
              <c:strCache>
                <c:ptCount val="1"/>
                <c:pt idx="0">
                  <c:v>  Kerala</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Analysis'!$P$69:$P$70</c:f>
              <c:numCache>
                <c:formatCode>General</c:formatCode>
                <c:ptCount val="1"/>
                <c:pt idx="0">
                  <c:v>1166.2</c:v>
                </c:pt>
              </c:numCache>
            </c:numRef>
          </c:val>
          <c:extLst>
            <c:ext xmlns:c16="http://schemas.microsoft.com/office/drawing/2014/chart" uri="{C3380CC4-5D6E-409C-BE32-E72D297353CC}">
              <c16:uniqueId val="{0000000D-F873-42F3-9D6C-5EBBB827963E}"/>
            </c:ext>
          </c:extLst>
        </c:ser>
        <c:ser>
          <c:idx val="14"/>
          <c:order val="14"/>
          <c:tx>
            <c:strRef>
              <c:f>'5 year Analysis'!$Q$68</c:f>
              <c:strCache>
                <c:ptCount val="1"/>
                <c:pt idx="0">
                  <c:v>  Madhya_Pradesh</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Analysis'!$Q$69:$Q$70</c:f>
              <c:numCache>
                <c:formatCode>General</c:formatCode>
                <c:ptCount val="1"/>
                <c:pt idx="0">
                  <c:v>2010.2</c:v>
                </c:pt>
              </c:numCache>
            </c:numRef>
          </c:val>
          <c:extLst>
            <c:ext xmlns:c16="http://schemas.microsoft.com/office/drawing/2014/chart" uri="{C3380CC4-5D6E-409C-BE32-E72D297353CC}">
              <c16:uniqueId val="{0000000E-F873-42F3-9D6C-5EBBB827963E}"/>
            </c:ext>
          </c:extLst>
        </c:ser>
        <c:ser>
          <c:idx val="15"/>
          <c:order val="15"/>
          <c:tx>
            <c:strRef>
              <c:f>'5 year Analysis'!$R$68</c:f>
              <c:strCache>
                <c:ptCount val="1"/>
                <c:pt idx="0">
                  <c:v>  Maharashtra</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Analysis'!$R$69:$R$70</c:f>
              <c:numCache>
                <c:formatCode>General</c:formatCode>
                <c:ptCount val="1"/>
                <c:pt idx="0">
                  <c:v>3718.6</c:v>
                </c:pt>
              </c:numCache>
            </c:numRef>
          </c:val>
          <c:extLst>
            <c:ext xmlns:c16="http://schemas.microsoft.com/office/drawing/2014/chart" uri="{C3380CC4-5D6E-409C-BE32-E72D297353CC}">
              <c16:uniqueId val="{0000000F-F873-42F3-9D6C-5EBBB827963E}"/>
            </c:ext>
          </c:extLst>
        </c:ser>
        <c:ser>
          <c:idx val="16"/>
          <c:order val="16"/>
          <c:tx>
            <c:strRef>
              <c:f>'5 year Analysis'!$S$68</c:f>
              <c:strCache>
                <c:ptCount val="1"/>
                <c:pt idx="0">
                  <c:v>  Manipur</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Analysis'!$S$69:$S$70</c:f>
              <c:numCache>
                <c:formatCode>General</c:formatCode>
                <c:ptCount val="1"/>
                <c:pt idx="0">
                  <c:v>161</c:v>
                </c:pt>
              </c:numCache>
            </c:numRef>
          </c:val>
          <c:extLst>
            <c:ext xmlns:c16="http://schemas.microsoft.com/office/drawing/2014/chart" uri="{C3380CC4-5D6E-409C-BE32-E72D297353CC}">
              <c16:uniqueId val="{00000010-F873-42F3-9D6C-5EBBB827963E}"/>
            </c:ext>
          </c:extLst>
        </c:ser>
        <c:ser>
          <c:idx val="17"/>
          <c:order val="17"/>
          <c:tx>
            <c:strRef>
              <c:f>'5 year Analysis'!$T$68</c:f>
              <c:strCache>
                <c:ptCount val="1"/>
                <c:pt idx="0">
                  <c:v>  Meghalaya</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Analysis'!$T$69:$T$70</c:f>
              <c:numCache>
                <c:formatCode>General</c:formatCode>
                <c:ptCount val="1"/>
                <c:pt idx="0">
                  <c:v>124</c:v>
                </c:pt>
              </c:numCache>
            </c:numRef>
          </c:val>
          <c:extLst>
            <c:ext xmlns:c16="http://schemas.microsoft.com/office/drawing/2014/chart" uri="{C3380CC4-5D6E-409C-BE32-E72D297353CC}">
              <c16:uniqueId val="{00000011-F873-42F3-9D6C-5EBBB827963E}"/>
            </c:ext>
          </c:extLst>
        </c:ser>
        <c:ser>
          <c:idx val="18"/>
          <c:order val="18"/>
          <c:tx>
            <c:strRef>
              <c:f>'5 year Analysis'!$U$68</c:f>
              <c:strCache>
                <c:ptCount val="1"/>
                <c:pt idx="0">
                  <c:v>  Mizoram</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Analysis'!$U$69:$U$70</c:f>
              <c:numCache>
                <c:formatCode>General</c:formatCode>
                <c:ptCount val="1"/>
                <c:pt idx="0">
                  <c:v>0</c:v>
                </c:pt>
              </c:numCache>
            </c:numRef>
          </c:val>
          <c:extLst>
            <c:ext xmlns:c16="http://schemas.microsoft.com/office/drawing/2014/chart" uri="{C3380CC4-5D6E-409C-BE32-E72D297353CC}">
              <c16:uniqueId val="{00000012-F873-42F3-9D6C-5EBBB827963E}"/>
            </c:ext>
          </c:extLst>
        </c:ser>
        <c:ser>
          <c:idx val="19"/>
          <c:order val="19"/>
          <c:tx>
            <c:strRef>
              <c:f>'5 year Analysis'!$V$68</c:f>
              <c:strCache>
                <c:ptCount val="1"/>
                <c:pt idx="0">
                  <c:v>  Nagaland</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Analysis'!$V$69:$V$70</c:f>
              <c:numCache>
                <c:formatCode>General</c:formatCode>
                <c:ptCount val="1"/>
                <c:pt idx="0">
                  <c:v>175.8</c:v>
                </c:pt>
              </c:numCache>
            </c:numRef>
          </c:val>
          <c:extLst>
            <c:ext xmlns:c16="http://schemas.microsoft.com/office/drawing/2014/chart" uri="{C3380CC4-5D6E-409C-BE32-E72D297353CC}">
              <c16:uniqueId val="{00000013-F873-42F3-9D6C-5EBBB827963E}"/>
            </c:ext>
          </c:extLst>
        </c:ser>
        <c:ser>
          <c:idx val="20"/>
          <c:order val="20"/>
          <c:tx>
            <c:strRef>
              <c:f>'5 year Analysis'!$W$68</c:f>
              <c:strCache>
                <c:ptCount val="1"/>
                <c:pt idx="0">
                  <c:v>  Odisha</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Analysis'!$W$69:$W$70</c:f>
              <c:numCache>
                <c:formatCode>General</c:formatCode>
                <c:ptCount val="1"/>
                <c:pt idx="0">
                  <c:v>1032</c:v>
                </c:pt>
              </c:numCache>
            </c:numRef>
          </c:val>
          <c:extLst>
            <c:ext xmlns:c16="http://schemas.microsoft.com/office/drawing/2014/chart" uri="{C3380CC4-5D6E-409C-BE32-E72D297353CC}">
              <c16:uniqueId val="{00000014-F873-42F3-9D6C-5EBBB827963E}"/>
            </c:ext>
          </c:extLst>
        </c:ser>
        <c:ser>
          <c:idx val="21"/>
          <c:order val="21"/>
          <c:tx>
            <c:strRef>
              <c:f>'5 year Analysis'!$X$68</c:f>
              <c:strCache>
                <c:ptCount val="1"/>
                <c:pt idx="0">
                  <c:v>  Puducherry</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Analysis'!$X$69:$X$70</c:f>
              <c:numCache>
                <c:formatCode>General</c:formatCode>
                <c:ptCount val="1"/>
                <c:pt idx="0">
                  <c:v>0</c:v>
                </c:pt>
              </c:numCache>
            </c:numRef>
          </c:val>
          <c:extLst>
            <c:ext xmlns:c16="http://schemas.microsoft.com/office/drawing/2014/chart" uri="{C3380CC4-5D6E-409C-BE32-E72D297353CC}">
              <c16:uniqueId val="{00000015-F873-42F3-9D6C-5EBBB827963E}"/>
            </c:ext>
          </c:extLst>
        </c:ser>
        <c:ser>
          <c:idx val="22"/>
          <c:order val="22"/>
          <c:tx>
            <c:strRef>
              <c:f>'5 year Analysis'!$Y$68</c:f>
              <c:strCache>
                <c:ptCount val="1"/>
                <c:pt idx="0">
                  <c:v>  Punjab</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Analysis'!$Y$69:$Y$70</c:f>
              <c:numCache>
                <c:formatCode>General</c:formatCode>
                <c:ptCount val="1"/>
                <c:pt idx="0">
                  <c:v>1219</c:v>
                </c:pt>
              </c:numCache>
            </c:numRef>
          </c:val>
          <c:extLst>
            <c:ext xmlns:c16="http://schemas.microsoft.com/office/drawing/2014/chart" uri="{C3380CC4-5D6E-409C-BE32-E72D297353CC}">
              <c16:uniqueId val="{00000016-F873-42F3-9D6C-5EBBB827963E}"/>
            </c:ext>
          </c:extLst>
        </c:ser>
        <c:ser>
          <c:idx val="23"/>
          <c:order val="23"/>
          <c:tx>
            <c:strRef>
              <c:f>'5 year Analysis'!$Z$68</c:f>
              <c:strCache>
                <c:ptCount val="1"/>
                <c:pt idx="0">
                  <c:v>  Rajasthan</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Analysis'!$Z$69:$Z$70</c:f>
              <c:numCache>
                <c:formatCode>General</c:formatCode>
                <c:ptCount val="1"/>
                <c:pt idx="0">
                  <c:v>1464.4</c:v>
                </c:pt>
              </c:numCache>
            </c:numRef>
          </c:val>
          <c:extLst>
            <c:ext xmlns:c16="http://schemas.microsoft.com/office/drawing/2014/chart" uri="{C3380CC4-5D6E-409C-BE32-E72D297353CC}">
              <c16:uniqueId val="{00000017-F873-42F3-9D6C-5EBBB827963E}"/>
            </c:ext>
          </c:extLst>
        </c:ser>
        <c:ser>
          <c:idx val="24"/>
          <c:order val="24"/>
          <c:tx>
            <c:strRef>
              <c:f>'5 year Analysis'!$AA$68</c:f>
              <c:strCache>
                <c:ptCount val="1"/>
                <c:pt idx="0">
                  <c:v>  Sikkim</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Analysis'!$AA$69:$AA$70</c:f>
              <c:numCache>
                <c:formatCode>General</c:formatCode>
                <c:ptCount val="1"/>
                <c:pt idx="0">
                  <c:v>55.6</c:v>
                </c:pt>
              </c:numCache>
            </c:numRef>
          </c:val>
          <c:extLst>
            <c:ext xmlns:c16="http://schemas.microsoft.com/office/drawing/2014/chart" uri="{C3380CC4-5D6E-409C-BE32-E72D297353CC}">
              <c16:uniqueId val="{00000018-F873-42F3-9D6C-5EBBB827963E}"/>
            </c:ext>
          </c:extLst>
        </c:ser>
        <c:ser>
          <c:idx val="25"/>
          <c:order val="25"/>
          <c:tx>
            <c:strRef>
              <c:f>'5 year Analysis'!$AB$68</c:f>
              <c:strCache>
                <c:ptCount val="1"/>
                <c:pt idx="0">
                  <c:v>  Tamil_Nadu</c:v>
                </c:pt>
              </c:strCache>
            </c:strRef>
          </c:tx>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Analysis'!$AB$69:$AB$70</c:f>
              <c:numCache>
                <c:formatCode>General</c:formatCode>
                <c:ptCount val="1"/>
                <c:pt idx="0">
                  <c:v>2337.1999999999998</c:v>
                </c:pt>
              </c:numCache>
            </c:numRef>
          </c:val>
          <c:extLst>
            <c:ext xmlns:c16="http://schemas.microsoft.com/office/drawing/2014/chart" uri="{C3380CC4-5D6E-409C-BE32-E72D297353CC}">
              <c16:uniqueId val="{00000019-F873-42F3-9D6C-5EBBB827963E}"/>
            </c:ext>
          </c:extLst>
        </c:ser>
        <c:ser>
          <c:idx val="26"/>
          <c:order val="26"/>
          <c:tx>
            <c:strRef>
              <c:f>'5 year Analysis'!$AC$68</c:f>
              <c:strCache>
                <c:ptCount val="1"/>
                <c:pt idx="0">
                  <c:v>  Telangana</c:v>
                </c:pt>
              </c:strCache>
            </c:strRef>
          </c:tx>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Analysis'!$AC$69:$AC$70</c:f>
              <c:numCache>
                <c:formatCode>General</c:formatCode>
                <c:ptCount val="1"/>
                <c:pt idx="0">
                  <c:v>0</c:v>
                </c:pt>
              </c:numCache>
            </c:numRef>
          </c:val>
          <c:extLst>
            <c:ext xmlns:c16="http://schemas.microsoft.com/office/drawing/2014/chart" uri="{C3380CC4-5D6E-409C-BE32-E72D297353CC}">
              <c16:uniqueId val="{0000001A-F873-42F3-9D6C-5EBBB827963E}"/>
            </c:ext>
          </c:extLst>
        </c:ser>
        <c:ser>
          <c:idx val="27"/>
          <c:order val="27"/>
          <c:tx>
            <c:strRef>
              <c:f>'5 year Analysis'!$AD$68</c:f>
              <c:strCache>
                <c:ptCount val="1"/>
                <c:pt idx="0">
                  <c:v>  Tripura</c:v>
                </c:pt>
              </c:strCache>
            </c:strRef>
          </c:tx>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Analysis'!$AD$69:$AD$70</c:f>
              <c:numCache>
                <c:formatCode>General</c:formatCode>
                <c:ptCount val="1"/>
                <c:pt idx="0">
                  <c:v>160.80000000000001</c:v>
                </c:pt>
              </c:numCache>
            </c:numRef>
          </c:val>
          <c:extLst>
            <c:ext xmlns:c16="http://schemas.microsoft.com/office/drawing/2014/chart" uri="{C3380CC4-5D6E-409C-BE32-E72D297353CC}">
              <c16:uniqueId val="{0000001B-F873-42F3-9D6C-5EBBB827963E}"/>
            </c:ext>
          </c:extLst>
        </c:ser>
        <c:ser>
          <c:idx val="28"/>
          <c:order val="28"/>
          <c:tx>
            <c:strRef>
              <c:f>'5 year Analysis'!$AE$68</c:f>
              <c:strCache>
                <c:ptCount val="1"/>
                <c:pt idx="0">
                  <c:v>  Uttar_Pradesh</c:v>
                </c:pt>
              </c:strCache>
            </c:strRef>
          </c:tx>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Analysis'!$AE$69:$AE$70</c:f>
              <c:numCache>
                <c:formatCode>General</c:formatCode>
                <c:ptCount val="1"/>
                <c:pt idx="0">
                  <c:v>3680.4</c:v>
                </c:pt>
              </c:numCache>
            </c:numRef>
          </c:val>
          <c:extLst>
            <c:ext xmlns:c16="http://schemas.microsoft.com/office/drawing/2014/chart" uri="{C3380CC4-5D6E-409C-BE32-E72D297353CC}">
              <c16:uniqueId val="{0000001C-F873-42F3-9D6C-5EBBB827963E}"/>
            </c:ext>
          </c:extLst>
        </c:ser>
        <c:ser>
          <c:idx val="29"/>
          <c:order val="29"/>
          <c:tx>
            <c:strRef>
              <c:f>'5 year Analysis'!$AF$68</c:f>
              <c:strCache>
                <c:ptCount val="1"/>
                <c:pt idx="0">
                  <c:v>  Uttarakhand</c:v>
                </c:pt>
              </c:strCache>
            </c:strRef>
          </c:tx>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Analysis'!$AF$69:$AF$70</c:f>
              <c:numCache>
                <c:formatCode>General</c:formatCode>
                <c:ptCount val="1"/>
                <c:pt idx="0">
                  <c:v>0</c:v>
                </c:pt>
              </c:numCache>
            </c:numRef>
          </c:val>
          <c:extLst>
            <c:ext xmlns:c16="http://schemas.microsoft.com/office/drawing/2014/chart" uri="{C3380CC4-5D6E-409C-BE32-E72D297353CC}">
              <c16:uniqueId val="{0000001D-F873-42F3-9D6C-5EBBB827963E}"/>
            </c:ext>
          </c:extLst>
        </c:ser>
        <c:ser>
          <c:idx val="30"/>
          <c:order val="30"/>
          <c:tx>
            <c:strRef>
              <c:f>'5 year Analysis'!$AG$68</c:f>
              <c:strCache>
                <c:ptCount val="1"/>
                <c:pt idx="0">
                  <c:v>  West_Bengal</c:v>
                </c:pt>
              </c:strCache>
            </c:strRef>
          </c:tx>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Analysis'!$B$69:$B$70</c:f>
              <c:strCache>
                <c:ptCount val="1"/>
                <c:pt idx="0">
                  <c:v>  1980-84(AE)</c:v>
                </c:pt>
              </c:strCache>
            </c:strRef>
          </c:cat>
          <c:val>
            <c:numRef>
              <c:f>'5 year Analysis'!$AG$69:$AG$70</c:f>
              <c:numCache>
                <c:formatCode>General</c:formatCode>
                <c:ptCount val="1"/>
                <c:pt idx="0">
                  <c:v>2076.1999999999998</c:v>
                </c:pt>
              </c:numCache>
            </c:numRef>
          </c:val>
          <c:extLst>
            <c:ext xmlns:c16="http://schemas.microsoft.com/office/drawing/2014/chart" uri="{C3380CC4-5D6E-409C-BE32-E72D297353CC}">
              <c16:uniqueId val="{0000001E-F873-42F3-9D6C-5EBBB827963E}"/>
            </c:ext>
          </c:extLst>
        </c:ser>
        <c:dLbls>
          <c:dLblPos val="outEnd"/>
          <c:showLegendKey val="0"/>
          <c:showVal val="1"/>
          <c:showCatName val="0"/>
          <c:showSerName val="0"/>
          <c:showPercent val="0"/>
          <c:showBubbleSize val="0"/>
        </c:dLbls>
        <c:gapWidth val="100"/>
        <c:overlap val="-24"/>
        <c:axId val="1243545167"/>
        <c:axId val="1190656047"/>
      </c:barChart>
      <c:catAx>
        <c:axId val="12435451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656047"/>
        <c:crosses val="autoZero"/>
        <c:auto val="1"/>
        <c:lblAlgn val="ctr"/>
        <c:lblOffset val="100"/>
        <c:noMultiLvlLbl val="0"/>
      </c:catAx>
      <c:valAx>
        <c:axId val="11906560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3545167"/>
        <c:crosses val="autoZero"/>
        <c:crossBetween val="between"/>
      </c:valAx>
      <c:spPr>
        <a:noFill/>
        <a:ln>
          <a:noFill/>
        </a:ln>
        <a:effectLst/>
      </c:spPr>
    </c:plotArea>
    <c:legend>
      <c:legendPos val="r"/>
      <c:layout>
        <c:manualLayout>
          <c:xMode val="edge"/>
          <c:yMode val="edge"/>
          <c:x val="0.80704981880925208"/>
          <c:y val="9.7185141048873172E-2"/>
          <c:w val="0.18562953697405687"/>
          <c:h val="0.756737368845105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Share Capital Expenditure out of Aggregate Expendiure</a:t>
            </a:r>
          </a:p>
        </c:rich>
      </c:tx>
      <c:layout>
        <c:manualLayout>
          <c:xMode val="edge"/>
          <c:yMode val="edge"/>
          <c:x val="0.19265432098765431"/>
          <c:y val="6.389544267255402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2158760247561648"/>
          <c:y val="0.20381951353553729"/>
          <c:w val="0.83292432195975508"/>
          <c:h val="0.38019211140274134"/>
        </c:manualLayout>
      </c:layout>
      <c:barChart>
        <c:barDir val="col"/>
        <c:grouping val="stacked"/>
        <c:varyColors val="0"/>
        <c:ser>
          <c:idx val="0"/>
          <c:order val="0"/>
          <c:tx>
            <c:strRef>
              <c:f>'Share CE out of AG'!$Y$18</c:f>
              <c:strCache>
                <c:ptCount val="1"/>
                <c:pt idx="0">
                  <c:v>Total AE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'Share CE out of AG'!$X$19:$X$49</c:f>
              <c:strCache>
                <c:ptCount val="31"/>
                <c:pt idx="0">
                  <c:v>Andhra_Pradesh</c:v>
                </c:pt>
                <c:pt idx="1">
                  <c:v>Arunachal_Pradesh</c:v>
                </c:pt>
                <c:pt idx="2">
                  <c:v>Assam</c:v>
                </c:pt>
                <c:pt idx="3">
                  <c:v>Bihar</c:v>
                </c:pt>
                <c:pt idx="4">
                  <c:v>Chhattisgarh</c:v>
                </c:pt>
                <c:pt idx="5">
                  <c:v>Delhi</c:v>
                </c:pt>
                <c:pt idx="6">
                  <c:v>Goa</c:v>
                </c:pt>
                <c:pt idx="7">
                  <c:v>Gujarat</c:v>
                </c:pt>
                <c:pt idx="8">
                  <c:v>Haryana</c:v>
                </c:pt>
                <c:pt idx="9">
                  <c:v>Himachal_Pradesh</c:v>
                </c:pt>
                <c:pt idx="10">
                  <c:v>Jammu_and_Kashmir</c:v>
                </c:pt>
                <c:pt idx="11">
                  <c:v>Jharkhand</c:v>
                </c:pt>
                <c:pt idx="12">
                  <c:v>Karnataka</c:v>
                </c:pt>
                <c:pt idx="13">
                  <c:v>Kerala</c:v>
                </c:pt>
                <c:pt idx="14">
                  <c:v>Madhya_Pradesh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Tamil_Nadu</c:v>
                </c:pt>
                <c:pt idx="26">
                  <c:v>Telangana</c:v>
                </c:pt>
                <c:pt idx="27">
                  <c:v>Tripura</c:v>
                </c:pt>
                <c:pt idx="28">
                  <c:v>Uttar_Pradesh</c:v>
                </c:pt>
                <c:pt idx="29">
                  <c:v>Uttarakhand</c:v>
                </c:pt>
                <c:pt idx="30">
                  <c:v>West_Bengal</c:v>
                </c:pt>
              </c:strCache>
            </c:strRef>
          </c:cat>
          <c:val>
            <c:numRef>
              <c:f>'Share CE out of AG'!$Y$19:$Y$49</c:f>
              <c:numCache>
                <c:formatCode>General</c:formatCode>
                <c:ptCount val="31"/>
                <c:pt idx="0">
                  <c:v>139950.53599999999</c:v>
                </c:pt>
                <c:pt idx="1">
                  <c:v>6944.442</c:v>
                </c:pt>
                <c:pt idx="2">
                  <c:v>37738.432000000001</c:v>
                </c:pt>
                <c:pt idx="3">
                  <c:v>75691.856</c:v>
                </c:pt>
                <c:pt idx="4">
                  <c:v>21795.738000000001</c:v>
                </c:pt>
                <c:pt idx="5">
                  <c:v>32619.444000000003</c:v>
                </c:pt>
                <c:pt idx="6">
                  <c:v>8234.5760000000009</c:v>
                </c:pt>
                <c:pt idx="7">
                  <c:v>104400.93</c:v>
                </c:pt>
                <c:pt idx="8">
                  <c:v>49221.22</c:v>
                </c:pt>
                <c:pt idx="9">
                  <c:v>24267.853999999999</c:v>
                </c:pt>
                <c:pt idx="10">
                  <c:v>35445.69</c:v>
                </c:pt>
                <c:pt idx="11">
                  <c:v>25994.648000000001</c:v>
                </c:pt>
                <c:pt idx="12">
                  <c:v>100578.666</c:v>
                </c:pt>
                <c:pt idx="13">
                  <c:v>62660.796000000002</c:v>
                </c:pt>
                <c:pt idx="14">
                  <c:v>86122.542000000001</c:v>
                </c:pt>
                <c:pt idx="15">
                  <c:v>195566.91599999997</c:v>
                </c:pt>
                <c:pt idx="16">
                  <c:v>8251.119999999999</c:v>
                </c:pt>
                <c:pt idx="17">
                  <c:v>6382.4140000000007</c:v>
                </c:pt>
                <c:pt idx="18">
                  <c:v>5838.112000000001</c:v>
                </c:pt>
                <c:pt idx="19">
                  <c:v>8301.5119999999988</c:v>
                </c:pt>
                <c:pt idx="20">
                  <c:v>51783.474000000002</c:v>
                </c:pt>
                <c:pt idx="21">
                  <c:v>2738.0860000000002</c:v>
                </c:pt>
                <c:pt idx="22">
                  <c:v>62441.332000000002</c:v>
                </c:pt>
                <c:pt idx="23">
                  <c:v>84315.209999999992</c:v>
                </c:pt>
                <c:pt idx="24">
                  <c:v>6339.5499999999993</c:v>
                </c:pt>
                <c:pt idx="25">
                  <c:v>121873.484</c:v>
                </c:pt>
                <c:pt idx="26">
                  <c:v>0</c:v>
                </c:pt>
                <c:pt idx="27">
                  <c:v>9359.91</c:v>
                </c:pt>
                <c:pt idx="28">
                  <c:v>192623.08199999999</c:v>
                </c:pt>
                <c:pt idx="29">
                  <c:v>14433.786</c:v>
                </c:pt>
                <c:pt idx="30">
                  <c:v>110993.43</c:v>
                </c:pt>
              </c:numCache>
            </c:numRef>
          </c:val>
          <c:extLst>
            <c:ext xmlns:c16="http://schemas.microsoft.com/office/drawing/2014/chart" uri="{C3380CC4-5D6E-409C-BE32-E72D297353CC}">
              <c16:uniqueId val="{00000000-32D7-4104-8CA1-3ECBB4C06559}"/>
            </c:ext>
          </c:extLst>
        </c:ser>
        <c:ser>
          <c:idx val="1"/>
          <c:order val="1"/>
          <c:tx>
            <c:strRef>
              <c:f>'Share CE out of AG'!$Z$18</c:f>
              <c:strCache>
                <c:ptCount val="1"/>
                <c:pt idx="0">
                  <c:v>Total 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'Share CE out of AG'!$X$19:$X$49</c:f>
              <c:strCache>
                <c:ptCount val="31"/>
                <c:pt idx="0">
                  <c:v>Andhra_Pradesh</c:v>
                </c:pt>
                <c:pt idx="1">
                  <c:v>Arunachal_Pradesh</c:v>
                </c:pt>
                <c:pt idx="2">
                  <c:v>Assam</c:v>
                </c:pt>
                <c:pt idx="3">
                  <c:v>Bihar</c:v>
                </c:pt>
                <c:pt idx="4">
                  <c:v>Chhattisgarh</c:v>
                </c:pt>
                <c:pt idx="5">
                  <c:v>Delhi</c:v>
                </c:pt>
                <c:pt idx="6">
                  <c:v>Goa</c:v>
                </c:pt>
                <c:pt idx="7">
                  <c:v>Gujarat</c:v>
                </c:pt>
                <c:pt idx="8">
                  <c:v>Haryana</c:v>
                </c:pt>
                <c:pt idx="9">
                  <c:v>Himachal_Pradesh</c:v>
                </c:pt>
                <c:pt idx="10">
                  <c:v>Jammu_and_Kashmir</c:v>
                </c:pt>
                <c:pt idx="11">
                  <c:v>Jharkhand</c:v>
                </c:pt>
                <c:pt idx="12">
                  <c:v>Karnataka</c:v>
                </c:pt>
                <c:pt idx="13">
                  <c:v>Kerala</c:v>
                </c:pt>
                <c:pt idx="14">
                  <c:v>Madhya_Pradesh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Tamil_Nadu</c:v>
                </c:pt>
                <c:pt idx="26">
                  <c:v>Telangana</c:v>
                </c:pt>
                <c:pt idx="27">
                  <c:v>Tripura</c:v>
                </c:pt>
                <c:pt idx="28">
                  <c:v>Uttar_Pradesh</c:v>
                </c:pt>
                <c:pt idx="29">
                  <c:v>Uttarakhand</c:v>
                </c:pt>
                <c:pt idx="30">
                  <c:v>West_Bengal</c:v>
                </c:pt>
              </c:strCache>
            </c:strRef>
          </c:cat>
          <c:val>
            <c:numRef>
              <c:f>'Share CE out of AG'!$Z$19:$Z$49</c:f>
              <c:numCache>
                <c:formatCode>General</c:formatCode>
                <c:ptCount val="31"/>
                <c:pt idx="0">
                  <c:v>70968.859999999986</c:v>
                </c:pt>
                <c:pt idx="1">
                  <c:v>7642.3279999999995</c:v>
                </c:pt>
                <c:pt idx="2">
                  <c:v>24778.576000000001</c:v>
                </c:pt>
                <c:pt idx="3">
                  <c:v>62889.022000000004</c:v>
                </c:pt>
                <c:pt idx="4">
                  <c:v>23902.056</c:v>
                </c:pt>
                <c:pt idx="5">
                  <c:v>35491.25</c:v>
                </c:pt>
                <c:pt idx="6">
                  <c:v>6816.0239999999994</c:v>
                </c:pt>
                <c:pt idx="7">
                  <c:v>83576.745999999999</c:v>
                </c:pt>
                <c:pt idx="8">
                  <c:v>26954.714</c:v>
                </c:pt>
                <c:pt idx="9">
                  <c:v>14312.026000000002</c:v>
                </c:pt>
                <c:pt idx="10">
                  <c:v>28386.815999999999</c:v>
                </c:pt>
                <c:pt idx="11">
                  <c:v>26029.776000000002</c:v>
                </c:pt>
                <c:pt idx="12">
                  <c:v>67316.411999999997</c:v>
                </c:pt>
                <c:pt idx="13">
                  <c:v>30706.023999999998</c:v>
                </c:pt>
                <c:pt idx="14">
                  <c:v>68153.535999999993</c:v>
                </c:pt>
                <c:pt idx="15">
                  <c:v>105242.808</c:v>
                </c:pt>
                <c:pt idx="16">
                  <c:v>6261.4340000000002</c:v>
                </c:pt>
                <c:pt idx="17">
                  <c:v>4533.8340000000007</c:v>
                </c:pt>
                <c:pt idx="18">
                  <c:v>3703.0059999999994</c:v>
                </c:pt>
                <c:pt idx="19">
                  <c:v>5542.1880000000001</c:v>
                </c:pt>
                <c:pt idx="20">
                  <c:v>38884.016000000003</c:v>
                </c:pt>
                <c:pt idx="21">
                  <c:v>1853.5520000000001</c:v>
                </c:pt>
                <c:pt idx="22">
                  <c:v>25495.425999999999</c:v>
                </c:pt>
                <c:pt idx="23">
                  <c:v>61354.798000000003</c:v>
                </c:pt>
                <c:pt idx="24">
                  <c:v>3314.4660000000003</c:v>
                </c:pt>
                <c:pt idx="25">
                  <c:v>80907.301999999996</c:v>
                </c:pt>
                <c:pt idx="26">
                  <c:v>25488.621999999999</c:v>
                </c:pt>
                <c:pt idx="27">
                  <c:v>10236.046</c:v>
                </c:pt>
                <c:pt idx="28">
                  <c:v>161360.26399999997</c:v>
                </c:pt>
                <c:pt idx="29">
                  <c:v>14207.778</c:v>
                </c:pt>
                <c:pt idx="30">
                  <c:v>59252.712</c:v>
                </c:pt>
              </c:numCache>
            </c:numRef>
          </c:val>
          <c:extLst>
            <c:ext xmlns:c16="http://schemas.microsoft.com/office/drawing/2014/chart" uri="{C3380CC4-5D6E-409C-BE32-E72D297353CC}">
              <c16:uniqueId val="{00000001-32D7-4104-8CA1-3ECBB4C06559}"/>
            </c:ext>
          </c:extLst>
        </c:ser>
        <c:dLbls>
          <c:showLegendKey val="0"/>
          <c:showVal val="0"/>
          <c:showCatName val="0"/>
          <c:showSerName val="0"/>
          <c:showPercent val="0"/>
          <c:showBubbleSize val="0"/>
        </c:dLbls>
        <c:gapWidth val="150"/>
        <c:overlap val="100"/>
        <c:axId val="595537359"/>
        <c:axId val="1396831263"/>
      </c:barChart>
      <c:catAx>
        <c:axId val="5955373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6831263"/>
        <c:crosses val="autoZero"/>
        <c:auto val="1"/>
        <c:lblAlgn val="ctr"/>
        <c:lblOffset val="100"/>
        <c:noMultiLvlLbl val="0"/>
      </c:catAx>
      <c:valAx>
        <c:axId val="139683126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5537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Aptos Narrow" panose="02110004020202020204"/>
              </a:rPr>
              <a:t>Tax Buoyancy</a:t>
            </a:r>
          </a:p>
          <a:p>
            <a:pPr algn="ctr" rtl="0">
              <a:defRPr/>
            </a:pPr>
            <a:endParaRPr lang="en-US" sz="1400" b="0" i="0" u="none" strike="noStrike" baseline="0">
              <a:solidFill>
                <a:sysClr val="window" lastClr="FFFFFF">
                  <a:lumMod val="95000"/>
                </a:sysClr>
              </a:solidFill>
              <a:latin typeface="Aptos Narrow" panose="02110004020202020204"/>
            </a:endParaRPr>
          </a:p>
        </cx:rich>
      </cx:tx>
    </cx:title>
    <cx:plotArea>
      <cx:plotAreaRegion>
        <cx:series layoutId="regionMap" uniqueId="{E790CB77-AFE7-4C54-AAC3-20334DC6A753}">
          <cx:tx>
            <cx:txData>
              <cx:f>_xlchart.v5.2</cx:f>
              <cx:v>Tax buoyancy</cx:v>
            </cx:txData>
          </cx:tx>
          <cx:dataLabels>
            <cx:visibility seriesName="0" categoryName="0" value="1"/>
          </cx:dataLabels>
          <cx:dataId val="0"/>
          <cx:layoutPr>
            <cx:geography cultureLanguage="en-US" cultureRegion="IN" attribution="Powered by Bing">
              <cx:geoCache provider="{E9337A44-BEBE-4D9F-B70C-5C5E7DAFC167}">
                <cx:binary>1H1Zc9u42uZfSeViroZuEjvOnD5VTYqi9z3tJDcsJXFzJ0GC+6+fV7GdyGxRSvv4qxm7uisVSwRe
4MHz7mD+/bX/19f0flW967M01//62v/+Pqxr9a/fftNfw/tspQ+y6GtV6OKv+uBrkf1W/PVX9PX+
t2/Vqovy4DdkWuS3r+Gqqu/79//5N4wW3BenxddVHRX5VXNfDdf3uklrveOzrR+9W33LonwR6bqK
vtbW7+//yL+F1cq/rFbf7nX4/t19Xkf1cDuo+9/fP/vu+3e/TUf82+zvUhCwbr7BsxY94JRSS0hT
Pvy8f5cWefD4MZcHklFiUUkePsVPU5+vMnj8Qax3vyDWd6FW375V91rD6r7/+ffnny0FPr58/+5r
0eT1eiMD2NPf3x/l36LV+3eRLpyHD5xivY6j8+8L/+05BP/59+QXsBWT32ygNN23fR/9DSSviVfV
qn7aov8eHYQOmERMWvwRHPkcHeuASm5iAV95Au/hYDyg8wvybIflx4MTPLzjN4XH4aoaVjmcltdi
C5IHlhSWJPQ5DuwAExMRkwjz+w97mvIBh1+QYzsOPx6c4HB4/aZwsCNQkU9b8gqsoAeMS0Etih+2
23qGhoCPTckYkehpzgcY9oqxHYTHxyYQ2G8LgsMoW4GhSl/fgmDrQCJMGRNoGxqcHyDMkIXZDDce
BXu5DXla2s8RJlAdvi0r8kfV5P9DWCEOBgNjIan1gBUwZMPaS3ZgmRxzoM/Dz0SP/ZDs51bPa9bt
ZNoyxAStP94WsbziFe0LeGOYYYQlEj8M+gY+nByYFGw9Q+jhYzBDz+z9blm2I/J9ARMMvD/elH35
Q+tV9rQVr2BfwJxTAiwBr/jh5zlL0IFAnILDjB8+nfrE+6TZjsPjIiZI/HHzppBwwnBV15EOVtUr
BinIOkBgX4ikW02MQAcmsQASc2Lwf1Wa7YA8f3qCi3P7pnBZ3Kdh9IoMEQeMYCxNxmZsvmVRwsFF
e2DIxI7slWY7II+PTZBYnL4pJI5XWdb4q/ybf7LSYRZVr4cKxgcUHGNKzcdtn0SLdG3dGUC2HZXv
kr37X6tM/Z93vyDbdoy2DjJB7PjkbSEGwUsSAmKvhxTCB4wyC0nxaELEMwsDEQxlxMKIPRog8jT1
QyBz/CsSzeDz89EpKodvCpWTVZWv6lXymt4XOeCWSRAhW80MB+8Y6AVR53a7/0sSbUdl49EJKidv
yxM7ua9W6WtCYh4QyDxa8LPNFQNIiAnZL2I92qGJA7BfnBk8HpcxBeNtmZqzVR6p5hUNDAKCYMIg
RHkKEJ+pLYkPBORlOP2Rrnyutn5Bnu1w/HhwgscZJH3fUHr4bPUtHP4HcvhgTSgWFuTxH1Ms1jNY
uDhAQkiG8SOHJvHKg1gvD+mnz09BelvZl7MVWEjwzOrqNdWYPCAQuwhK5La8y9qymEIS05ror18U
Zo41GyuZgvK2jP3ZfQC5y9XwipAg8LEgyrcwf7Tmz51lCSEn50xwc3tp5ZckmsHl52KmqLwx+xKN
RfWqiRd8gE0wH1DReqbBJGRcMDORNLdXIc/2CzIDxdODUyA+vynDcrvKotQ/X31rngzuf58Es6wD
02KQJhbPsQBrQkxuIpPyp8kegpLvQrzbJ8R2HDafnUBx+7Zs/PkqAEX1qrEiOzCZJaC6stUFluSA
MDD+/NH2mxNYfkWg7aD8fHICyfnbUlMX3yIdvqblMA+ohU1CMN0WkwgABIGlBx/5wdZPkvT7xdkO
x9NzEzAurt+UqrpsvjXQWVNVw5P2eBVVJSSyGMLb43Z5AIYccajP/0hWblZNfk2k7aBsPjsB5vLT
GwMmj1dfXg8UbB4IgixC11X4zRoWPYBoXSACHRPffyb0uGz2yTGHxMNzUxTsN4XC9Spe6RqSja8H
BGIHVBAoKkJs/vDzHA8I2iFhjMCEbMXjlyTaDsnGoxNUrt9WH9FNlCTRaxYYoQwPu43Bi9oGiQAX
i3MELXeP+mxSPtkvznY8np6bgHHzttLxt/fgXwWv2tZl8QPwnhiFgu9zbsgD05TruuNj3AEfb1qO
XxJlOxYbj07guPXelMa6rdY5xtd0r/ABJ9SEnqK/ReScIA59RI+smBiOXxBkBoqnFUyBeFue1Ye6
XlWv394F5uN7e5f12DFkWs8oIsAZZgxT9FTJmiQXv0v18tzi5PEJQh/eVmrx+2JWr1xKBD8LCoUm
9Ec8Jqr+psIgVMeYU3DDNnXXLwqznTLPHp6C8rbMyd29rn37HixK+rRB/31EAhl5iAAtanKIxjec
X8EPJIcGLvKUc5zosLUw7/YLsx2UZw9PQLn7/9sN3l7EeTiuD2g8+8Y/vOMAXfSgoCik35+2/Rko
cMcBKlpMQEF+qwf8eONgXprtcDw+9kzw/+HrC/NXG35cAVlAzdz9fndk43bD7k+/Lw/utUwefdQm
W8nysFdH3+B+CYQWiBNzA7L1OM9U0WNfz7aH7iEa+v099BBDzR36vZlgJl7/+f5dB1SBT9iBsNZs
4hZYKQFRzPt3eVHV4e/vkTgQgkOOhlnSIiZDwDVdNI8fQbs+PGUyDHYNDsePyzuXRToERf5jRx7/
/i5vsssiymsNA69TbOrhe+slwurW2QVJIK7FBFxFAatVX1fXcEMIvm797yinKgP5Sq9J9Ilsx+Iy
lqvOjBJPj746I/2HjFY3ujRCe7SE5cZRix2/kdKJcapd3He3bV/li6qMjGVl+LUdm013noe8tH0/
rzw/ji4HIgObdo3+0Pnxfae4/mBF1a3oMqdoh+BSx9RNWaIdaTTXqKr60zC3A0v0i6a/6ljuL/KU
Uaf20zOV5qdRltfLESP/qAqC3ObFRYbH4Soch9CutROXrbxosyJZWGXHzwVpXG0Ru0r1AkRgC9kN
eGEUvlPGdbLIieZHraZfxoboczgPH+rBGr9odFKH5aK09F3H09JjxMDuGPTLyEWxLuzB78/7gC+a
UH9CJian4P55SVS6fju4SZG2JznOl0I0d0GslSNwl9mRKAfXdCIapm6Iqq+5RF4QymbBWrzIeVlc
iOxTzNjHRhnYsbqgsI9w5HeuZrZfWtaiU/WpmfeVbbYVrCDEy7ToP/Lktm2Ho14NudOzYIV4Fx41
GA2OLOy+/EKKdHQKo2rsrBLNcTvy0E7DrrF1EGdunEk7DGRs647EdpBno9P5F5GflB5KDDvqRWtL
I8QnEvluRntht1UX2qSJwpNkZGypxUUf4vqkzbqbOhxPMK3khWBZaVuRbE76LhZOGfmOVQbNcQod
LHbcoMyzzAEvBR5yu8BJ7fl5o23BE+ZkRpKcxmbfnFpSn/vaGL2GSmEPRa88qzaRbbDUdLsIERuE
KI91EFwGVfanGdFbRmjjxgHRy0BeyMC8D1Ikz0LRmWcozGNHBvqIZ2N0p8LxGOGKHQ+KDYsmq+ul
YNFdb5U3KgmuZBr7d7IDNNLcCVVU35ZFYgMi1fEw9rnbVCi2gVn6pC7z9jAz20PSdPFJM1r5YdXS
s2wo6mVZN8mi8k3/tBTNNcZ1d9nE4Ye6C+WSBjT1VFSiM9I0XpB3ZDGEAzvp/TY98lP/Klbmsh6G
6qxnVgJJCbg796hEnymCr4UaqigIHy/y/fjrf26LDP77/szPX67vAf7829nTBcKd3/Lui3UZRU+/
tJbmx1g/b6+tdegPUSeK+eHK4YzW3vnhL6v09SUBcPR/3DT8u0pfwRXJd1AHgYIQ9AK/O1y192n0
5GA9GobHUR51PF7fExGmZRFO4ALCugT4qOPRAShwImFOSqAOsqnjTTAMkIUHy762Cpsq3jwwoX/O
NEHRC/CPsfVPVPxUwUOzN4NqMBgMkARu3E0UfBzXqMdwntxOxTYNC7ssIoeRcGlptEh6AiH9j73a
YlHwerxNg8JMCpf+LAGTWljCdjw3KEFmqEJR7bs0L5aS+3bf0EXa32lxHuLr0AL6mo2t4P+8oMA5
6nR5sqhPo8K3MxOUfHcn8bIayFKHoYOj26CKzzgfvoT4YxogO4syJ1DxwtC+XQQrlqPD3StY7/zf
V4AREZjCUqB5+/kKfBUVEtSX76pwcOukPKItssOELI34oje6m/imQ3xpBZU7MuVwI3NYxZYiyW0Z
tAtT2JBYdmIGIjbUSZo7P1AerR2RhHbs04XPGvB4d+85pBemIgvwIaC/jwHI4C4+FzkLuTKkGfiu
HpvQQzE5aoMoOE17+dngh7LVCnR0aNq1ETd2Jcd4mVqG03fJcVXnyae+8JXds/EYrrFmTj3Sxo6T
lhyNYf7ZHGV0Jlh1jJXn11Z6Uoq+dC2j62xCoiPF82U6jseQNTdtnHefkf9XJ5JF0oVuWxCn6zs7
SjqbadBxhZ1l1EZNYMf1Z8qoXdfpogs6W4vIKYtxwT5CqtfGg50jemaWxkKqeKlIvvBluzS+oCyx
KSX2cDQkK8rSRU9am9XUKYS0i/tAU8cPswU1yIKUrZO1rXNcl9dw4MDyS5tWTpjkTtV/Kctu0XWJ
Qxg5i9reA4/CHjF1JAJzxGK7ssUY2kHdOpZKz5OqOiYdPlaDDfbrECfKMwN9bFB+GoTsKEPljaXb
C9WDI1EVtqLEE0PrpG3h9WLh49wdx88mxidmKY7WQuUR8cyQOgQEFnRwM+4f07BeJMS3pZ+eDn7i
os63jbS4hPh42Wt8qHW2SIeissFWLdO4OuzpGfGbs0wZtY2LB2kL7rs+TN2awUmh4c/8bs2VFKys
IK1jwvJq7IOLdi5E5uCysI3qLsla2+rJIs6oo6W02/pc0tFt0sYW+ktjNAtOQ5uHho0G6sTDl26E
/VSnhRptBqe/kWSB/S9B6dtR1i5oNLjxyBfSgokMfFjh3M4VkJUGdqDjRSe+sCJfhEsJW5wjW9Ol
pLUt2gur/NKLYxFclDw4ysfajiLhdLA8moZ2r3pXEbTQ8soAv9GMM8eIbpKuODSq80EBIWN11DTO
CCtpY98l5IukmROS9kzw1s6DryWDI6E6h5BmITIEWIa2iMLvqxIWfCb4Msp6p1LZZz3m1SLtyFeS
G38Kg4vTqPY/Z6rwWD8Yx0MZkAVvkotsyMMzapVXnbRyz0oo7HQA9Bm55TtGU6RLKMXyZTam+miw
isrpm5Ye0dA37LLVoAvbv7JWxeBPtcKjYX5EjSw5ypO+hK2FRYneV4eGyjsntprSMSBw/4DhO44O
3SLgNgvRuCz68JB35KaMy/CD0kuWoPaIGWZgD8pgi4BWYtG1wL5IVjU86X/uwfdqmW+cJZp/JWGr
bexnlcejrHSZYqkjw5raOV1gJVLHQL44lynFtoGVPorbODhuDXaLYlDNIhmapcU0X8QWeGSDEPHx
QE16zDPwQKlvfOpZL644TU6brmEfSK7PKNa5W4ZAVdnFTlTQ+lMrxZFv6uC0UXdhq6JT3OCLtkuY
rbA1HAZJeQnapz0zSB44tVDQBfNPHaJf83Zmv/X/zt15Fqc/c1SsnZ7Os+zAd8dm/f0Hn0Zy6JWB
1mVIBXG4Gk4YmJwHn4ZBTyYENFIIAjrru3vyFLdifmByCGq5EMIC8ymh+f8xbmVQyDYh2hUcQigL
3JF/FLfCOBv2zoDaLCecIQHB9Ga0KlHUMp323K0hhoKIdByGuxCx/uENCw8vWLh88FY2w+LnPtPP
4deewUYwHHMjGbo+526l8zQ41mlMLZublf7cVmMv7dzq/MqprZqHzm4T/tzn+DnjeqEbM8psTEST
+MzNqtaKL1BqloMT4vW8OKW8Oto9zdy+Acyb02hmsrgLcuaGg2qJraJRNHY4ouKBRv944yBhuzk+
l6WpYjkwt7EUOWMSFOZ1beTWcDqIOu89g4+ssrOhVNcvWxDkTjYnVMJULV9P2KaS98dF2PgNmNMm
jNzdE6xP1E939icwEzdWRGNn1g2mrgCjG3/wIwhxW9uUCXhwFS7FwGyw3ml/s3s667n7/GM+vvbw
Ng6C4plOqB6o2wRBWzoQSng46yunHWRqfGoa1seLgXQ9spuBG6coMQUGzRwIlEHL0y5vcmbFfOJD
psGQtSntqNsJRB1cFX+FkFUozRZctD442z3JzEFc55g3l1kAWTsx1NQdBs0/BlXF3QGb6R4Xfm4J
E/WQijhiGlfUTXAU3ZvwbpxTrQm3IY3GCpvU+bDcvYxZuCaaojA6qsqQUtcI/ND2e/YnojV3AiYz
Z5RI2U3QBIuUNa2Nsu5DUreL3TPPbeD69xvnpEq7WClUUrcujHF0K6uKg4WCm/PBCyeYqArUQ95t
SGPmMjNIeztJkixweppF/gsnmOgKFA9GXmhleHkxcHZZF2I0brhBzGCPTp3R4nyiG7QwG7PrKRCI
+8TrorBOwc8Kk8HO4rJyjA7cpTAe8Z7p5hCZaApZJCRt0OB7hSHGbNlVlmrdPsqKdk9oPWMj1pZ4
E3JMCl90yuBeXTeoPszBezbdMbdScIijuuv3kGdumgn/y6ItfdxnwlMoGW+TaggvSlVXkJwtwovd
h3duign7u6QXVmdS6SGjj1xilWFyIjsBxiKhIulfBgibaIFQBCoRXAmvSslwZGSjCZlAq0r3RN0z
eLMp9f1oMGGHmNfwEvW2GffkExsL5b5sj9bTbhC8aXkB/bKMeW0KMPRJp12wrHlqR1ajXrhDeDJH
hPMhHWLhEd0mkZsOojdsbQ7RuGeP5oCecDyRBi1lv4agrLBclmETm24kVFMfJ0aaly/cqwnTORqw
toyeef6QjWdIjuW5HiQ+G1qavswlnKazMtl2NG4CIB+xsmZBA9apq0pXRnKCy1Gax7URSn4FhRnM
Xuas0Qnf+QBbZkIPu9dWAJMX0sGqF3mfQiy9+4jNmEk6YXofDSWrUcU9ywgwtwvUMLpQsvELW2eo
FZCgJ1W0Z7IZbbxuvd88z0MQB2YGNQCPQqDLl2bTGN1pilDbLiCAjazzhLbcPBVWbfWfdq9vvVFb
fLd1yW1zyrQPfF6Mne9BFBJa50VARv1VozFUrjFWBbtKYpQGoOfSEOopMVLoI1SoML3aPf2MgqAT
BTH4DNzfxPC9jEPuJCQpcjrG1WL36HOuB50oCNrWPVQNSulhExbjjpbf1q4I4nTwAj00wZ0ySJcd
klHk9LyHCC4/QxCwxR9FgijdQ/C5NU40iMhjqooO0liK+xo7bJT3qu+7co+CmjuhE/2RVpDnHPqY
ewRHnRcMXexWIs2vDVGMXp/5zZ64ZW4ZEwXSWBUTMZSLvMAc48+xKI1LKL8Ee9TT3OgTz6DEQR4b
BpceTTszdhpLZCOUrKpBv4xbZKIpdFQOFPWV8Oqh89ER4TVCf5YKk+EwjxqV2Qgy1MFXlY0a7UFm
RrOTie7AXZ7COaqYx4SfrfNc0lL2mATlfTuAatxzvOZmmSiNkYxJ2TAIDsIgTVxWZ+EiVwFahJZ6
odtGJkqC+dLM47IfPd0EtYci1i5SBam63SydgX790r1NFQTtGqHRg4HwYgT1ClRb8cIfCvSyg0XW
s274CBBFFcKKgApIl7lthtZdHpBqD8Jzok+obTGVkz4NRi/ixngFeUOEF21gkH3u+dz4E26HcVMr
XA2jZ/iZPDJMXC4hHiAv3JoJo7FqqaoTGL32EXFIBtZsMBN/z7mcU77r5pDNnRc5GkXLAVcr0Qvc
NYfY6M+yLPhIZHLTC8MzErbkqndQxo92H6UZA7puLd2cMjaNyux8DWCr+JNpRIYdND1UIoiCDosx
KB1Zp3ummqHduo65OVXu03AcobTjdQa9h/A2aZekTlTu1R1ne7ZwBn48oTZueZvHid95GAh+Lesi
di1SJHsijLWkW0w/nrC6zkH5dSPrPIuUpQsE/LzuJugUtDZg4n/UBRQ1pB/vOWxz0Kz3cYOHVp2l
vhjjxtOUGnZRYboIRnSYqCZb+EWFbNWnexY2t23r329MBRbfTxIL115ZxL7lVBRph4d9Ei52n7I5
6Cesp36gE2OE/BNcV1LHNbyi0oYWmvRE5km+x1rNLWFCfEjcGq3VxPWyaoJO3/hWkASnqsnT+5ct
YUL9xIraMmhR7/ZBMzrpMN5yrqSd+jx44dmdsJ/GRgJVfr91yzSEBK1ukF1Kua+cO+P0oAnRsYoJ
8mPRuio3PgV9HtqtlhdKx8e1ovHLtDuaUDxRY2UYmj0ugaAS2bTdW5GegRhNyU2F34jQal3ZSdNG
69GhovjSDZqQOzFb5acaRi9HDf1kargMFDtvRNLYjEE/zu5jNLeGCalDQkUBt18gh0PQfYFz4frE
GF+4/etJN2icwLu8RRTA4EKLzB0JdBgEHQsf2nv+aRoeTUjc15DxSocEREfVIZHVTV+TzNZkXLaK
3GluJnv2aEbxoQmVs1ChvMBm40Klwuu0eR5DfY72MTRp4EMWZXuyxXPmFk0orceqVgW0qrlBZC2x
35+KRB4aaemwxDgMKtMNW3KVRXRR+uSFS5tw3PRphYfQqN2+GcB/iD0RQ1Ve99GKJNYNl/3LPERr
wvZSyz4GJx261ZgMbRZHqQ1NZXzPKmbU+fpy0OY54zg2gsiQtVsQgy0Dg9V2Pmp+Abow3XPYZnhi
TbjeNwTlhMvGGy14C71tjFmSQvU95Hyxm4gzh8ya0B2VvcwaFbQeTQZ1LSvKlioTgAUZLdus5LrJ
TmTe7snmVjNhvRX5qCr6DDrxfJ0ey1hbC53Eg7t79Dk4JrRvKl/hYKCNV0v8WRv9Sa+zyM6FsWer
5safEl8PcTYMRu1FoXEOWvcT9oOrRGVXu8WfsUzrV71sniYZRRm3cl57UPrM7LALTLstwutWBMcy
ifELz+yE7HmijUoKaIasInpWViZ0C6H2omb93e5VzG3ShNlQye6UBh/dRVXk5tq/iQbrDtEMLoXs
qp/NKStzwmgRdYEBLsLgEX80PdxDqTjxkxr6povUDYo48rhfYYdUdXHWR2OwIE2V7dm7GYSmDWAt
9JxAh1pVeym4h+fDkOaLrJPo0BigqQV6OJo9EcLcPBPSN2WKzNQvGo9E8UWSJa0NL6TzsELMZqX8
a/dOzk2y/v2GkfRFVPI2qhqva5WyrWq8yDIV2RypS3hV6Msssbk+JRuTyJyRSBlZ7QkrvmcNjY5B
4fDL3SuYOWrmhO+oRnUF/zwGaJO2O7d0cIHH9kQ1/fXLhp/QfSSFjP0waTyzUoWNisL1u+JzWooX
ij/hO+lI30UYxhdGd5nk/rKLi2Po7tljOebwnRC96Hw/qHFQg+kzrlqz7O1G9BBpFhEUIaBbbPcm
zZiPaeOrZSnFRwMZ4C22J3VG7KAtPvjcWgRled6gco+Psh1qeM/J83NkhBByVAXsVdKAQ+ePLsJ6
6Wehu3sV2+0S/AsOz4cnCi4r9FDkcIuxPaw6dELoHhTmBJ9QWQ20ZoWC4BVb9ZHSxWEG7sJImj3q
cE7wCYmjtO7DpgHBUXFjKighy/uX7ch6PRvETWVcqTEBXK1CrJBfnieSvyhChX8r4/nQTdkm/dCx
2ht0bN2OQ428uMF6sVvw7QfSkhPWwlsMSGymsvYs/yIJiVfU6YlAyoOe7SsEvYAvm2XC3QDVgaGI
abigj69Gy3IMk61K6Ge0A7O0lZG+8GBOSAynvixTE3wCOnbKgWpf6ZCWd3u083cv8u+JHEtOjLXQ
La8JbQ23XwqvPwo/wr0RiIiDz1VtDxetm7uFsUivqg9+sdiXaZthhJhQOQzCkpThUHthGZzVZvSZ
Bjq1C8P/shuaufEnXO6gjjgMua9dK1SHEdQ4Fr4RX0ehGPZgPzfBhNJV05hQXoUJREovhcq/QNsG
9G7LF5kFaPF/Tg/4p2UG6GCW2q0yfNmj5EuK0jPN6Z7hZzSGWK9qg9hWF3GMe6v2ZIfJOSuoPixJ
z/awb7vRscSE26EmbQoeuOHisantrGm+8LFwZG7AVTSsXwjAhOK9bEiXSFAgHJld5JgJ9DotqKjG
dKHKQu/z9uZwnnBcdRnxoTpWewFRK6Nr7zpafDT9dI+7Pzf8hNotxmbFMGxVTiKoiqxNspGCO46b
sd6DxtwUE3pXYcsh+99DRIHC02rkn+OoO/Nz8WE302aO0rSbLs64SXiItTeU+KyKjciNiIi83YPP
yD5tlGuCCvpbmxaCLTosiFkdCSbctBv39OHNyT4lMTXyIcCZ9hCiyEEV/izhVtrLDiifUHgIrRgS
T7X2yNCehCk+LrriomyzPRSeIRlfb9kGhRGUOaFj2Ki8pPOvQ8GO09i8LUB8p/TL0d29/3OTTJhc
0C6XLYFJShnBXVSpDoUIPrEi+2bkyXL3HOsG6C2FBGt9ZWxzJY1COgmtrvKYVXiZhuZfaqHBJhn9
hjvrtGx9uciD8AiKM4nThaFaRKa6IUZdeplv7gtS5o7ahOidgUHjkgbgCtGFrum1QfitlvjP3auc
G35C9LrDOlSs0J5vYC+AKze9Ukdmti99N+Pw8AnJW18kLE5J5XV15HK4hua0vr4KMNxERSI607Ta
o01mKDPtkItG4uuqT7QnQ+UkZDjPxAu95OllsM6oUAp9K5UXZi3c66g4i89Kpnq7ixEkCF+EA5tQ
niZ5nycFhY0a6ksDlGwakjtDJbe7h5/bnjWRNljZQyNsyiD3ABql1YfZYNYO9KniPZs/c4im/XAB
Cin4MqjyUmLddXF8Dd37LjHUnjM6J/z69xvCh32pksoMtUdRRDoXJYWsnQBKyMke+de7sMXTZBOm
kzAIRCPSyht74yrK0G1aqss+h7tbebNHY81t0YTGaURLyAjAFNpvz0oRnBVNf1hH+wprc8NPaJyK
wc/Kdqi8CvOvZivA5xeovrKCLtpjk+ZmmDAZ8dakbQQHtOkGbZepdRKUKrWh539P5DUzwbTnLet9
o+51CEsgQWXDP8p24YfmRVjJb7spMDf+xPWuK7hkTSQgAAr1pB3QSRLmnvDRy87QtMlNdkHaxGVQ
eXkS/Qnd5tdlpW5YG1yocl9dYuaYTpvaoMhfmeBzV54JtUCapBC2l6e9yE67Srgv26T15m1QDdKu
tc86o/Q0E3csYKcDlP7TpPz4suEnTPZ7kiVwGxFMKuyVLUu49xlQETjw3oWX6VE6oXKN49KIC1l6
iew/9P14VaHkqjHkh90LWAu6RVPAqzee7Y9pQnCYU7P0hEhZZIdxCUzri+xm9/Df0+nbxp/wOI5l
PLbxAOKX6sPIs8tKlGeRob/g0uhcs2AfIo4aJy8xhfu5HN7nIGvLTsv4heubsLyNKfMzgUtvlBVy
LE3O2y7Y1xI8s3nTXrXGyEVB+6L0AjqGNdwnhdun6l7I9vHdBrPFz7kJJhQnQ2FKqJqX3qB0DW+K
sMpSwytICLxzYzc+cxNMrPSQNI2oMh8uc9PADODuPFeN3UjeVXuc8xmKT1vSrAyZpJOG8mK/+waZ
y9OewetMSis+NytTLXevYk3mLYds2pnGed8LszWVh/8vZ1e2HKeuRb+IKoQYX4EePcZO4iQvVJzE
SCAECAQSX39XnyeHm3ZX9dsp1wk0kvbW1tYaavUFXN0gdcNBZbCUu/IQvEanjQLYzYFKNLaWRf6Z
FmOPZPHqn7U18hIS49xXrCLdcBWq2WCoWla16RiqvKu9JyPIVXAb4q9CXXjt3DiR7nZKxt3eDu6w
nUXLLux251bSKtAnOlHbifk00cHy4rZFuQensrt0O3/u8as4psiygWcxxYks+mEb6Zj6aVC04aVT
5JmFuoak4Xa0bmU3dbs4ktVuQEtTqfhLK+XPoPSvrCvXYLSoBq8+HBWWkT8+83L4xMblJYmH3cdx
cGaQ1ji0srAzFaLsd5FMfsh2JimDbPaFSD738NPAvdtJ+8ZGsaObDqwBR/1wYKd10KDZX7d86Cko
3j29G0dWQT2q3RXQy0BH182VCMPrshw9fdK7hyvrAHMh8PC4HUfoAQWHWl4EsZ06qf9IPnQVtj03
gGfGXrurKsudL2W0kL5Jq1YV9Cl0NVU3DitCN9NFFNvHISqi7tDDZbzLiK+D+KB7ryaQbUiK2e7A
86EnGQdbqZ8GgkNVLtHvxkZZj7I6NHNRqmNpQJDbOUvFgkc61Lh5TSC9Mv1wR8jmPicFqOf7MBii
OOd96NrtbBLCN+GJoP7dRL5fPI5+6FSvbhnW+reQEUMnrx775j5Ei4CkileRvRnpKGcIrChj806R
JHhKDNjvgPwWvdoSSa3eow27lPs5mRoJYkAXuodZFlVyaGHyUTxpYxiBPgS0gtBk0DSWV07nKpE1
xtf45bTdObj7TttZoh1p2+zjGDqThSFU89daAaLSojwU3U6E1Y/JyIeElMci4tcVjP9JzbxbihOu
kIzw8NsDXSDLiGPUJrslTvKrfv0abxdMAPqQpup2cKw1aeEkdWpM9RsM9gubyJnhWWPtlFvSsMY9
JForVQWxmuETnZ0fYaU+X/cBq4KkAgN6kpGLaIIUMJDHjtiCDsj3LR2b61KNt0pkLOSulh7EWyJc
8xwWkP9x+lP+08cfcPqh/0gH/ynxvJtg1ZTTNHWQSYmNqjIAd6sblLzLpjfKO1jK+1tN3Ovuab1V
XuslH0EKSjBYYG2nQd1/VbIn0HHTFz7m3GyvcpvLFcQUYiiEqLEPyjyxQXvwAA7+jv5IfWXdswbe
EcnJ4lCs2bBsArNhDu/+dJqZ35GDT7oQGKch+de0rMJ6bPq5cNiIafHFG7DTx8AZrmP2EG9Vm3R6
VlNvoxYn5Tb8LLtGf6sXp/3d+Hb+blvavl21tNbwuinoFzpp3K6KPlnilJYcqnfAwXm3fb3QPp24
E9jUIF5+fvzCM4O2RtzNnRTENZB6iuL2h271vOOcX7njr7F2XQTdxKXEpkztqLJEkxD7/uxeVwqt
gXazCzJ+wNHxkq0QRxbL+masB/frdQNzipd3QT5UsqyLtkUWlzo6MkndHzjk2gthfW7YT39/9/TI
NP3SDChF60KIg5Zxhfv08RIE8ZTm/hEJ/90OvHu6R4VO+GmDi5v46IvuHkXcD8rtVz02ly7zzn3B
aocmihhtcDjeOVbSPwyEgj9LA5GnC3v0ucevgjnwqKxYBckq+O9OzqFOJMncYp6DCziPM7A3aJL+
PQMgQxdFKGK5A2JrrB+5tDbOikh6XT4PrfO5HJp7BxJM3jYcsZ8c49Aqe2ROELTXrYE18E5FMODS
FarK2fYszpymQg+xYbIT26uW8BpdF7p0wWEESaugqmpuazPEaJKYfrx0HXpmkv5TaX23zhZXK1Cx
PbmDESJHGTJXM2Qya39K0o+/4Mzm5J4W+LsXhMPSKOnhBUPJvw1jvWeLfgEh49fHjz/3+1cxLsbG
jole5K5TcshMSd+WMbj02889/PT3d7+97BcyDHXU7CbX3wqvPnrecKFCOxPf7mrPbhyIZM1QqNkt
M4CtEFPYSeZ9Cll555Tel+vGZhXfIxOqJKDR7ZIgphA9mGaIgyh5IbzPTewqvOcIkn0Sc7vjtl1u
S5eYfBmT6rMfM+/C6j/3ilWAD5UvW1+SZod67T6alpsi9HZMX7pb+Pf0wlVkNb0GN5yhajE+lQNx
vYLxvei667oIcMT4++kQEOPxVNNm57cD31l/UZ/byp/2LNLyOhEnN1nV4X5iQP6XboMiGRKzfRLv
C+I993a5agW5ySp4VSfLskg4Rshn8208Jm6Ofch7/Hh9/nt63eT093fhlcy1nWaC3b+iDCRiGIoE
y4GNlW/zWTht9Pbxa85N8yqKIZhUxCEtkaRDx4HapEziOasdN2nzj19w7jv+L5b5AOFn3uw8oZ9E
S3I9uk8lKTYfP56cIur/awGYfPw9TpBHGWNX4QMCCEnHTrIncnrs/WbjshbilWbbBv6dpcWb2/Yp
+MQX3nvus1YBLqs4dmpgKSHtSQm0J8dyO1mne5YskFcFOLzf/v4ywSXRrjeIHddFB11YDmHihga7
kQfxdZOzhtZ1i9O4RSPFblrEr7YXN54DtK8tlqvArP8ZP75fxNpC20lb/HAU/THLwETvfvAoUA+L
SNrpqk3UjVdxDmmkooAijtgtKnoNRH1oGXvuKnuhkjoTIWt4nT+5uEoHpRTE6LaABmlP2edIj5eQ
DP8+bMNR4O9Z5t4gJStOU0CrAtyDrj9aNn6rZtpuRO1AYlw2/oUVdcpM/4iVNdiu9SptFoVPQXV7
V3GXQ7VUgbJHoIwFoZ9Lh8lzI7YK+SRcIhsMKPnJPBKbcw3saxqHXj8cPg76M8EXr2I+nuaiQ/mM
72BQCSc19R+GzlPZAiGCK2d9Fd825LhpmCF1W5LStMfKJe6953XBJcbGf824f83FKrpD+KuZMNRY
VmA5NOCT9m4AVRJoP4KoQoJpy0zXDjnu3916V6kiBq+qiln7QgKw3zpRdlkT+c5TVJoYV10WyMBx
E7HEEd+61iPzdu5m1mc6qMwv2vj+DfRMx6PlbAJjT89psiQMKqtuw/3lMyOgKn1SBbT6H5gLQOx9
1TFnyWnjsOGOtlQlGYT92+nXVRO4BgIGS9h7J1r7pixwjTYldXI7h1Wzn323ernuFasKgzkVnZZp
qndjFXwdCjfH+vtUO/a6JbhWzMNh1jZOONc7ugzdSX/40C/jt6S/dHg6kxbWiEDI8TTlMpga7Qop
PPCHrBo3iQUWI1+a3lmOETjb8WFInOo6tARck//ORKRPgtCfgho9aSfc+PUstmXfbGETxNMRFKkL
e8KZJBSdssa7woahtUeoovWu70oOrVAHCcizx07KbTgPly5tz6SINVCQuCXXtdL1LhSaPwOz7j/E
rDQ/TUWcC03Yc69YZSG3SKLS6/p6Mxhah7kVZozfBr9bxj2fQVy8kInOjdcqEwErUeophPpNyXE7
stWBIUC5gTDAmyX2sni6eIF1pmcAT+a/p6Zk6NsUStQ7t3kr4m+ASW/Ghb51Fc2N6g41iTfAAN2P
6lID7d8XTzBG//uFjukIWhKy3i3S2TPCcmjxpO7oZks/poY0G0/0WxNfuSjWqMGIFnW8iCjJIYwT
jYdEQOQaGuWAIoTlJNwLC/zMuvg/2CCeHXKotOSm1d2tabmf9bqVjwIV9oW67cwOu9bSg5paz7nF
FVoUBeM25KTMuONeOjide/oqEUwcDVOqCduFlsZbxS3PKlG+fZyXzz389Pd34e+GHREiEkVOJn50
C5r6bXhh4M89elV3nBRLB7B3inxZfFCmUJGTfvfxrz43p6tYt1AS5ANUZvOaezeKjfukf1TVdbth
uIpw4Cjh+hVCybOr5v4IfmK1Ndx5KkW1ve7Xr+K6CCJoxlInyY2G2HAsOwiLOy7MfRz25+M3nEsd
a6QgFHhVEUAGZyel+uPx/hv4ifeQVPikDN0WTvhgJjalYPH8abpL6/RMZlwL5pVhVDqTp/lOWE9s
p7YwR9IjOw60JBkuYuILif5MllrDCB1rcIXUKA6lT3qjqH9XTMXtTOcNXPLAFu9use6WVOrrlDJh
3PF3iJjK7fVA2yRHP8qZt/LEXIHWZLzkH0/WmThZK+ExQHV74csEF+HhbTkFWxv036979Cq6LTOm
bEoUdmLUYNJriVQugqePH35uHlbxPYEhsbRlW+RNF30t5ihzpm/x8KNBr4JK72myOoNSfvrxy84N
0iriF6hVDdPYcXSvSzcfmdVvhZLJJdzdmYQSrGI+Adzbj+ogyWO/Xbx0JKzfOi1501OxOFd+wirs
NRy6YF9FE3DOl9TUn0h76b7zDCbSXcMG/XABNxBEix2xDp1umrpq6M8oNACJAD+hjswGQPU6kDKH
1O9i3OTTPKq230Qg5o4/2TIrfzeiQFdX3TW4a/074/QE6jDj6bimxvJQT7Lh2yoSnZNdtRz8U53+
btuSnI9hTBicxZLFCY6wlbFmCxV1sNQ/fsGZgn+NMlRjrZep6PRGtxDErIvpkRfNfV2oP4E7b3V/
icJ5JmmugYYoGQPa0QbvOflbGFzk1xXc2gbt7Bs/ugBMP/eSVRrooskfihEvmfRcp05D7r2FH+xC
XhIyXNg1z71jlQ18pqHOokEGqOC1IeXyOJTTtygM/qCZ8vrxnJzJAWu4YVvHMHmmxbiZPNakseNA
0cb47va6p69SQBnb2oV9HcRgQNBN21qV9yKi49ePn34mwawl8Xy02igJ+3EzuoNMeVgAkzYmJGOx
f4kGdWZ41nhDrmbS4m563BRQPfjScQVFr9Bdogs11+mk/o8OyRppuARshlPbBKFlhQWqB6jTu8Gd
x+O97Py9LOMXFl0iD577lFV4g/5NFxoHw4YnpNkGrpQZ+ruX9AnPxPZa/o7OHl1EPQ6bvi03sB27
9ymg1snQv2kCvlplf3885+fec1oL75KUnnsIxkV22BREPPGwfGwidiO6/sEf7POJEHRhYzn3ntMo
vntPUOvQoTDK2cyEPChcIeMa6knMTp1GMIW0/BI46NysrELcWTr4fQkKnSlwmWBKA+cxJPlLmmtn
IoSud3hQTwo+qWETdd4rF/4nSF28tV15oWo89+NX4c0a1rRtB5fLIGFR6ng+sPtL0W4+nuoz2W8N
whOkBuayxfGsLbRmG6u0hQ6rhg3b1oaeUFtfdd4lqfsz872G5BUTLXxS4VNg2PAL6v136Bd+m7yg
RPchPnTmEtPhzEetkXkdK6JxDPEep0FTrQ/me9hL6axm8T4GlO6qkVuL4dUVEku8eGoTd7DsHKsJ
G5TqpzQevcehKS5cYZ9ZXGuEXgKth7EJArWZaj1tGxZ7KXcicVtaMl8XhWuYnm1oGC5qVhuCXgDM
QLtfi1/dNiV7mMPplcC47ULtc276V+G+sMZfWnS6Nkki+rR2umNTuzAlDcqHaBRvsp8uHODPzf8q
3mVkozGKi27D64mlnQ9rsmrpZKrCSaXKuBdi50xkrtF6he8LRaoQrxl7lomyJrgHqfSF0SLnHr8K
fE3sUmhVonMCTHFU47YTtl512c4ZBIJv5xms8doxL4FvDqAz3yfc77cQQFUp6YPtGBj3yvWxKv8L
ildpoMY3rB/fQhpzyNl1z2VP7mDzCB2S61j97hrThysLXAzYJNn6TpAmk/OrFfLzx7F6pgRYo/dq
4pGipn207UPdZH4/w8xxDop9MTT6ZlpK/RWIcW9XNwXbfvzGM5O3hvQRAazjAhW77VIYAeM9Qsb2
JiRCxhcSw7kXnNb+u72zG2KNs0qXbGMWb9qhT4V7ZUFJTrno3aMhZdeP1sOjJ8/bLXzMk2jIrxuW
09e8ezTMYXgB72gMy0nyKy5BTWp6HV1YqWeS5RrPB/kdkEhs6+cGbIFA1rdSdY/wT70QkeeGfLXR
uwGAYrRp/Bz6HFsTeA++5J8+Hpf/VuI/itT/YAnvBiaAahaDlaIPIfT4jyfm4De06/VRF0XyBKvH
b3SuvutO3YdqsTvDJr3v5Vg/1RBL2ugG3p/Gtm1KhIYxJfU/0ST00iqpL+knnsmoaxSg7EhfCd1G
uFqR1TfRC9wLLmQBQpn0Rx+CIs8fj8OZ96yxftypOz+ei3AL38thD1qvlX88DebOvmyWmd2NqHwu
NR887z9wxz9GfY38i6xXyKnq4dc9mFmajAguvG7TBiBWDbAUDwhWKetB3cuY8pLIT2m9WJwi3M4v
PGARxx6uGq3oQtZsO1JWdZOKpYaxFiusU/ykdAY0E4d8WJGnVpWzmsEp4ZTcJAx+VffTUMwkPBjo
PvTABQZzJ774IBe1n1silUknD+5J0CtyoUtKq8btu2wiY2+6rV06EpW57acZlnV+0uKgUfDWSU0E
h0Za0zEDHqD7EsBpLxViUd9Vu/hvsCsAwztaeie6gUJ3Aw9PHHWXNJGGtEfIkbFjN4funZXJCCqq
5QaHviZpnGEng8LnP+aYdM5RysovNazZFT8CghXuZumLnXaZevAGi9vEmgN7v8SshmlFQ6FY20a2
2aK7q8usMnO5DZzFTzkcZgVLlm8MRIAXSVQWm3IrQnloYxWcQiyhmeCzMXlRUBjxVrDfjbWbidDf
UC/hBwhfTbtYDt4WsNS87oLfnbK3DAyhjETmjs79NmhBOSimeWcnseu9pM/dSZGMx1E2uBWuJK14
YqGXqf43/L6rdu7T1gywEfV6eMDdQBkWrgjbpGe7oRdHY5+gbJNJUoFNctO02HGhSM3qlGsIWs4t
di4N6e76h7+IXe25Q6YHWLEPryX2nEbhX/Xjw1CbV+P8Gkj1G3YOr9R5Benrbum9exN3aQcTWzvD
HVxgrCAcpoFJ6n5M02+cKEPzNHvPyqoj9JRSpfiBexixTqWh/TIkXc6W4Taevs4lu8eY34E0cghM
8+omU4DsYLCMLU8DvjyCvdKnJ9h8NgKwYUTLn4DzhcJXEbZ7k4CIbJxpuCfj6MPevmjvmVcWOwCw
qUjDWqiD3wXU5lib4DCXFapSNCHVaBMM/NDldumTewytm87Y9fANuJ5tW/8Xtd5hkOa5qnSYqjk4
NkrcFtbPooreT0xsXRvfecX0XU3ll4pNf2gYCEhmdzkYgzX4uDNIuQ578Wz5WY/DY7BgyfU9TWNc
km2kYK/tEvwk0nnxE/91WJI7EfGstfONdk3OHO/LTENoPzc2c13mbqKefYshmANKdF57473gNdZF
M/1y5mqA12+y8XmfF/q5iUvUj9uyg+7TFIDbbune5cPXOiHPlNPc71QEE/vuiS4Qsk3MXeC9kDDa
wsthY6rgVnoRLpL85Ms0i7vEFU8lLElsZW5FFG+CboLLRp/DHRYXDgcaJluHkHvBmg4K28P9APkh
Nqi8ZO6hdas9BC02XMf7mZgd1EpuSibTviI3fTk+gChU5i1vN5qVBxgpZrzm3xFu6SKKh7K0L/Bh
zeGjly3ke71EjxF4cU4YpcDTZRb7PdIgA+RN4r+rJLnnkJZzY1gIywe/bffjApvEutsAx/moB2er
w+6+xJLindzA9Gczw6iCDEmVKy0eSq72WvyJwl8erb+CJrWTPAY5B1VjHRy9YoC1tv/icYYTLUtp
c+gS/uzF3sHt4HZT4lgFU4Sd56sqB1Px1qPutoafUNpzzGmsZnE7zPAu1l78akm1jSf4KWswDruJ
vkIqG022+NXruvvl5KVhpmNJ5K1N+FbBoABu5HI+ZYzPMOJ6lPOyLwvvuTHYSpkFCRHcVJTzXlJu
fDd6xG4ETZgZHrktDbptqN1iHzE4icJgPOu6oYEZgViwKHQ+4eycm3DiMJiGvpx2fP/7UhfyGZZx
SZfK0SzFRmtPftYV7ptSQGmix9GL/efKmCROo1nqZ0m4zXvWYvprJbKRgyRui9+BVSqTkBsJM/y/
un2eGus8+kRDN5nD+V3uKocgrht3ADuexXW04z5lL34DO5HMC5IWpgVMRLAfDjA4X5MZXqcpSAnQ
EeeVHzVg1HcF3JrpqD/70yS/NkkJjVviI6XmC+TU2nRiXbMJB5eLLPapGW9mbu1jAWlcurEF8ETH
oA3FzxiX4t/iCF22Vil67/ujc+cZWIYXs0AJNfWmlNvBaOVsGpKgnAkWUu8aJxh/Ugdo8Mj6/Dtk
fL0yA2C7/dZKpk+sfz9j0yJvixnm0bZp5IF5eGLuGeHKAxU97OibAgqnh7CyU3LbNQWp/4ROMOgn
UjX+sykT4FA84Qiajp3T/RwMMz+LwpNf43p0kSY6/2Bwb3oHQT9rNh12/T9WdBPJ+6FL7sBp+1Y3
iXMzwk653YxDHyDEJifRuRhi8EeBxaJHn7TBthi1VNtKjAlyufa+ci+uvi8FaxE2Ahvm8zgM7WGM
CH9WS+D+KksIUMDxiRl6OzVJ/1Y2A3U3sITS38EEM394U6m8mMs6X4SkB+WE/n3NjfebepPfYR5p
uy+Ja+85ZvFHDdgSZONGdT/BR/RX4c6j/7hIkewGbEyPjR/2T9DskM+26fu9rxOFGPTDWGZjG6LH
Vxjl7ovWxDCKL0k6+U38wvEoRGmkUDf4w/JlAO6igjt8GB1gT81z+OL8UMSH/3NtKA+f2kTx7yeL
NS910Rf9NTqe3g46GbzDOMDP4UFDadjkYsJG3Fu/RXz5icTGZH3xEJp22DhwMfvE5mD+1sTEfPEH
N/rcjqQ54gYg2HIp5103Mr6FAre3T4LI3iNhTj/DyVEDrCjmKq/HMd77JX6TtcCvnQyRsySJnU+B
BanEhhUAvRFGEfnDcWyGbW76ogyRVd5WNphwFRQl9HZhEwzU+diKN7P0zWNQDRba6BO7kfMcfYto
CcdyxkgGmCXN5oBIvKXHDoYTIIvhFlpTqGX9CRnuZpDvYglnnN3c90rd89gnJoMlOVKvNYJ2T1AJ
MU4G9lz/qs0UuzRF7Rh/U0nivwheuOyuh1lxCXoxvN1eJXSpeQ4TRBJlsVuS6VAb7gUbI1HgFKlZ
YCwCP/kOMJwFLC0nXSbTPQbA/w5who/MYLMwgFLYFjLpuG1ltVuWadSxuXgTWKizk7piEX0J3clI
T3pjmw4tyYPw51GrTedBjaURM0BYCUOCeOSQHGuyOqyxiSXwoZdcDo3KYHTnwLO+7xymU98PPA8F
r6RPvKq8H4KWzwFUgrKx7J0CB86+eIav1TSlAS1C5L45aj4b45USBWBclv2hLIDQXUIWoIApHE42
UWBHJ3NRYosbKqnqco0s+CRVWfDbuaqDLDGLUdvGms5msBh2nZ8oeLS9c5sy8XZJHERelYFjJP3b
OJoT/UdruCY+z7UDAsZMhjE5Sm8myge0CBLKSzZ5TcJvuNB19Kn1Ydrbpl076uF2njx7hxwT263H
KyI2M2+c5NjrOXByuEtS92nu2QwlMwz29w6txBg1oje5sFob6RcYB1RTVtZ0RndfNNXP0pyOcnPk
xcnOb/qT1zs0s5bUlZ58cWuUFrlhBbylG2GWIB98FIyNi0Ie8EzJk/sEmnU2l0UXLHeVgt/W41T5
Rm98C1PsTQyzQIMxN6XZ1E1so5zNVNV7WUDjN7et5H9AQ9HVvmtI1b9gbiy0Y+AnqTPKmauzAgE/
ZW4/Q0itdAcUWAQISeBoYTxZ444TXvRb0H2jIQN1uaU3vjfGYi9BPNE57NkW/x7ejtGrGCSST2cr
1m5kFzpNOnUg0W/neZqCozPMaH0Fbjv6OdQr42o/qFb3edAzE6bcIxhDz2fLDwcKaCKtzMKKTbB4
41s5U5LAWScIxa+lZfwFgRW0eQ9l7Yd4oNWC9vM8yAySMo2XTiCByYMedeRm8ZyILoPHX8S24Hq3
9g6MnCHO8E8d/9dY+7LLQNrAybvz1fQFPphI3QVkil6XzjdvY0yXF8WJGDOdVBDiw8TEcg+TJxtl
ka0cKDDU3nIPyke5HUGZHfJuiqN4W7FOsHw5yRukWBtE75LS0WHeNnXh3lBwhIMUjDX8PyVMJfjB
gfqS2piks32uTQyTGTxxrrcUdiSAQg4IPHIse1XR30Ew4mAT4Gr1R9HwGaeCmjq/q7CndteFzeTs
fQ63xj3sEsyngod1lwvh8fokqe+5adR4SG9lWBVN7oW89x/IXBf3pJ2cI7Bey69EEEg+zKBITxB+
SDLADFHfQRA/no9lPPveth9JEaTQUaXfkC/KZlt4oYB+sYin+7Yfo58WZZFMGSaT5YYU/h8ZGbHc
l7zr9T7yQ++zglFEvOHEh03XbMQ43WMLWopUJm1ockt0G2YOyoxiz4amBKiN6MjLbDlFr4uq4wBM
fdZHINYnQ53GmEVvz6iDQqsENXq6rbwqIjcTrbFijfDrbrsoguBsRVy0DzpIsBzkVPYmLwvHazeE
Aqa5dTrrxjgQ4dk4QbSATlcLUjq01Ioe0sxT7RUprkASe8+Mq4YMhDF/2dghHBfspo0YnqD6Pi1Z
vbhTCWim6zVbWtKC5BEAXVEaOc7ywushKXLspSMQ/X5Mvp5W5SOISdBar5ymI0f008Kfp1LTS1GQ
+2M6cLfQe6Q4gJcZS6ouS+K6A6Tb94iXgnkU1ulSBKTY1VZ10S4aEqAE5hkDlwaV1a+DaIYxH2dI
f+bjIKGLMdAGUPxQoOg61hUb3NzH9qPzKGRqvEXo0vFYapAQAYh0YY4XYFf6FsWGyczHgRInVy8p
HtuRuewoT2KraVQAOZkN0h/eFqWLEH2MqLuLVUFQfZoBS1aEzECkNsKFVeZGvoXieymTV01HK1Mf
Z7jmUBeljDYL4l1kfsWjR7iCjl+tOZHDHaHly+x0wafaAgfFHKca057MQYT2Semi9wOh9PAgOaok
HH3h1YRcE5PyMzp+ggPoVi+AHtAyXPhd5EhnSC0M6VWB9tAYGZmSpTvlgTks+FKnVSFOWXrWEw2+
wjpToY0Cz/C6fqpcPRAYSHenvVM7/ejqbYC5GX+6zuhVJh1nv69vZjOUTKQG/tPJHqohaO4aqHGU
9wE2ZvGUlHoO72bU38OnQSB5HqZxmZOdbqBnnfezV9hbCv/aR0jZlsPntusK3LRY3NxTyMqgyvvF
uN+EN8vUxu49+k6q2Erf8fpjX2pfxDiri3Gu0tnQ2P818JKLB0IhFHAwQKWqu3YORw6aPYxVcVxK
bNrPKiEHQpNhfAiG3pE/PW5icRsKOqC1JVkj2O9uVqq91YCNCNADbLl8LRxSjZ9E3QTsHtzVih6g
PhSKO608GG1vau2KEGQWhxZ/FhgFGRxq1aRfJziAc9SgMfGrI6tG2+07IIe8MgVjYXI3QwelmHTC
yvCeJYqQI/Ua2h9wSz55d27H4d+dKeLUKPHAl5jzvomghAaLlfkP+hINtl04kY5d2oAoT7F5c0/8
qr2mnT/5XQzr1zLmgjwHuJ9x31wQILxD4PhoAowK4fhaxoB0V2lUtzV/nYBTd1BB0b42czb0ka8O
xJnc5RXi12w8FB0bvQetXBj2olJI7qL2f+ydR4/kSJqm/0qjz8MZatKA6QGWwkW4e2iRmRciMyPS
qIVR89fv49W9i6qcrqrFYIG5DKoukRHh4YI0s++VQ33soVmmMzOCm36xpsZN3nTlWMObvqxIuFl/
tZE3fbbkBqDWbi15tUHqGpvSg66uterO94ZtedeowLQQ5Rg1rtEoEXXmlKE3y9E9ZUltrt8K5bXy
ZrB8HCogvHMtyARKq2JXl5n0P5xhTIxnRuhk2U2ctad73dB87VnvTT+56aoyVxeROcUWkeG5tI+l
tjhNyfOaKY8JehfPiX/JN7bSOZiV5wNvi3ycQZR6wWbH4q7pxyHp9aqEndV9twl8jnETcAotggwd
FriofZDO7NaHBYW1HblpqhVRrftt8q102xmgw1r0qrtt0y41RUCXyNKiFnUHljVkVa1xcozMnu6M
WidcfmtTXzwvrUnimm8U6fCsWY3PZefpGoLMzE1z0o0dawM1ZfnfTm3ZNNoCtOeoEi5RFjk/4Ni9
ugyZ4rlcFbCFvHRUOrfPnExN2QZ2zhp6Q9hePiDRqK8rgVSAoW5I26ZrxUpPzDak8GQs3vICgUh1
rsdErQKkhQvvteVGs15VrlYLRE9n97ZCr7Qa/Y0YsbW0Ijl4Dkui504lFhxdb0E1tUlV075YuBs+
O7qap53pFaURcpTrlxutkUPOcUiOZ8F5eR4Cy6ir6cYvZz9rwsqtIJVnpHhDZPmGMR60ft2cE/yz
57zolmhHPRjLxJgeyUbOhyqce+JpzrbWXcsXodnd9a2YOWrPYZWUOTS1tRZgwhwPbaQpAyzYXWe6
iXVJLSnme8PM1xy1ktOnJWofi7y3PpjqtpA7wenH22MykwNHlLIf8p1T1Vles1cZGUiH31S104Bq
F2o+T+0iZMCR2spiPTc6nRc2DCLG7jZWwXwFMahFcPs2dhYxtIfSLjXwVasbJIekljCP9IqLTj3z
XWDKJjMfsnlr+9M0uLp9Q/jEuAEU1B2niLoQVTQkTmbdIEi0VAysoN6TrbL8G46olX5L+VM/7Iqt
WXL2cTKLb5J2S7tImmgan4zelNa3tXI0P+QYppmHNmsz+9xq2aLRLrKa69EUTgFIkhm5uOus0QJq
G7TRiS3LkpHRGdaBVLOh2G3cBgTcw21DPVdGmx5k5kxd6Jh66mLF64vs0ujO8IrggrkyyUE8oirt
O3e3wlcncSXnhru9GpkrkVzZc6DlbrU9JNSDGzFt3j6UBQhGF49rYolnrKljefQ2Pc3eh80Gbyhs
PLlBwi06fNaxlpi7JneS4bHwGAJePMNwt6fU2BxjJycG5yNVaMgxsGO09J3UtlVxsrcHZPb64gKm
kmOhscsroYdWP63DK6DTNt7ia7OMKK31LNm5djmdK39Z+qNF8lV/yPBSVncAXequyVZZxOXiGGLX
S7LfdmxwWh/ZE0ktFJNvvh72PUfhNJibUsyRp3x9eq/H1i1iGOGrLAUeZWCE8x31AyCqyHccYoYl
wOhm1adkYPE7pLU3G5cm13z9dWk04b0WTiGOdjOCkwKqydjzJGqWZbWkfZZsI0lYqDrzonxpHCxy
i9py8AFazg6QQ1odEFtU1bcqc2FmpkZzWa/VuIAjsma8uTOh46/+zOL4iQBMhteg8fyUnA2mpyJq
VwvPZSpK+1OZscfHCXlgjyMpI5w3RDnND2jMi+ZV9zLnlaGFGWRJB7BMkVileTt3lUx+0AW0JC++
kNNXlRGsEY+LnKv9CM901b/DrpyGxXPBpSfXl+dk5Jh9Khzf7zkmJE39srgVOIdtVtJ8cWe5tnYg
ijWxnaDMLG38WqSr3xwyoy0SbOh6Oh9sUP0fo7VarHnGVvRJgHV/UVAoKFRVgLKmvBtFqi4jv8ve
UVorGg5qye/n2gW7L8mUe5SqgmqZkvFYr4N3SzrA+GAa42w9mLMJJWA6kw8W6iqnuMEbu3XALp71
0Yt02/vrKM4VNtovLsPyzpmWdWengHbkfgILmylQ7SB6qAODZLLOQalvi7k/wxyQtbKq4uLj0Nq5
/Fs0uJsftf2KPXkuaazcLBRsda6s/VxZApTSWB4a9AWfR9vyUB5oNb+Ifug2LUUJcDxWz3Wy4qrA
2/phyyW9MVsopzbZPifLOsVUWdVz4LYi+bBGP/uSLW6x07xuCEGFtp2WZubZTYFZgo2d91L4whrg
hirH2hGPNJ00W7eOdW0SwrV2NvV3GF1DKUTylY9T+5InokpAaeggnmvSpRdzQzCTtob64aQ1DcvO
NtYv+jhUd02plr3uuYxUaWNXy04z1ZSzMcjWDKXfwLjZkopWZM72GgvP0W/QaDtH3Zyyg5lZ7T51
uxKLo1N9artt3mWz6OI842GCHHdvBjpsWzlk1rIdtbXyixAIWSf5Uxa3VV8OZ2E2+SGvR6AWkvu6
eG6sLrI5ucjAGDdquNuKcWBUvXbntIV+0fEPnIE/jXg1ryDZsBlP9lBlMduKf6pMwwDwyi3xnlcu
g6vTrfrOMKpkR5eL++RtWXZXtC4xkqbpRZW1FF5gD/N2ozxjibOyFDHVeTX5m9KxwqGu3TzQO4vc
3mYgC4NSqrUgB0FYNm0bfb5fmwpH2sS1862XA4bCDDhOMKYFgpDEuJEmoGCy+I8Myc6nNJeZiFgS
yjIUrm3cO1rq+4Extd73TCMcDup5Yqpby7IMVLH4AfNETduTmNKoQDz0NAilT/gnzOarZmnrBf4g
+SLyxTnmm9/eV4TkjXFHaGJUdAOnuJzy+sXV9AslbfUPU165rIbPeWlndk2fgzNjp2NNRzB+E0XV
DBQBa2sRcR+0o9yApFrS20kjKsdbNm9KHQ3flIfcGLxnu9TNk1VlPX7rUq6hZ0y+cS3IBIesCwc5
a4kxEeejM0cTHU1nlXrel9Vf20uSQ6OlReXdmNpqNEHCIf2cIPKLVwLrbuRGSjKJpXCwJZlzYdFk
8jKZnvEZSJ6hUzWefPdLmYfC0tdoYOo4ab7R3/tMLJ9SuyHeXiPjwcKEk1nlGrm5cTU3gfbZQUVU
/7mgCHEK1rrn6GJbROBrupe+5Fpj3baZX3SBSt3pnHge1H9XT3ALbPkPiWVoT7o1e/0O5ADmlJj+
DjqnnIcD2NsVbDUbjjJ9oy4957DDUBXz7eRazcOcOxloMCypYRJeM7fZxR4Q14/sBXvHWBwkh9l2
0rYN7RIor+lwFeZlxgm4sXIg/NLY5b6TT4GiKyWs1rY69b4ad1O/fJI9umEdMIZpofWPLvbs+22T
X+U6LUjMUvK7887ZazPe+GL2pxAxwhCP8Hl7Xdhj2LK/nvOphPbdtNeBPxMXTCo6jVHfNg7dbw3S
oTDDCIyfMKl2hrPRuIpTJVB+7x5IrYTa1kpKhPV0bfZd6aldiQn2dpzmClClT24MZ7F+LEmt3WKN
vZ51lTt/W+dBvxnrXIe+9/VYFFu6V+NkXlNZxvvVz6db1xMmmE5l+2WgN3kduY5uBEyeVtR7VXNe
vMZ97TL4bZw56gD8LQ6EiKp7t96Wo9BExqy2VRyGxPDUpJTDKjnBGG1Zun54lhh3An16uPr1HNZM
p6E30nzhWALXuZLaQZu6NtA9YbDF6ikg2Nr8MJrxyaenHhe90exS0PpnWa5+0EkQ3YCFMIE0B001
lXw02Wh3ugmbHmxeamS3AHgdLSt63qSXmjAs556tW7U7Mkw/9czEco2Iw0uHva2qjBc9bTkG36AY
U1taMScpxzwuQHfuJ0fP120vXX0db/XCXrRPS6mtzW7I3akz4FqTRT423rAkF4v2JOZ7TLVyOk6s
90MZwQmuOk2wDRBUtNUILAFOpe3NVYDfuyb82XNk8e63HC+/EAA7rbFy/J6VLzVXPiI/Q7mQgU3s
lTcCYHBopwH0zCCzZBfeg8qMt556VhtJRsIaHKjeG4yTv5Dz92JbIEk366ItnPC7qXayw9rVaf7g
arbMf9Cejg9Rd2tF29YAM1V+Z2oqeyswVtVMXOEZ+aXT0HXGGKSSoJcXpBalu0+Qk2xHExu+d0rJ
msjZ/PveKi6Jl/j586avdvvhpaOsPmwxNWUWGIK77EdtT1bFKX6mwWUnJuWa0TJsukWDhUlTydyt
bZOjH5iK8uD6wlGHOs/bgqhCoMg8bDIW9SakG7rfDhOTTPWQbsm87BuhzzW6ADNNTkqmbfqZTF1l
f5+Rs7Ya4HTZJI91n6EDC+q69G1GsHT2tOuwXXjfK1iAZTxwlFoHpEY6Sd13ur3AoYE060tz6KkA
aEHxymT8opnLUFy4VovusFEOsKJcbyEjHdBV8S5aixzcqja5nit6G2RoOU6tv3ZaX8H/rcY6aoQi
NEvxFQyrYzOg2Yg0+84jmf1g2l03HA028vZFLIp23JtStxk4+3Js6yOfAGUukZFri9XgSmqa7p0A
u766WRIOmVmgMSt1b1ZZV97ZaQxteyU51FAXs1mGMubC4GMNUYty9fuCL+qosRm9opyEgfnG1Zfc
fmmUwcoUFNIpjQ9dbCp74U5spifMY9dWcZm4jroxieRAfeBS4wUq7a/C+6xNbF1fCA62q2dyVVaD
jVU1/fjq60DT6FfAPGPN46q+NxqShh8cK+vbKuCAn6yABHo9lBdG2k47NeRTrbebFOV69pa27MjG
88d26K8jK60/VqmP8tXckrqP60Qvahb4STPvbQiaxgvgPC3vRLTO2u5miyz6XdpQNcv63BbueOlc
p3HKgHPupnEwKZMiO+b94K7fpwlcl/O51y/Gs9bLZjyk9uwhUYZvc7cd/fMyOax27QGDQrhvxgtR
i6JGd+LYxU2TWssEJzwO84vw9bJqQ024uqyPVT9zWsyKVQw3SWZ5VmBtDpEhKZNH+wA90wKGdn6V
WLB8DuREB7BY5LUZ93jDeue2HPVZzBc+OkR3uz4lbdzeOV5WLm9atRI8EqTGYDXjDjBqAr9oNtco
vqRpX+boaCfJvZmviZR3nKv7eUVoYrmccewC/M9DItaI1Y2F2iT3qgPCwsiJmKJpEb2kbU42FdDT
6N+VQgCqH5HRtZAFm5V7qo/kJEZ9DSDb/TGPZ88e/WfSTKoKVELZY/HaaiiZ7sFSVPeQqzzxPwCN
xfTkFJnlvKQGN8hzu46F8ejrDPjczymhZN9IaE+WBY1m1QNxEZCx+FaEYXfwT3M7LfJcpIXvng17
y7oHvR3JzyybJZ3jsuzLDlpe1xM9LOp27E9r5q/5xTORnzwkTjsvb+vYpjn8b29DcY+VD6PcD6QT
VI7uTc9biTksvAq4nXOa2pv+7htXv8oBqL7wIPiTVSHqKDVQOd8c20NnZY69Mynmnb+JfrZzqCmR
2KcuKSZEH63VO/N0RKoiBYuwqztJMND8ZACdQkqrULW9XEJVMgAD4G3oyW4QXtjjZaV0q5Z3NVaT
4tw7avRfOwX4EthLtTZxNw7DHJNRWtdxXaz6GT2E/piXKSIZoRB+RZmhLV8qbUBvtMyg73E9MzEl
2iafLBh3CsLWCq5YZI+aZK0BgTXNGQanNhgG0Q7WpytGcrSBy1YyY0e72M9c510wDhgYb0DCrPK0
mj6wzTB1VgOkmphD5K4z4sLFbDUA8VI6DlsE4Ni9MsE8bwWwv7hvK/CJKbR7CiPkHQOUp6ozyZLu
SnVYq6+bHlIw5mov5iyXb23JdeaG6YDO7laDZ0BLs01lE6GPmpNA8zLmKfN6nZbhRM3W2W/Sjfmi
ZLCnaDjXkaC4VC+EpNUVJqNF7b5PpZD6A1Cnne5KBF1voiSI404CKjfMt6KdI9QbNVo/tXJUpCvK
NAfqRdD3FEG1ycq4T6TtLpe6rgf7WKdbxrAKbQf226+YwOxVzNOzNKz2C82Zzb2QgufEVOPNt/nm
1f7BwseX3aIq9Ypwqnk6+81iR98Xudc558Ll9QSMyL37mNaGtgZJtfX6wWaHgR/LeuYZWc7zp1az
k/JSdInxpkqGzVDmvdYFuZmM5p3BYFWeO5Xa9X2jW16+J7VCIcWo0CrcJiK1klD1WdO+FzSSACQv
BHsdmi4rcF93HTMQXHNb7r1BOu69tiAuDZ3Om1E2wS01bdQ4NLWEQ+VURMtwgGcRLhz3yW49/TMU
f5UDz7RuEpRzMZJCp2EDCsZaGlmknC5hwnC39cn2m64JN8/aijAB9XODlatUP64icd5yzybwLbU1
IE8NZ4C2c1jMyW3tjOlT7fUgTmmL2MgL3H5NiyLoq9wx92OzNPNTQc6nDJg8Cbu32Te1XYpR3ntw
aj/V9hxQuV+zJU+meMus7Nu2LUsbg2oneuAQrqAf6nJot+8sW3kSujavOFZDCkpAaK9hxrKglPuS
ND3/rq1d9dldh76IE4f7ptQrpBHIjnWkkLCRaBXTftxCHS5GxGwbixdRqDH+cJNusC98agWDR56n
73Zp0OGBdlB2Ye46hRnOalrrkOUtARCpQP1CBmyV36zCGb0fy9yZp9FNPfaVOoMxQYq9ug/+xGoY
dfZsppEPHTOdnMVdZNQ3wE1xs2b2yaYBCmq1aDZ2x66/nrkt3W3QxZhF54dlvVUzTxgE/+gZpbsE
HvNU/8zGY+ZRqtzSvmsVOqSw5FQE313xCzqCmd563nomqbAyq1kenEbTv/ll039mL7CMnV2i1QwJ
CR+L2BpkexoXdL9RM2hLGULdiDsEdJUWzMaWf4yt11RBkbaruOcmy96p/2Ps8dye+N5wgEFhLqp8
mohS4dE20Ey9jowOxEd/tCoiCgBmnQ7NraF0ynnLmcS382i6q44zgeUvtrdkup7XB8OOskz0X9hx
8nwHgmwjrHM18z1dKGxEEjr3br4fB6D4kIAvUZ4U7S6EHc1YGyIpR82Mq3neFO0ZqzqRrjM1R0Nq
6zdV2xwD1rVjFmME39I71vhS3jRGytY2G2blRagU8pGDFQQ914tXL3caWkE/rLQCnRz9wtNFMDK5
VaTSXG1fUq+wH0g/Tz9cuQC0BR1Gvio0MHANX0e4Uv+aK0lN30LjGv7QcUKxRgWQVM9TIXT3JgF4
hy7bKi1Uee9NKGF8y33C+wkF2VhrWlPm2Plbu3zWFvalQBNN0q+BdLM+OS9t37WvS4c/1Oe0bIk5
NirQ5IWhFdYXvnsA6s4Dh80Yyt5OOAjXAVryEV/mrI9NJ+J6sd30c++MKz6scaYOmMKiYhpKsBWJ
4C2h6tGbNCNSVlpMa/QvhOILqGvP36OQL0O2iA0xrOmhX5F0d3dD91xb1AQ56zg+DKumx1WaQVn3
mhPTkoO+nqMOeiStvZ/X9ou++MMOYmZ81AtXnMB1p89zYor7ctaNItC3CRSn0ItYtq6x6zpzPSAE
qh+2kpTcqUf7rnuGHuSacMLcXwF1B2gOtGraeUSg8uCqwQm1HrFMllfQ9k07WrRwtFf8trEPgFHt
Ky709mmaqilK5eidOk42VlBaQwLSC/hRzssMFp6pV+RVIy1Cc0+foFsdrKlNXuxNyp2vGzVyYHsN
JqaWYFAOaEdjpzebx2HDkG3zWuqie5NasQSdLY0Wfq1Zketa4KSNVYTlZGjh4oOreU7qhn1SKDTR
y2XDVBMwEm9RAuB3b1PM8dyh5iTzMUsO/6I2v2yT2ioPSNhsmpBlIq2gU52DulPkrCx/bHP5xYn6
z4wnV4vkr+w+Lgfvqqn7Mh528oCr7yB25qsem25ox+aeQ3pgBxgy90U0hcnJPPkHbH2x/b0NWZII
3v6T5/E7hqmfc6Od0poWOJEyTuQn3VdBk54mdHx//CJ/z8Co/+Qja2j3EEnmeTuDhTF2EZxSEdpk
aDwpNw5SSLk3tK7G0Te6MeaYVwRtjdd4JrKyCTzkyIehQPLFBPXnz+lqWvxnb/xPBjR6ImhQX3EC
ilmZ/a4cfDu9b9jRwV1NZq4AQHpzDkTDkyc8DdIbQyQNqQghgZvxT96Z33M5Wb/99OWyDUumKW/H
TEl3dJZy6vISxN4coOwDylLXP/7xZ/B7H/BPljXV9WtvW5a72wD1vCdiNPMqMipkCocia6BP//jP
/I4zTv/JqgrJ3olqNp0dhIKJUsio4w5m87/4In4yoLbKmXoSKZ3d5FUoFgygAFkFXvtnJQP/9E1y
xM8R1UMnu6qVCflFYBIBDpljIvJbAmf/LC/un749/IGrLfVXd/uA+ROpo+vsfLuL8YCircZW/ScX
0+89+E9LSbLArToM+zuJUCDw1cQKmQLZ/hc+WZ76TzZTs2gtdLu8N+ZWuYE3AI/2W/P0xw/+Tw3h
PPhPC4SrjGrG9c9lk4Lavvd1dj2cuSsRrLAGeF/aEdM4mNXgtLd//Cd/7926/vuvPorUl4Bl9ELt
AIydN7tT/W1uQLn+8aP/YpH9T8sLr+inO9vLV8udVmnvKl9wKuhFfWUvDf77WDlyv9pNLfiX2jZq
d5+1+XO+gQXrfSJfVJMl3RMHojRWa/m+TFaKhG/wNrCiX57dv/2mQ7H/j3/n6+9Nu6pMQun+9sv/
eG4q/v/36+/835/56Uf2H83t1+qj//mHfvM7PO4//m70dfj6my/iesiG9WH8UOvjRz+Wwy+PLz+a
60/+v37zLx+/PMrz2n787a9f36usjgAvVPZ9+Os/vnV8/9tfDeca+fhvv/4D//ju9RX87a//q35P
1de/3Kuv7x99+p9/8+NrP/ztr779r57rE3UoLIT0hn3dDueP63c8l+/ojuUaAr2b5zp8p26Yi/jT
4l+xcTFXUQNvuPwOS2zfjL98y/xX1+ShhHNNPDUxs/6fJ3j/92vl7x8K78g/vv5LPVb3uHSGnsfl
cX61YyFr5anRPG+wfLiO7/xcxOxS5zCR1TpgapBz/5SOvk9+NEeqKM0GdW8ufoML2EgZAsa6ebCv
3Y+WaSU7EiTyuGTcjX71Fv6zZ8Rb89Nz4gl5vhCQDhabt2/8tDLrDsyItgozboweKxykepS4IjmC
cLZHTIPWw0BjRDQVE1X0S+3snaqqoJV8Dmeg10uwLqYV0s1WQSKtemAka0ZsbOOcpTvR4mtsMxFW
uTp3In+3tKr/vkBCxAJaPQ06bbRDjQzbIVxkmWDF8bLv6I3mT+a4ORxswXJP7lhQBCTMqYBwUgWa
uZETh0rc5atpAT0j1kWWh7ZNQzpjlYniwMh8jpUB7WcAvKK/G4XCJJbIIhSI4nZ1KqzdUMz9fVYW
YPy9WSQ/8OHakV5j/yR4oj+OBE3cqSLP7roKEb4L5ItUwB7upWslkTmiUl21RYUjOtLLbLSy2mcD
XFXj6uZLOgttt7m4uFvdH8CvDI/kYVsX5xl/YDxP5Zde2/RosUwUtxLm23HKOnRnsYSMSvX9mNky
bueujb2RdJewIFD+M2jH8Ox0ehuJrEGp6BniJGyaqzB4OBz+NmKQzDXbJXZS3VQA/i8MctlzLgvt
bZ47bCzCVget9AXGoNmPuqbNwy3X58/zpJpDvdHeYZGfHsverz4SBIoX4bkGo0SrQs2b1usbW+y8
akwvsjHkLZB3vqPuW735iaaiNB+WKyk/EXVRCyR2WXuj0+v0JMekjqVCguuNfR3NBCge1m3UGCO1
/L4tiuFThlRsX/cDiAtMVWgtTRLnoKhHFLB+VHUyva8cMZH8c70ASr/cIderY5DMCsmSboQb7GXk
MqtfpBrEfl5a+bahz4LTMKb1wnTSBEXZmTuoN2NXMDXcb3M3n/vBIk1KDtqNPvCSNMSND6Dw3l6Y
Jjd9cyUdU20kfQSlSmJ73uPi6MMZdWCOfzlzgFgQYoPA6ZFZd5j6umwK1YRrgHi4BQWl12k4fUX1
vClQIR/ZaTzmwBlj2rkHt2I4QU7dY0Be7GNLgUdYQbKEeWMhXE87wJbWgjuFWV1u/N5r43Yp6Nkr
6FhXg+bHQ05xedAnKxFVZbVZX/A1o/LQNJe1I/EtGWjtAsRfV2t1yK/GtjX1ErZlNUEKVcj7xdop
QBc13VI8u+2nfGaKKYb50DpSnRCfJnebXi5Y+Y3ivDYq/VFJongE82ZoiC05k2Oj3wGUdZ8kq+9h
HXt0sCPmTUV33KVGIHYsyWg/YTrllVVNkcbdVMqT2frZjZsPzmGYx/G7ssvukQXSRwida/fX1Li9
4QFxCYk4KWyzEX3WULbjeOTAoa7U5jhSMpkOuMNxYqAQbwh+9cbgv9dSKQa1DSdFruN/u6VSMxN8
8BxLMmIP/sdY+T/Gyv8fxkp4/otmQCKERY5OJigYw2+J8q2cqLXnuqJ74eqz9Da7+AFk9Wc+S9lv
3ne72pz3kWLqqDH8LobwQsBCTVh2MrQGCGjMCoVWlpq6ATeObdfpTk1Fu3ytkNnpR5Xlk3g1MJ08
I51BBOxkM+Prgs3EbSH0x7yl1mLaxq8LDsXdZuTmo0BTHZPut+3SaXFOfibqs+d642fpzajMqsn4
OvVdE03EZMQVcQpxOiWKVj9AjrJSLz6ew4Ogj32v5lYGlY0rR2lrGW9eozH8IILIiKII/Qbdo1j5
kVJX37qxeBi4G6H6DnBxYVMkp6pyz+baY8Qfz4v1bZP2Z7WeBlOhRzjqnQn93T4P0n1I5bMaT3PX
vwNZh6gQyrAR46epakKSQB5yewbpSF/qztGC1hsi03TP6+qE5mKe87WGyUbOSb1SeVm0pyHJ42YU
4dih/luHA+r0o1cX0UAWqLdMt6PdH/V1eq9svFDGctVOBksqVChRMddEU7VmevSXKrDShYQMTnB1
hudA23PeLILORK/gJ2e9y47uVoe65oV0p2MXWz5acrOt9Gy5XzHUHpOt/WyU6cn0toDUeZQj/QNm
4pIYzGo/FNjYdIT8uUsqx4/W/hjZ0fr5Ab4x6NjSzfpRgSQseo2V5MHB85yJl1I9tQTvFFvA0PFc
ZgPnnc/4TaJ+uMfFgg/uLhf4fYqvuT9FRfmwijywnEfam6IKmShMLdUYdeG/2StxMK7m3ackoSDG
SH5MC3LKFO4ha+0uUirnr3jmtdIGpsAigoSgBYENf+9irA8cGAQIuaOS2berRe646IN/cVEvn3qK
S2h213hWcJbBJAZuJdsRTzOVARffnS9tr51d8PBnmw6SyIO0PZhdedAsd7zpsFXt+tLIdngP8ihH
txU5PRKULjOiefVaNMnNxdCE3BeQBoEiLcZwOQ/TkdjLoIaUulQjXQhRXaqv6eA30UiW/PWwlEba
bEy3KTkCx8mortp536+zsF90s7lBQOKjp8OngFtbXFBhrdS7e84truA6JCjzvp37DxzH9+z21Cmr
xo8sq13eESJl9iFvm/UD023phXUhvU85joLQE0uH5FwkCISThvto9ZBzeC0cFCwAtsyAwbt8/o0l
2uHICvtYOuUxo84hyDP+LqrBVt95bYEqoEFg5Xaq5jrr6PzstST4u19aTaluRVQMaN8cghPjobT1
eMnSXsQm3THT+e9O6jYvBq6Nmvf0Fzf1MuWeFySQ+sSf9E3qBFs6jlQowpHvcHIbb31azKfatbID
wsxlP1i6+b13cj0urEUb4PX/N3nnsRw7k27XV9EDCB1wCTMtoLynJycI8hgg4RMeePq7qtVSX92Q
BhorOoLB0/8xLBKV+Zm9184ojyuz3C9oXwONoKK1m9Nbec3MIifSm4fM3LPfhSiWOmzYQzBCb3po
alCuw7K1JDPlJJ2xxmDOoKcZ4BX4drkSJvoH9ni87eqC59EbvOQ0CWli63B7GYze0oaGqKo3zVmW
dhWp5tFo0Axus7po+SqEelpGB6Xc1JnWpYl0P0iRga7NafYPIs2je6Xl6Q3l97Jt7BqOT6zTtaIr
3AmxVFtHi6y97vUTDnLTsz4rW7lh51eo/OqYdZGM3POc5Mlb08z4bZtp2hRpGW2MNFL2il6oOzUo
z44ObqZhRRY4vV/a6CgiMGbptkDXNOF7svPymFf5K7JDfdtHunE1Y53YSgXwoqoK7WMxZXSQDU0Q
JXhzTnO3Ig+nG48Ckhawl3z5kXo3fWBKm7cjDvL9bCQlz5qlLRB7kPLZTlyfpohBMSVmvdPgKGrG
eBv6Mnsi0leDnztmx9LDu8b6FbWzAbOE9nBwT8VCNYwGTyt2wBf80Gx99PVOnqaKsbwo+hXSAGuH
uNIPXc2T24h769jPD+9harKrtoqKeDfN+8yNh8HKHhWecCs9o5/bZVkf9OZf3Et7s3Er9i1TS5z6
0tc4MYUeYu01PjU3b/dRT3oUPEjxkpJ8g5hwtLO1wAF58srIWC2d161k1KW7KGNADq4pfXU1f2ac
3+I9XPVGM++SWPkf2KHsrZWm2h6vcRr28dRulVNNe6fKTU6P1niPAVUX9BZl9eZiLn22pG7syadH
M1wPzaEojWjDt3F+NYZePGWL4si1PKgwg2yGbcNdc04QLa11rJe/CDwq9xgI4596NrHnchKsRa/j
rEJNwQRCokmbB2dVj36746Z1902S0dCamRag+PWe5qUlN2R0lyDuujTUpM1KUPdxGJF56oYMCW00
1db04k4y/dQtWdCVptPa8FGtdCzxDkX8EJW53ocRt+d+Kn7hlIg+SuU5pK3QeI9GPuDQH4ydM3mI
jdCRI9FdknU69cXO75wGG7uOo3ZS5c4tuv4U+bVxBk5tHZ0m0UAcYJvHGBq/JczIdg2TkoOnYfCb
nTE64XVzXn2hmZc5jbgscO/v697pfiwzrU4ZssMlkNgnwmzEyCDayr0DBjP3ORKybaWhy/WhQUSr
KipjZNaoT1cpe9gLzDu1RhcoXjORJsh+O/EOLIaaxOk9qBmLV1ToFrXRYbOG3SPACGIwpeqq96WH
0oI6fESkkKK8YgxwdGAA/ADW6IPWUnLd5Gl1TAYv/zOi+764rgYWCa/0Nqs8k2V6xleEei3rAhbI
9oczpPU2lY5/b5fBC6Zal3tP0K77UcKi1tTKX/jT4O7wVUen1G8nSBS94ljTHMRzeQ8TKx3MF3cY
/TVmvWQ9kv2KKM1I1ia+64sZOf2zAB6y19u5X+lpWm6zDOsjyvbKCYVt6L81rbNOrdGgXOwhw7tG
YoaVGod1pRUjbtrepLBR3N64WKHpqo7z3On++Cryz7ysaj3lRfxHwGbYFqSi3KbBqZ/ZSyfcsnV7
sxBOX/PYVUZQD5i5nAKNvYWvHKLQyfNl9hTJFs4ALri9BYJtN8OHe8OWUF+EXcvD1Fju85hWYH4m
3cM853JhSNfeFlFtBVH/oGwtjgSH0uGoTjwl73TJ7QYlffsCtyFa6XEXX7PIN8Fkt6hne5Gdbbwz
7NPr9oWFfLl1UozGTY0u2Na4vNftqH1YuHW+c/lY58UoAzdjOz9AodX0kbpJ9F24xPCsfQzV1wHo
0ssIunwHE265KZQhX41TpOchS/eRUfu/UHEN7EqGaF9jqdxZblw0yDMxuIsYs84qw5ker8Btxwfg
d813PzxuLIfx3s7qLHVRnZxfHZNBRqlUvWfb224mjlO2bSaMxLHjUrPqZKMtLVZVTTFew78/Pqe6
b/HS8/5kdItam0rmR9+qvVfXydXemHMkag8PQQSg/BfxGvOh67Rs69dls6vzsX4xpzz9m1Zl8Vwh
gDghpXU2uK2cL2wmy7X1XLHFUNy6q8nFxBoMdqKZSHnpV9bZACpmZWGQNQ8Lu/7fQI8Ucm9LW2fx
KNsQPotxpXyOtxWgIxN5Z4eoQozA3624tuHwM7dMIH25/VYJM3pn81Bfxoa0lirJeuQh08AjDARg
tRgyTTatRgjT2RfuEJ/k2OTvuYLd0mNTrtctCLIXXwhjXiGJy9pVXhXpCSBgfHSj2thB9fCPU72A
dyvKgpoLb7J7cS1HHqO4VSxvZ3NHaRQdlsgy30b2q0WYGpV2cqvMOjeaPm5d29BCXqTxN2dO1gfu
43kOSiVt1DhI3m86LltKe0vjbmuE+dwXZnwgp8V84Uwor+lkNNu2keNvvVFqa2ICB4Kr5yjXVONU
e6m5+vNYqJndVfx4B1VcDt+G17mblBiOBs2XgMKBNJp6us/67gcHapvturh03rU+qr5qs/H2AqP9
azTP47NT444PdGOu1/FSezuORRd3BoiYvTE04n3OfPsSxZ1xQNObXrgkMW1nibXN9YziZeli+aQm
xZZUR9bwPQirztCfRCJE9BrfAT34eyudipMhmvicdRLbfjmBmBp6fMsG50YTiEE4X9WcknxpDHm9
6dNE/kUG3gRjlBVHU1bDi690a9csk30pK8d+K3mEtdXDmbvPkVmsxm4aawaq0XIzDX5WpavFhywu
tVWfjOZzm+o6+nLLsLythcY7C4VRLE80bfWHB+rrgG/rMcNnl/V7Wer6jqbOC2LADezx9eRlwmtF
sZAZrhuIftF3CPM7qCYuPvCi8WQcOrpnT/AeCn/n1j4sLpQe/mNE6kswSpG3Nfymfu3xHnH6GHBH
a1QjQOnpHi0P+KBMm91YaNV69uoqgTUJpKMmC/3cJW10a5ZlOeCQ178srVUoiado7/aFfhyyUSBK
dLw1DvvxWLeECD3ivHbYKJrr3DvY4xkNHzjD5x0yV4nPNirDgo7vTZipwxdLBDP1XBV2FTAhldT2
enZHngH2L85Z+pb6DR2z/sPVuTzlbl2e7K7pQcnxLadMGNW9KEQE01URMGrHoAYG9aC5dogYmT1W
2YH5hw/le9C4MTvWK9x/ZOH4qyntnKPZiuzOG0094RLy8KGIbvhJaX+AVWoLPI/S1q2TkVXab25b
IAhah+tnhSlqbtajlVBN6i3mJrpQ5GSroW/rHxvgwfdS6tVJEXR4Q3U37EazF7/0gszdsJgWSBBp
YifvC/ftu2B5QjWajsml7Kx6D9KqweQkqmwl5nJ6y0el9yujLVBSI0fSfy8O0qQDFpLWCvmpDtqq
qUz8nUQHugE2A+dPmiUCld0U6UVgZinQy6TGhhH0Y9S99xgS0YrKDBQNj5V1rHxbnhGJeogGEZ9f
XVS63pr7FlWJlvJ2bXvdOw5mJzHvVPwvbJypftGwkN8tSxcfzDU7eCo1ubiI0wcXtNtkQgpTBNkC
wnfbF5Bl5alpoNWwoPL7AI6WeaGqcp6gvGDbKguRu/y3Pj0KNxa3MlX6jpRduk03gYeqpQgZIX44
/h4v4hQolM8/neZMz6Orkg0FrcNkJVKAcPIF4rqvTyOtrDMl4YgdGANTz9DcYqlIe4BnjzyssSn+
toOv/SZIFka/o7z2CEKKb7KAHmFvVIlvauXqws6xF+OTWaX1gmcNRoTc2zr/2MoeB3LBTHiZuO5Q
XoZoXFF7sScT8d6ql2U793p5HXtXvo3lKDdDb6FHr2rE+53xCX9Wu5QYS9+QKdtMnzx4QL4veaKX
3g4bGKlI7juJhG1gXnHkVkBoHHVZ8mF6+VRtzULGVMCmLo/CnwVAVLYhh46sBF7lwMqph7ZAALMt
Xh8/4wSNZAsTENMmejg3ZazjxF7+iUwvOhpVkp7yyCoBSPM4zBKaiah5Ow/8Pib68XBGKlJ+z1Wb
sP3t3F1W182R60qywGn1J865YbvMJi1tUQzzEy+Vt09XjtEzMz3nghcTZS/rIOPGK7X5Cm2MiEbU
iwCSnTaulyZhMDjos/HXyTIj36IEBZnDtGM6RNhDBWENQ/GK2Z+ip6elUBOAGVhSKZwHjBvHfrC7
I8YR7UZm67KEKi6jA1ph+UbceHRH215t3crqf+cY2Tedlke7nE5PMifKeCYznF3GmiBW3BcOvMA1
NZJknpR50C+Xob/AY1DAOIxE0G4uNrx41yRcLQSnzE4qWuS01kYTQlBjDEfc1j4CMCHcDwHjgmme
aNtVp4OtAPgJJGul5kQ+dcrj2PA9VkagbHUUzItWyBeRgZZYjTP20cVhthkk0dg1q9xL0r9mFedB
b7Aq7YvHfldwN90Bxo3kT3pwO8mJFl1MNJaFVtZvsmwJSsuaiF8uMWFP02J+Y7/Kz2WnfSpAgK+G
b1ubgU9RGzvyd20PYBamRVarBbLtFiVocq9ryp00Fu3zZI/O1hqNdFfpEJCnKjMfkJfmlbPWIuZg
nD48zAr8qGPdf+5mvcHjxZYZoSeDsUfJ+WAAPqrROBXO30HOw4tatPxlKTNoTQsoJkK14woTyzRf
afcprDFZs29Pf2hMUHPIyoCzHLe8ocs2uw/e7Fmc6cO8VX2Zv5T44s/u0Mkz5yHlnuunLYQX29ri
9mI0qWn2sGU+g6xR45G+pOZIf6PDwNrXwpNhlJcavDPS2NYzu1iHZzhZzjjEjANqXmBZWhGlzFOK
ipojKw6pAdI9MTBr8ZILhqZN1KT8UczNK4dhZBi7dXEzxeJe5lmOX2rw0O3lBLWsWm/07qaekY42
qni665LAFiFj/9nU7OmGMsH5Wca5+RweEBsKzXgnva7+PfUeqbNiyD+bJWF2MMwMapq+Wc7N4A4h
0JhxzyilZc4e2YxrOK7f2mLKp1B5pIIosyhvI4P2abX0efaW21XxxUitDTSMTxsXtHWINbRfZ6bG
lLpOHPtG/8pqs8ektwOMUjsIdf3+sPB2ui9pg5Ypztv2ICItvkRg4s88ctY7WBljV2VdfqgXu9pl
TUu9YbT1WXlQt7I4Ui9zWrunzi1c6mGMmYcS5xKlsFHs+l6OMyeUY53roh54D3blsVSFx9ExOvna
04z8K2nQHgLU8rfCtotXxvAZCGowlXtgcuOFoc58koapmIg4hLoRFLdzNVkyL/QHGyQ5IafrUkOs
oJx/5urG6Y7XXB7GCkvtAxC+GTOU5qupn1GvNwxP1zy//hvny8CcuI6XF3jn2lPdGPGWYa7Y+aOZ
Y6bvdJ0JXU2606OnYboT89u7eLow9xl3fu8tTwhk8jW2T+OZvmO8qjlrngwsbdQcs4EXHSbbs4kD
+T3xDe+vM1nRm//4Khis9HlQGGX2zoU1MXOqAVIKEzwbSm7/HVXDfJjKpT9WSaWFOBwYOZUi2YOR
q/Yqy2D1zTw2nBKYvnt4D5VOHRGUcVbtB10hpcthHVKTUJhtvNiY75o/Gkji04qBwTw/M850AWkv
MxsIrnvzTL+XCUrRJA5zHNBM7kxz+ZK9zf4HETCgRyed3rNiBk6TeJP8oNxlZCnqaS/Rw4jQMyte
cocV4SmqVc5xCrwN0YEo2EdryCoEtsJt0it2WZ3X3wRDTGel4U44dkma/a0Ma3gm4xIjlTlHV+Ur
NM5NnRe7okvRACvH+WN4zWN8EIny1cStyqnFuWIzKkFjQeG2AizIvJbpjP0MxQVwn0L+ECaWaK6w
6YxvgQ99bWQ8xasS18zKdqV2MjF+BC4Uw4A3DHbhHpmDhDnuEjBUWuS+LHmq45byoiNkXboiLG/I
7KFYJTdbSG1vi0y74Fj4qrticEEFM6PghYEdiX2cr7kRz09lJJ9NPTWDQcS471lK7E0K1bUYk+zY
Zvn0KlWib2w0haGLVz8Q7jj9mFHehPoCFAlIHXsvSKDJx2C7UNP9PB03DETaAMMEczIQimhJAJkd
B6O0f+RitLsKRf7Rp/4JMK9zMCfF/AyXstvxVsjDlOE2aye9b/9mWT6zWYvF86KMZU/eI8J7G/V+
rQtvo6dlcV3Scg4UrrTVjPZUpyno0VowC/E2eSO0jecwjmtgC0NXNbOQWW2z9WKpbUuGXc/tMNUH
t1vao0wsulqmj/C5Mtjnf5fETq8FyJfrFCcy4A2HzBi0I49d2jdXvaita0kqrxsgVddeh2hu8cAQ
wvHRzSI6iDxnWv3fPSaPYFPzmfUjxrdAPWbbk4jyT4hpoCSNRwlN6IB2xW/UPjtqlGng8WS9YUJT
d1skEEO0gXr5/3dloWU6D6Xd/11a+PJdyPy/Xb5/9/9ZVvivP/YvXaH+DwRyluvBbvJ8oNjof/+X
rtA0dBNIuAVqxrdc/qn/qSu0/mH7OqsInawOMADi37pC7x90RiZ/ykYxBFkAneL/i7Dwf1ehu7TU
FtxYPgj+OVM3/4t4u1GW10OnatYyrm/V6F761mbepm4Z8F5baGtYiAej6C6uUx/rhHCeyEIto/TX
ArxHbk0c2/X2P30P/w/aQtP4Z3rSvyW0rg2AF6GlD07Uswxe7H/RNU+aoaejW2P2NkElTKKc4arR
iDaT8cvxAPu4rXtvK+OunHQ9ALZbzUTihIkzToGrUXFxcf1WIgWw4AGfirIDBvL5puK83MJ5MuAc
9wcgHMXeK34b0Dbh5HTuqa0tuRpjPQcFWd7MtF02uha/DEP0KeuFf0mwltEASQItM+e17VY/llUw
TJTKXiM72nrpXjatfwakxPBjmIP5wRABcXThjEegaTm3B+P6BGLkS2G53tn5WKztQoNLEk5U9vtu
YWoZ5Sxy27L7bFzL3QKWgmqSzU/AC+EjIJSAa+RDr1ZD+1KSLLyCxQUy2EQb5mtyeSKBXZ0B0V79
9sD4RCc5DM4Mw5VM79NVl+BBhY8S5oQzbHxBuGYB78Qu+u4y+NF8yZq3TCcFwIhj96X1lyWwyrE+
ohljJ0XUnURJF8hoGQJLb24U121QiQ4WEZ3NgpNW/a28eM+8QaOROHiV/oXZjT1a1m9i0NSrRuTi
wHwVGVbenvyowdbUTIe0X3MH+PBjtXLXuubbkC/W1ssZ1o72S4xVS7GG28xgUg+qCLUIUrPtIdkg
Jn2tjO+IDdKWa/OQA85NrfGnHdn/w7f60k3sPnVXouX7Y0jKL9uzv9CqYq7U2KK2CTxDrjC//223
5qmV3s9ktn7AFgMvaN+fEXyOYd+ztahgWWd5z+oGNduKyfjNMLJlk6OMF447nVqbKjONNwgWYIBc
Wanz10ygjZjJWCwsYu1MUhc5MV3ze2nc+fXBml7Xp6yU2etjwtryI/6q3GgK9dwHhMqsOnSXKX1M
0j/pQatva2IvyzrZ633YmQBEcXfhaHUHOF+pe1lyEyh2J7NHeAN2JzbwNEBdHKiszFBc+Gqb2qyD
01gnNJS+LAGwcK1L/7V2sQN2xsBMVmkoNnxNgVi3IBpa003DznMQtWCPM9Iv9lID5sNJ0JRmu7Ur
W27BSvxo/Y0XEB/V7Gnr1tGOmLzs9TRgV1TOXG4nC3oXw4izl8YRJB4eqG6J5brK9pbMD01pN3cv
S9INWZM4nUZDO8ouf8J8vlPKJzIwNtXVqfNgytr/8Z84WFktDsDjmAnU+8QpPtNErTF9H/qxNqAG
JuMxxUcol+mixdBgFptdMvnCKx1k8mp0iHCbYFcfPYv5JOWu3EClwEU/tvDK9PgPaBIc9711tSdL
HZJ8AGT9UC74NVVY2mvjwXX8S+P99VH5rBdF26hK92LraGAbikvT6ZjGxFA6DK35oIPHo7eA+SZN
PXDk3Oz1vOyRcTtEAfMkrlIAsZFKn5XFzgoBahWmCW3LoNq73WQOgJr0nRDhEuBAMW4rOGvJUsQH
wkHlo6IuL53Grq9NnX1GN/blRqE1+O0+iYnapFpjGF12R3Yz/opBBxroOapDrY2OTn6AAIiqB1wc
x0jC223K/zIBGDdF9OFnuXl09Xdy341j6f9SY+YFRLx4a0SLcxBHrLM0Sd5wtrznJswix9DZncma
UYXVbAQkzwBC1PtiI97OY/uKW3bZtOicVrHtYTXvWy/E/XGE5oHq2TVOssP6iziJUXRs3fjS1nYD
PJ4vxN92kilDF8fg/oHuI1aSgdlrDYun+jCNj7Wk/lx3Y7MndKkNKYUDb74CRGxXzLOWrZUUq16b
kDjp56EidyAveIsmpCshweJD6o07MzEL6G31q4rvVmOMQWreqLb4m1gF3hDSIgR4Yu9Ma6tTo2pC
/8xc1ztA6mzRv1binPTzh4OLNmiWS2VMXthmDH8sROkbjef7SVMZvASQJSjD8mWj3lKIwRtHTm+i
66aAPh/NzePSa0mNWJk+x2CxNHtXLMwoUmsKzLFu1wwIMZRCNKe0jzdKdFumdXfNfksXYz/F8NQY
bw4BJLYfqwVkLvS9dJUf4LvD3KirK2qA78oHltMOctzGox32s3+1Fr6WqeMNSqgQPG7P/bBN562L
aqYVzLIXMawtHSGBGpJb29Z/HH30Pi1mc4BVN1FM2+F74PFoglwo8txbEUHfTtw6a5EgfqhNPdoU
IDA0z3E2MOCQJPiWwYKS8TQPb7xG1WEeWEYB0nFtfy2XhD324wN0l/K0WOPVpXwjyg/Pk8lm7SG+
ITJAf3zacWF2ujUfVemhhhoqbqicYG+rLCbG9GI+9b2Kxw22XNQgBbTdIap2ulhVpSte7CT6NbK2
2Ys8cS42QCP6gGk7OXYDvUh/H329PoHMqU/X1NPqI71tczSSWf3rw+OXTlSp48bHMo3yuH/kTxYc
reuqZsAEd608Fl1cHaFhVMhleG/YuAT4NgNPhcpKInEts1/UEC2QPLAb7UgsRqe4imbcXit3SLtL
TWbrUTre705EWIQh525k9anSt8LMT9hMxLnwx2+a8eKYVHQA+hCV8C2GAEcHQL/SZjozHPlLB2Ld
q+gQQ5xcA8hsV6K0pz0DFxM4nzmdUtBgU+mgixosmDRxvY1g8l6KwQ4cGrbTYPh/oqx/HcgQOEbC
iY///Cx2+Ozfv8Q3sKxM6DbhP79dc+aq40J20paR23XgGT1Njw+8vgUSy1etHnEMPC8XrJHzWgx0
m7mj7KOemKAcrTIOiXipD71IQ9d3B6AQ7JUSsrBsq2JwP3VENRG8su6wVgcDzp7bBI0mq8odM/H4
ye7TN82HFqQZWahh4reSxD5MEJgec2fj5jh4b6sYeSQJHlQX+Fpk2+7dLknOY44YXRdEEWBQj1FK
n2vRRueoGM/QcJAiKeVeWe2Hc2kgdGz0i0/des561zh31oPZ3GkNdECDGRwrnFuL3grJABc1iirU
n+Vp7qsXopDWBTuY81ikaCv1nBkIIMsgml6F7dW7sTU2psp20ZgGgxevUcNQrDouvv6R/ee4GeJh
M8zFfVTG+loIeyCmbKyYHX60udsF1JjAEyS/2Wni30VbaBu/8MZVzTkSiqFEmsYsH57pwnekQjJC
xemIx7C+x46hq4KVesPKHND20fZ9LehlXq0la8FgBNyF3Z2y+8Ll0DODExBeOvvu+GZx5tufsfDM
uCwb/8vTlpTxX1EcuhJMdUwh6rXVlUIUIg6jzmlBGjcVjyBK8JFwEnzQQtOAs2lBq8RT0Q/adGmH
CslmQrGd+gRZ5D7D9N7StpprxJA4AAs79ivH937wzXztuCyDUXhkIdiJKozc39DZw6yAj1Ivag9L
ylmnpci/ePQoL+uEhRbkSlHmax1EdDWM2fOEfqgCyxaAHPAuIjN+L3BNNgnX8NOQcw7J+U1kOgNf
ZV4JA9lziXD3zuKtq0c99JjoY0NPqq3U8coXk77V62zftIqresxQS5IGNfJ/0yFIRheG2lEd2cfL
wjaR9zTpryfkCNuicmC9EuQAnHi0BTJAstvMIiyzr8ykThztQzPh2rfQyjl4CxqyFpZy1zRkKs1V
ICesgr7jH8axkCFxz8WOx39f2PG8zeF/sjvy3INW6Wi4kKI9UDgNMsaQYLM0yI153pUlMl0P4qa/
DPLQ91xxCY/MRJX2OtQ5GFSPetdNloo5lK19saYNcjtAWtK+tWaCtrQosLzjjU0wyvzqyYug4jpY
fKXPysvFLosMQu6ATH8ZvblWaLaOTq0RmTZ45pNpRt9RA4qui6Nr2vcVaOAHwxaZ1aRU9JTi5FqN
Q9z91utLa/DXRaxTd8XEDFjrFv8GswhCkeZB5nM8wDgwvI5siSDWmYA4xLQghy2QpuhtE239AmDo
6Iru2ZHFET3uBgVScyD3zt0NFNkrX7rNvfBKKIaoqGjeVh3zrtCJ5Xjhk3U8V+ZdpOal7E1sbo9f
uTSfd7PlmoaVeJPqr9OTaMEhHycLRDOvzVhKglRK51ijijHlKSmhpkypxZ6aOZ0ycpLeYncfUaxe
at9uz42/y4feD/sK0gYrjwyF0xAIhqScQfxuUY5v4DhH8Cedvs0HzvlSkx+0wVfeqV2I5u3vCPJw
FbPm5bgcKFC08lZ2O3QF0BKWiGnzVLT3pmuoGFBFrWKfWZ2tbpbrv2qS3DTD0WqOsxTtHPyaB7yb
JDwPkbXemC7a7igK+blOsPBAOM+a9fuRBbAlZnTn8pbkWWeBBs/knNXG1bL6Ys3Id3KBzKxbXUMg
01fWwa3ml66ei4OrWbzBoQ0DPuwJqBxz7QD6ITpkB8NOH421F11LB8yhSAhfAffQvtbWAaDPVg7m
fU7m/GAVLgJMJw7tnisQXkxz1M36cQk44wvh9IVlf3dA5QJgJutqkc097zIRQABhTMmR0z8IW5YY
34elT0Nvfrgy3WYM7NJ85pZ2PpgZesTyfPZUibtSWjNPqSI7AFEjkW26eZ49oiprawhGEt/RMfG0
R6V/kIlBnar2rczZzBMVQiihmMOKUUKEk4B+LNm5kVB7v56cYx0BzYktvFNmiJiBnjOl85iyoTgS
jqGI5yy7/ma0mXUr2nbZu1VKNZpnDCNNZ0s9u1mE5dx14lMCJs6nCnvGnaURN4JdHwhMLUKnQPo8
l4nzMUfnOPK9z8l06KklrCgcZwvENcPeN4aaQPGYS9iVU7cjOeAwprm6MUZJSFqZDCRG1D6954au
q66t0jDGj3I5aHW/YiZEqIXVAoslZHs1W/Rb6USbIGPazYpC/XHdEILgceCwzm7yXTvTCpNkeu+8
qNktZCccG4IFtHmwD2KG5JALIDHd+A3zQQWWb2V7X7HlyciW0lmtHSAN/AEFMB41n4nS0JyEjrZk
0h+CFzGgxuuUfbPgau34qVh72oet55QG8+b8TUpj3nZu/8NNudx0jeK/AlNUN/lPkZObQaQN86HJ
+478BgX+FLH+zcSGSe981avSCnPXsHdV/dnhYziwp5M7w5GQnpROUBaJhuFieK+mHVd7cpDqKyqM
+goe2gzTgppZ50Qn977bgxrXQ8cumAip2rnME5PnkWviKU9jLaxNxAq60bF9M4ZDOQwWul6mTRwq
+EQbnbDZqnUCYx72sZgHeDJJKPvOpCiHuzNmo7Wa41bBkPHuQ7ZwW+keAkV27AfJinKD5J1wmKW6
tLZ8yhDFvdC91MfBZlGcKLN8KfO3KtWnR+tUHC+wedWLU6VBP9cjPpna3SL2yTbNXBDLQ0EwGb55
KwxeQ+UPn9KT6RbmEVN2iSw81Oo0vqXaeKr01txltoMy39UJQRjoMMdFWd+iSF5Isv9ZBGWNb1fj
K2DYHwXYBkZZxa5MZAH5tFE4MFvYTHHED7MSNvGWDjZ9UTt7Y1rsPfORH3fOvmFnWncigtxVqaEu
LojNI71mlTazd6mY2SPu7N+Xhw5tKj7YSqq1JYkSVQ3pLfRMN1apxDqifHqptSYOuA3jz7LPfqlI
71+AQn6AUHpxKI4+LFbXIZ7Jdp8p+VMrPCH5YD12lSg68wyLzdSgh8wdANSDas6gTSGs1999Y073
NiueMR2pQNJs7fzMvzdpTY78zNOLGepYEG3pITI+9vXCOw0UCknEMr9LAn7MBaXyAKxsb7ZVvpmk
hcougW6bu1/6XNgB04sFgZ+xM6Vp41hW+Qb7AyTh/6DuvJbjxrJt+0XowMbecI83PTKZ9KREvSBk
SvDe4+vvgKrPbTGLh4yqE+fhRkdUdHVLBGG2W2vOMesy2RvtyH8DobOf0oPEZ3Lv6tfUtqdzl6K0
wrVwxGD04KiYaAXNdVdRkq9s2Q6PMI+ep4b+o4q6+GxBXXKayqTwZee7QaPzq03dH+M4TbdzhmIx
cr1Qx22AImmdan5+FTUTud/p/F1PWsQcwGCBK+eF9kytTK4bixKnUzd/CJWSoBkiajWzEV24Fdi7
TsEKTJP4OxrRnm1Q/1znNp1GEL87REMQvY2QjyGdiC23pH3dBoSoWc19FYanrONEZDhFdYhs5Fig
VfRVFIEgF4Zs7oqiae5sPbqqMFEeI4sz9yd3bA5TatLwsYt6lSFRXwnhdSadS1le+8TEAMMebYZ0
1R19gwJcXR502r030/IP2qQdARMUPwDeuhQNN77WoOqz2qe0VT/qjpjbkb+OTBEmeKBr+HYxZQVk
P7uL+i7qSmQD6WlS4kfN4AQe3Bw14iAMfPTYj8DMcgciTTephD5I47ySTIQ1qYuuE++BjVp9ceXr
z5pjB6cO+iB+tmmVO/43QWoSwe6I7bfQVBf0ce7RBMRZHeKGSWNcAlCbkJrTeVYcWmcEkUUiWCn9
pVu1byVaFGJBni2iIFazodgK2hi2JsIhEdXuQVpvVElM1KxIhMX8soVB+2VURkoE9BLkeWOi2ifE
2+53pmmdRAv9lcKXvibQIkH2P5bEprnJLThenkghW+qLm2F0PmmDi0eYfic7vXY7aIGxaswSwZzh
leQKr/Dk+Zb+FRQcTjOFpkjto8ot2Eu4Z10SoBRhM2QJ4n44Bnhx4tP2Hctq25rald87P9m2TKj0
9zSC6m3c9PtCOrvGSJ/T0D7oSfVsWp8w54OBDKnlk9nabUSMSwQ+5ldNL9JjYsvTgOIbUmOqXTlV
gTOiz9ZpwskEtWuDNwxvuxZQ96nD9txWZGwFvG+3ttWaGl2yxVPHz2sQW+e84QBWX6uD7mU6XaXT
KFgQDPjjfLv3uqh2se6fVfml5ttZz9k8brSKjFtEQac0GPZVXeTXQqNm6fCUQrN4HmiBm6PAZ5/2
HvFhgUNFzM9s7bBtGueKFgmQhRsrHVK6qIKp4NrUYrVxoexthL+JU+MgdaRVGiXZbWdzHiDxl5EH
HxzbUrDovzCVTVvpd5DuUX4XZUbbWYQgLM0bo1n0tuEhNwMcUQrsQC+jeOUkY7FDL782BbYOgbZk
lfoDScqiXJuxGWyZ+c8BuRm7giRCH78BSTbY3CYOlUdWnmcKLDhSR2jgmOj2ZhPsOoeKd96ES8ZG
s23LGDuFgxS2nb8AunO2BDQO8htdipVy97WYf9R5t/OH6WcVO0geYklvI0tPv/6BoAkLEVsgqh7a
VRFSVZYufQX8VKZZmx53uOnzKDy6A234DA4MIi51XRUt+M/gR87mn+2yIIRRa4+u3h9RlNRX1Dwf
ZM2aL8Vn8Ms79hOLgb+0b0Skf3MR3RwI8PmUxJZN1kv7Kc5F91IbTznq9V1pE2Xh2O4fUZ1hjUJU
vuHcS7nCVWqfU6Skz0VYt+u3eHhEfNbGMd/0+JfO1WB8rTmXbITos62O9OxJZuYpmUtBzaAHBzLX
X1LFQSEReO2MRIH7yHLrHEDl5G0Qsd7bxtFFbUxHoK5HxO5YXNO4RftpMv9TZKYUAPj3mKXkMFZB
gHxXakeqeAG2Vv5B7gBpD59xTLUnyxlcduZlics2z7Zd0qMM1igEyMw9GvkmQad9nAb9Ns1Dqv8o
6oikseSjfusC4T1Xfhmd0cjMzKNR8tNwQxAXSODFiDGsckl5CYQYvSHK7/RBbx4iGAXr8jmfcYeQ
jxgrZwZc3A3HmQbvJoj6/CBCnwkZN91V4c9g4oU4aH8MnSzPCHsPYea6a9ZXczMItjFEUE4QHGz7
2h/GQ6QPZFP5M1IwN7lucPEChd8iZvH3/rjMVRGswok3c+2AQ0HL42sQdO11OOB00XWCsCioQ7JV
hKFvBbeiMXGSTqtWyRj0J8IDDzq8oh1n6uJYdkCw6B5qVwSIgL1b6LPumNzIiHgNqh3ZE/XLKfC3
2ECzJ8NigDCMbnrKgyGFmlXJcNJio/VkIkGGypw3T/WK2AZ9ExUOZ1kQEptScw8cR4vHVnW4f/tE
XGVqjh9ba7iycst4GYz2M8m3yRpAdLS30kW9pLBb1XWikxipDXtdRHD/otmF5ZYMmxpOZ5oW8qqe
x50dMdHwR+/1bpxvm7D/YZNUcP5ctBKhcDlfG3j4gCLzE1jr1aNjsKULsY1bes3k1A2PSZZ9NoWO
zDODn5u4k9hF0CHSsGQnbufI7EeUTAggIcIo5yZIsSngx0UROsZ5tdeZ2FcDPDmAGvbSGWSplLCy
OcHcuQPIkWBO3fVYoENuZyyCSdg9RLFZcLTGAVaP+lWrtcFRmaa8iw172tVprcExjA6+nrU3gzDZ
hJTqcx8l4L6i/iFtbIRyoqJ8mtN0c5d+eFy7m9hvvoWCkIMao4chKCcnBo03zR2njTY646bU54SF
FOFTX485ws2YzNHFnozIzriJVUw4dqRuOih41zWg7aHSWs/1nRujNeyznWx0NCyHACw28YadN7jI
X1VLcy2YCL8Zysnx0AuskbrfO3M97cj+0KihB9KjpExAzZB5dsXCj8q8v0tS55rY3wYt5eg+RQUO
pnBE9ivaYteYsj/nVgKgWFCwyVl53GWYULjAQw45BtdrqE6lszi2Gv2xh/mYymyrOXV48hvZuCvE
y9ouBWSCGIa9VNt8YQoad05p4OfqLeWhZbV2+Iv3JPzkR+J19XMFaXeLqj5fObMrTplmlp62/MJU
XEuazJyXw9S2T3rVD+uW0zaw5O2sB4r32STXhuncpnpKBMWEeXsMGxJV6gZDE1Luo6PXDuzt5pPR
CuMPCp7sHcmmcUvdpt6VZZy2FmG1NMCaJu4PjMMWqRBlQCKoX90Epf/AoJk8iIbDtVXNzlVMwPqo
kv6TniZyS2wynjG9pNJpNtNtOiY7eATV0a/SF2jTROqY9R42TB1wwmxYDWk35YUMPtFMYe8j5RpL
LM5P3M8xqQb3jUshZOvgicMFb+prVLDJaWRXCLZmuqoNNV0RiYkxMbDP2EDMY9ZXJm5zfV/Mtn8s
SWjaNDPJmvP0laY65UBZTHsqNxxy9GndphNayIgjeznED6oGcZOZfGJTMCIDZhXjTe4aNYutiIh5
L/Qof6H7PpI73/c3fhMueUT+k5uY2b3jhHvRRy9s/Mu9xKO8SxF2bdu8P8MvTu4ndQZfBPb+JgFD
Do6v2+DRtIgrMuJDoufiGqzvWhYYc0pi5k6dP7KLJJQBcOOpdI2coi+JEmZBMwO9/Dpnu/pUxgVq
dV27YqfNY2rGE7EgJGjRSCCKqz6ZaRB8BtC+Yl2ST3GQS8KiaESmlR189hsq7J1FYSvDDrO4W3el
ssWpAOgctHNMZ630XKDfW/i19roauu56hqt9Cgg868aYSWrK2k02JRheYt6+IvHUi2a0AKJJoXfX
9ac0/VTn8zFu4v7eYJeXsP07kpoqd2bOalD7lLNMmwZJnKbZ1o/c4hDi3sAPmKW32GvQQePvlABr
r2N4qSm3j9bDD65lWz5TDCvvlD7X64nzIG7Y6q7WJHtz6kf3RR5g7QhatSdJwtwRu3M/cFeHTA/9
TZbgpFoaoiuSpZMrbWBLRH3q0VdtQEvOvmHRntdZnzWfEMPezFuYVfrNGEzfiQbpHk060E4VPVUz
bkRao1TOhnPIjmCtoxC9KvAD9Ci2T6HuryFbIGYMcSAwBu1A9bd9nuwM0+J4jKpuF7Ftw9g/4w8i
sa2ZqdDlin1rvRyhix2WGnOv62mwGfBcrPi99W0w7hGvnNCKHp15rAhKwApvhHhbVZbuxyYTR5dm
3Iok4vEY2PMu6sQnY8zRQfsaiBBoYAjeOwNwBulRbOZomWK3p7P20AOxOsbhIxLJbEnYQfOBquSA
fZuiS6xrZ+4/5vH5BOfJwT8bn4I+DK+cJr8uQvaL3diau0YWHFz1IFpXRC2sqkzeT2Wse6kEA0VQ
YbHOHeslnlF6TXKo1pld0X+1EpxJpdK2snWAFfQ2dCVPNDHoENMJbnDtrpOhaNdDPO7yRK+9AY0S
EYkw2B1B4gxuA3QFijyekBIjPSSyqqIvHYF5uLQreRNhS1uFmo14nm7u2dpKs3U2wA6ntbSK6Lqu
52n7gajsEldHocHVQdaxjTYdQcb8a/hjbnRtl0aq3aI0/SLZYKSS/L25yK/cUV6j93qoRPl5GHIv
J1FpCtUdLsyvZZpvoVrN+lXPKUJ3+3uBppM00nE1lOE3Z1YEZdjXi+LD9kGNVDlGHSNF2QFm6v07
WEChrzRx3IClY41z2XooXb+gVyag5AmIAgfByLzV6BL6vtUewdtw/JueYxHfjSaOmfcvKgQsxb9c
1jUWHZ7OdYm3fv3cJqzWxjATkEgG+LNaXBlixHxtFLL3Otdq9tjlXjSMd1dpSAEwwe2DGtwInohw
zzJKD1Z/riPjtmvb/LOm94+U21cRgSK7UUMI0GtnmOrAH3AC29j7Nlk8tNv+hEHHov2PcqfjVIKe
LkD/gfaGQ76gV5Kbm8zgXIiSIe61CZPtVdqQ9jlEGJV7B4Wfyz5xTYX1O7npyIkj5+xXqJpidSCp
9IjWATUYaztx81L2tw06i0J8RRFzhAgTYjrNHzJSyey8/hxK54i3/Zhme12TGFnw6wv7EZvjz2YI
fsCXuI5hDGFA/0oCyW1Um7eJ34OUKZ6M3vgDvvVN2ViPDZHHJhiIyc088EcwDF3tcZ78kx4Eh1Y1
bHea+Izhd18G+gFI+y1pKtRF46fgDkMWQrv6IcQLYaWovIbky0Q/yY2tHW3NO5uUZK9v9F2ZpGo/
61W1KUen2xAfYRzcSHY7IhMUxEXCyqIumj5HSYiACH67yKnXSeRUW6Q0S03BwS4fa9pWQ5JwwnCg
ETv3v6MUPkffCdYpfraXENJX3NL9/0ekUl0wA1kM7P9eUvx/6i7/+h2n/JvA0v/3A/4UF7v2v5RY
5jUHAa9wTYl8909xsSv+ZSqXvrsphE2y5X+0xYb7L2ogktgpJSyD8cyA/jez1LD+ZSlXmg6CGv6A
pZy/pS1+jdlGe2nZQlq6DTXedVx4j69nDg2g8kgGqPL+DHzu0xoAkpuZC8PTD6i/G1jnCXm7F9CX
wk0jZbjreywyvz2/N+TEy7z4n3nzv34N7FOugKOqLicwNWuaE8SG8roou2o045vpxNUHhOTXi8uf
11DImJXl4N4znItb9d1ptCs2vV7pwxhYuT/+/i38/uORg/8OLg6GSav9lh+fZiEYp4Tau4P56v2L
vJaC/9c9sNkxbEeXPKjXFyEGJYiIODCXiBwdBErXbP3a2tmxSZiY5fcfvJZlvb18LQp0LMHfLlus
y9cyWFnfuGVkegBL3POoW+WTkVLhwrlfPr5/Z2+9HUsIZPho3YH0Xiz9jd5lqe4kptezq10z7VfE
rRC0hwucgpTxMGWas3n/kq9XzeVhstlYBGjsNkxlXn77nR428VB39EGL1gMw+9yGpQ3+1w9vbRk8
4vu0XnJbRHs4cPkHH+NfP/hFyr8MYwae69gXHOp8BsUFT0Zhznb7VdGP3zBU69v3b/D1buTPG8S+
AFbMsmzLgm/86pNUhFn7UVUpz3R3uzbAe2J8sN956zakKaTkGgoNysXGI9YnizDSSHlNMeQ3Y98h
igmCDz76ty/iGIxa9ItKXjwrDgQZ0UMsnqAd1hmZXZ1T3r3/pD66xPL//0Ydn2owRUUdMA3W10Hb
fKPe+FHKwlsvQzoG5QRpukSQXLwMe2yEQ6od0w9JIXv0F4Cz+mBPjMy3zgf0Zkt9Gzruv1nir1Di
v2Op/zquXH2hZS+XdpDHXFy2we0bBVHKuBrhTOVl0T74w0CKK/nG69wsq6es7sLT+4/zr/MGNi5D
8l0s1wTC/PpxqqxJ4KkVyksnSp4SwEg6eXGhf/DW3ro3apAwx2B46+LyuFC6RI40mDZIj7wFTrIz
RvUPhqllLksk04RSl08v8XXVtkToerMJomBVVSCokG7k399/Xm99G44gPdpmUrftv9xIqTld7eTK
I3xKZCt0if9gnP5+gWVd+e37TkwLBABMQ6+wspRaIJXRiILDB0/rrdfu2Mv2iWeFw+piDtfR3CeV
5CqVOQW3YU78LTPqeA+SSffef2K/yOWvlybXEGx/TIOpW/Kpvb4jDZUQ9g7mNuKYyqOR2v4LyZo9
qBfVpZu+z8QZSk/+ECkH/k0+jjXcbqXO7/8ab8wbKNfpTmHLYn66nMbZ8VWVJWrpNTCGVhpQgLm3
/70V/2+H8FsXgSaIw8oGKGFf+r9cGVcKIS0R4Xavvkyzo3mz9Jvj378V06U2wBbVMq3LWda0yjrU
a8vA1KuuWlM+2+EQfvCBvDFg2c3+5xoX02ww5FgHMq7B6W/p2JbTIRg17TS21Vcr1D0p6AC+f1tv
fJOMKoedmaX4NC+HFtHl1AhRtniik8dek4eo3rx/hTcG76srXIytiYgakFRcQblEjEaTJSn1tmiJ
EA3te7JjV6PEYQO3L92+f+W3Pozl4GCQREnp5HJ2qvELtv2QG14ywYQdaEGDb6qTf/AEkfXb/DRl
kZ9wMaqTVMxYC4TphVEMjn0e2rMEKejV5lR+MKrfuiHXNlzHwJunGJmvB/UgY6GVGK29cgTXP+jB
d9y1wQfv642LEMe5uDIxbpLPdjFzVOGs4iSzTa9tDQEXD3sIG2D/g0/9je+O3DpzsX8alq7ExRJI
JajBhaVbnikKnPACzp45V8jqElQN738Gb16KjC5uhh2ttRwwf5/c9TmldZUWtucG5nXg3uBZuSr7
D9ZaKd58br9dxnh9mQ7HfQ8NuPNiiatxZUiQvBGV4WjT+nn6kra+exWORQQwtojj26YwK0hlaUCY
2iTxkW2UnNvPddaXPbSTIdlTsB2ilcwr4MsSwfQqyTss11S29XltqRJ5Y0XF9WiVnfg2+BE0MH+2
bPj7mCpR3eBeXKclDnGYsHHTruapTsHZTmF9V9pJ9zDGgz9vjWAST67vVi16zGJA9T0lzXXnV+gc
49p+GUxTpGtzKPHTzdrQfkvcClNLhuzbHYL4u4+0OAPWSLdtxTpqoGB0Rf4UpyPsXKQs/kvoOP5L
ORIVBe8kj/aMV6pcSSvz2zHT5Au5mOHXeiwjaIRuOa/JD2yibWObvbsdG3eCpGbUKEc6guqofgkR
hxt/OXOPy+nbUHMHHLfxdw5RYDY9AGe4HksbLcro6gCm8tzZIt3M75ModkDOLXu6dtndJa7FWR4o
hEec18SfCWpYXZ0PvNvsd5NdtS+9IaJHCoPGMzA0/1mEdUmNrYcVZhdhd6b4HxzqTEkgSowQ3M74
Ea2y3A4kl96Sfh4/5TqhiLgPXCAFKTdAbzZ31pHUVbrNWov8gGTWoUaHuotc2u3uS4Jsz2XiBidT
ghMNR8O5JW536ldZ1RPsMU4Y+NeVVjV8G6hxf4aRXszbKiBGGjKOpu5xWKiUUMR2/lyQfkHcARpW
elW1X31PKnfmvab+phmzvFs7fGMdhMHA+FSLMb0iuCWDJ1Ra0UtdWDExGSoOIkxHSlmrWkUz+G9d
myRNowCSKl0j7PxobWbi3Sone0Akgb8vFcUo9lHkBygjG1gC9GDS9hrkaCcewqnUC2L0OkXNXZW6
vi39VHZrJlHNWcc2n9Kq1aSe/kwDgnS8qqFVd+OIeCiTbUUgq7uDbBs6j1o3xQ8Tjo0NIoCAqqqR
3dSjNd2MpWVvS+FnX8N57L1S8nl8y2zMcTcBIree7G9ag2pJ4xA+rqSSQJGfJOcgFx5yfIcdZLdC
Q2+ulQi76kqQm9FR18991e2biGGrmQF6KXBFOwza2AICE0IH0AmQJ8BYpnuLwZisBrjpycqw4vpU
cZ75g1lVkQ4SNPeJGLtt3NO4bqKw8/rF6MYyAjMik6XmYbOpNwoc8knLynwdp1G07WuwXfCZ6GmW
nXsG6CRWSJmrqzqgJDX7bvK99a1+75DM9ylqMVHqhR7v5tZt7skfC27AmwxbUCGc3GkGfwV6Zm9K
MVZfBygln8M6vSnk6C+0cfyg6E7loXBS96qoAmtL5Y7OegoSMwCksSM65Fvd5M0XVwZJtQ7htnwB
RTJvqIf0P3SznjYLo+aGXwgZSa9IncFhDXgyzuYdOaB8qFKXWIs1/ySR6e3tGKjcGtCetgmm2PlC
Bbz+GRBg/6PrHP9n3c/NsMGHAykldsr0M8QJFxVomEFSscpvoG6RGbZhcGOYWf5pqFV/0ktpr3oz
6X/6oQ6dh5yxHSjqHLRKDLsWbP8W24q/z4kiZRoQmnsMxJh7kAANhF8IoIq+KbKD8muCahVmrSmt
8GxYMtGeuOCA+scW19iJ2m1TGTS9Q9P8jhJq9PTOqY6j5ctdSPbJthUqWrOhpGI/2+OmqGGGGYCl
fvRdPO0QZy8ARyvJr/2Jolja684BV775UqZCf6pSXdyVEHJ0kkKr4ZYiXXSs/Hn2DNsMQBokhAAO
xrxz4N7/kc9p8P391fOjZe1iO+A0DVMCLFavZtnUarbxrgXI7P2LEPrO6nhxXgEh8Z9Fevk1fjuB
afDG82HiMkYfkXmdt4F7dGSBYBho+EJsoIa8HrN+kLQf4a+4ofxzLWzjtd/7qcYn1fr8kbwa+OtD
rAXbKrPbozkjsljZGaD7tqlcg2a6hbSo5OjtsdEBpoafdy2U1v4YUls/t30GljVkVQ5QfcMfjPLg
i5EiDDJjFF60fcrsztKM6dkJknnflGNxPdC7xDxgupBE07o4QfHyb/Eo6hjMY+vBCW3gBzYN1rU1
RP62THLSB4y434Wm1L6lJZi6rZxSZNtGEHkDucrfS5x/qzkz6q2TVIhs5lmrql1vVoLechMQVo37
Gg3h2jJlIzbspZObxb0Gc9PIZpBofmnlP8qsGyBViVavEa+irNSmLzINkASPc9ENoGOKRYU96pnY
hnqAWBsNbANT1+8texPZrZkcIERaBhq9PKUvXwGDBjBkLTGDORawaky+FwD3Pb2l3yKhUZhbmK3N
NzBxxg6BMwmhMZ5yuzbbBaLWt2tjeSRlHIqTruXdXQa38aSsSv+Gdz/aIyBMzkOvpr2rMvtxsHyY
HciC9o0hEHrmHcZ7yyQYaMJralDJ/qE1mnWYpxBVC+Wd7TTryUnNLFRj36Ci1+prn5TsPS/dp/Ur
hl1ViJ9kKhmfbF7JCQWgPNe/FkO4AeiNlhUyW9ZKymlGt2dHEDpQBgSo4cGozXuQ7qy0bA8ETYDZ
ED/LX2sxQeSNuU5/rdH6kJC2NfbuYto1hX9Ops72hkwiwnh/4Lw1OhlMgFb4bK2/HN9cooTmoM0s
ryN4c4LMSDvxg7H51vZZKAdpFQcP8ZdTFN29SZhVbXl5NVfrxoZuZNMcb22lfXClN2/GNJHqGYpW
h3NxkppylXQslOjwcGVtKZ3ymhvn75/jbSU5BXDgpTxyWRhx8LU3grcPyNAtz040oz/EygRd8v03
88ZjA3KztLXcpdF9efj0McGz02Fdrwr7MYIPhc6M7YFkfv/71UQbGZ2QnKY44Fy2Btjkkg2h5cKj
9oveWxh7jgUgAyyt/eBre+MobzuCW+KLow91eaVAIVDRskL3+F6aLWB4ZGyT+9DN4x7tn7GaSFhf
zRjs/tF1KW5zgmMMXx5JGYYmTPlO92gAWxASYveaEGZjOmRpKp7CBv7rugmH8S4ELffp/ff4xsK0
vEL+Q0QgFr+Lj9IPhfDJRp/h/jdZeTfMBOTh+OiLfV4M9ZIbkOhwY3r3w+HwxhfkUJMxlU4ThErx
xbm1ATyRmZ0xeUXcTOa+QIRc7ACWYIlu4w/u8s1ruY4Op8laanUXd4lBsGjKZJg89P3NkaSCeE3R
V23nsL15/3m+Mcip1SNioWhgMNAvCu42CQT5VMXsksLo3Ddo5ZDP/48uYV6kOjpuP9rhFAEAcM8a
ZvaqGD64ibc+it9uwrx4NcwuvmraZPRGk3SZFAkCgd95X3zw3b/1VpbGFO0jA4SUcfGsDISpA/KH
0Ztquz6Pbm99mlpzumntLHh6/5m9eSnqPabDJ+AY6uKOhhlZJvK5Ce+DG2jsPGacqJFo9zNIn4f3
r7X82hd7PYeqHM19W7AF+LUX/G2vx4k2dMy5GT2iN3GRJRhxt6Y1U6IgiiI/yinP0N0YeM3VbLUg
PsJx+qCS9pdGMQ0RHX4LVTRmTX6H19tNg210qojQ8wxQf+PaNLVuV/RagsDVSl6spCiiDz7KN6/o
mDDBDNYfSp6vr5ilQJ2lHDqvgUp0JubK6lZJ30zXE+Qrg8O9/v39p/yXgUadhTqhRc+Y9Yef/fqC
nTkbKIP6zstI63SgZ5vZ3wucpoG6XMLWFS8T3BnVtdeXkFSsAjavnWflbDtaVQCMSb2iDZ7fv5U3
np2g2KEE2hOqhZczITjuPhV23VENcQ6G09xos7EE++19aR/ev9QbTw3VCPsDGlqIP/7STCgqqNqk
gnop/ClWN7M8ubCD/8FFXCGMpfcsfwH6fj/soNNPwINOnEpnHW9wIqb4ICPl/t2NwdL2Q2onjaWw
Tz/o9euhrRlnU2n2Xth0JbyaTPOb1QC5+RPl3SH74AM3jctZkTtyFnUf5XbyQfmX19cjLrQKY3TT
nmM0fYs5fgCP2UbFdAMnXz6htlTbsikiOBUDzIfYDsRnCKKYaitt2tZhKn7APnPjdabSnkpKKawU
ia+J28SwfGiwYrBQfDoUT1aDDltvjRPDIeMCVYyOgw9SCZ5WZ7gZMUnCggYe9dxwXr93Yx00KdE5
cRFcldHsnIkOSm7bClnIQNGhXumxlChDQUiPhPdQlVyTe0VJxy57bKi5CxslGkDqx3wW+JriclOU
2g+zBbA/1hPHM9TUB3O03aM79cPKIcGXzMkiWAdYjZ4H5IFihbSYwqmIgcLM8M59WP6rXFjJplBz
ycnQnaeDY9UahVTA93261908SldGMEv7HDRGcBCBS7CeQB2xaxrUQGlQAArVUg3ScTkTBoQDEB1v
I2/jqYkAk3dgVIZpO8s62UUR7sHArjAjdl3fHKB3mFdRVpe3Ti2sp1zDGNJLBzJvQOAQHm1/HegT
WlOQVrfOUBprzpX2EyKQDCqrz9XpmK5haLnNGs17/0UG/MC6K4iibf3AuMd77zxSHbYONP54fgoA
yiQmA85tNQbI6knIa+LJulUUQm97W2pfB6OynsMUc94waN02qoLprgir+icTZ3ftYvKPAIw3yQ8F
nIhSbN4Hbv4jnVT5OVUWsVUOSQKKo2NvXpczhMCNnYqGU3LrYzR4QIkf9dfTcqoehIF3Rtf77Etp
dkIcx85F9aRTHww3MoJDAG8q53L2csrXxmD+yrkxsre0ssikNkc1kZw7RkG6b36VFUAKpHfqV7Gh
/FV3wNunr5pUS+4hH1GT4AOjPuH+qlUkKSxTvJJLDaMqpvFp+FXZKIkB5NxYzx0HLX8KriEsuUcL
ejjhaMrx7/CMzJ8Vo/0PHnN3wFrUsuuWmCZkWcEhS2KSe7C9mLfdNPiVNzqRM26HTuTPFvBClp1E
YUO0uvsgdt3PXSPFoyWLGOiJms+zlkB+A4iYPzA9FCitnekkqDysUaeDip0hbhwxpvUnzuctAMmk
6sgHMxqcBcCC8S4F5FPh2TiQZVlARRkqzwwV0vcEPdYa58Z41ytCsZCFa/o66Roj3gwYGQkomsYv
tZywtfpjV4WrJneyr2AUulM+AYpcbEs9SAvyCcntpearr+LM7Sp2CYOgJtdG8X2Ey/5r2VTjo1Bj
fhVTcaMGANsvWc25MA/jQPw1ILrJWCs9NSAcE/FzFwHezNYSVgApC8oKIesQboMiemynL7pTa9eD
zge/0nLfpASvt+E9qWjVWXWc6DRLxj9iJPwLqKlxPolc50Qwl+hUHm1LD6+MBiH2Wkl+MhziuoZt
buvGi1PX2UM56vWTXsOy3ZW9wioJjxEAHepX/MtZlf6kJ5a/EEI5ppvCh+ULJKeZg3UjO33ejmoI
vxGhghkFD5b7BSuD+T1N7GY+DW1p5qcJoHy503IbbgTMMefFlk3HVEAWYg9pobOpCgEdNmkwP2GG
CW9bK3e+UbdvH5zeBFta4PlN17LOgGhVYRIDHdMZu4kbBsM6C2Z/2gEQ0JHK46heR32jCKUss3kz
2o37MmLz/dl2Ko9XaWTp2K6YSzKOv3igKqiOL3Mo5bdAa4j+VDF/45g3Q3SfM6LcXRLaWGqQ1qGw
zwIylxIMVNY6KYPO8zXS2KnnRc53MwXcudZyto8ofZG1AzK5cUlxD2kgNCPLDPyZU1PHLpAz372v
QyO/VnMNqWaqSfrODfYB21r3DTqQIM2jbea0Xb2mmB5/rRUWPYlHdNjEtMBiYsxZtZiwY7mx+DyX
/HbZYIWB7JJuUzvtx5WkimlQmiItBpY5InuFG0qChM7qnJC0SOFeyCdrAgJdjgcKYVm+MZLOf8z9
Nv+SVAX07Sis0nlfWQXNkGHkf1lFcwdJ0tCkfHGscqaVZjSfu0o2P8dAd6CItnZa4SmPg2eBBpHI
8rQii93vNMzbTYdlYU2Vo2LNxJU5rnv8Zv557nyDNJNO64nXrmmZ5W5Y3ySiwrIGbAj7G8iLMFxj
hNWp2dW6vK5Sf6mUjjL1AlxJ7n7uXMA6hkHZ9gaGz9RtZpVTIKYcqk79lNdeV+nFtS5AAgyuDRND
1Wpw6SOVrPdhA51+5VbaeJtJA7cTOJ5nhIXt/6XsPJbsVrL2+ioKzdGCN4O/BwCON+XtBMEqkvAu
E0iYp//XYd8O9ZUm0qSi2bysOnVMmr2/vdbPlB4YgixGQwXNmMqliceH8AcdJxWObTN4EWHMntFi
qrCAdSfvtKbF8poCZzFonWqQh4KgKyBDdBn8vlqV1O17PkFAHtVqxZrn94diHYdn26kKZvKTuQUH
VkFk21ndgJ0Uoja4e3veVb2L6sAWuYUhvuKbUSBLN8NACh0VzG016nKddhiLJF4XTzTtNq9hVkYM
XUm1gY/GKXXubSBTugffCyBqt1mY1Ceyn3cMfYJIXcMOe873KlbrJH2fmCNl1XUOg8ZlPqVmqmCf
zDfQx5TZOjBuuzCgv8wdMBvGYLs1pve6fHYBhwjYuPXLDIz9l1NO/kHXgubNccrs1bChy1qmV71M
umbAA7GBLLoM+tEF67YrhdjfvtG1Tdz5VVVsq4RhncinePyleH8f02yUJ8Mt7JZPvud8214qx9AN
OufZU2I9rtw/DvMwFT1EzkW/wmWzYz6t/V0T4N+mlYI/k+pvUWJm7SBs0N959AKGz7yOI1+USjlu
naxzfype2a/VdzyaNTo65aoENlKP80gTKxOfonJZ6Vlm4d5WugPNJ+jfTJe6rfJztaOXA6Kv9b3m
DgyeV4aZKhyulcqkXQcT4kVrGNyCXuVdu37q9jxugow1aYjPbLTaPV31vNyp3BZxsiJ8F0bd/qK+
REug87DYhYjls8sifPPFFiI4M+Off/elnHYKpucdJ5X2a5jXEabBsg70/uBE7m+5ufPopsutwVR9
gvVtLnDJ3J0ZVHIftD7sVBRwQfTnkvG//paLkn/A2d9A3ESeMhH19z/+8/9t/OAZQFpb/58TCrcf
9J/f+K8fHP8Yfvzzz3+b/mpvf9g0Qz4sD+Mv+pq/+DgO/2Z5///85f/49ee7PC/dr//6nz9+1nkT
55Lu7vfwNyo514r/uGndfsBf//D6o+YfhjlBgf/7H/xFMff/QVORrC9BXCoc+i0H8q9BA9/6B9qk
W9LZhHPuGA73z78o5qb3D8ekIO2TDrylYW53nn9PGtj/4F+4fsD1mqOCwY3+37/5/b+qHf96NXia
/vrzf+ZQTcf7+9XTs/k5TCgZXNWojPA9+VX/81bYK7eSTVBbjNw9+BAQt34Nq66g6hqvpAOcvh3P
Fd1hwgy3cBgGBFbATbs0DL1O3j1qnPKo54hC3AVgK9ybeG1uVmCc4ugh6vbqlpzplT8ZkXZzZLTC
FUQRR4gOy3yq+24+ccDaZFVqXKqXfK8spENdDzRPddke2kgWUqWqTlVlb7VOx2IxLXdogqZ4Npf1
ugzGfnKLX3T3nZeuNn+acCeG9ObdcNdflW9A9ppa77R07LM61blqDPbsOnyZl6/SSfO9hhtVTgib
88nVw3aeY8sIShwA3d7FI+cOpX4dtQHN9Vo791aahTR+3wLKwxfO3FSei23rM1MU+DuelWXHhYv+
WQLsFwRNnUDD9YV1Hu2leWPo80GtVyMb9Xt66SzbiTA26VTfjXZZRQky8y2VtypMRwsDi15cggX3
D3Z0c6+nmHtA+JLtMDarTBQhh6k/BV51rmbGjZdcxT0IDdIkmECSjgJTlg3FDimDAoqAvcqcgMO5
9pruy54NsyL6fESSW8TzgmCaPnt27oANRQ57a2jA2zyZuf5rGtxu5xNzCW1cYue5YUzN8j2xUV5u
7zQNlGfXpQ7MurxHHlzcc35mqLxrjLBymSnHUHR2kmDb1onOPK1u3BMo/67zwNu4g73v4Xztp3kl
9EXwa1nQMvXJYoWtBTS602EMsXu74D97ohALZ95KLAvNzO69zPNxay3a09wW8HEM5vNZ2riZBCVU
Ussu9nOTBaG30rOT81Jetbb6abb9Qhp+5Ysjfy9OsZz7gjtMIrdZBwfAKTjxK69V52muoShgksl1
E6ZjTUjBR9w6LGMNTaACz4OYra5KUFga9Oe8KbPDgAE8pAj95ZYzj4Fr+K3lCYYzpxVLaGALGmWO
M2FjPl5tJ3aTDEMjEMKQUlcdjxD6AeIkdy7n34iuwM2uvc7nKYM8Jbi9Jjrw16zmwIFi1970FkOF
S2qNx8zUl43ppecAR+i2njRMPSYaQfZYIyoxisWGs4xbruFouztpIIjPLsU6r9eKwMceB0bLpGmY
GVyZiVLbfLbxmTR1tUJN9O/6xnKPuEzYtFobbpjzlS4wEVTmAT9xi/pi4C27jc5yVXA5QyXzfmqY
6B5bI5YDFQ2jccXPJYFDx/tooEf1uxvRB66V/GEvtwOZ0McTyZb+ms/uz6aY0x3cmvqRC8cbF4S8
gLmoucHFrH0m/QzhhI4/Dvscbw56TuAzNZnSnVrc17UyNJCGdQdtrf6RSuFc24F0EbIgSOX5pc0B
3OYDScPOah9dF++rDWuxXeQZ5fKGScnznDrmGd6wFyMneZgXev0Ugu5nwDsYivb2gsBegBaDDbHz
tH7a6DdwuGrkuXAA+nRLtneJS1CzAIogAB8O6G4LbnJbeSuoW0Q9rMIbuXs8k6tMH5kF0PnAwHUF
YrapMZ3th1rvNuvCMulwTN0VPZwUWee7UWItMgMgAKh1UK45tM3tHMpOU9li37911bwwz9k+64jh
djTuH5qqTe5H2+jCkYPQgfDWJW9140gxZDqpZL2jqOBGUFqdfdbOPwpjGJ+VFVUNOjazhUzRdCqe
DPt55Ga4Uevqhgh9AMBSXAs9g0xVIoNvZ3EWlMgMeqqFpyArO3WiKef47YOp+cjL6leih+Xz4Pxs
0MbF+eyJo8WBbwtn7b0cnXRb19WXIm69cWB4xRkr/6Y1JK8lVaV9ZuMi1TPBPc8uKhmmvhlb5VnC
73nWTN47nUGuytLb/nO19Nd2RqTJPPN0omxRbwthBCeGhr4Lhup50/Q1mF09VqNyDtyM1lCO0FDT
tLsPoPakg5HGoz684OVa9oHE5Jo2pbMTIKA2ys+ieSKXIwzxDcrluUAbtFKmsFcCPWYw7KrA2QNG
+NS4ue1xBEaLarxzLq5jtsD704I0RF3GbuN2UH8beXFqHXVqXlyQxHVRv3YrEodTrhXR4MMAH5V+
Kwxkc2S04FX9wkM0ZOuUPyZuKoQJ/I1bkZVIe2j6f76MJuwX5SO4D0CtMq8PbE7OAKz7xR5A8ywc
mD1QAMuYIfhMFu2GGr3NHENPBLhAG8YBptJCuejMteW1UmTUGoN41TyIqB2hmd0Gbc3Ef+ulVZ6S
rPyoWwHbxt8RXil3lU1HFu8CWBYOFulbOWruJSjmIywhKk0aQFbRuUbkIowje1uUUSBL+IXOEglO
vRvXkR+4GLWI5X/dODoquYynZSuK+RXVGgVM5dHC8wE4exNPqX6/WCVgAoubwiQWDsyzIreqGacO
+TeywRqfMaono23y51ldMoKehtNE42JrqMXxZOJLCwBm/6ztYTk02GhiWfnW++qq14TSZVqPyUnr
IP8XpX6pq1G/JBVzxTdXQNmkd8AeH5rMWC9/vgDpfBDKAv+hVHZcJL3U2UF4XdpllOvBfg1YUuHi
50OyL0SXIzSCuxAOZltGnlLdPbwbIGGtOJSa/EAM+tFI1IN84qbLny81wcVCuvnerMBU4j3QmYQO
rVVhIKkBGBX5KfP1d7NGJuj53eNk1o/CLkkVSj1mCHMN9bJ80plvWrSTXq0kWzt3Zw+mu8WKWW17
A8xMBwBJBO0xMxYIBU7+vrwFwbEzXj1Px+VhT0+djnouIPOKH3jY2QvsMKvuPv0E/nb6tLLT1VVT
A2tOs/2NWsQaaL3Oyzxtch7hpItPOiwwShhrJ7NHztAztdCjC0IzJuaKvqFYvK+yeZe5SInp4b5Q
q3sJrAbgqT1w5Cy9JwW+RO9uc4HGCrc3fet1CZjK5em00Kk3zlM3WpB1GZotHxaoKM6byRjZlVjd
Zjac+Ytt3A0nykhPtoaTMC0s55T18h2LGYgNSFPkYElBswrCAKLGsNF0WzvinrL51d3qRYyd2mX9
OkZDXW3NxepPVCnyK30AN7Sm229Uul9Jz4qRD2MsFouobPeZQ+aOwaeTBQ24Kq4gHKuF2XO9ueK0
3poDWeWyOGbSAP7ip2jvkzIEBFA9EJg59QnAd6/4mpv8N4DojKQQswYqhWkqRoZFwANo+qLdlzdM
RWA3F0L8P4qupybpnQKnfl09+2JKd6csZ97kfHAeS68NITmWkTTgPDcJnCX2VVLcbQ4XcISRAiDn
sPqdG7c1HCyW0yt+6XtMKLzsxXzSdH7zgrP0nHcAabTKOur6NERw9pajZqQXqkjj2b59sWD7S1rP
L6b4lc5mdWApOfmyWkjIRwPvt4fM7JaHznLXuEnITFZuPoVDkYpHxHWRwWTtLyHES/o4gvI419Rp
7v986YPqsyrUvYb2kXnYrOTQIpadDYb2gRJXCyJHDtvA1RieNT8E2JrvDPBRJIw+uTMprbKKR8ps
8wu7bnsq3BJ7hcmJMIWPdC4Ni2v+7Fe7XMLV6eem3VtdWj4Iq85PXaFe+KzOd3pnJjvNpNQOShFc
vTcBXjM0LQpu+A+p++t9MdFChMrfh3/+2GAuvW90pNRII7sjC0otPO2oCyvuCbPGKetDNJfpiwGi
9oyOUMUB4iEAZp953cionliXS5zK0hB21FPK21pg33RtheuQ0V6uhw9d2TrZU8SvQ/E8NZUeG+IG
5uAtWBRdul3cedyuXiYuSMm3E4mlyDVXKECm81gMzqeYHCw4dRA1qnpvV5my0l76vrlW6XJguBry
JbXxPRASEP/ePB9LYT+2dVDgfGeHdScmOiDA9CzucwiBLmKapOUozM9PiLCNUM3LFASMXBbjuDAP
NLjEQfIbZbhaaur6S3fRx+4Osra/MXNxA10c15QPeTaO9w4rQwRB5sJBLsEb0pSxVU93nFm+xrG5
+SVGPB2ombQC1bkMkF1PbR37akk3ssQFF/S0wYrkY0o5nWDb4aRVc2TKONEsWcv9IJvTMNGWcpNx
5MzNcggdzflpBXK8VGgfY89wd4Ag7gGhA7vX5t+21bw1snpHnLKp5bS8LhTQGAmHCtp8KgqQ3LNw
Vc+5G4nUYtEiQq62xSRRy2RU3PRKWiefLdF1m4vKsfWI+qfpHHixLxz2nJgS3ZsSyU+7kncVF2zs
ONVjN1nnjGMrRozlZZ6EtWl0m/XSaCRF9PVOcfUJV2F/6/Jm3urVOxQlgv3cAZbc3/F7wdbJHIKt
q/+dIwZhEyOlBgVqgjrE/lpa6sybG8ZW/loLOwFKdHDKtD7C8v4NGQ44s0XsG+tRSF36nHdkmkez
wkoMG3GHPwE3uCcfZNex7GnD19CKIoLv82hz5zbEoPZCg3FI0uXM/coQnFVWUh3RQPYJqNDEW8Ls
4lT75diUtMVK/X+2W8YnmBi4ADss6R92tPzWYIm92WnRPEQG78/Q1EqO7Mo6T6ajIqZQ3imysKO7
/FXgvTkG8p7KS0+FA4Joyb6sJD0Ui9Hscyc9TX3mEA9m53FEeZwS59x7XvvKVXOKAgY3Qn3MQOSD
XtnaqrxoKbQB1xqeb/M4J+TEyH95Bvm+8qMpGoq7szffPrbPeQrREADOeB6CdcMoDDp6d2w3zozi
Jp+H42J6d3xszu2kPUz6mHCR8dkJsJfFDZGCsPbYP+Cm6YdCsGtCecFhcu5p30LPZ2hgcfcGzTD6
0qrd9m6m7VLbeg8GUuIBBH7f/wA4Ox0tG851KyH5t8uC4yK1540iG1PmGbJlNdznfhkXo5PHvcXp
I7A6PKuqxysBjW/bWEkW166OUgmsTrjQDd5kJJlpAhbPqX7Nx0zfTCXDPAh7ucoODsUW49jly60h
Z94g0xJRHC2IFEZhNCHA5WGK9KrArvjMJDzqTs9YQbPe9TgmkL+PdLwce+9xyjuhaQOWXdVX37wp
d+trVkz5h82Wi7E+TVN7UxQNImm3bjfpi6eGYyBrl037qXPoLbGILceF3s5zCVHAJ4wcJZlW7HJq
79F0CwnQuklGP300vlondia72wtlpjtEoSUT/Czqqp5/V73xy0IoHWWUNJjzKOC2p5RpmbQofP1H
putX6VKocIZGj5q+1fdDX4TmLfhfwZfbgsxmDELiRslz674x/KvNjby2FeTlfqio2WAadhrQxsmN
Ci2mCjtE5/h71wRD67sxH+ZmN4zzb+k46qWf4YFYeXlwUqeMuw4y9NgW99nIy8UUUR6lNgtxJvMW
gx+dnLwKUmrQ7g/sUVZkJUVEz6PZ0Tk+sxwgNunSUE3zh9DLbJN2znWcZ+SoropBE/EZoWvHq4zw
Y8w3GVDYcPETzlX4QVXrv4lseZzhnUDqg+JbnWthgnW0KAZweUhwZNQc+HktbH+yYlCXaJtcfWO0
ip2ohC/mDC+NKFgxivRDJRndMfuQFl4ofSQ/HGieZCVv151iF3C5kxZGVX2ifJSpzeCDrpj8jDfL
ikQUE2rYtZoReTLlloTtcwsolyNAASOb9xL8oqh2bxv9Yt/gw/pumpPPiaUEkzUFfoDVIJKFGXLR
oGhvNRupGAPj2PhKqtLbZYX7BHahpsmSmlxP7pWy+n0bUA4LbC9sAud+dYbsMowe+2qqnqs3vGoJ
TvYz8zfHsmfGB9OhfqDtujVKFi6Viud01tcwYT+OjSH79Cqw11jV4hkRCs+v/dOWyWfWOm/FrM1h
yzQLlrXAP1R+7GApLyyeWqEXCrqWBn+5eBrqsuBTSTtybV+5zP0yUp6l8kb4F4nauw37YllPP0XP
3VPrr1BMLERx47zrjBoYMRtEOirs8OQeSIPIY6BVBzr3OUWA8S7lBsIIIa0IGWj2qZmr0yTpshvp
1HONKZyt69T+znCDJpw9AFI1OYFwGhD1ko04s4zWh3rWNlQyESd6zI01FgWoxsSdV/YM1nG7YV+q
ADRNxeOAimljeEO9vw0Sca42qY7xIR/LQ8/gnceZq2YiwATul3ZfTK2wofj5dvCrfct1wmG0oc3d
w6yN8jgwsGDV6vY40i7iW5GUwCKfzND+s2o4B511zROJks5aAEevH0RoPxK/Bs070tyv5/SKz3kz
p92DRpd87znjT28cOF5lBKKcDCeu9qkLmuHaTY2wSKpsuro4rd1uK/sy4Rw5EjbG5Sx39TS/zJr9
klT1Y1OzS6fenNI8Hcpo4d5Vg6koKPFR6LQBJfoXGpU0vIWpRxP+Rwa25uuYN8umgbKXVD1Uxep+
VcWdgCUIs655yQfWtKnwufHTuIboPwQbn+GNnSHBP/bALcMhyFRMJpWa7chjD948uy02ZcM6qNb6
zIDyRzPrDEkFHwoSEVF6rHvDjXK2GmfBxdGRkwffnl5sooMhH/rHvqdbLftE4MOwnvDQaI85y+1p
tqb3NOA2Z7PiKsqngxO8pDl+tZ4JqYi5lyg1ps/EYnnq4HUK/50OP5I703xyhHgQmvmgOe1dMyYt
R4Lx9tyfRW3da71Dwysp9rcgQYBFynP1l5nLdzguyZnXERE2AOw28eAbMzBZuk9uS8mD6ZtHFbC7
/sGUp8Ojw4mdkxC1uHzy2EdA/jOEQiUzoLUfaBtummLTsLHBmqynt4W/jNTkyBNbYXYBUBmEdvvY
ERy/1gyRbOpMHUk60g71WE9KO9curqrOTWU0GzXpJW1n24FoWyJAIaMTWm7CCNls7p1svAdsfG8r
T4JblKSOLr4Tpc3YkMtakiv3qUuhF+MRmytFGKC9c06aJ7W+Pel1Z+pKu9rui8NoVUejEf3OD4gv
MEJqTllxRnW5Zx4H17XGGXHyX6u8qGKRJHe+dIdzi3vdTnEasB4MYWeD8i1lviX0F40eRYbUpAI4
ClwalLwn9Fr6NTUgNI/NvbEK7KgcRGRRvYxFCTpdpzS7uEQhamqmgdejvmDq1C1RMyHYUfFqDsxh
5QcvYxhN0k1nVBAFa15N77V1FFN5GJqAquACXrma3IOkkl0yEUh6wFmOaCsZYGEU1hvsUJnDXSNw
LNW0nRBKVBC6Kf1Qg9S98dKNiL5cJqMjfl3Omp4cdlQtQlp3e3rSHy1JudPEWTrQu+YBbxIdj2nT
98jRJqx50rE7dHz4dtdkjD3NftDWMh4HGhKMCbshnQ00ATnNoqni/OkXgAHlrNuhRpwmkqW7F9Lm
iAVJvzawJc386MYQNDhwaq0s/YD+0k2zzgCvvSyjnm9uBFO+Me0GDCKGei5M+ZPkdncGIr9FjAs9
zKw3klPMxsJqxtG8BcEnGIJdvj3WxoVrwzJqB+i6tNjcKqJqyQqpSvQVcEx15iZ3vBROjb48Zy9k
ekqe6/Et0cuvyrCKbckQW2R2bbrT/PW3YTekPW17issem3bhMwnJcHN7Web6seta51VqSb8pRpRY
iAWvJjEwVt4Cg7KjBzuabxxjqIY9wSiO5VTBcZ3Sg9bNWNo8Rr/oWtyJhvV5UImMGfgFED4E95xb
L6SmPipr2OmG8Qa/2N0YTX0ki19GPl33eBgCTjbN3WKm31rLq0yCat94xRtnSZID/GrYZ7L9VCBL
rDlcs9lRUesjNCEGnHqno9xE62LKwkL2z6ZHo7NAhLLPNe2dt1Xg3+kNuNdEpwc47cXFeC3rhHo5
J5NAkKnrGIF1xvZK8Zx3Iw4gaTbnDDIG2uWnkexoaM753TTDSkbGTAW4mTh4OA+jdD9t3YxHLO6M
zeNaYFK0u2VSGSWiOKrlJ2a7N4vfhVhH9XCR3q9JN4+0rwiDssGEtxlTpLx+XzApzRtGafaXUxMq
nLUH0x8+J4sKwUjhifSNQOownddFZVcjeKz03jpXNhsxaplPBrWOudHNH5RvYnG7CgPZtZ/L7L6u
QT6HqSWOvtn0e5Sl2Hvoaj66XfKQA/sN6Z04V1GuznNG484v1xfIqmh30tvTODfo7YN+PdlcI0Is
hzf+6aA9almDFYcllaPcgU6Mf/Bki4DVmi4IlObLn/9FhXS+jGL41IYy3f/vv0xNIpjBJP2IspV3
1W8Xo4qzg7LXXy7H3mORt/UuGS3Or/OQPohMZdvSnPprPSFObrx3h4ztaeAWt51XCo0AXItD23I5
kr5OinGW6jFJ0r0J0rkS6TPszOHSrBtiH+YWcwcA8wy6694XdMPMQb0VrXEk78RV0KqKuwDx8EbD
GRCtk0mk3ODTOS/w13HDmfANgLCnioonXAed2icnD6myPfymeucRwLvzsT6QQrqDepme83K4DC2q
vNrTz920iDMSnK9hncAbI3bypmmD5MrcqXXaJoGVxSYN5WZ1RTTQfR0RSWMdVJug4rNAtXxDoebS
EoVtWvwnjE9y4bVYIFW3pbrRMNwC49UkYn3P5PVLMVXWtWW2+UGmrKB0e2w1m084Z9MNLwJFDPpF
vBTwG5LkoDVuxgr7WaCB3DlzWYUjWE/MI/1G1plJnDnNNuXCIQ5T9JOU5btGl8Zfy4pnhmp0USzf
veTk7nT1y9JvHC2BtpsvBh0ZXz/kGFIAAySHotMx07VR20Hv6sUQFYHIdg5BXbYnD+bM2IXNmE47
agdgDFBkTGwixes62wQerHbcKl09aLfQFgFQjzWxieRwYuSVqpXSBITQ564DN2qkdhqNhXH1g/Gl
MEaie5Ot9rRUCUd0WUeXpVnvBQFICiRX253QDS5LgR15fMdV+NgzirGjy3ZJyJ/vRxtKx9JNHKor
dUx+kKXF9JoQtFiGtYl7FOBxG1jPnrUynaoOuo/cejLmDcttGrqj0XK7tipMtOPWXvznoVZPpTNI
zo2YwRpFPzMd+VD6POfa1NE1MMsytiurOq+NTUdh1NpzujpOBOaSxkR+5pya3M0ec8QW9aNtndIE
1rpYk+0PRWDwseHmqTztTdVLs1erfjfXOn1rd+EC6aGNcCiGgU24WtTrwrWaV0KOKXux9kr3n8tb
FwQRs8BxjyQorBt4FvAFNYppeg7TlYRux7U/dB2FYRHnYjpTIqlnXjU/R8WWFjL00uY7D0a6r1TP
8MAxkEcpNGc0gXoPNw6S0nJr5MQq0Gs4JSslxe5pN0wr5leYHpsus7lYUTYi5jtR4Rt946ZFxT+Y
ZYe+JD+hz+7GKw15/vNFiqXblTXeihQQQNjmdLra3noYVKGOay4PHP8ldViut5VFOzlIP8cOVZeZ
E/kyK3Fx5WdpJd1XCtqddvC1n4UTTc34ToCgvB01t2PgvC0zj8Owyq/BQE1RcdlHzVnaeJ/LkUHl
j5uiisP5ckcTbKunotvYsr4F0U1Si2Ki6iGP0q2dI1xdkmnlsFvIr0KZ4tEml0UNwRP6398ecp2C
qnSI1c3d3aY6GL/+kv1wOwnpctucWi5fLsNDQF76cStREuH1pE8l1yZyNY0wu1B8+GEtSCSks5Vd
iCNXMbq5KSo1m1NEwHukWB/XBhF1MgCPDBILJgO5nr5c+3DE302Vg+tgj/mLiOzISknVuJw5KMCY
43J4Y9GwDFMRcqgJzHS4Srv9ZProg4kCj4hN/x20wcNqzxplg+FpwsYQz2P6pnVMceA2wq9tbzSV
/OSpZQa+1JCF51Pkd7yCtjOuT7k+2dQGbT3i/6J2SmSVPZ/cr268ymnQOImtPz1BppwMaskBzblK
UT2VrkelfmxRBUFZpkCPWocQbjkzCtFU+0l476v5DojhCxIJv2UHiryhbxOaIrh6Be0D2gJJXKLr
m4W8mB07jK2YxOiamp6oePNphwQ5lbG7LJve3ZXuRJtn5wLFchKsAViW4NfIdQ5pqgBskb2W3qfv
+dzbGvdTIexi/kLflLa2ZZVcN3REGflwN2p0dwsRFyRQ5wb6e7+KXblMDEtkb4lG5VaMPMjKQQEO
CZ81cUptSijJCfa8E2vV9NlSpwlbeYf7nayCIGBA9Ne1qlDSDSBMBA0AvVNJBZ1vL6V9MZKbSVmI
SwquL+woonJD2JetjCFyUYya8mOeanvTpagEEGyT+/2rG7y4yCFHrhSjSTFLweDPdaZEsvS5yrLd
6OkgAnTPpYigH5pUnpgweqtW/wTKJ6S+HzU6weoE4X2/PraTf7k1hHKbTJfm4g/gKhQjP/8wXeMt
KXOMkIY/xbnVxyTo2Wb09DM3sD8FO9do4braUAaZnuFWdJpxyYV0wgpw65M+HJaE0R/bT79yDw4E
hj1a0PIazOeqcuUGOIBAfKE9Fzoxs3a+FVeWgv9wDg7FmOxF4e0Ki8kTD8k2ORI6bwnnLet7MB8R
WlwGozt3dsYB8s7n+2eW2BmVDtXHsTalnPeEa64mOaFsqQ84sJuwWBVnQs/ataNB74+6Z1Dwk/0q
IZB0y9tkGj5kWR283CA5bVQfHRzwzkqCeIk59UYj9U22FD7WFg1uJoucV2zmU9T9sPTEinDfYZu1
gIwrFIUM612qWz+zlQMdLW7YUgcv5el7iQmDJqh9CEZ3WybUv/QmiYpC3amiv5+87EU3barHNGbs
SYuZmXkwh65kWU/PqpLsyvMDIfrylnERIe90GkX5GoqBoL7g1EAAP1oGf+eb7V03utzoteEz71Vx
HVbLPhE3FxRXZxAiRoLyTIqT64FNMovmeeTR7Ja0L+J1MDaArsbj7HB6QnnKtKSOh9GQdIKE+9q0
/nq01gmpNzLr1bW+ais3Ib/YLywR/REsC3ejkUfdMM3lOdWFEC/+0jq8dS1Jsj+PtDbsGc8djefa
rPcdnWCe3Z6arN1gzaVDOc7btOZAirXjS/gzfYZ6NeK66xvOKzEmba8oYLgnqoFv0Zi7lOhLJOVh
dt/woKZ7a55aZlixjIqcsDsV3Rfp+ujQlVEyPaV/NpK9AXzTuPV1RRjBk/let/znNu3j1cjzYzkP
vOfLRZL1KIGtz4YZmT2q52VIllAF4mrPv9rasJ/Q9dEQddfjkNK8MmbXjecgNWNS5EnsEJ8sVogm
w5xfmd3bL2bxWM3sLElO9p/YEYW5iZBCe0fkadjxYplfvq2aqNfRSKVOcx6SnsyauBPc+05eXOe6
oLogmWDr+nzbmtzBjQ6CUuUqLo/DIk56gyNViXNFQ4LSYn5IVry2sCJ2wJ+eaVVr92PRMUwvpr0+
rS5pPUxvToF5LSCNavGsdEv6xRQMS8xq7hG+DRfm0bwxKXYedFaD6OFJpFwOO1ruRTljdgyIpQBO
Qxxod8bWLdfqPDXM2aXuUGF+DvWJQ7bdIIVpPD53mmHIY6FsHCedTirAhipLs04GzW84REcDWQmf
zfxrzvxvz85Jy3N5ojz/5OhqZwOmtRU2xjpH+pEa/qXPhi1GFezLFKUsfOuTbhwmNiSa1i/CpYzU
nZvbvV/sMCCelL5+ZZr7qlYCbZVJCfxRw0gRkxJwrnNGYXWh2+Hl439Tdya7kSNrln6X3vOCNCNp
5KI3Ps/umhXaEFJI4kwa5+Hp6/PsRlV1AQ10LRu4NxYZmTG4k2b/cM53ALn5/gbkQbiSUYiX4m2Q
CPhSNVTkfatHeP3bf9SpGEvMBUtaIlPi7LNKrL1tNeSS5cW+JD19lXniR+jZWZda4W+yiFxy8j7a
Y6RZYpPPTqptOUR0vi1HX15LMzt7I7gWLdgnOIoHT3KgbvHzEUSS1L9TqulIo/xgthIBXuKgCap2
0LazrUtu4UKbuCgD+QVjR+0cGsiFG7UUhOgZXpyEF84ila6VU/ge9v2b07Bx7dLxUSXxusz8mPCj
kNLbCZh8WAkrfgrrUknv1hQl4B7GwXucFkubfUFGOO8T+jR6SFd/5wVLRqPTS5xWzF1artCEjNz/
vqwetTz/+6+C+f+sl/9/VN7//wT+d4F6oGZDAP9/J/+jY/5s27gJicr7zzp86z/+4/8txrf/daei
mA6Sd/UP0Pzfxfjmv4Tj+MgLoUKaaPGRwRdl3Ub/838I+1849hHag7thgePeoZENk01+ylL/Unc7
uufaUG8VJNj/lhhfyf+Th6CA4CPQh6ArgFTAhzb/i5fZDJI+5f/jZuwcAjsdYgrDruCQi2pag658
ryY0IZNjlfvoZtWTcx0jkhIhPYVHQ9SPVtITEn8nADp+x1xjkOdJRPJmozaYm1pfumFAdtoiP0ut
8jQS9KiFJQ+JIH4uHX4xI7CRc2ZEFQoUG6fsV2ZST8HrZbqUidvIRlVWRnNCCkW8lM0b5ySvBO/s
DPczmHuPFhPrY31jon+peDfXNp7LgNDFpXlXWzNSUN4LtESSa3SDOs0xqm1M/xZ0botUmy86n0IO
tWVYug/AGIMF3jA6tED+QVVE8fvRjcGpyuw3Qn+zLYA32M/F2R0ruUgnyluTgSTLbuJg5bgaaDxX
TE9OntW+Rl6zqWMsTk26F1M0s0wtUJH4Yi1aZ0nGaswEvH7us+lnBCSJm6tciqh9YRtCSna2hVcY
MKbUL0rjxm4yuVVxsERXOaLaQ4cbJ23LqAhNAR6gzyxhxhyNlr0WuThiUQaTt8T8RK6UbC/hGEWE
x5e/CcigbU3kWhH9CNUxopNEQTmhJJ6k55N0OuOJSN/nICu8Yxrky5R9xckMmKSAMCRhrpSUR6U7
rbspJoaYNCiz9mknSCEOpQDxoPWmlaXahlIlS4DxLyUx2dRShBqKlGXORBIMM266a0CAynZm1K7k
+qWupBPNtiojujNtqho8V2gudOR/MKUlgTj9NAXrl77xCo7HjjUDOlIeoUTcJM0pbnoCFNuZ4Ppu
3KMggleYxu8d9LNVX2bOgoE+fafvh0RYsuarzT5Zk67s77uczPe43GeRbx5GxmktLJyzPYol3/J4
MxviMsteWjsLocdaROrUB2X/xfvxLH323RKHa0XC64pCoHxUobqlYBYPtUEiXr5G/6M/Gj7xqHL0
UlFpfzbhA1P85zHrUHx0z64pki80YEQFlxUBdZ99GNiPdZih02STSuAudBfCvL7InyZMNZLTnmXM
uMy4Gxb9jN80jsJgw37BBdljcN+HSK1JaXsghY2HPFTRQzM3/VIXlAXITMjzmlN9MHAY48IYcSMX
ybBt0M5DBtCsLYrX4r7CQGUc+ckaa6Ree315ThOGntnfWNZiY6Gtws1PwwjWkqKz/u1q0u08/+Tz
CVHrlCsVIM2K8SgtU9YyBU7ukjYJtGKzaovW5uKtqPvbnWtd0bjtOiu8LwIheKIiNfLmGWUyOyJ3
2CEJPBBLhbiaB5T1esrv4f5h6hU/BqpY1JEv11GbxfgYKRFkgKm764AUTE15Myd+f1fNxRo36nuP
dmvJ/ObdK51oodo5+3AEaNDANrcwRAt+B3O8EnPx5BfvZA8uOhklzzJp7IVyZzZ6KqiPQtD3h+2p
4WBQJf1MWtVbPNSfpQRi7Y6bYWKiCrwmwcucs8FAN5bKKxOAewAt+73WUFvtkzVmyHRJi0RPEbJn
Gsv6dU4SwhP3sSrP6BQ5BFsVbQ1gnlE/vFZuV+8stIAHV1VXwzbDU5TFZDTZmd7pYJs1gXMe/OER
KWnOyovUIdVdA8Q2/Om2lMR//SgJr52RHXtY2V+qruBTDOYxssd5J/FCSgpR0oIVucv42vdlFj6W
jSOO3tg9JeaKwra+aFWRc6zyi9a+WqJRmDmX6byNmVx7Jkcnmdl/gfvtIWi8JK3/Z9IMnduI0jpi
x5YhFCxDBJlx9C27iMB5YjoJMiqH+7p1XaI0TbqGxTLiqNUcbTOnJed46HG5s1NdxPUt6ckQJ9Hc
2wSk5Gk/++t14rEo9Efd9/ix0nN11k76twtblOtNBkA4ejfloZylvFhkUK8Gv2ZjnADqGDIPMgln
1tHTw7kA7nBswVIAo2pNQH4z686Or0GCqV5md5vKNIt9EAavDVDSRWexxQzCPt/4dIh2GB86N2SU
1wTfPW4w6F0p8Z424Y4Z/zJKTowKVc7MtYVJ6Kll71r1CqPkApvCTEnpI9knv3L4bZkQj1b2SubJ
I+0WPNYBygZhCksAxVAHq3KtCurwbur2dNrLIIVm5JSIaEIM6AvL9V7CeZZrBuNcBN2jbDQSAqt7
Nfx2hxd7ZGmKLqr1Ubkie9yknfuMGb8+BN54xGLir1Tl019X4QMsCfMyFSn2aDvW6yKK7fOcOGem
wfUu6B18LXV6zNAaMu0bv1OJPNf2NB6t0gYlDK7Z68bwz335RJdc9BcAOtljPbjEcHnRyMBvfrQm
I/xxcuvoTfjORSDbjUlYch3bkuBgNrDAIm+6jQHFI2Tb+rBN94TC8VcOk35LPiRVPA2fcEuHqTc/
IK+1STukvS1IbPSi57bp1j3iy42RclcoUQW73nJvXlVkxzJAbynZ/e71PxRlh1GaTQolcBL/RAeY
Liv8ujtAL4RgO1kDbSW3NgkpEARSu/bOre97TGl+Raj3nsfoR/uGZI1RuhfnLqOJssjeYk+cNiEG
bE94wUZYaXo0ssI8FejPGaEOHX2rKY9qcnZmPLegN/L6WBo2AWW+j/Nb/vQzo9qoApTb9cbOLAFF
dtMkzjhBGeaUj74VzxfFWA5HDfIX/d0lfnLgmlsS/3ID7CA2fph+5fWfCav+U9mznhfp2a3Da9NV
zq7oW9J6c3cJ/BKYRFacuTQwC4WOveCzZv6QuywOHPPmONkfGRWfaRWBb0mqbqkRCW7k6CN/S/sn
CHfGNUNYu2RSvrJ4rlCHM2cVqflNqKQ1j7vyfvmh7TQWnmXV7xnGoxDkwdEAJAlhOHyPha5X9IoY
/ENvlTIL3VSRFOvBVvOq7CZQmR7KqpYl9JJvx8DN3qZbpBgWgvnqpDpiZQUN/7L3p/noR+YXi+lu
ayNKO7Z+yFHGeANgzrjyhTIuqZS3AXz2YdJ5eLXdU83OdB1DGu74bU5cYOHBDcNNzHOyRvY1LqbA
XfJBLlSvvhKsZ23WPZRTiXJm3sAePeeeenUIIA3rL+KbVyy0d63b/QEU806ZlHJsmMB+mU/07VrZ
P3Fqmchjq2c2H5LZJ4TzmPkTO6pa71kyeDdhTwzdyZ4smJ8tEpeVAPBQ6+YbguKvD085e4Flko9P
1UyxV7HNuWSB91j3CSIQlE2Hwmb+bGZIXezctlepkYbPkn8Ef+3FEc0HMqXhwOo5ugFp+wOwbacS
K8elK7J1wfRuJdocrmt/T9AbAKEia+h2KED9pSo8bx31wVPvxO6NC/wgfetSDmb/3IfhBQ1Uc6qx
3F0Tv+vXOFRmSlibO6DyGpJHO30BIl0wMmcKkNaFcWvL7CusJvPdL7JTEPXNGZNcc66MuD2XxvyN
LAtsemesiJ2pHnKwoetsZJ9ChQnah6PxMZQslpLUG18D3ohFkY/WwTKyl2ronu8s2lVX1WQjTo/Q
xS49ZOQFP4sFqm9+PD7vlXCmadVMDDdDjY4H0jN1O+4ow2En956Pd3MDBYNhUEtqAxFsjwG2sPwX
zDbY8PPoQ4TaXjhzu24n80/ew0EgULFBDWdHVJ/Oq/D6p3lCLFqImpbzrsEwg5sZm5eh1S8klW2V
wyB7nNPXdFyRTtyt8rBoj149iGWgEOw6GfcK0jmmZXl2CVX5CYtuxaX0oxLYogxVq0XkjufCrDZ6
zoE7w+aY6/As4uGXSQgif9W9Zvl48jyikmsapBSz7CEu5N8muquJhL2NK3xIdlhRGM6QqT2LRZuL
SyS/59vCwn03jCa+vfpOHJ4aL4m2lc87LJu+W4qRTe+stbtwmtpdwXBHoOdNe3SbiPBre0FfserE
7F1Q6nJ8RaR7Wy/FpIuNIIzSjJtzc78w7ytLn7HYupUUuyHtxCCz9xacCKgLlJ8tUokCF1Bc5Y/Y
ua1FUwbvLHSofd1TPOXPkMgPmUqRRw9PVH7RNqgItIzExgg0hRGVWjoilHe7jzaQlAd3WgXP/5+a
J8IQRvGGPghUkpEkj2SvPdhV3G6tMsUKfo8Xp4DnLJlhHWQ2sedhCV/C607x6LfsDNpnZ6jHHJB2
m25QAqRATFS+IfvEPriQfNjo0KbajFqXRVgZpI134W1CycSnIzhxKjEcc/dotrFcViz8gbio/lwO
1RXk3yIpm/BQc2Vtc+FTEIRuf83t6Fbp1FiCOyKNEokPZdAvEdrusQhZj1V8xY4Reyt8+vqRtaR+
rMX4VWJDZ0yaR5AkMJ0PXeS+6Xne1XHQsXF2nyvhldfMT65JylvME9ifitHey2pwTnY/DSs7QY4n
cmvcdB0r6VmH5W4cEcSnpnsGHWNsFLbJa9k7SFrzL2m33Wu3VezYzwwp2JmOLSbO3nmu72Y9lIuD
Eq9jI/gJeoq0JDzViT610CCJge30kf0eBLm3S021Y+y2HdwxeU9CVy1yhIT4E9hdMnQ5eeW2hcV4
wE94CcBMbaE7bVuA8yeJIhTUsV6nPsqQAmjO2q6GCxHpBgrLodkVNkLjfqC7ta263wcem7C016ue
mc6Sa9NkGEq/X4YWy/Ii6DktTPxFed1sPMTOC5rDeMVRMj4bTv4nitiXV0b0Ht+fTCJoj0JZIGsy
K2UHUNbrzGiSg9HMKD9qga4I0MdGRyn+a1MbX11IyBE3yCuoHsSDg2LWXCdiIe6QWIOo+Cyph0NC
iwu6J8OIiafTCUR9tML6QMR8xOYtneB1zIhrJZrkMbOTPWKLlZFm0VOb/MGd2mODNXqOPnXxQrva
SzR9gO3xPA9xO56NirWjTtgkN+kAvBy176xL1nrDcE6A1i4HieDJCaZT2SAWwkup2P7X7RVb/3C0
HONsOcEtd6fi4s6F95Q5UU2GdZdstIo+Y9TjtyLEpjcEfvZWu4a9zCnvt6mPpLaZBvckLPpcpmef
mgIeNEKb3KQeu70zI6ys6fmZklZ4C0itxOMi46PDeduaDhpl1hyNBlIWyja8mrJh5CspFlrSNbgK
qnbfusm5buNDPQYImXLnD4ph9A0Y7tKsBadnO1tjRhsxlcQ31HnNMsbMsj0oqc/BlMAK8DgtQT9j
TVVRu1ds8kLbf4kjYW7sIPEQuNATJ4Po3rqC19IwiuqD0PF97M/FXtiOva7L6DsfMuMAaZuHE5CG
v67z2VnQvllJ5X5MSVxs6rkhdp1RJi+6s46HWV+bKL8iupi2QMO9RaksIg1NOvwIaBaQM2Sx7pT3
L4DyJuxXY8oIg66lXiDbwiodXXXM4YOV0N6EgTFzsYbWOvEJ/Z0S6zQOk3dAyHu6C76XM2SgXSz4
JIni+PFG+pKyRR1fKPcatg1Z1zlFaTywvHQk7mkG69ZRlMMaNRqYHenmm7miyZQlRMNw9vIrs4jH
jPlCnvr5trPSFuaNVhD2/GKFoQi8kRP0VKeRSbkgWzYScb3OJ2EvIxshGbZwbxG37mueTnLXxEwF
vIjcEycp/FPNaCaEnb8LwgwNju0+A1DJnxTvtECQ0fXTU94RNNrN6u5jfbB4q5+mhgGf4VNJyrp4
GIfsEGQaB2LM1KgJ8CdgrXisTdrKSAb2rvGGj1aM7bHtBqmZDHrwle5yzNx6ZRERqukTdFTDTBAx
SKTozlK0SlX63OL0vhDdkeCpqYyTE2888LWc02FyYjWZnHQCi4AyJNxi3kqdgkECNMizbaGAVXb1
dI/xSEnqeJjsewsnnrBvI00S8j1sp36TSa6qaU4vrh1g9bDodEf2SgBVmh/j/jfS/amxzMdEZe52
dhtQdHF3nWL0CVHG8jaGMlD3eb7u66heasfEhyZS1sep0d4gyuwUATx7J6+tBTXRtLe9iAK5hoKF
9JN/N1b1KU6GW2KIZKGCiiBvf3gaghKyBQ7aoqk2RXCH90+RzUzUxIbK5zWE+RP8/s8gVekpDMYv
GKOAHtWx7sbj7CQf3byvRv9vCSofyUf/8w8FH5RKsjfq9lhkGTtaibSbQrjOBLqcwOav7IHkid/n
zrjZRQkCQWFPll07LmE6He1ieJgSrl1RK8GYSYExtLtHlbYemEKmF4nNMlASUpJzDPQaUw1/+FhO
Kz3op1k0T9gQDlnoA68yzE+LBppHMsT6kJ+EoRHfSVbJvRt8ydr47jvdrV3GWHGQZkAM9kVbg0YI
rlbbMDGGMgMfst1FUbNV81/dGGxow9hZDMVGZ65Jel97naP0lKRA90oVrqIeYoBSyYopPyLk5nuE
JsdNHltolyMXpJe1iQkgYLTdT9wp9bOPQsPx+685MvND/qG0cVOJ3nUje3cMns6KVshcpAYJB7V8
worPWUGjx9TD/dOEiKsGywzXZg2bryOgm5yhzej5N+utCOv8lEyAqcxS7g32+JvUyUDOBEdmMGTi
fEf6r/Yn0DHhfEmN386ltHHJqyDmHuiXCF9xGrzF1WBgidXLRhIizm/9OZe0Hsz9GG5V0bGzh5zL
1DLWzdxbZzupL9IOvtGON7dEt8Mi1Uze6XErZLbcA1wr0UNa3OU/iYZf10ygTSYbZ7uBKkRN06G6
/4A5dS8yOmQPPFZOl9pHiX3Eh0Avbq1E5ZQI1t+cKtPIP1yTvlh/YIupDkL1XM+e+Pb7EuAeEbbH
2ieqppEPYy95XSnNIP+vhhhvzqC9fg3A9VDZKT2yN2M6msjmUQ6IH50MR3duf+6qyWgQL76ZfXZ6
OrhCnIKStBnLtnf0SVgVpukcudNH4AAhE2BH4NJSAl5a6b3OVvLUj8m4TGp1Hrvhc6qybTJiY7DV
DRt7Nnc3rf+mwb1IKzIImyA/Bx6eVJt7xSddOQJa7Gz+JRrlrjEb/B3cFmqvyUIRHDFlR4qoQ4aj
Q0k/2aNaB3wD1EV9wS0hnKjP3BU5p8GOc2lvl1gKkAaKdVrGv/iC3tOefYraTfZrZyh+MfGQzeO6
qdE1YqZDP9/wC9pl+ORP6tkV6clr9XtopR+erOyN2SYvFVroKPGWkRYPc+g9G5Iu/VjZw1freG/5
UL7X8xgt24JKLOV8EWtQB8yga4zhnPAX5oeNpb1VMXAchKBKx2BtIiJfJe6LV7Bdah3YsIB6Vl7X
w3mSxbUfjGIze319BKZFTIyprUXnGcPFrJkIli19aZiR3uRkomG253l7BHInRu/jc+0/pXaGZgzf
8aW0yneZOeKNFR06wLD5CwXRRoQ8fIfYzzdGnH42uvh0PSt9+NNKqv+kqmA8hIN7qTucgq74NC2v
5IPbWWBa7qqPRd4hASEkYN4OES+N5xvQPzhVD1k1TjxLFAusjr+ttpQ7PzXrtWVVyVplcYfMilbG
F3TzvZQvZd29NVn+QRAPfsARjYwsfkCVJpu2YRcUE4K2UIZGmMH4bDe2MWqT+y9KTCWsoaSvLhn4
nhmO0zUSqCg8bNa4qhhgBinY4dIQa7I1xG4u410TzuLEwnNbG7kNQQV452IY711Amq9nbmb2STlK
0WZlt+xOmOzwcUyXOqbN7DvjFDs1gI0gZxGGFQiawmvuF2uoGWsiakxiMo2LTq0HYNQhVLvpxFYk
OY9TuaZds7ZDw47FKd0NSBnvWDUIwBR8sS5Sw4PvyUtWCWc7Bpa1Yor/KgYjeXCIskO6oi8undIR
e3+zq2qT/R5WKTy0SNMSVEYV4dw1FegO2W7AXxlyZOQW4TKwnYYKuZPIjZqtzYplx6b2bzuWq6a4
b7iynPEqo/ulnzcWx7/ajFLvqnaw3oEfcCmY/iPhq6wPM0EsT9O91GXRHIZuFFuzReUzafPMxZs8
+aX8hkXqw0jDLROb3Sv2/Oh1ZaoMt5nFQgKcAPVj7BERdVcRzybnuht4v36gmOHRiTYwe77TlK64
TpeWKqeXuqWuS+MepHNhZFtAWYRowZhcDDkr0ED2FldtSfDbjPH1Ph4ZASns+PDQvFRPjPKDm5gd
nNAM77U1XrUxhwfjgE1JohiDlQJee8YGBA5mXDgZHUPWpw+iH7xDatKgWR4qrFaZv3NYlmu3ZFkA
8/baeXWKLjB7rWSHF8yXSOC09dsg/CeqyGIKgz+pZWWFfIMTp2/zU3nqIGb/MbX5kqluPdWO/aYC
8aoVHhjG7nqvS9SAotLdATgrXG8qJ/ioJztMIAP1+mSMezUhJ8S7suvr7rG8Q1maxkEMVVkbk/lo
APjl7OniqAv7C4RcecBEiDEuPaRxIG9dl1wYIcqD3fsDDpCJ9UJj+6vGR3vqJinzE0tA3IFBu5S6
+vXK8aeAQLW2ZDQ/9b33ZvnqlZil+WYcpkix52k6ouyql1ybxOCePEWN3042zNUx5yXllF85rfMZ
SjqRUWe/o1tQKWG8r7py2CIz+Q07g2Vk4RVb0thR6FqWWk50gozV8B75ib9kb7OKi+IRIn64JTqe
qdKyIgVqYXOtbcMZ+z06gmVfyWalW/aIhqAzLpnR53P9k7q9s2bniTdj4bigY5uwwYY+lXC84Qns
0NRvzSnvTsxD4ImEetz0Xb1JLafadSj+gsxkIp7fC2Tx3VY97ekYgmV1CrArwuccd1gp1Y5XbBy+
8IXQKmC91f/YPo6Z2IvXuBX2WeKrvaHOhQ1/dEbYvmZKuWvlVRq5vzOxKz1CM7O3WdvN0JE2c/aT
8d4/yeSNXDwHhJB3iJHvbEWJb9oKJLLKDBoJwZIgmMb9XPZ6OY3JW51F08pglr12PFDvhqjEqgnq
f0C6K0wE1db10YjnJgOrSUwOw4s62OUWIIN5CEFgYdN17iNJqPRHhg+sxuAzWyltu6PmAHCFYeOP
8b+6mHvHYgxVESm2rl3TpS1DtjlPYbAIeGl9XZDCmM6/813bECSCZhcdXYCoAcIsn1Q9tLhg/UVl
2vabRM5NJfdX99BGEQ7bpL3pN1Dk42lg3TRAOWBeFw0vmdef12Zeyac7ZOWAsGFc6nI6xpNNtUcq
11Z1lSIs0/nO8HgmXcwGxHwKQ9ZPOdK9NE+x1OjXYk5IyO3QLYQVQyNfgkutlnZZsOmT4ObSQhzb
MXtJmjbbzoy+0RRsvBpI1ThZIHoz9VluJuEi8LdxWIfoNXwP2hHO9f6ss3Y1TNVXN/MKg3pbjBGU
ujYM0HalamMYuVga4O3wgicHr6zzJWkkT3DGKBssHwKy5b97A8VZVOUv92d/gTYMn8CAasP7kljn
Vgm+xAUE1Cdtyi8/T9dSAE4zo6RfjW37UI7NXUneG9sqyP6qSWNsBWgk4uDV9pLhIUyqs1vyEjgh
X0rjt1RaDAW1ef3nNUPZa/KHbvaRNqeVTajDBhMNLMhUbtNQ2ue8N4fdUAdocieGw6CrFAVKo1HO
g9npMPbjYKuO9v/qevjdG2U/DjX8kbSbagrsX0gsGJoHjCQjaDNC4aY3JwVJWZlDt5o0XJpx9qmW
4qxYMzA9hj2+z7R8ZzcvtniGfuBRqvVotBwaEwubxNwG2eRSTA47TNvB2evf48lRWyt35CLoKTiM
MvJP6d3AazI2jzyOklYjOk0nNA8yDA5GaH9i+8XHndjJkW0Q5kXe3F3oWhHgb45naelgXTLGPzp9
DQujGeN1jz3iTWkgj0jYozgT7xQ05qaqaBkmLa13wzdvzcDCKo/TadV2RvPU5GLDX/sriHhcbIYA
aGhHLgt5YFzYPYvWv2R2ZLDxgBYIZeipnCRG9DQhzlDELCN7BS4iE5fGjv2tmcKcQuG89INmfIoM
0OdeGR3QrJdgPJMVwO4WGrm3rtI4hH5lvvOfc6G0d+O/y+M/dAiluqYj7hTrRq2q7jxzvqTChDNj
4DSakpAOtbx7EObx/M8PdpqQduoxw5uQIl/Z3LU+R9YUC+9Ue7pcmg2W8G6gStJYMSTHgG2J+WEK
zBczbcqVOehiW4HNXyp6jQqu97ER+qt3gvgQpX3zwOBx2/a2OndFFm6ruWXsibVpMWbYIWd7eGwK
BqID+7DGvNAJRNTYnPLk7gLfs04y1Y9+5M5nJ4RTShXSARgY201gyh9P9cl54j1RE0e7BcQbq+ew
ylpHn0r2sS421XNZwRPU1KTZPGO6ayAEMOoeYZPgbbaBmxazDfaz7Ko9+FUX/iOWOT+Pf3CNvfZM
Uk9OGIWwK0S57YBRL2TmHYiXbvdj7D+AbLK3WmLBU041rYlU8rhRhnyn+rxdai74fhbyOvfRtnVn
7Ke1be560CyoTKmCgh6tQp6G3s1QDXme2AIh96iVhxVv1RjAcWwKnHU25NOqTFmCkPdVr6WPNCtO
9EPrF8zEclS7aWOvZWJC+anD8jCXWxcg2nVIBOV3FxbY77v4ihS13/FlvyVmg6Tu/kMcoi5u7Wbn
ATxyW9UzCzXJAOi55tzqlPqq2WWomDbRgEIgEuccuuFHsMc2C70Vdt16Ro+Fj4eiR7YlWC6GH/Dy
Pihm0106ZXh67jqYhD4COAC5Jzx6m5o1rQshfG8HOSvcCqZAEKK1dWrNR6veM6RUIeqn5zbmNRmR
dYRB+DVVZ5H6LyhOUqbsiXVmyql2hl/366TWD5kXqes4Ovatyxt72/guNNr2k7lncy4KGcPwqH5E
buYstQZ/lUJPWXCG6HPH9XPFJLpilpicXA/bCp6ImQ4+Jfl4BGmPFYqeLlErwzfULgjcYinaoH5T
vNjoE0Ew6dbcOBLDYdklR9c00t1osjaI8wkAsRnvqqpkSQu7aCGr2qDKt8Emxd257oTNPDx7jGKq
5cZq+k2VQ0tznWktO0rMhnBlEkYAIpjzPe7RmM/QpphxFbO3MkSQwthn8d3rJjh4VZi/2vAN0J5o
O2kQZXU2OCxweizzgi1OnYPZjKihJN9e7iiY63DNNybU35vqETzEbX+eZfRosJnfh3fDSWZgUOrL
x9Jy80PczO9TpbPtJLtkK/LsD5PzYuV7QbEVzlycBQPs1sJxMffltK1Nna/0HLFurMp6ael5uhC3
/IjWsT3WEHgq1Ft0mOapMmskA1H3nMzVr/PQBgSFJpFzS2r33uPU9bPdDX+LGL4boz8XIHvojDjo
KYY2Xal/DYryVjhvEp0T8R94yKCCI2szXvmG6cMiZEvSExAr0AaQ9/NGHwfNslOHgGFwyl4a45qY
ll7g7CuWkVNRBgtXJSWex/pcW2V0rZRzTu6A2IGnbt08YvjYpCVG8Ki5BOAtj3zCKP4HvNoVvFKj
q719m+6yFvNa238Nfs6sk/tzhtXTVyw9o6xf2Swhl2Q4nxHhNxSHKPhqZz6ZZsiNROjJfdEzLOsq
tPCoFgLWJ/JS3KyUgyl68Xk+E11Q4+CNw6tLls1EjmcTxYfcUu+QjKEQlG2x1l32K3wqByNAmmmI
8JbORXxyfaqkGOkt/j3yndEW2Y8R5k9ZwIfVRruB9IgiTeWvRoqzfI7/FrMFjGciPId7IJq95i5j
30Gqsu55Jc+AVUu8+4z1m+AebTB++i0WyDobcBnho8gx5pbN1tWoGfLOKBaVhaGk73GVJpOBabE7
xii2eL2OZYg1r7KJf+7KV7+26ZW+baKnNpUvP0ZZb0YamDUnsNrwiEem3MAhQh3q9cmmdiRnUDVi
xUGMGcXjquMLXiFOobwlfGfhpPypmI5lU10f68T/lgy37/qCH3NQxiacUN/HdxetIEoFmEoMbWqG
M6CiChiC9evMzmGeHeLt8hF+jekO6zUA22EzkemxEJ2cD950qSywJy7ODaR+fJ0NRZXu2cGkxW3A
vrWm9eiqcuc7aNxsoGaB071UKPOPft5+lbDf2JlvlFM+Upy5cCDi/Pxv7J3HjuVKu1zfRXNekEwm
zUCTbbh9eT8hqru66ZLeJMmn12Jf4UIQIECaa1Lo8+P81ftUkWm+iFiBhsnJeOEOW6t6Hyf+Ncsi
+5YDlyORKo9KBYxKgmbcUnXBD17jSZMdR0q0CcVFG/VwIdbqJ32D0oBLucnGzQIbc2eNXhiP7pNI
v8Yxci6D5pSvkChzPei9iuTMod2KiH3j0Q1aQpZl4D0oV0Cer7JvL8dPI3r5PmTtt5VHoenF9l02
txEtmAHWLlBkAAHq0s2OFGqMl6g3f4vVaWmlsvn0I3a84cC5pvxoW26j+VLj/VIBxDvFViGD6ZiM
PpK46Pt9zi94ZyXqko/ZdOjkKBm3M0hhiC+gJXAlABBFLYSZMG2PXcoSUGwek64n3jlKe/fvH+3I
nR9FYzIiigoDlxr6il9CwsOa/9wFh2Twxx/ySUilaBZ0iT1NprwY8LVHZ+6fPa9nSNxe0rqxLlYd
PGkitwe31cUeUCg8C8j0TEU50TBAl02VfwsuGaazE1AP/kryKmyj3P+XQ4XZ9kKTfXussigCi66u
tjmWR4zyG5/Q3rGeOVTX1V28BABSmA9uh9o9Syo09rpHcTFIdnpYFBhssL0U8nVcMI9Z3GeN7m+6
EgjK+mYLcdKpZb9EDOzOGKVZ7KeyhiAM0sVp/IvseWXnPivuIXjRJbTUpLZ9/zjnrnGKBBYjn1ym
9nBUSd/0YRou18nG+7qoSr/Q+Q38Zi7t00xufYM8yi9mboxLYoG6MxirrMAu687gELfJmK0f+hWC
ZjqXf1/wVJaHpBmfU8djWej8G1de2IJqnRbNKKf/P6vyf9MTYXu2Q93h/zmn8vSdfXd98l3+ryGV
//n/+s+Aiuf/h+25lIU5gs4I4ZEP+c+yCDf4D4fMiu1K03Jch2vXf+VThPkfFtf4AMcHQRmb4c5/
5VNs8R8MBoi1SHRz3zKl/H/JpziWWPMn/9kqcfr57/8NMzy2D890fS8gAu/57v/WcVqZ9WSURt+F
8dR0+/Rv47O54OeKb1OdHhI/7WhNyfcDM8h9nk3DFu9xepfp574q1XObWZfSro+WM9vHUbTfxCiX
c2FH3aaInRp/FBIxacOBowVH1rkFCgBmYc+g6rmw0/jRB3I0TAjV8gcz8chkpHEYruZyNzU4dSNm
LtKT0Y/ZguKx5T0WyewKsqc5Cn/16GECPtOpthzByN3QT+093ETjDBeOQPrMgS9wgVTZwIoGzDms
BlN6wEsgLm48nfDzN5c46hG83ZpcNLO3CL7uymwpib3ZahNpYqjpgF3eVV67MwRogcRbqietNNPM
xHgpjXK59br65XcUTkVOloYlA8HtzNXn07hLXHh7jrzJFNVHoiMxoS9JNSbZcO8tGonaKe1fVlAf
mIekezvgnFmRFt25/hTtOlsxQJFYDDQ23PvcNyM0IEQVe/QepCEoFkvlrq8g7PWjnRAiAXIFPas/
9tQx9VO5/GSW/+RGhXd0psI6VzOf328+x6SbvkTBIZLaxOLNGk4D+SSM9CWnRynxlWW2ZmA6w9eg
gylPzV8M/qE81276EOn+M6a7jEKkZriM8UqtAypu6zhCnHbokhB2FCpANveMeRHcOAnjrucvq2H9
vwOi7Pb+WTIZvWaBG7MJVGiCVfOrdsyfhbHjxmwELYHcTuEjKKGDbyN1+TXjckPXq8Qta8E6LtTf
zJJhyWzrL9vo7Utug3RgR+LyoncJMysbOdfPipfZuBu5h4G3Kh8lrfP72ToOo2NcvOHDipvuoFXS
bdt7Y1LcJ2NMe3Obs7s2zHv1R8IR4IiTXRmREXL8P/ranLZmo2lJr91P7RrxuU7wsflyvAamJ18L
1FyiRd1u0BbX3rzM7qkOWQPjSAeBmFXo4kHbLRhsQ6Oei2PhmzADvnq3I5pfsJKrAADVwmck8cyX
dsEEXlNJ0KWSeiCXY1pGShbGT6D28Vhml2bxPrqRLS4HeHUVEbtCH5cpQQV7K2vjHRimfqPuZBP7
soZmmh5c7k233vwZ0PDfFzII0AwNYiBugwvSyb+pIAt+pX7/u0F1JWyhso3VY46utEu7gITrbK3j
ra4p5RMw9VdBZefVT6S8zmLW/MLn8kp/wD4lHfOUjMtDAr7gipKqquCu1fHwSaFEfQfPknqFnUD3
+JP16WvfVfNjKqxXgkYEs9aU7DLNG8u29aEuZ+7jHYioFSZbcYeEj4HVq4zVvfAadW8tsUfxh4Ac
BqZpwgL9mDJV8JL0EQgJ4zyzoPIy7S+OaPrLrORHHi/VRUU1OGI0DTub5zAxozUeKvUjdxG8jxx2
BmX8LmcANBKc224YemLvQ5aES98tW9pYyitOhbMc6vzBJmD88O9PftfDtlVclf79b4k9jnc2ETdq
4ocSawFUiKWxlouLUqdZAr4nzsTr2PHdt/tXF+8J2R5lwUjWDNyDyDjVMZNG7JEruCLidjwAdlmc
57yO5kvfJpJjt8Ra916hTBKtbrvHKqjxtDnNxnIIIyMNTDvfjfcoExNzvwndvPbkFXviQs5sC1Bn
hu5CfjyoNQUojXLPQB7aEhHMT1oL2+y8OlHmF9b5H+A5p7YXdUgoBmrY6mRdHEzvds6x0okiK/xn
6Pn3ZeEyfldRVLmzNHc9k0CkwmQJ8J1Qmt9C9kbZB/3Ltze501GiSc4w18A8sH7uqPrqQE0uHSu+
ncG4TXNIE7/sND9wvJvuh3FCDWwrY5fk+xxaU06hjk5UfYAGesRn4uNbl+UmSYwENS3CpEb85Nxa
3AzWhYynmWE+iiM10eTXfWde09UdEMF+ONQFQn3vRt5DFQy8P/FAXBsaDVE0uIzZZD0b2YzUBHbJ
pNyiMQMIxUTw9nZ8YSFo9rX0sj2upfLei4ftVJS/JsjlW7FwPSgMDw9tavSPDX/FRrVwjP0puBsb
onSZTfQoWcZPv+/fWmfyTpOZz1vRldFOuJqjNpcv30WFHh2KWNEzy7B0EDuTfNmbc2x+uCm1iMn3
SKLrUCScSYM5EIcGqfpQjcwDlgYPxmC/cG7ut6KFnqNE3W5dzLGXSng3M4LxX/gCnSowQsjBPPf5
kD6olbwOzGoDMlb8FrRL2d0Num98iDSD/6Sor7nRvNutrM9eRTntpiM+D1ZBnK2GqWfTlEdntD0g
YRNBeda6vhmgXq1fhtrpb/S+qqsMfv5NmALD2qGJRyd/saZtp/TfyllbZQcv+aUtrhVV1YEqhVPm
FVhchiyNTiOn89HpnKti6rJvCwVRcxrVnYGDf+LQzNBjkBDD7PJ5iqAfGPg6f2K+fUbTxmz5xUMu
UvlY8BoYbbZceX6KA+2avJMFh+xcdjzPq7xbUgYaZIZxVQTRbwL3qS8C+o9clPiE5XPfy1jRCAJd
jygLotC07rGTNOCWmOWOtC8gTVA/t5FA5bboml8uKM0tgcPx5NnRT0Zp3U1lKVVvrdp5o81RJgPf
2mugogVzP7nghMthuvgBtYoRHcYhpufv1Jrbc6xLcS3UxFKHA9uECQWpn8qTJHgbnMB4qGDMJf7Q
PYPqvQw1H8BIS2/rZuVwlfPiozGqc94twVPnT9al0d0BFediCFu9gn+ZL/GC/SEamvwyG/FbhWeB
IXZ3tue4paBrMTaGP73UgKpf1ONot2rPVJo9eXTZ4TTNh7p9Syt16ulecLzfeZoNhyST9DLUGmOU
K75mj64rbZq//CX5Y5F35pfbQOHDOknFzgAWJsyNAjGzkdw8De6khYr3qc2MZhgc6jbo2uQyDoOQ
7OhzC5lpVJPAdedM53H+pDR2uvirzSlJg4q5VPdCWTJJhUjqdzvxLlWyFnTlsXlqpXtK4JX8smwM
8w0x55M/u9RLU7O7maKo31tBIx8d+ezV+lv1c3MfV+Ty2JNL23lPSakN8TDdu1GbnhLjfS69PPSN
5BS1JCxHpalXnk9dW1GdhoVdJAb+LzWW0Ftqnw9MRyQlsPhVfTiiPdmwHYVcfyhsoAd5rN7z2uUK
bHSUqKgjR991kqZDusHyMxVvf8TkPvnJoj8673dRcXTG6Qzbx5zMYx51PZoOKV7Rj1/z4n6zoXTb
qcN53bXT3pExPtpMG6hUHit+0LI0d191oH2shtM76kJ7TCMM+OasD3phlMxKTiwiPTENr3aiSjMM
QZS/1MV8dOY/Xo7z8993LQI4ZrEV/3CGXauwmdb04iXjyl5YgCsEw2EwZ3yRfjwTetav/+bVU7By
8/EZoBEZ16Ayoyusb3rDl2u6suecFjwYWcRitxhkGtYBQ4hX8nFe+3WqmakUuJY2bDSDVw4xBJqw
Ityzt78yWysOWFoeOjXKM0lP7FaOOHkTHXLzQq+TsO84tsDXz0jvdSPUZJkgjIjZNc+lCYJqmcO5
6qbvzv5MaJe4wEbdyRg4j7MQ++9JFDxFieudTGqeKfj1txNhxm2rAvsIiMQIHYxU1nrmg92JrSCA
2M2mYMt8PNMsKnmqe7U3YuaJhPuCW9H+KWQznT1yARX72xmD9AsmL7oxfV3uqApubm2avlUxPXKU
mjQbUnPtJfOSK5Wf8KbycaRarY1uxA5efPqDWKFJaZMVGoPpD7GA/loEayaiEdN+tJQ8d6IGpxSU
IW4Bb6esFhtnilcTuMuDH9VXs/Re6qXlLA7+nRqGBa/n5KF+6R0z6Ab7+hD2un+poqQni1kbZ+XD
4Rv6FTfcxfd0906hMeG9m3wDQOrgQW6Uo7mnU6DbVj601KF9nhmMjEuMRbCEVK/I6OwUQbR7M8GO
kOrp5MziluNIvMFbQ27logPetVvuKJ82qJ75483qXvpieonbA9o/ke3aKi9Dn0cbbNgFJGrnKVsv
B8AnAYOpnJp4gQFNOAboKC9ZDgU5KeA8NpHvICGh6oCIM4K5e4ZjOwZ7RPt6Gy+moKMmP0ZL96E1
uKylLb6qTBKXdiiyklF3l1f2dDeSXMxt/us6szRf2wxMdZbszMganh1YiTiBJsWByghlMyYAlxIE
cybem7aeeZAs1jRP03g2ULqy4UA83hIeq4z79KlfbNZSbJ4HAjfMmrwK/LWY+AAeCTci6sEdLmWq
l35HcTI/DXGbr3U+2KhIfGxGmxRDC+H71sQkMwbUvtxyzSc7gXRV5M8E9Z03xT6wjyoU5Sjxd07t
pI9xE7NMubCSGSy0m4z3JbQNYz63RTTzEnKbbCNdwyHMxtMwyPmlGb3XRLUY0sgdbLRLfUG/JHrL
C5Zf4E18j86A+2tIAUw22rkZsO03MzGYHXX2fShcenaXnrMbZXm8OZioDswO4n3Wo50nHmuEMVjn
ETvyQUG1Jg5Zh66aGnql1qcEX3K0GObJRBfQiyIcX+a/a/kUKCjHEnJ0aTXcctsZgAUiB9gozzxg
CKG0t+QpaVsDxT76zrCU7VKPGJpOkb3SJJJ71qS7PG3HnTKAYtZRcUEOlvvCAphp5fYf2dofvY7V
saXy+T1j2p9xzgvwA2D1aLaxrLudr7pi7w0a1N9ER0GXPqIPT/vYtl46wq5nA6rY7A5/myHreVlz
LKw8pJsiSa+dsRYtkILpTRae1OMWCKYN7aXMki2ETRO2Rh4ZqHhpxxGEp3bUw1vVjM15DC62oRaq
Pvzfrd89e13Nw2/+rnsDqk4B1HI0AXynDEszy9lRbY/tw7OS41C5r4NfkfLjCIlmhXZIuvW3S6Fc
6PrsChHX3MOqtJUJQF+ENwFhSVyWfjta2CC6I/U2d7H+wffVHgNbP0VGAT87eLc667XhwHtQqwoM
7nVT2smxFZbEDvPUeBMUK5AQF+ZPr3jxylD11ucaTto0dPGiM5GotG0aAJvOA8At7sfUPJKKJjVe
Bo9218MZH8kzLMQcHCxWJgVDa9Wjf5kLbOsx/cDPWP2xc+RoEgDAPjKSfXqK01Ns22pblPNE0M2b
riVgq73KXlNzPZPbA5G0lkghDVTHbA2uBwFSfjMGR8jK5bk7QyOPD9yp672q7RK7CHavYPbn7ey5
x9LWb8E4irAs1kl1RdBI/u57C/aDqp4L0GAhKy3tILxSjl0frDTGATN/48gx96bDoQ16Flj+xdxF
5UND+QZm3C5ByAfbbiOxYttiN3QrCt3LnnbK2R6vtYH12BBPiEfeTfhxt6kA6u0dE4B0zs2lbhrU
hnmidMBhfy1dd21R4C4SMWrcDC64QbzsyR6dQDyrHknHaQP7MIwwoiwK57iPit+GA3QyKINym4Nx
PnQWdR3OFBhXtC+YBByNZeurfb0008UeQM0bMzayBYdx6s5mOHXgpGBBiNDuyFuOnmEdDVSxVVDf
zwGLjeGPS4jH4QTxnimmjQFTJO1KYonXSzuVGC55p5FmsdEwtotlrur6/NPhqTpquYx7GxL63lbJ
cACvDY8gTZKHzGdbZiy5aYzFu48CQiImMt7W76Hzp42Ace4xN4xsyaBwQy6YOkJ34KKfd+EC5qfu
YCvn8poZoBUqm1ZUKQZeUSri930CZVhUdJEomf/B9ESymx/XU+JPDwztYEcy0kFD2MdYL1/BTVdh
1EPadWAYkO4F0OsYY39KhoAKLF8eJaOUTV+lLzjiTTNK/oxeiypsl85zkmQ0gsGAnhH5cC6jAJbv
k3IXMubT84INtK/853rw/k5MMk5+QocbbJONTZyZeV6f73tlceQpR/vUgEAwSzrOOKcMiEjCPRkS
elFg5JS+IxxVynpGy8xCNkQ6rsps3rT5PN26WegjQEFjO+akXTsL9S9Df2eh6ar8cYkgQ9ZLhZat
tnjukl3B/knr0Hg/lRjYTY/8mcFqumkhuIW0zvvbcRV/rOmHuyNGofJ3pcf5jvZlDhE5oET4LXtv
thfI8E3ILG05kQLdqgJbZTQEEfGz7qFOpvNUYBl0KpQcz3h1ZutxKchw5T28bLgatX1s7Yr6zAYw
Rybtr4RiqmUQ2I2ZNPaegXVKOyyus0uEKOlfGh7yYTEIAqdi2vqieJZDdbU8FoN+AhZLqZrYlNJ0
oB0QqwOzoifCfhQqEXJQPW/U+GwW6bRxkY04W7j1DQz3trU54aihYP4he1gcDaxFH/KufqPDGuRp
lDKLsZu96TJANhZ9wlT03WZ5Q0KhCeecUzHFLS3An4aP5vlHTFwUR6TRN4/IMeZYwsKbHVqbyufU
o7gePgcY6XKtKnWdB4detssw+f0pXQAVrX0GcS3IreAuXDOWU8zsNwO0fTeadAubqfVAd+u2hTiJ
0ZioduJ96Jp9lYHyvqZV+Nx7zasd4M4ZbUpqImzLnJH6dVs9YqICpGq2b7UmVN4VYeR6f4c6fq8W
2lD6Htd8eUopQDkpZRNcqQLIRTXZ4kH0WThZfx3BjZCehZ1b0ao8LwIFIh9JjpOraBJKM03nt1AD
5alYMC0ABbtySMLZB0JvSCuh1kDiKCr5NwcBw9/zVQiTxHzU1GZR0OfQv3f0MW7SzfPZjfa0aYT7
VUFVP0QIM5gVZ4O7bmJtyZKZIKY60Mq290EZ8K/Ij/qwMcyInP6QYq6OPknOOtxWTGtbdQKIYpBe
RAFhCz7gS07T1ZEjwQ8h9WYP1A+ROvXv0iX9aWLY2I0ZhY7t/OS/XKd/zNlPTQHeERzsnz62niKT
uYqT+59zlW4IqsWbibVwHivvnpztdzuA+UU02sWdhd7dYcPAtjueO11cI0tpPpXyuHwxbyvb29Rm
O88Z/U0Tt8AzI+zBTNNHpulIRXPFqJT5WPfWdY21qwhq7g1lh3HqqYM2IRkpQxNLEASNdf/kOJeo
9go87iPXXcapvcioMJBM3/BdfJjxirViao4AGno8Zew731oInKEDhJ3OJJBACIZwd/A41P5fCGkU
K2QVsd0UcrCy3H3w0qZteeZGAhe0IYkZ3HSs4a/IcHZw6TadolYY2qqxTH8Y3Z3yDt4+KOw/thy5
C8kBskTdEcCkvswd+JIhOsXpW2MCkGp4cY+xwdSrUu0hS7+pGn+dAZtccL4+GCMdXlXg0FcxOvQg
d1BAbhh5c9qIKJ1llkpBObW4UeR9cut9GzBodRT3MTmCEhUPlWSv4sDR8UIUd3bPUzF6+QCwM2i3
HegAbUjNYZw0oBPpZoMlyGVTG24Wl8GN6/P544n3wRafAJ5xTXgfUVyxogtw07mupy0HY1zgPED0
fA4sohj5XAeUFCHKI4Xt5G9RsjakpJhS2KxopQhe88b+GyzUPmMER03jcNHUbDGO3DsDHlERaeSO
uN8aoriVVjkeR/U0ZrB4NbxN2M3UoI3KoAHCwDM8iwzrVPBoejIkll2F5mziTxC4sKuSuQfhCjIe
5Ry6I7zztmCSOen6mDGc34wim7cUk+dMIcfjCqh1nU7uhNoaC+hxRgclkSKoJzFmXz8lcy38g5YW
B2tiingGbrpHg6wr73ExuNBFA4+n7qnHbFfqabmNsuzHZtzZaCxPQ08m31k/TpVUm/KeKuSnTtt/
C5n9YGAiFu1mYapJFaWy/yUDtTHGxOMB4objGc4XR+WYnkxRUhtG6VgL/h5/P2NubI75bLzCUaEh
7meYy0+JiNEH5o+Zwh+aMc5vq4LDCE4YKmJgKZJVKWA0oEISuYeOY/TVNq0e/KV0tm3ePON0xu7u
pWcrdR6tjF/RlExE2piMjnnPN7KNt9ENXoKJ7GvNjyCug1NaMN6cMzfeQqT/Qj558tMAMDxxEc8k
Vld1Fi4a/Fh1NRGk6JgDqqoJh45vL4zgmaszd9x5/u207Wurg/cEqzgk/fTFnVNgTem8TaV3mWLS
rbbdbKiufqhM29/BXd01UpH2pFhu7QZ21sahpoteEXO6PdkSshwBjBFmTrdqOgAnA59RNyPptiD0
/DvbCF6QvY+TonVt2hE2OBU5MzQccETegqnDIDa/5kb62NIA1RjdR2JZ/TZW4zXuuE07OT7xyhFP
xmjVx7ZiGjQEdOCtgxc3bq/jUGa3xKwvAVGR2G+bm8TZbXQG9JSuhEtUZnf1JZt5p6U/v+d0RFLL
WbA1prG1UX1g3VyvO/RNkz66J8V05ELUiRxEPOJ99vM/tZ/oB17535ZjMuBwnZ8SjltE+euxmJXe
mZ6tzkMvudv4GH3aJuAMMcDyB5n9mdQ/pUWTmFFTJGSMYj8AATh5HjUEgFF+EHbeO7sTIRpx/U7J
DsmFGVhMwWGxzqixTzkp0GgDaHsYAqoROM9ZPgkTeJbmbo4lRzALLMYycalfGhvKIPd3gRCQDzjU
kjH3j8YjLZwmt3pnH7WcuwHa+OFYS/sWMMM23NTb9n50Eyntn4hp6ern4qjD2C2xNB7CwT8NPvNx
9TNaDTft2HFvNyKMxb6ZG+em2ggvoRz+8HOo7zEg9Nu+kMuFKRtQ617KvV8BhGEywiilw4O8SyKN
w2HugpPHMb/r1scNJnanEN7JoMNaLOBk91FN3TU/MoIEw6mPuz+uFWGDt7+pTD/l/bKzq+ikVXQz
/3Yz7W2lcU+CmR6Itv9Ip+Q8RW8y4uDjT0T/Ntx4dPkVkJRrmwr0mF3EMBSHi+zQ47LOOlOLTmIi
oViD5X4y6JQb8F7S7FBpG+Y1o1ehzV8uTZ8brs1YvyeaTdJbarivRosi3hZAGZSHlpRS7KeM+K/b
tITbUNF6xalnQOLWJLXSFG8e+jPbU3cuOpVcYst9Y3GgV2xAtgrKW7r4UORXTm/JWr1JBohMlvk3
EK8GLlNnyk38nsX6KW8Wr08ub4yR3pegCB2VUS9K8iTFPZlZWYAX9Ima+jY0JHloScmq2dGAPdGd
1IPRTigEg80zfAcBQtli0fkaBTX/7YEejzUCNd6X9NKQod7D+PQhS1Kk1GgDV2vSHMdaAwbwwU7b
zQeX8uRGPWF1os7mmmhc0ZqT/Qm/g/1IVu+YrWl2pekVEX9njwEYsDDr2SePQN0PFv0hq3IuJCJb
OQ4u9OZMbXNUxb3JH9q6Hp+IVy2XjIxBx3DwuhjOp2WykmSISruBuwfpzTa7TmMxb8AWg7WXsNwC
hx5cHdlodk1zJ1xghFZFvh3wfLfHZ05cNqiXFztyviDTGBcsALgA1/NW1amOdIEk9l7l58KhRMzR
ZwP+FACk5NKXCyEdEdsXz1oOHizjY5TVCe0mDBDjpA5529jnA6vYWmYWPTntVxCgUvayVJgbnTdL
lPqSNX0VpsQ8GAoZ7tkisz3gL7yLcDST82lliOdzBvq4ju09N1nZfsfapjLWSYYvFYEW8l2NP3Xt
ZNIT3WG+P4P6cqijnqgNPjSyxG8TTdxshj91aoi7ePZ25vr+MlFB1eDmh6DG8FQ1CXRaiPibdom8
U9AIIjmWzkKLAdI2TRewcTl5HSsAREYRIy51JQ9mld96OhXsWQ93WVD1D9pDWu7YY8GrRM+UGrtH
z5scxCJOIORTJMFuKh1guwImvNJkQg7GJ9vqd19trqjZSH0iZ1d8LM1r0X1Ac1qNn+S+cn1X0pAV
5Qx5peQVLYITrv72i9RbdaDABcIWieCXUmG8GcSepOpracrfS+TD08uzNxsbNLIgUFxm8hLcBkVk
bMe8j1OV35fxvDz2TLBhQLn1xVkgykaLPYbVglvXX+Bo1qWM7zInuJTE7o+LpnSU9g7opZY9UzUe
6xcdexRQ6R/DjMujOaB6WZMTnDNJRhF1caWqc3wDwlTitYBGuiNqYVHwzCy599hNjLnyeTWRq1WC
5E00BGpC/MKGVT+O1Jgv4xS/TEuo++DHoBs6jJeY/g4XOtHS2ogisz/umsIx3nFPgbsr5dFJUTsF
GArRz7R3Nu28A5ILN2QBlOJBKGEaTZ47okMqxl5GTwyn6ixonstqtLhKctEGvfqVxyU+gQ6obNns
G5VFp3zIofc0izoalvkACCW+UT6IXk77zK6ajXu4M/GrEeBWcwe5w88rHm2zuSOkN4Uugh5RKMZc
tEAPYTow7akdeelSAAMZq+TG7CcXsDz5ZM5vTdAaF5++JQoPjKdq1pBahvHkkEU/paPboe1Q1lZa
Dk6CvHvzJo/Ca62qe4gCG5M07xtwEwbEdyYWZGSiKx645ZssytkLouFU93a6L3Fic8viBhA5hcGJ
JX3PXNoJWuwzaMiIO7zHoS6m+clyM87A8dpL59IAJWNrmyHIrYf39lIr51gxhgyGXJ0sg1v7wr9e
b+J1r3Hryr3mbiHA7szOk5ubLzFsioOuvvxBAv9apWTnNsgeXBEeM/TN4ihqpbZ2gDxKhmKT9C7W
oiT5GGcVUU6yXrwqe9PJLgubqeK62NChK8mfb/t4HvaqdPm5NnYoO/KKVMs4PH/cD1JRmRsPJPsp
8SyufRRZ07XnXrXK9gJ+59ajCwByBLqfF3Phdc33qfS8q6oFz4vTOGCs1UWoWd35E33sACzz+95o
VvhaduLtEtu2wAIhB+wKvT2f+lbJY9on410XOa/pIJ7ztD7TPdz+zdfF32+Md1MQ+irm4pok+Y8i
jIL72L2gqJn7am0JyLJ6uPz7kizpc+Wws3TYFNjNcTR+RHqMz0g4NCRpGiWwGD9WxfJHSA/YZJl8
Eml8H4vUv2Ieh2HUwMVyxJfXttFHDzOIN986Eept9vFCTIKEJNWc5Cy3Xg+/tfeDF4bQMLnapSZT
xSFStly1aXtt73wuf/cUuFysDHWiLvV9Wvq/wI0S8HG/6rWdWQOtZgJpVuchYZxT2z6uhSp6GEf/
6hK3PzVmc18vDH0jEyfRCF6o9XW0o6ElHQpiwT5yMBANeriWPtkFE5WHRs+T5GG0YRZHQG5BkyOH
9pR7rnj1cLXRVM3S1ZjE9dSrISrQYDbAYXfqiP6MHT65dx+9ivQDT5DDuOxW1JyLcVhClWCn2oka
D38QDw92EoEC+NU2zfIczRj0oWq8BS6LCAoenUwMhC5+Bgm0reIjdUA7WLD5veO7+f2/P5Wlbd7Z
BaKAzO+QsTVSGugM0asQYxu5a8ujkzvW9Btk9Iw2CjiGZwz9FTEMVG/r00ut7YkizZr2sGytbCzo
XBAXoX3wTXny+u9LSf10CvMjmrS4DcuHUSfLJ5bI5qimKAkHy5cbPF/BHoiER9betvaNhWTy7x8J
dg9XN0p+kGv2hCTsrxHs3a7JYvyCJFK2ws2JULnts4UXghgFK7aPmTxcquDM1LJ8TpPlRbV+9ewp
bm6RnF5wuGKwtwrS4mwA93Vf/bWiQ8EGTfP4AELTXEmnfOJKULuZRF5x/LOgNz+7UuW3JRVfYC31
AYPOmvQ+9iylV8/uklsasdFDrXjAcaU3YiCBDDYKLq4c74OmvY98fn3JUI5PJC8eWhDIR2uzC4SZ
hPzlOJPKmKR17eXnMsHl4fnwbfATzdcBPZloB9RIKnOa0OF1hH1tjWccpNG9gU/emlEvxmfimt01
8TOewCrqr2NGGU9Tt78ql+F6q1zjoGAOhcI7C4/tLDCyaC/cRTyVsz7RKvELNOiXQxZ3Uy3oyiTG
KhR4ZiBK12HmeuQJCQQfkj4l1e7H24mZCRtv/x6DnbtW/lpDxoWV+VscEke1WKaYlTTmmyjBNOvi
f1B2Zr2NM2mW/iuDuh7WMLgGB911oX2zLFvyljeE7czkGmRwX379PMoudHUV0EAPUGV8zkx5kSjG
u5zzHFPuDWzhtAQoJ7PIESgXx1VMlNS2ZgzQN+SV2C3Tq1g1P6YJlx+tPOuPCquQ4/X+EW+Otfdy
0D44MVe4fZHYpg4cocZ6aIxuWrzBODQ9vJhat3hP+kUmkXLGtNpM5G2/SU/VYNorzrNk4VdMdcsp
SY90/seG2+OpaQnD1Jq7dS9qpgfBG0TJ/BTZEzFg5KLMT76tllY9lgDHu3IzD3csSeiiQ8zFeJks
8W0XctzbDYcGOpOT4bWXZGJrnklW/6gy2VqxDFvf+amPMQJZs/Wu5PGWm2IgPE935luEoWTve+gI
74XKZPZ8cJAbNeQwgf1pGTXBDS+nND30EkhZ1JKfyFJnI+zG3LC86BZprAQuOT/aNx7mf8AS8ap2
jWKlXeY+hKBzV+nUvmVWq6VfXi0ZoWMsh10y0gxZg5s9OB9Yj+t7EkCx7WnNTyTg/P1DFBggiovU
XjYOmciZ9cwkoDhwSy0ACPQg/6ujYL9wSCzrTXdn26UIiOo62g88pHFwcE/YDfvG2yAQ8zdlFUxr
Bl1brwfuVuSE3MZe7u7r+0VjhmH6WkcjTLFuX3RJS/3iA2rj9XNC0l2q0M03Na7muhKSXKds3+su
wLGUwQ1i0QSTxaF0ySf0GQJ3V1VS0Y7EX0GyARPc5xDeqOOdLftEG6anIjWMqNk2MkqutsRZsJ/x
nwegl9diLjkti+SX29xdnFN/LO8SjL4D5UnLykCjhvK+MqeOYTCLlENNEBuiAwTacJbJwPTv15Iv
k/w0lUKwJ5lBRQb02ZRUXr1J++k7iofxgPFhPNS8NQ5/Pv3zX641fnQNrNt//FHZR7+KqUEWBS/+
ABv/4vUfEcKn/eyQomeX9a4xesYN5GHac8nyNWyStRfB0o6Jm08H4T+5pb8JG9Le87ilFhocde0y
i47fRZWXuFuGxjP1o9h6KZOK3DyBe9HUmPWLJh4Tz6znLMMeL0Htv/sh+wAWlycV9ukBtO9ZoZVb
mBZ7dWRgbDEgEPkyZZAb43mr6uJG1IPkXlznpBGUYHejCqmy0I8GV7g203RlDYg96hCfekOwNxmW
E97tCQOmObqosAIr3I+WAHrYRDYud6d8TmOM3n1d/SZZ6y0VuA89d1QUiIl/sfX3YN8tBWTpmdwz
KP6bBBWtfrXFvaBzk4TXA/ZLSxVToy01PFys1FRtGln3EUywYkv9KJvBvBgQSi4kTManqWGGDHKr
DHBmkDUdAQWx9GLukm/LpUKqZvvdIZfU6SIILVG7USYJXI0Jeub+NSq/2sO8UTSzc7Wqm9Jd311r
TzIZoo0Z5t2qvVduqarClVmLBwmI4q3DfrzAGY40zd6w2bWXVqG434aee+5dbrGtnkn4G9cDmmLU
ajO4r8nQZIlhxw1hZXYIhp+zqrnx9PVL1J9Y9UAZcgdC6RvNb6ar1EcuzXRPLicVlqF595vFtXLH
B5++Gg+i2Z7mti9eNSu7vvCTpWOx3plb02TqaFnUSnF06dnWcxcZQ+DB9U/GLO4aMAAgLMENtouE
OhtEZ2wsxdgVOAUq+vwqfW2sUxnssUznT3lsiRcEeQcAUSmZsbnPk/zRV9NMopf6Tu9AaWqZbB00
7WsSqs+5IreN+u44eX1LfLI9PTPPAKZV/DL7blz1kgzdkRDnZTLN4zMI+JeEAeWJ2TMsdJsrzBo9
DoXw0o7BV5UNyVNQfSc9+pWOYwqUg/FUTz/ixtSIzr1q5wfntkZZ7dcsgMNBGkso1v0bozN3xQqT
JOiw+5wuRoWMcUBuPbAp3vMqEkfgyh+jxyqW4evS96McrpP1jpaG2OVrlQwEKNudt8wbxOyEpJ50
LxAS8P0doLyXOqMpMWAdKgMl06gqSP3aa1A9ESraGzOAJj2zuzZ+aNtM0F5o5r3kKV9c2eXQ0LXx
UIkcd71M2jv8UK1cT4VPKQ3EwpmBXHQYpTfwI/TFQQOhhCE4uHhlq45rjUgGbzeNbow9prnVw+w9
ucy490ygS6Tb9T16rPikm9kxgi0WuINXpldN54i9wWh23SOqVQWzQAIrwxf87M8JyZJGkW7ZHygA
wm+Mrdm/O4zmhiQ0kaARSOnKSixjkT9ExlgzW2P7Jif0BKk2AhS5AQhhmfl0Ub73dSdvmi4qma6u
n+MokNve+sCw7W9I+nFfJ8glbVAii2cz8ThwAJGFMe6qGn7qICl7S5Svah7aFVX879zz52ucELNp
OdWw7YseGAH3Vw5BvoIFvnJCxbS0JxqsKZrbvev65yQe4LGzpXuIyed+cMqCJ6LiDtoROxAbln+w
7PCKtRQFekzuqzSwiY3R9FFNVvQ8206yrTVX859PAZnZ24h6bImJgO0Dz/YC6WfPeEIGz53cZnXu
PDorU+sEr8lz7Ut1/POJzzTqhC8fiy6Iztl1MXNNDmHxKVFoK2NkTY0yA2U9A2ZnJUKqa84K5qdK
0G5bMRp1e0BHaE3NkbE0QJROHkdtjA/9/UPskjQfqfFGU8AoCnXq1uos1jbzHruJeG5cv7vm+pUT
elrOKTxYDqnsBp6q2SfAAZb07Prktc5vza7mSixpHxb9dTAi+YxCtTHQLdjOwCGkquqK0XN68Ibi
OXWD4mT3+rNUqNAYX7VEac9WxIJ3xII6WIxTPPcUu+Q4BxmC2kDp7zTtqmOSrsPRnte2oEDu7qKo
cgh++W3K1CCqA1JtMN519vMkhDh2vOZksQZHCCXpUo9pvoI/BNh6rK6GAUjAqJNNo73fQtbM4dRn
bBOw0dTFuHF8vWtxK1Id4GhFD1rmsB/oKu3l5JEGkSpgXo4Qw4F7wEwbFKidEWPRG+3r/Zb2g9nv
shpa7xSEqJV8rfBazNOHU35GCQ+AzdneNJD6dSLLYIEqmGPV6PznPkYrVbvZUXbrdK6Dgw1KbgGg
iiSlSrPocyuKPawThOPY5rIeiLGfQuC9WZit/EJXJ3Biam3XY7adA1EiMmryQx/qZ8OWx37qcEXk
HEqFsud7WG0OgNt4C20Y1f4IwSxgAk3iCNtUoZR8T2n6iCzgBsaTRUtdMmlCj0BD8WkjLXozSCKh
ff2Blr58NU02kRK6iqyVvNQmb1vD4ep2pt55gTt0GaXXAXaWzKdc0A6uY63o4dVzJr+Nwg+u0o5A
53vDePzzqSKOGT8NMkYPk/UquTeDVBv6WnubmfMVO0RUoM63b3VPA1YDDPgRe/FDldTBLRu87iBY
RnImQ6CGUnSMNW6dXHlE5fZ3Gi/7LhRjRnEZ1zVQip9tT9VYpYkLN3D4mkZfLvGSHASQ8+eBKRU4
qEvdBNFL2HA0QzlBpWAfyAps113tWyt3TptT1Xf+GSl3TwqolJeWMSPAD73xAfddYROswzwCdOBS
VEfs6AAnT6y7sxqPdM7Kqc1IZ5S5o98zC4NDFUA5y5v5i5F/xBhr2nUYx2WTdPvcoaHJfX6mbjqy
9t1W4PvOCXd1khmHq0Yos9A9+rFMYHK5SySZJbloPudqZ43ouiw7Fyt9nyd2GuhbYLjOqelMMoE7
/+KptmEAI+eNM/vfY4MPwwr9o1i7egTjPXTdGa3au/LzaTsktARMzNzUVxQ6sf+Qu+KljFwCIiNk
1ykzpbpiA2kz7epmU5DvHXoLOdjpHrXizFINLXmLTsi0iMsZpk+CBAj2VCDyC0kjbA6QtSzC3lQ+
51dg7xmowurWsql3uG1s44o2G4ISwnyzeXaN+sCJjdLGTq+tRfivh74UZ3y2Lwfe8WFaq5XfFwiM
IrZ4JTxywmwkFtHKczdkK21D2T3mZdlum8R+Tip6DKqiL4BELDuCqNjYTf5BrgVVrM9UL+jvoWLp
zpqy30qk9YPfl/O61bAlVZi1R7Ck3D7u67o5xUoavdiR8iEYm8+mayUIkPMXNFhoCFHjIkslpi6t
wpvMO/zzhrMJVf7LlOaETrPdZapijUOhskjH+5oiSxIkwX2/sODeLR00TaxMdyGZ06sYT+0SS3PH
U26twymfV0kGoGn8IYUxcisw4kXT9f26NfRj4RDYwDVuLrwKNGIEcy4rhhebJ/Yxn0S6j6X4oclz
Xppeyw4uSVddlL6HhXQ3AS9TktJ70FewIEFY/Iiq01h1mcFLPmNfcsUKg47z0hg2fucm3rO/gxKb
UyTM9tCdKOtXVt+XP8KBl1TRZs2Vinb0FIkHT6TwyDSAs7/ocHw9QLLLFy1uhQ0OANx1utwG0m9A
PXefCKIAv7ignujFPxNlFg9tz5uXEmlHcSmXEXlQX5IbdaomscxrB7YQItMV3AJi3nHavJJMyFKh
ss0foxhvqbjvQRsqtZSMsR2Wt/ewu5RWN790k/pNwhiXIMPdLWJYJPRucEk7xWA/RXonu4IQGvhI
eGY3ZmPiQ8jkk5GZ3r5NkBAXLF4ukhFfWhhy12VMWftMbaU/PnsshBaiFy8cxqwqHZxmfWfyarbG
Mh+ZofcjyeP0/dPOIokDJzjSAm/eRcOAEzeHG0GHqlchJuKNmCewL/G4A1mfwe50X92uPpmCI9is
8+eWGRVvxd5aeMSuLCDZXrzarTY29hQ1ITJBLf4xtqJa9SmxWFaRBsvxxXFUuc2HnH3IfYqLw4i0
NS4u35BEeOOtX0SJ4e5CHRImkNA0KVjHBrGwBfSnE67eeNmHvEcD35iOQ6Ln49gUEQK14jR7rrFh
gvya+9FzHvXZp9f/7trYeitcH71UZi88Md6nCIQ5NcDBgGEBLWc9xXf2gZYniL980x4PHup2zNA/
oDPVH67hoJIwPYJMEL+CzGCbSBIupo3CYXhHk/Zkswqiy4arnpex3kUYwTcFdFz0wESnJjZJrXTA
behnDwSh3J2StwCVyK60KSoKk+Fk0aK7chNWipJ+CsXj1mqvNbG/lyDxAyYaw8WyW3HOp+ySVlZB
8R2oGyXlRlUi2bkdQHzXiZHhqqbeO1o9wNxRPxlDfRbp+DJUKZOuoh9OBBfOS+UBcybg65aTHOt7
RFhw9pBNQSPH1cdg0fUMk8yjKFxPdnOdNJkV8cS8ljUBhC4nXDksEa3WfAjz+rPt7ddodNSqY3s6
kJ5pPzpCf6WJFbDqYntk+jXDATwZtyzxmUeiEY+NrNwEYIzOjvC6s9eLDdz34AG5dM5EWZg9Ux2B
rhbD1XAJ83Zd9oXA0v5UD6V/pLAgqoGzEk00qjRLzjeQT/IZFiWmlAwdf6Qfq3sbiKv0A/mVz62Z
OkxNaLGToYhOjo1kq4mUXqlKc1Pzm3oTgAh1kvjtz8/lxTbBTbGJ0Dlqmh2msWw5zhZcfxblYULb
B7MUHS1JG9jFB5dwaMNOlkHURochIqfFd8eXsQ1OtWk9A1n6NLI7g7Fs3r27XV1j5kfXb/6s7nba
dvb0whkJhQgdoPhaiG1g1WI3kAFv9aQkuE53icYkffjzAYt6uBo7v7lax7ISNSdFmG+7ewikgKL2
VE6WscKvox7rBC/NIKZ4H9RQG+beeZik5AogkeOcyeLb7PV0NH11TYM+x2ujDr7D9TAy11wT17oa
s6REA0tac99KEG5BTspVnZzwq4hHjwvpYbKDqxkeO5wEB8Uv7zOZU2EpD0Y9Wk9EX+dWHvBz+xIt
FfJ4ojHr1ZjDg49bw1qy0MO6QvzZDipnswxHQjUHoMWrbCg8wkwqJvtSLTtB1JXwPNB2md4S1Pji
zY7BlpKlkMvW+AHT+6aJqPQrfTXGREHHleMLvEdWeuW6DKA4Zb4sHxivr/00tpZgCoAyw6CPcDje
9+05TZxTgwxD/egK6MwZoly3QsU0ty8QOjqmHbTTWRuMu9HquR+gmwzb81gU3QeweO4ZRQbrfCo3
wgiaV/7AdQrYGjlkIqqb9cgUnzl0F++MGtSadV+B9BnmT5GXzlPjs0ZqqhSgcTLFGyOOKe/r0GIN
gOyhyoyNhXJrZ7UVhQkcbUfE00mHebqrJnlRqT0elY/RaEzvzQM4iQ03xBPlDoD+JO52tlP/0lXD
8O4ug4un+1gYV/Wub3eUMzhGyukO+LNOUXUJPe1sbSrcVQwewQqL6Hg3uHlmkh37/s0Z8/QkdfBl
VOQ7YY7DpQqXehVPd1mjWcZrZvAxQ68JjbfS25lL+KlC1of+JRa7xgbNezf+//kwTczYCrbh+7Kt
zQ2DTeqRVFYHNLUV1r3O3qqsJSiyYKbP4p/U8Qsgb3nWGe4gWcLbCFWkjmk+30hjY7kQlvOKGEh8
SSp4CiZhs0dCmTaBTrzitvseGH8uBmNsntJR8QHiBE7I4Wb637OtxqexdJZkCDgHrSlufC/HrKgb
h9zFWm5FG0ZbjDrbIFHpa2kbP4uIjZqZudHCwL6ahV22yso5PlVeQeJt3t6m0hDHQKPKzchS/bCB
Tkk3qzhr6uHZsXgXo35F/7d2gyT6aXkNnaaZCm6kKV9vvPNUvd47l5yg8NX9zzCdw2seIjBP2y1b
UWfP5uyjq7nEyyRwXkMoV+ueumLkmMIqGusrKQAnVYjzDATwCM98EYyZu8RPaJ9N51fguPoKGvzN
tRnkxT3SHwALdn4Wsf5SUDvS6K2Gn3CHxniLOcnSFbSC4obDzeNarNaBkvrJqPRpIiLnCKphafsz
h1GgiENPiaISdmou5oJpFTfefmUSuQCkm0SzaXbW7mz0m2YW/jpMFcTP4n6rRSWEm4xSM2w7fQXE
KqL2C76oy11EYPiz0xXGP/3T6op36b02qFk3Rqm/qmIg6cPxOFI5xwYw46nQDWxhs96p8Oh2cfCr
KfwXNg3lFglIgvwjMI/J7FyiCviylwePRVri6DO9D8LUip2f3WNRTYOkoX7wjp2HgCutHj2LhDTC
YFPpt2sA/GqT1Ha8NF3U42zD0r0/T7gEQQhGreqA3RAy0NTDZ+V1OAtyA6+T+kxnqz0xlzy7MiTX
CBNcg894NQ3BNTUy0p1j5rB98mSHBLbnU7iLLJ5xtuO8H2OegYmkljQmL7LT+sS+UKJDydH+hxPa
G4dFR9PCWSlKG6NDH7t7DBn3WADvgEtCkdEy3xMIAYNiv67B8lsQgzdkwzw5mviClPqKXzf7MIFp
bRD43IgVHvdj09PSRhW8sWx6gPtyd62g2nOSUu4shI0ToRGJqpqz9JFBU7u2Oxy4u2F+1WKn7xV+
K+PH0GDVaE0O0MBKwnnrXYBe4UyZEuHxNnALsKdsF1XsvjWJ8R3Sfh9bfy1t69C3JmMG3TP56zoQ
F2xv8iiMD1Hjo9wpELRGqVXuJ5gWg09B7DS8h6RpDNvAnXLOndzmNt4BwKjH5zL1mKI79RlDb3Hi
B9oTrNXDJQSawlq0Z06+mMoBCF0arKbaupDf0LMG9BcECm3uKAbbXsyTwn9Kn6s9/UPWRoKCPU62
yVgcgsjGWkFqZ+HgomDg//IHs/V/vsf/G/0qL7yqBNQ2f/s3Pv8u9VQnUdz+y6d/u5WK//3b/TH/
+W/++RF/e0i+67Ipf7f/+q/+6UF84b9/49Vn+/lPn6z/YMKeul/19Pyr6fL2zzfgR7z/y//pX/6v
X3++ym3Sv/79L58k4BSrpGnr5Lv9r9gw4QnSpBwz+PNM/McTcf8uf3/0+VPx6AN4wAze2M//5pH/
AR2T/l8DVzquCbYZSqcU1l/+Th2T9l8BhznOP2hkBfFsBN9b7l8t6UsYEdJ0EfjwiKakT+BvxF8D
3wJH5tJ9ma7nOf8/yDEAaiDP/gk5Bmud61VK1Pv8jJ7t8fffn8+Ykpt//4v436YyU/KvpnmbaFzP
BjkAQ1C92cH8KKkTzo7BiqslTrom8uB34wW7qDH0rxTInVuQbi/9YdnqgDXqJIaX0odYq/3iwNgm
WlVhhWYFDzCVPuYyZHMFC9/oR9uYD2KGV+GnnxMZEivWwj6eRXt+ctt7+J2PehjRERTeG7g2+3NS
uOzlrNwt0c/PrsfIVmDbGLLRWNSFuzfRIqIR6hHi+z6ZmBwTWEFOidF9lgHaWbMzcrTHxDdziHKX
UNpaGe+sht77uhqWoVEyema/6wEAaE2Dt70cNm1uqIcqzxLQTQTAIGz9KXwUBng+VhrQESqvdVgU
ztrincnW68MwMHnkgUwfaou57xAFP+MoQqCTHAydvMuKvpnp4gH7PVESbfTiyHfSegikAe2Aggyh
FVD+kEl+OWl1s8oeD+HYJ2dVUyu0xog0twnf844QDUFNaraihtsC8lJa7pebWkDiTpGR2le02/PD
PKplI2mCvdK8eyALpv55+ohasD/H/S4wYW36SONkODgI8kbrAanGfhyl8/Tnj8oK9bQPLqCrHe/R
7uRE/C9BwBibzIXyHLWJDTt8ytVsEwKSD2/oQNFGInrdsyaLNnVJgkztxPZLFoH1n/xg3ph19zLF
wGQ4cymnAFwpIzIP/lQ+Mm11X7irKeV6NyaVJyc1RzjYzXskq/Q6zco4EIM7Mq9Ot5VTV59+8Gqz
IFi0FgxUSwnGCCHS+w4PR3VXzjTZU1oF0HAVaiAnQfZT1ElFnLBBalvMGnlEgNYmmAMCsoNcmC6e
clYM11ck4lTU16a89rLb1kKtHCxy2AdsVFC1S1igRTrSnw8OASv09bpdeK3MzoA41Zo1w8fEtn9T
1v5Inpz3mgkS0ifbbI+j6M6tJ0AUDaTIhWn/qXO/3NV+GS0qP30KC398Haf8Ja/9h7Adp1OSFfMl
U9PBdJL9BDj9R9uxEWYV/Wi2GtW8DTGzTQOTBWIa70ryOhhdz+xo8Rh2ru2t0pDhHK4cCSy9QEy1
Nwz7MJCDIrxgW8/+qWkEqzsa6ZXXm5sh1Qrp+HZg1odDR1xol+m9IvyTKquYX00hheMIibbKEZvF
dwm5JkIRNuz87nT20e9FwXWGKsfzThPKiaXDT7s1G/T9RWvtuETEKQXGxvw7ozlluGlMbnwwSac6
BqJAla3GnbAQcORdp34EyWNBJKSLtOqV7aOzqwoBTYHA5Sd8xEtcNvrF7PutXTBdi1EJv4Rzvw1s
RiAkEgeQQAHNm/GIBh9n+1KpYji0Vo0mt00fpaOYSHT6ZgvnuY0RqIhwwppNjnSetc3VjFELe1ag
lrMacJCW2TZJ/B1lZ3jMtVefYxucSMCZLoBsxDint9Sy28mUxXW2xatZFEsXP/+mmCwso8aULsuw
mw+e6vtjkhBcEAyCeZRwXtnyDA9Fkq0ahZDYCXFMRzgASJGdc2x0ra+tK6l69yuNDPthsje9k/yc
5ih48HH2Blgn9kbV1Ad0oCcTs9COoTlbGGT+Yd8bBw/rLq/jhEkOee0WbdO6l1yPYBunFSJ6uZKV
dmDAGazjlIflJ7SZcbRpuo1Embxg0dkLFkj2KOITdIJuifKr2Wfog3iuirWLIP8B/4m9sUvaLuuj
GWsW/EIE61Z42BWYRIHZNs7KV+cgpf42yGw2jM4592GwdpnglrlPfnd5avre2wqtznOofouq/jZq
Y99H1ndS9Uixmksd52urKI88C5+64hygtvo9U5YiJyFwSmSrKUd4jyfjZ62GT7ZRiNdb4xZnBI60
Rr0dGgKxuXyuo92u3JY8MM16GZECIl9QE46tiQ+uxptJ6c/3lOzF9ADRfsrOMZLP5MAW89Kicw6O
EztlKE5qhzx2q6v+udIwI1nJosCpo5uN5+GxrfLgMA82P9zQnEEzHbSRBYfOM16Y0oVohWK2rM5F
jEh0xAjEPjSxtVsea8m7IjVM9l1+mbApZwEBIpF8sEEtzRBDPAnDDhWRETBn4d5WHWITKhv0b85y
Bx2wXfnQWbxpFge3uAmmRQfCgi6JBX4+jInAgaw1pOHwgwp0PbbV9J4qwBE++90NkyxzZ7rtKsP+
kDZXBJeCEFmM2anR6NPcoIYMIkWb4zboTu9EQMS37sKdsMVU+LLDMHqaJ/O1GiJ2t0F7ExVjne7O
ghSZ9wg+BKqT63aLwpiI316TmuuAAuXHDrGiwXixiIvPk1tGqhpoZXcTV/JXqY1qOcfcptjzeWsV
E4yNMjzYVYHz5qLleQAHaLFNjoMHmPiNXVcXNZdMfkmzHlNirb0Q9HWdCgyvyluMhYyfYDDLBTAm
d21GWXQIEHZVWPC8A00tvsSE7bVyA8WSUGrQxmw2sTD8kKQ92MxqA/bzCwIdLh1IypJMsAQV/dKP
0psZDTDtuLQLuHYECaHscl3FjSTgfRA/TNgUpnJmHOz6bNAcxGWuZhI3i3zpL4JaMfuGchgGJMm3
JjSiwEJoaaQuCGsXNbD50hVdebEYZ4sqI8cC3BzNzUD7m5krIUoI0cndiu3RHeRIXOCkgTp8zAEn
LQcvP/Ucaln3lToFc2IRIEPCM70yHoMUuIOwvGyND2HaUsbgvvDuOvX+nYyPd6qFYsF9mbiFJNnb
gn9NkIZeSiv9csmMKjI6pwJBOLAkezFV5M6E3s0tzd3oU0lhAu6zZxKonhr+P7AXWhWue26n/EtT
C421fyhLfEZtnL5DCNz1TmbBzcmuArSW1zig+ZBR8QPULE1gHgSYPpg2gH4xfbTvGTZbo0q2hsBu
N5r5N338lRr4ayJiJh8xaPk2wW0Erk39jMUosDOAP6zaoW1hPQd4x2oa7AvqRVG1S3NsT4EC1KX8
IiNFm/8Q5U+DtcNCiuKnSzgfsLcoZmvrUSKSCmgGi85sbSZjBrCK6t3VTGdqHwpSSPBi1x9BuB68
/IxMkuRUfSgij7gZnf22ePZNE1i1iXi1ANaFOACRXJCuCQNFfZblv/u7bA4sBeRIdkbaDm5dUL23
982xN6Hk7hbxOG/7+YTDCn/N65iYRFdUSbAoGHxWYfxV+gbmO15s1yoBYcOIx2Gm+T4+MW/LcqzR
8mJTpDKciQgcpbxpmxS32Yl+m44HMdjYSweXklHzGDfkMaYpbtWAvQH5F9474P5o2eo1APuPGDii
zc5m4djpb8jl+1JJqJKGvPmR/fTn10O9LfHfsPyxI70jg+cXTX0DHYmBgIOXN23CWzi2Fmpvaz+Q
n+aPxW+2ny8eVjL6vS+pqniZnX3DO4+vVTz/gMG3Haz5prioQr84xTUaD2ZZhntOUuvJ7w2+oPXE
2uL33dxodtV7pviWgTFveRZX0b3qdtiHszn43Yr8yzHT33PevZsGp2gz4MawnwoV3uY0+13302cp
NzCKi+DLj8KbC85QY99NZtYjPmF+efplVnQWynLPonHOKg1vNUmpcW/80gVVp3oMoIgQP/uuimgT
VulXp/OvzvGfE17H1t/znrpkZLfwIN/jF+A3zYeEeZT1FGo8q964mjv5yzebbTW2C5xO+P4mjsn7
9w+AH0mDBJemlHtNWUwdWyI8xbfg44p3tP9VRsiHRVm9F0XyhatilSfvVpmfbEO/61E8FQSP+oFF
XI3JadVe7r9eVeW/21zu8xp3SGwkX0UQ3MKBnz2On2L0MaZTnq0tZjNZQxVQBwxfSF/2rBeg5KeB
5r0yFMAZXP2jseTCC133OE7JE22hBzr2zSLs5i6rRTIdGIucUmthEiey9Eb9zKCak9m8p4PWX2OF
CKsejWhvD0vk/IwHR/IhCXZvoM9+CVlcwhYfR6SMeoHw8ZJpVr9+R6lT4623ExORf3IC+4Giwbpn
N5rx9+AHlxkmnwdF4yEomnU6ztU2yJJvh8jyg4TK7JrpTrY23Ub+FpMgsSrShuWM8jkS6lHAcYO2
mZCXYWYC9Ft2RqHfEY5opXRgoKTlQJiBEVfNQiodH8hsIclKF92xVCnQY1C4d6TkHmUGrC47Zikd
IhcFpFqsnB5YTK6MLedVt5nwEJ50Ml/IFyLwPcmqFXzE8ZKitZ2maV4afV8djQwJRjur7INGefCa
b5ZH3mPQphlqfgM44VjHGxSzMzzPjLVntnJoI67cbt9RNOsnjDopTznv0ICxajkhTKE7QqJpHiTt
A64A7thBzi/vTAEj5LhY2xnOdXCPH3ZqwDCyIBaQMpqtBDOyIpPVZWiIkdADsoSO3E5foBQEdt6h
eGF56b9OOhF7TzRPMiqHU0mha6KEILlzEscx7vvToPu9ZQZMwSZciLgCfTW4Z9lyILPUQ+WoUxvU
CKCZqCV6qCPKcTVMI/1JUMGS6O1zkYDsqmURMGXb6glMcjul2SOfSMxWBDkgT1JV/8CwpH8Au4Gz
Fojw3rG4SBPAFocqZf49cElbhsnM7tV1a//V4aUJeEuux8Qrd8Mw6ccukszwRM00jhwD3SVvgbx/
fzy5L0E3fHVtfc1ADT4zGvpWcVidDBCUiO6oEL2MdDB/4FnLZkexGtXVVnadi3i1dh5s0HLpXfcn
80yAzRiQSjYQYVwTdVTitcmuBOG206KclsJr9oDlk2uRYAj10yE9N/2JfDEPCgmXdaKNFfDOi/RV
8P+oO48dyZUty34RHyiMatiutQ6VEyJEJjVplEby62t53qrCq0kBPWmggQtHXBWR4U4aj9h77YVm
R/lBIk3zDd9e+jLodlQO6bqs1vm0gYpXoq7XumtJjI+YwmaZMi45WXW3SK2UofbzBYrEbzvHJima
pFzXDaxLhhfjoivR9FuYVx6MoNA1GNWq7hyiV4pxrZVBtmnS4lizaUWMnbaXMAQfgbD7EFg+sGbd
WGmdZ7xkPZoJzXI+hxH/03OVijY6pYNF6Jk4wHzxw2SLUJInHoMcKcXogiunDJGtvzDDaI5GyiHc
2WMbi613MEWPK9lc5Vn7YhnkfvBzj4bNJrpBDDaf6tE7+C1qB6T9KTgf+3dpjd6v5xdNni4YUTGG
oZy6J3VL0lelf8aZ9pKxL16sGetPZwqUI0RFqCFBxCLHj/QTPiJa9Aj4h20DOzC8eVAM2JD7yZkR
9JytsOFeuzFg/GZHd430koPbpD+ok86GXLQwg5YEfSRLL4CfEhKpZgQESE1exgIPbfoCrrPpBRDb
tHa8ovrjOaBDJ6+MbuGOnJzCtey9blkbPK9nrdKgh07EAY/90SyL+FF6Govg3GZEYXtgX1gmETMD
xpE1smeJco6kpdw42njx1I5BOz3ukxLB0AhkZzKAOpesTmsSHCl10BclaEGcqvqw6yRcNjbGoiZN
VyHDK4QsEtuLdIw5DFttDiCCaJRa7TJam2P0pk85clQTeqRAi64UeADAf0GQBkt8+x80pemeicsb
nH8kJTwBrByEcu6R+hcN8PhLVoALENH1um8Vkye/wjKYxxuk4JT2wajxEI04SpR+tjPO1Fk9CqaR
LFvnXlhlDBQybzNJEiI7K4vXpej9098XRxkmKSE1UfO5V83NRkGg7sEvSB2OAam3ihysRmwI0qb9
QL2XjnvHjqaNpOmGJJ8cfb1JN05XHSuNtXDUEzyFQoL5Fs7XnROeYlRxB+wRqLS9foN349egoE8Y
zdqaKm+mjQF1b3ge3eRBhui3gbJ5QTIpjD10meD6bHzRxjiDiDdukGi8iB51rdQ1hNx6eWmQRSYI
gaEdMFF1eyQ6WZXvY55KmymbvjWt9nko9dxT3JB74QU6hdf4WresG4yxwAg+1t3ea8v+UdPT+fiZ
Nfww1Meot4wnR8Fpq4YTCCx3TOzq0mHuuVC+41LUZV8wnih7Uv9dEJy3ij14yYkr+dSqH8Kl0gfO
wleTML6+GcrrW5zKnt4fgVgOw5Dhsz1uA9P5tlTKZYdAFMKLTBdq4v7pjZgz2BAPQEc9hrWw29pP
GxsoOiByD8PoPr0WjkdrYwSro/EMRbLfj11t7Nw0O3atix1hQIjkusS9u6K8Gn0t1nlTPqqMAV39
NvWq3ijkLut2kpy5I8tRB0v/rCeneocIgj6E1NwW2s+6yEAE21UHwo4NwMaZtEURMv1oCDQky74N
b652r9sR7SYqODqGGosfHDUsT1BZiY0ApwFWwI6xVkQbdsRMmovmYGjkEXhapZZNDYyxZpptj/y2
BJNvRqaavNmXkdmTH8bXqgZoATbEZMzSHPD+McIGVjrWwl24zg4Fyy0BjbuVcYuaxIqPPcNP2ZK2
HjW1ffLT/NPlupjrmaGtFONNgHza2qQ5ACqOjwrEabthvGVz8zEN9zTHBxVC2mr7ZTTdm5EXSCMS
QiWTwfnxyOg8yYJL5zlyASKbNZ9Vl266IRr/JAM9B5Rls3DqH2hiDENKYzEUOoDvIEAWhu0dZGVL
p5DtK4RQRxW5ahWNbrMiM+Cr0Etx4PpnS2ABzy+8c4kME8clq+AyZKuW9XoAWwrQH0ErUZ4g8gJq
daogEaSyMbY15FUGQ6DT9DQqFjrSq3lkujCDlEaB2mcpvsbwEJuIMdFMddRovqRHV2LZDhFDjGGs
9ilCud3z77JyGg6mZ1N41rnNS3Du2TnMOgzjiyimVIzZ3W5jBkYLIgLA9U6oPXR695Wih1dTqfYm
MsBZ1ZK2jO7va8CtwYDbC7dQ0/x5HnFakithcSVli2bsSHIk8ynNA3JcdXNcs0CcNj2bgc4t+0Nm
I0xsmaUfoGHGAf28QxtxIHLgD43AuDNVNO6mMf5hDp2evKkroHKiCRGWSDaTT6EBohuEqhEGC0Si
EjGAf097tyUnJH8fJMgKtweMIHO8o4WeOzAiEoZZcV/xYTAVYCXSLqVp4GudnkJ7P9hUSGWx17lL
IFff9qgbFwk/6uIE/iprI2xeTrEmJ96YtZkkEDiOLl2BXNDwhcDOiay4JuVpLTyXIqtgNIZsrjyk
Ywcss8KvjQb1t7SzcA/bBOcBO8a57LrowBLBw5qtg2LI8Eh5JRaqWDbhBiEuA8MMP01hPOcoXCTr
wOY0J+gEMq9s4q0/UlHmdA+ByzilUdXecmFPu9aIgKkPYGuSTK9ifOJTHa9dD0JKZwFXw185C2Dl
rLopBKk0UXE6mbFsZFyubMa+l0SeqoD0cHAUb6lBIMbTJuSWqdz4wd6YzHo5gatYDyC93AYetIpX
FYm9gdnZRzuo3kT4DL7L7UsPkmrmtql+QuvETE5u8GGkZwlH23Fx8XhE9s1qrZrppc0KYRi/sJX5
m7zzN2C00Q9JUjxzzdnLsXEIoBl+D6mabmheuIOmH8NyxQuytd9VpG+MspxOdkHRVk7q7PJE3qaZ
wPjDLVpYoK3A88ND5TZx7czdOCvihbPQOFp5vyye1VtKcb6vGQnK2qm3YWuNO+XBOsRTzPO79YpT
06D7tNwa2wd1FPsNyokUsSvJsylDVvuirBQoHT7jrg/qeZQIsCm2vzWQhhzI8J3FIQsSvLfPlFKp
Vhm8lgQTZ9FGbyFBtasQ6m5R2MiZHfkjrTZH/2NOd7vVVtKt5xXaPsLsS4JJ2PheEuMJF0qydcYC
apk1odrIjFEwC1TIMSmS2AZUFaIlmC7hu9nh9sT0NWsbI4efhTLT0QBxVNnIQNz6auU4rEadw8B9
zicJ6txkCedBa3GRRfludEaLqJ72Ty9ArQrhkdnjPvupoOk3OrX1XHHoCoLPETdlPC9xQZBtkB2I
ppuzdYi2rhGnMyndbAmd2F4Oif67bNt8oWAhb9n+HlmYbFH5fdpGYJKVocOQel6wTcpmyXVvmctE
c7CepzHXWBRubXQFi6b3/ZUHJ15g75mPkbano7RPoeOxCS5v44hvVk1XFp2vU2l+TZWzb9alVatV
KQ8Ng0jehJdS+OdBN7YiZFzvOIivfBNBbbfCKMVqBBGuUugebYJoHL1ft3F5lwbKQO+5G4u873GM
v8wWwAahmPTn1Z8yOnqChs1/FjpAF+H6h21Ds0e+h9CwHjaZWc/djLT2LGMpRhJ8ZZKFRCYU7YXL
8RvplK3FIPMNJejvQhOw7BLoE0we4RYFsEDjRdXKlgvY2Pi1RzCj5n/WJCeuiGLY/s3nHU1GRgJP
naMStemMYlsPlXYZtfrhukIDbBiuXHrkbdRKetOsPhjFLkGkuc+dntKeZfhMmuRVTLIi0mpsknkR
6/WK67d3SW8o6nMXVM/AmQLm/njRhxotOrr3ryL1wZr5J8xoLixSwvBYQiwG3DM8YWxQ9yLFl2/Y
6MkTZxM7U7Yv64rjyuzOfI4MoiO2j0H/OmYQ1cxYgvt00T1rNRjvEXk0I0AxHcPRLlcdAp7rUIHH
zoXbMQSx0dJxy7hlZH34hQk/PSrf9aBj+YJJmMyhznGPfe17h1SPtvAhGJ2X1mdQsgPpjDg4OZMB
tAbz6gTReabGtN0pKOobFbFSEg6efmEPZ6Q46h405c5oYVHmUpaH2MLvndY59H/yYjJPfeoFKd2w
c4AbKG2PI+rNNMNXlZRY752UmYSD21X7g6nsZASEJWTiO+1+CpbbrQj2iZ2dA2SZIB5op0eXBNCw
zg/6m6Ik9KA9KxnK5cQB1Rt6uMQ6Ps3ZeX0I2Sl296RNTbWFnspclXlIaGhbP/WHCVN6UWCt9y/Z
rzHS853w+y8PXWoZ1Q8/6Ik/cti262SfR1nkLLw+BmPlGCAH/e9BEwYNmZss2kysFRS1OBUIWaP0
gLv1XJKfviFZXITsWkpMWzNnwundrG1sp5uUk1r66B7EEJzztj67UHaCOlvbpvPRdbJbmrX20znB
12jF08xA/z5H/3iIh/guJe6eTtM/05B1qhYmuxEFoV8XkLiHRV3IlULfm7EFJbcY73cCaCudvD0K
MlxJors1HhYZA9sR9Y4CWlGoa0OJaXYwHyu30Re4Annp/EtnaG/F6P1EAXmqGXfRBKJ26ZKXSr2x
JidnXwxDss0m+ZzJNr8Vu6Bl5TrfeY0lP/rVO/3enuy9wVwDBNEXtA/enTj57EP0xhyDk68XM30k
SQZhck+dKFcRcaQ9xM7V6Ku7E1SQ+J7KjihRbOeG+tDmWCq8GgSP5UXmMhsk0bg5BApHWRyu5G2y
QW0vwkzddclmAAEFIcgV4vKlYr57aIESQb0Ra+ZhZ1ppUtuYdq51Yd58cfibzaSq/je6QW/pGFLu
bQK2FsOUngjBadcaUwikF6b1TlbYli2ZcY+bh6d34TUgRt20muqOe3VVhFN19HzPhEfzHB6Fa6Qt
wBzCMDlAswFEPyC55aOZ8HIdzBTrwGB19kl/uiRVleGM9l9CT63BGDSvmjN+RtDD2txgB09kDgeF
nQU4zpmXtXuEHb8M8hM3ml1buyoqb16IAqiuEZx3VqCfMhIHHasuroFfHYaGyBGdxPl76F1bKJj7
jBSdeUnQ6R3gNlj6FSDg/G4J55E7TyxS8KwMGQiKpPAPbuSgvoyxC2TPFPKodV51XOSzUJCGHJSu
AFhesnrwA+hceaQ/n8v9GpIwWsQAdoUJimjBh9juAtbW6zRNiIiKbxoemrOJoo5llctIJMPYWfEL
Y6LDjio84EjYD2eRStUsg3PFJwGbh+X3uWjxPjSSjCGheb/HvFFIkKsBsIXGBS3CA3W8tyO4Q4eO
Ehwbx9FR9tDvhcokUy/PKF+eAX30MfCwiAKo7O7LybQliMSK5ehLBTFh7QdGSZevpbOybwWnEM7J
vI/HdR3l50hN8iyJKScDCn2gmbIk010IaZZr/7Krb62hHTMN4XM2NaxiCpVpu6aMfgKkOPyQutgO
IbZSZLi/ApdVH2yz7s0vMMeLGDUke3eUhpgTX+hhXd1umPmbwZJoJndepp08xKzxFn1np4eU4NN5
Sk4Rnq50ESQiuYaqhz2ZtEfFrm7XVv5BDUN0AbZE+Z5GbwlRRMEUncdaRmdydDuMYdalFLqLgoXP
IksRkWmaaO6ocshmrrNnyWuAG+lYxoSSJIrUqAkIJOxsbmoAXKMMoUIjx2nrsK1edowTMZDr9qbX
TQX7zxiOLDKuVT8Wxw7nrPQ5IbKRPyWumJ0IwjmePX2TAuQkEyM6GJPOeBc91c5mt8qMcMVlW3Ev
sxxEvoS5mJiCU178dDzBwyK0jjQ5wxx5GY700CxJx07/82Vo2hKbAp1Si7C8l2Z07MFwFcFWR8dA
CI22q4u+uU7OJjNt/fj3xQXJFivf3Ot+OM+JXdrp8k5uYcw3zjlC+y28OXTSJHi/P5sVN1L0SU6s
lhYA2R4WXZSVuBS30TT2F866ZaYSzLWarOY63fGLqVjPxH6NRGOEKFV7KO9RKLyUGfZg1YX7VM/9
A3cvGQwD2KY084qdo4d4wfLmVKTsEySury1mkIUFc+2FgqO8TAaMG5f62defDn6CmbA9ZcPWmSrr
TqfWbeM2Dyn1OLaZ8uGCgiB4G6sIZqofHqQ0k7Wtk8xSBtUHZEzI4FOUHgeWbYmG/LtXHpwV6CW+
WxcHqOzJqnm6TOG0IyZLP13VDmc1Fulbv3hXzaV8KuXBk4CDaD1umoQuLcvPueJCaaxwBU/lTsCy
/+JDYEBMF3zrRTVvxyL8RinzoqPlfRkMF483oTKL0fDeqin9bEoW/8y2recVP2tyyCZpY+ormDfd
AkA4chEdNQB8OLzISaVuKIjIZYokq6qw4fsrFIHMHWzGYWBiS63KFoMQ7cmRYONIyNLOHYuZuc71
vOuqZM8P1y6y0IO1T5HROvFawCwxnirB97Cn/B9CkpzLwNg30tOJvfaa0ySRMoL9Ehs/p8mLLCtk
sFqiSglMaCVuyIywgfeD6lm27r4AWFArmJJVb/5KgW2p1oAwYW38yiFhq8aWAMecORtbzJmTcGo/
F65YItriz0jOR+4R6CHc4pvy8IICnCy3FHZC1PgQI+lLmXima4MAbnZ/lOIiuonn5t0bkh0KFaSc
mrXhQfCMxqJaRK1/iPKvjIgOP2GfPdZnNkHDqgsBcDXouR+aA2CwVZFiAPGekQB6QEF/gRa5MJW7
NQwPwLbD7q/X28+x8rBpG8V45qLOl5HTx8hJ0GlG6KrCIVv8v5VH/w9J9fp3+RQfN/8faKh5nLj/
m3z6/zTNZ/7v0ul//od/VNO+8y/dAFju6TzlHdd3UGL/k9Xs+f9iy2Cb5ICQumyjX/7vrGYTqTWu
NsKagUm7Qhj/ltUs/kWKs82/MVybp55h/F8Jpx2fn/9vwmmaRh3+q414zfRdYdAi/U/hdMmgUY+0
xtoYXlRd0tuABX/H74Ldl07t6PwK9WlYuCZUStlNTGGJqIXlaTyETD0cuAFTEk3/CLN6mqcTiX8D
Qo6lyXNm28ozM9T8lJQ5txxNRazs7BWUXbRoWwYP5DvP8BRx9ddPWlOyH1QxUgTbz3hElXENgzS0
g+FkQMaa6RJZZOIxJveaCeEhUZwYQZVPsE6mSI1vK0RZw3YqW+Z5QVGvGHhPb/kkttQHTBPxeXtP
hpSsm+zw9ytXBMSwsAmBMJV2O2mbK81CKWyz9Pke1LWlzUXELDSMK3MkYuaMLJphYTcu3jR3EVmg
G3KLdIAsqPaeEuNlaiXmUQg0RS91JnKzUurt3JYVFrZm2Cjj7DNvWHUDLQ8yuIqZWYLRDIIAGADZ
fzmkyE82D6nilE1kxHQxIhjDrh+6Ya+sDtUL1NxDrJAw2f2XDvJgJSr3wzXdbSNg+JMoL5dk9YE9
ykx3rqUExqf+t5OYwRo40GyAgAB8wiBF0vNuDO2AAA572B2XoWoRDHOmO9akz0ztUvnkhFQOQPSi
PjJEBunac9wifJyV5ejPSVfbdzqxE6nefxq9fxhD2knfAtfXu/qRSEYik68jU0t0ROlMMYid24l2
TDLzDXddMe+jJy5u6stV2egHZQ/zzktCtl7u3IeFZQ0eccxkpyyIbDFcrr4UUIBt/aBP/hMl0VpB
etBgUSyxWI+4GjW6ZD7fU9Gq7VC21SzPgu9UQ+VVuZcgrtnloy9wWeMQWZuLQ1kpQiPbaWT844tF
3rLyqEgsVQ2Y3nDcJ1r0G6IHHRNIMcJjMdh6Q/HsCYe50aN5MHHq4hLl5J68hLATvTIp/+BKWB/g
L8D+Tg10RsQaUwv2365+hpptbEg+8lh9GrYB1oHJa4ZHzeltix+Dhq3YjnoM9KaBA7tiTrrmgv8p
Cing0PkQfqR4DKw9aUH2hQB9JbS3iYhiIudXBWO0BgAKFtrwHAElYKsbOuOqR/mcBhb7N+uSaR2z
X5Y9kmcPdshqa+kaCSGCZtQB4BJXJG2DWkX1qeVzHIG4oOFeacMGEPQvPwxPA2BCZplU3rYmgRzO
Src/QdmgvUCIV1boNSzLoRzHJCBIYshfmC/+dp3uw2SQQaoWyxFBTBf7uXjbM8i8xmG9oSLtOD28
S2BIxv8AcaF2I5Sl9yo9G1FhLupZ2uoJKRM0Dm4S6hsv6Hd5hZJRjXozd4h4DKJn2RJJMU8slS0U
Bfw+ZW+5AD5RM8XiTg2hU8zRbgWzKbHnyjWte6P58NrzZ9esVwZys2I/NawevNqPCSchggkJC9k/
xWQsQd68GEVTrEut/fbNON/EMSasqERp1QgDMvw0sZWMQQcZAJexBufrJOpZEOCec4SKtjqSb+b+
+SllrAULwdJm/YxFT0AUMamnXUIYjY0rzC6iXYWIher+YefyrYfNgjJ7YmNjrOxU8wgfQN0qBoEu
IEDYWhFkxvX55CiziORW7FiwATCIpx025LsXeZcmCjtkuJaDNOaqbDwHfZ9+mMGvwMlPBiCtqEnv
LXDame4iP661z5QmhoI22w52TzxlkXypuCZnwPM2bgywzSdjvgi5dW3rYELYPyWW/2IKJtrakE/z
wYj0+UiWfQVOdWjJu3BbIsF7MuTnHdX1TFY2cAJFJimbsfnkEsYS1dDWou6riaI5vFD8KZKNoVtD
SvIGNN5FdYw5uRxYlH61nPS3up7YUzPen8uKnTb4/Ln+/JSZJO0xdYyIIqlNC3ZN68pb+NMQHjyz
fwIXvEVPK0ggN2HzdlwFN2rCcJEzFHiMOd9BY0A5U11UrgOtMu7MMCl04ZSyeTAryNmNRQrEuC5M
t1qPz6tlqKvxIsg8yHMzYhwVr3SzbY7YHpG5ZlDJW1slBzas/mqynZrMh7xcpU9Sd0n9DmMWnBcA
RLEXbcIof0rXXqBpu6rFBe9Cn1tHU42AK/awHOXdBj8nIXLcTNd8oBeQIF049yl6fWrGmaaIBkAr
MKz6tLGOaLXlojfEsbGt6M0Iu+MTkn3FdCIxOZJPiTcg3/RVZ83QJQTaLPYIMg2V4ex63EsPxvVL
K1FI/BLzFrmkVoy0mNgDE9K1/QRpl7FM7fIjhdKBRyKIZ4mfDmutWmpd83x6o7sUXseabZsyavoj
xmfyYFFeM7QaqAsMeWRp3WDdGDFW55y7uW0y/tM8c1kCPxJpm+1cet+lyi3xSa7gmCyjmHmMTcGP
qLkf12okA7iJ4/EmSGOjct9FMTH2TOQTSFRQBossOZKn3S2m1uvuXWnejDRsflkEBJGjMbB8zQH6
ZRMyv9akccEr3s+6lCUYxyW23Zj5iCP7M0ChekxstI59sleyMHc6UB5SewPnhmtKLmTftHejWxPk
gEQUy8WXYs3YIGBl75o2MB0B3u4SDFgMgN2K9Io23Scmzvy87cS9Zlg/I1pG+4mg/yQ8ZVWli42I
BvvIOoncQ0gfJJ1U7DpzEMT/TALikrskHXO8FT2PpAUmvY8qx3BV8ui+1prSFnQcHKk90sx2iumZ
XOPu6uSDBjYmOWciktWA5v5dyHPKRuTLlT2T0NExttzB206GIDgztBMd24R70/Jp6l43nvGXv3m1
wsn7fNFKXKSeO+Avgy9zTvrJXhVpU800qw33up3+1wtYfTQw8VkGtkms8YXkq3RjUa3OnYiJ2tgY
zzSLUf8cNZh8aphmJBAbx4Hh9b3yuy0SaX/jW2W0xmNCDEY01K9o1wW0LFPcuokWXpgfhPgBSnL1
bOskKTP3GMqjcO0nHtd6UFO6x6SKWt4Bu3udiPqctW4+vCFZhDkx1Bevyv/zZdGU7bgvnNg8mH1j
HvjYAT0z/1/0ZdKf2ucLLeklqAF0Ip7w90y02HHVimGbdaY7aD59ct4tvX8q9xJtawLSWcJZ1Bal
XVdrh6zdhVML61I1KUucMeItyV+j1jLRMI/6qbOIMrRtZewTBphzMs9aAPYjPnGH5OYyIr+6T+rL
ZNftPS6N8IhXUs7ZzLCpS/RtYFuvnj5F178v0vY+q4kcvpT3AYMSlNiak7ZGH3Rxobdu+jFyty6h
QMdOVOlSplZ1xiC8ndI8epWj8ZkOjHBJlQIJL3TCIWto/1M3RqdM8vQw22FB0f/ij+FOxoK5j0hT
NNiMApzW/WIwl+wg+pcUm+6RZBGSGgz3ASoTilEvqoX0OV5d9515bA1Boae4ROK1hAn2Jq2KuDBL
69euKrC49fh7hsjvdqGZ9mTi8bDtpGGuIrYUO/A1A+yXLJnnZuEdjEywWmQIj6rYtE5T2t9y04zu
cFhmoi/MC3nVZz59+1Yn4ig0cYZb6Z6dki2GPfrtk87LvruGs8jg4wlvXz43ll3mXyoalDzsIWkV
DoI11eAB0pqd6LOLaGPq4pLdozXDkGSjKguCXiGq5igJ+/Hc93V2iMLMWrKiLVcVKq8ZOZnTtyBK
ya+I5uxMp97Fqp/25lPx7pUtD/y86q5/H9aVo1e3IQmNTYbKcj2Osr/30sG6iEUVODmgnhR03qEp
LfQyz5e8jnMgemOFAYnp8pz/usYXxUqhJOO9qYj8TbWGX6kbWRj5ufab0U641jnZViL9VZItLexo
zmaBLoZUX6jK3ONjg6a+rNyrgmPomPFcZV64iWEWzdEwaaX9MykU0Kr7ZGPzUWpQKBJ273Qm5bor
dTXvWsHSBgYOdnUHya8g9E4XIYYjEprisnJ2BoIcQDVXTMDyBLpvIfPM3KVhZ+7+fvX3pU6xhxB5
2KZgPrHlR68YSSCkNr25i0nkeylbrEvUQ0GsQPwAJXlTU7LyEq75iIhTKExl9EKC+Kq3WnX9+3dG
Xn6AGmFnizlk3sexASmyNkhQ4auGg4FQxwDjIYzYg+EN0dpEgBwnh5FVZTckK6IpPtyYS0MXTIZT
DX5+n5GIbLw693pqXxNOhnVDVsyihV/P57GoVjnuBPC1SPglVqrDi5bgA3a2w0neqkf+qF+Du+vq
l/xgZTvnfSz1W3D2zuT2sp1H55RsRxnOyQO92Ff3SNDCyb7xoJb51m8/9fOoXVtCYXVgmNVTKSJ+
whj1zNk96sDGX6PmkJWvDUrkU7YXl0pAWJ9Z1NPb260h6eX5xH5hWgqM0SvK06g5xrVvb77WXIha
FQ8TQOidgnqWNQCEoPDP6goZdl4S5MfWJtuHXVzjBfTphUxz4yDxJzDFDx6KTuiovPC3qYpgZ3Rt
M48axox5SrcxRuGj4rZpr+NDQJDijUj/vhGpuxHndvfMKHpdzIeX7mz5c/3RXOQNOaj9x/vW213y
6d2nazaCz6Bbu1CBzZY8h1fB2UBIVXNrY9JFNz/LUwKuDxr63omJwzqDGA5vDo8ap9rGmkgt/RTv
9asVHsd35/5cRK3Qqh0L9jQzViunoj9U8QJ5VIWY9gPTuXb0voc/rvnIt8IH+YmCiCrm1TwXwdI5
6Bc0M+znWtwXaLQxNibx2YlPrnS3ziLD3037tQff4s/7JNrWhrG8pQ2Sy3CxrHrKS2RrGss8pIam
c7NtffHhe1wkGbOXdYS38yOPtXuGP7duMIXzMZ74q/7TFnvzbB2tW/iS8KPhiWIs0db5cXTkZlsO
pEles/PUGHMq8ln5S38x+FMGDuo8UqRjI3hpKdhuRHhdI1MebQJ90PlGC5WwUYE47G4ZAT0SHvLQ
/Vqj26iyePND7YArWKfvqqN17cXWggjamXt1KCEIbTlne4OoAJSZ/HH38ZFk0fZtYBy+ka8gnqMb
KlUuV1wUWHb8tdQ3Ncd3+yq5Hcxzyxq0oHsQ77Adre9yWCVvBglgWE4PkF3fvI/wl/XWp2fdfstJ
65Q4LUmn2qSHcJvx8e3NCxrz+IVolpfypTqmmPmDxSTjFUtQd1j99n1Ex3O0XZdu2JF4MNOW3P3s
iGjiX6qXgVitZOVApVLbwpsZzq/+K9hE5Wkmu0/kVdgO7FkXfD8PTT4rSmUPVyHUhuJTfPfpzrs/
34Dg4d76N6jBT5VLNBvsLa4z3FjZSNAzg+djcTbQA1UBhMdbxGlNBFRvuUuXzB+1qsTNPjoH81K/
pS/TG67PO8kqMMrE+fnLq5fOOY1H4RFeWG7pQjJU4t9WQtgu4n50HSMxqT17nC4eiVpx9kVDP2sn
LMsTQiMaHiyyV4vxLUv3Nm7Q+I4CfZlc8zPLgZm8hvVOpzVvry5w2V/EqPmv9Y38dMrpZB+7kBYf
xcBgfRVQtoVrQC0J4ExEoKkINrIsl4Y60s3ccz3YmJsEvNDM89zDRt/g5u/OEZbQrXYJrM34FWYM
lVjp4pXO0eTWL/1LcwejeakeHvenfPXuVJH2e2R8NO9p/OIEah/WW60vIRB6yBKDS+5UYg806iQl
+TEaJpCKAMDcJF2eaHJu0gavDtbaWu6bbS5YhYGp9jjvi1PKUQRp7xHca8tevWFccYCyM0oIVlbx
RybFipr0WlqAQK1HNZbWRaU5ZUG9qK8wdDDAVfxBS86v8GFk1BRMthz3ywaPbRz7U3kZXvOH5FtM
dr9rl1mbbE2tXzJeSZWPUkxtLbbIpLStl0ZCKO0WQxnNzY7Ap3iNnN1GUeE/pgZhapzE+hJLYPRO
YbdPu0z7trLsj2mM1YP4ln2YEUsbNcJFKxn6B9kN5tIMm/ExKKed6UDxLoYi8N0zHSTdwxDeAWCP
2zYLOwwKY/s+uhP6XrjdelE6Z0lpF3up+J3awUcW9/p7UD38sPrMSpCmJor4+S5IFLPeJHfW3mr4
R39D32pqO3krbu2rxeBQD7t8QdB0p+Oa+E5QffCP0nqu3ht8XQ4yohqCQKq/AvGERcMtZfdV+QVF
de+VSnwPXfdGhJOxkrnns0xiven7cbJNMnFnghuRRDR0ZNA4AKpTueX5VN1d7m+2LDQdKMfU/p8v
HUlAoZiiVzFxInq9tV/+B3XntSM5kmbpV1nsPWtIM8qLvXFB1zIiPMQNEamotebT78esmu1SqMYA
iwEGaAQyszozPNxJo9l/zvmOpz5k51QLBCM5rCPBn03qM4fmlNWGaSb2xOlS9vpJIwQu0y1qrybV
HSGo505K6yyooJeLn79kunSpeujeXs5n22RWf6zmLz9/5djpUyiNnDIYKtHIliwpSRgTnx50tVp6
rqenDoag8Dy3pnnKFnDTM3XdJYGfO443dpKqn+Ksw9hl0MjUaFg6OhMDd0HI6sxIjbwiFsRNVnGd
U78drUMxworGjDCFU48Tc2lPZufyXgYLORrFBvtohA4/YFwXWsATTxl3JNXIwzcpAaWjdtYqAul9
+mnuCJmJfbPVi+gFKx2PmNqutjaR+nHM9T2Fch1ckqL31aehofO2qj8IY6QcCw8NFQVbas5ehy73
ljGOiNE0eWwOIjvVVB+ehtbPT1mR3GFxZhgCDfAslKu7jJ3nJtzmKann/FacwFi+TF0GPDbJw+1r
mA7fde1Y5uwgKUH6kAUkc1Js4/ij9r1iXbvoBbTISNCMiTgP9EPsQsX5kShGfEXDnU2dFhlxP2Om
CgFUt+voZMog3eSGCbzZVNU9eWs89CHav9OVCKamvQq9pmS1bhkPTN4p6Zkn0cMscRvJmbzBw8l/
sd+nL/FH/1LfIB2rXr021Ffu20bLriU1CdFcgCc6HPA5wcgqS655XhZXvxxOJOi9g/XCoPiEn//Z
UvJs7WGzXYn2lFYOoyKf2iDmigE5B9yVghl82n01uiqiGT1nYBphSsJMZ4UST4fUvtU+wxYA0M05
iC0H8g35u2gYGC8YnCnG4NXU6Npxiquh6V+IN46LViMuELbJew/kLsGDvNCxp1g5tKkB6Ik1qyq6
9eC09CESQtaUsDtJ06ypogPwFW2VjFJJK3myc3ObzYFhWnkBZVbyq3CKbULQEXfzxAEKPIlhn0uu
Tnz6uMWYiC8dRSa7nLJW8B6uYqsf0jEjWP5NdsqIVsex3xwt7A7Am32bPXbSYD6/4Bf+cBplgxvM
2U77rE3BYjGyWhL97XFTj5Up7gZ2lrjVX8a2jTdNl/JwpPQbyqTmRMXW1pyPsfSWpqXUaywYFJla
5BbVpqYRGMKPDZtwmeqsT6Z/D02/xub4odSsHEo8d6LngsabFDucEQ5vxONfE1q2F07XeOvniEq+
q6UwoHPoiVqY6YyEM9uKiqxyTQX8m4giZ2cWtyTeS7ud1kUPinPAz17pxD5tcCGQR92ijj/ZcSqF
1LZ5P9fqtkO4lT8CTY5rT7bhZ0Ow026+qgn569KnssAAqjAoVbftJbVzLSO5tWUXK/j5AeJd/BWo
GBNPNBDCCrAEaepxe6l77jB3jcRKv5zolj0KLYS7kaEQ6kx/iOcoHOAYAeGysTOTMRTO/2amTZo+
bJdICZmWY50lIWHcOqcO3vl/u8oMRNKMiASYQ+sXrWvShePwgDX1rTKbjJM5WAhmFdqeS5/XWYGK
COdvOGCPPLB1I3oUfLSt/5SoAzzH+U8BqzNqSNgUdRiH9n5PL2hTZsemID9Bm+GH73RfuYmB44/c
ME7WfSmGzlwYKQhE/L9ur5ZsCKkecr2rnO5aOvoX4ktwJqk4XxlVzxo0OxicNDrI2vqwiVEfsqZ4
p3CIJ2VIEbWtMExmB0YrkXCTCENyyEq8haV+8GiAeDjTFyW2FKpix2Ddz8QhToxu45s560hI5Kl6
1HamrEfeG2Y/HKQxZC2nUVwi6EkEdDlk5k1EEwN2pwTzRspE9+Q71VaxyQx0IAQ2hMLepoHnai0V
f613oLirmllKFBQrxpfTEu7OHebQqST+RaFuefZnCgMmqpogJeHn4hPDVE/0UHv1sxi2SAQixoeW
WUaJgZ+4geLHqBApml1xor6Y81mzGOYqCx3ecQq4/pKQ9br0xW3KHeMYJ63vFuwulqn81ulUI1SS
cXwhEJlS6op7L3muDaEvQ+Jj+JlL3kX6SdeOT+Ex5M7+4FX9e0v+YjvYUmxTcDULw7aSAyDbo8oY
8PTzy+yyRMbodxOC0sHSmungOQkK6tShRkR5drRU5y3IGVLD3d5bk9Sxnsh4nYSBtkoLo11rotkM
qG2zq3qiIt48Glnr3Gx89M/FoK9s/iK1nHXtTkNs7rMkeJaUsLVRZ+xQZYtlFE3qrgT0yYjO2TXd
SxakxdNYvxUFniAeKd2GznuSpq0ePQoGtwG+63uZxeZaV4JwU2fEp8tJCraOuQJN0BnWBqgaRTpv
XYHxPRb9c6Eg6oY0VvnTpCyDdCRSbj0SQ8d5TXTFzAk4hvyEftQJ/jEqmYBG+k9NuzIGsAV0oBID
BrZIsdOI1MQ8XNU/rJ8tCnVLStShZ6yt7rmC+9WIIQNZvD0SCDA7uB9JMNDpaCwxewIQYKQR+csq
j8WyxUS0jpXqACbOxCHgxPMEzg3T+YehahxGSXauPH8fewGkJwhNS0srIgooHWZYcL8Jx+NeVWJt
35tsoJu5jVoNt02qOKtJ5F8VoLSceOAWZONHg4NxKWUMJ0Xxqo3lAKsHh9JSwobxqK1vZRca8Jzq
U2ODncfjC233B5wfDroMtJ0SOU3N23ChVrjSe9XmMUjELF4NSEXqxPFAa0ufcT67G0wFvMpXr4e+
m1s9BgN26nsPhmMoo5ZcTQd9nrJxNVTenSoX1wJGphs7FIgy2Thohkn/uFrtY1ztSX01p9MQUJ4D
9RPRKMg+46IdXzMRjFtvgJ9hVRRNR11n7QsxfK9HylO8vLll7z+bqyzTGo4O9WF253Gpq0nKpV5v
RFZ8YyVLd5RelC8iKI++VZAHdHxtlzr2tUmr8RnJMdiPsu3XfNrFZ8A0rqv07n0AVVNMZeWaeuSs
AxHodB9MzhL2fns2grktOxHrkucverpF91uPXFEnpA/sWNZrQHLUkKnDkmVNPsfYINvITq+Y9144
lpguT4mvCiXNtN6Cle5RPfIyb3YUBoDeGjkqjhnLUGhyAq1Ma+VNGLUtmQXPjcdfism+4mxGkAtT
w7qORHooSOe31oQ70jeq33/5+WdJbBNd+flfNGPotznPUR5eWMJ6is1ro5lOBj6rjUBI30BXlq9N
B3HY0d7jzHOec40drFFKHKvNplVazNUt4QfYA9Y67OkgRhswDz+pEKgH/b43uMFmRgQxrO84E601
ha/GHt4wFTfig3BzuW8L2e3zVhNsMXK3szu34kZ6dpSxXY2yJFJiOcb55xfdEj9CxMqtH6hf/c4p
n4rKRuBtxi32A/b7vFBWnpibHuLFPUWZ5ROrL5ZPrYQa2R+Kxha4T3v6R5Jul8ytFxJTDr01VvPK
eD/oRwPbQDVjXjD/0uErVsBqs6cm6a5JmR+7uGw+/dQRHJi4asY+j9aiseQZQegjDlj8qRXRXuIM
6a1LPaZfVCcwK4YXJAvQSHAIGZqFEP8zsuZq2PvfFUt+iqnMbjLxT9hT050ZeOKos9i7lZPqFytt
+Sa+ZdxiaB4mlyFqmLqF12O8A1bgOgMcGLQ1owTtoWm+es9LWZBSYIZJ130O/ci0igMMmqUqx3jX
Wx6uxPnLz1/967ei07RtR/WZYQzpHX4yRfRXG4d9CSXzZLYTpadsiq5OD9cIx7bcWfhelzaoLlEz
I/PfpZwP0LTnYCqQV2WSZ41cWK8NhwI7buCUVE8RECekktH6QzAypzZs2Vc4W4fRDNlbYbKG8GSs
X0PCNjuA1ikO0urIvkXZp5lC/XOCd6RytBdzTEi0q0HlQgTjNiztr9SOg6N6iUrBOZfmsFGOr0UJ
IZcT29os0LOr4Qfk6gbGChvmlPC709LuHmv9awbs/XFMg7tNu4HrGxz9qTXkITA4+iLquYVBWkM8
GXkECFAoKFNOuJ4cAwsXM2OswXRdlfY5qEh/x0PwMkahedPTkBazMcn2SrPyEzu6yLp+SI1++aLM
dTfM2DQYsQ3mSihbE88CowRl4SBlGMZdGV59nD7LsPLuKr2s0JHl1iYQvRiLyd+FQ30uyZu5ZZte
TG4J+oMEMYrsjoj6VgmI5RMzyJanHIUXMJ20k6OJbwCZviiV9cXUVbhRHEZ22ETObZ2u9dKLuaN1
YFf8ATW+P5J+ro+36KnTw/SK8ZjXhYOdLU19zcipL0EK6l8Dew3q5Kun1c7VwvO1i7y0X0GBV4Ou
vRv+4F/rdlhDzQiffCdjRMSRYGPGgpzBFBIZjiiR/Plbw6sKd+KDATXCM0a0xJpHk3jnhWVWnsYe
Uj99DDUxEuXFh7mywG1sXP2mNK44WIdL1X42AE05PQHbrBQVGAFVx66timCbjeWTX4fFmSc8FT5e
tszZub8CRmIoZiYZrUiBeHakuu4qHEGNMVSXLPeMfepT2Q1+aXrMqamW0TJNacalizP/zqHu2YRP
XURRuovI5e2tQgAfZJu2DFpjb5ljVi2bqXkHYzgsQ8Xmn2Cccy5nDiElDDrvdA/9NneOkdmqx5GI
Vt2ITeepH1jjUW2txjq1nGfdvB06wKm64U4OPi8dGX3Z1nVKCWbQXLLJc9lvbxOKEK8JUeeDOWU/
BCBNStyFseMRQe7ELzQ3a+1wnXTW81DA9ZqIhwTDPouCmpYOH+KAiYaTKsTXOvY5MkXVsWOsjRZ5
9IBEyxSHy1iNTp7IsoOhkDJuffMW4kiOu/GQy4JEfyQhntf7iZel588jR0zNGZ/LyZDrOpN7UpAg
NUPVjevaWqqYQBekIM951T+4BFhdTCLzftpvxmmEoSUJCHaOWOo1fdRmkOqIRsUnSFw83fC6kExK
N0rDt0i/CCex3Thh6AZehHOW6tcrw6p21JX5LkTEQzPl+okITQa/o0G5CJe5xujTMuo513MmJI80
gtWIIU1DcWlBGVF2ydi6v1gmtCmKi5ItJXzKDg99vyiFzmEqc+5NXUuOOI25hSc1bCBiMj22cnn0
K/kWgvJQmji8NgNEqAE0guYBqsbomIP0G5ZqLXWXBwL9wq/xQHxcx2ME12iWiAVsfqNt3AGR8yub
VB6IbEVejB5mIdVSdBrZMLz1Gv9TbAabqIIj7gy2tin9gn+ognKA4VIpJmXXtprcTxIlpQ1IngVs
Ic2JCbc54lDHlNVNwTWqrOdEMqxvnnLRfw8KY3CLScSuWfhfwje91uW2JCJw+PmF9aZsy/AWNLZ/
r/ScjbcHuiROgqcmd2Dqw8bbGJlon0l7LmU5FNtUb+HRxl72ZMBs2AqVE/0E0hxvTfWrkftXuvNv
mOv/xZzimodZA/5YqP/G8/snWLIcWogCeTPswkcavfqE/sgNhpSuc+KXPo/nOI3ehRa7Y6evQCoI
DA04Wb5hr68w7TgcKkoQy78zTf/Nq7Lk37wqW2cmowvKy/g3/+hELvNMZ/lS0EyGs7op5oc2ItGj
3uOduOmoiGP2fUS5UqkmKcCflNVdvQ02DXa7Vlvrd3GGH3Rxnrry9lbCw2FwsKMLspkHMDfvZlbi
Xn5SJkYC1xLX9EHy7DE+mufmank7H77yF8OgnxuSSrFwU/qQHeKQJj4EsaBTp3fDAu9ky/mDjOV4
D05V7t5uxk44K7Zzhb7iyX7457dEszGa/8mdreEeBw4tVfzenJD/+J7gNRCN7RjtbrqI29AfsnBR
5Rf+N8wZKrdA9PPY9oIAMNGCdqGTAqTjIAYOQVtp9LjAc4izBTs9/Ifj4lQnqwjR8EZLOKnpYGfz
/qzsWVjkUGcg7wJoC89hePFLbo9TzTkGE06sraerOE2xy4t404NlbzCFZXS+76IXIvnqD7U4a+Fi
/Mxo6YZgnK0s/Ugj3QIDLIkv+3RQEWeO4SOkYPQk3/LPuv+M7F07gQ9brSIlXTCBidWNsq3UaWWf
BBBVzkIjzQAPAAfBnIq/KZ3jnkyamJLyBsYIs5J8ih/ya4396sf87dVL81zf7QfUt+4yvriIZQ+G
IEf9FsM+4QOv+cCrZ79amo/2VqEhtzLvtoBI2IUVqnXC5SEXfRIhY9NW1VnZyoja7NQ00Tu022V4
GdEybTRNep3RN7FSoXVy5/sonw4K6K1GCw3QRGP2fQ4aqYpWOr1kHxXaKX6mZXwJbhm655aVfJuc
ApRW78xOhvdZeRb3f758hKn9zeVjoSTo1G+RPfjzLcU+OlYKBvG7aCjWOSGykZ669sX+SKKPzLTe
Vqy4b7wtn+Ojvvfn5om580uGiobTn0Ah8TPlxASKH/DmENUDA3AJ99p2x7c7gsCLb3JLemdLxpd4
yqlEt0vQ70qdkZp2lmIVF5gglnO9Fr2XjzGmCuUYIChgen0u3qdmOX5I+97eNLTCAN/njfduQero
Jmc18clEWUzjw/RaojU2rMgxi8SyEeLTagS2+/goWEzoftboE2yDVRvH+Y6mDrwuGEq6lyR3e/q9
Z5Hz1Jjn7kW8Ku+mfknbRXWjyPBjfI1eyleNa1uj5OhJhwswUlMC/GgkWkWavubQQKBNWVIAdAqR
XRvkV53n4lNv7PKAmkbQF+v21bw7z8pBvcWPiGz3D+tr8C35ZhcHCJsifWLLyVH0WzTLvnvz5Nif
q2Y8t/v2i2p+pIgsPVjEbej2CMfFiy9f6JBLZ0F5zQGINrm9cTXXdBIiS31rEKDB5zURphuqU93i
lL1kL949eFG8rcYSNFibfm+zPdoK4lc07MVECl7b+DL/8FQ4vYo7P66GoLcPX32dJPc3ddOl7xXE
YFtfYiblmjDeaHwjcL4tdrYNUBUfD4OdRfLcK2vtrZdbgFivtfik6fFAVdGC9Jr8mN8AOu6W5k15
8lLsnp7IV6HVYqFEOmADiL2tlR0551J/p7cR6p4/xGfKaDd6FuKAL/rKTUxg84Y3mstG1a8hpcOY
9AD3OxmDPEY0PxzfqvdKXkfblGZFo8MUEIxMm4nEWtshaD//+SaSfw3IkIxRLTI8qoa0aRDT+X2z
ADO/mS/f8kZQYy2cEpGxEw8kjYun+jiGPvxP4Hb4/3WuwvFHUFIHhMUHfM3KYqJlvFXPzXPU4ePF
5MyHqZ3ibdWTlBae6iwvjO8R1j32fJ0ISYX0SclpreJ8QANHIgDkM00TOysuo3tK9Qogob5+rnIQ
ASE9u56XuP/mB56f/r92Y+y+/Z//PSeCpGqqOlkyzSaGpP5pd1DBOtYRLOpdI39gqaJr9FQaClY7
lDRr2NUpEL9qIQCkGma8G1ylHPbKk8bT1HnL79V1PJuo12b5FVTrJrA5zbLy9qy85V3DImEc6xsU
rlWuIhExUg7+zUNT/O3r11SHz0taUtdpnfj9B4anXmSJnTYwV6yF8iTfHBoeJvmjY44+LssYLs81
XdC+7qaP/GEG1aJ+RBzioNNSVJZO1tLes2GHiQ2ryiXXg0Y/EED557f5717mXJhBBMyyTF0aZLx+
/zJFWmtFXobZjsKadBtg1DJPPiqwpkTxNq86Y09p2ov0dHnQHYa6B8vw6ZEOX08GEZODr8a3nBCh
rsKu/ilTc2bV12qFnaWkw6XHZWkwKqrpgMcirJ//+eU7f92ZSMPRpSk0QwqVi/GPL9+PQ6jsk5Hs
BGMzsoulv4qOcQx7TGMVYYeEUD3YYCYz+0QsaZfWaAo/f/fzz4VUiH6PBK5980fbVgkm34yLI1VI
JLMHjFPFuBeBU4Mp9w9YR8uNSiCNhzP+dqMT1uHnrworsg66qmzbIux3GJCMo1dP9BbPv0KyojJo
oElryruD18YjW0tqNW04IWCTvOWAtFzPGnN+sGbFeRUiPvdMTfJZjVZnXRp+wKxSW5V+SGbdmsQT
3imk7HorZ13b2HXppzpr3Srbz2Jm+0xmxtiajRTnJRtvcohnAtgYXmbBriqpeIrEedC7uIeB6fcL
f9bZAwT3ZFbe01mDF7Maj187QrxBoW9nrb6eVXt71u9VhHzWHoCls7Z/k7POD4cD0b+b1X9CMlgB
nNkTMG7++VMXf1kM4RuxEDoma6FhGXNm8fcXra/oPrB4G1B28l5mJkmRTW0zxbdr7Qd7PchDq9zp
PsYxLs+9ciQd+B1LmuhwE1vEIfQbDOmE/bJwYGZ0T1qmF6uIwttzVMSOa/S0UKh+0F581LcJRJIW
MXr2ROAt50jLv/lh/nIJs7dm82wQtCRtKZ0/3YFmGdSl77fBTpwsG/098IYVu2BlIvSmOd7J99pV
GYlyZ7a1ui9MJHCZ1NiGZJAfA5lcw3bdZK+d0Ov1cK5u3Qs7ii/W+//byf23NRP9j43emjyMfvep
/qW6CCpa9PnlD+HbX//Kr+lby/zFkaC/WKg0zRA8DP4zfWvJX2ybz9y2Td3STXX+8H9rLZLiF0MT
Fmy1+XmvWRo3wX/WFjm/0IitEdeVBm2epir+K+lb/CfcLv961Fo6pHaTl4XPR0euRG770+3k+7EZ
ZmBAvXJCZ0tVO976tvSufoVUk9mjuQ5Jgl0zYYv92HntgcyqPKUac6alnECAGZ1KhWkwELWrDMOj
ZryMVrGVJBhDvZAt0qBs7VaWm7aICZppqoGHtFKuJoVinFCq4EuT1D2P6URZdZmcsMFQpLwZQBDs
a7vIr+Cwh7NX6mG/oJ2xpl0vJCvchbY7VRmxjQAXpohq56Mwdf8xKXqwsWPmKCRDVGcrW91xS80q
LsB+1e+jU3fsqi2/+jbaSoqLD+10QdABX6424osFhv3cp1kLOcigrRr0L1XAulCAWpD/OCl05R1y
v2/vYZvLdw9yOJ5U6KC7MQnyFxFr+lmRY7JSxMCPy5Sg5OGdhNUbWpF+yztmPGk7JKcUOeds8DJp
Eyi0N0VYhZtObbjOiwinclwaRN5UcHFOSFMKMH2xGGofwbDy9a+On0dnG2cB/jvJub+uRpwomobn
Hxzlk94B+dI4Tq4SlfhF3ZrlmxmO3lLRx+Ir7SU/iDHpn33Qfnh2nlbUPbViU+JPw7NgR/E1Yqv1
psMGP/Y9+WY198dT204cKAQWDsFl8KgNGr9HygovpQaBK5sKDBuq7hhfEaUBFEP1oqmndNQzBvhh
U1POtGw93T+RofCQ1lVjV0cMphYBreszcpSshqPVx4oRKxEQPTyLiChxmAsEgaJSgnWqFMSOyBym
V9wHtId4w4BVQy+n114Sofb1vHxVSASfJkpCNmFXx8fS06wD7BmgwCnZ7HOZ839dGFoVbIuG0VJq
1FMNqKx03EorxbKPZQ4/S5Ig0dkgW61g6hJatluPjN8cwlhuAWbm0wxg/Jl1SEusYcJSJzRqPaHU
KjysKatWRoishWKjcMRgAbHhKvxjdFbfdT2eIA3rclX2WQUnwbwive/zgHCNYVMzWoRqwelDWEjm
dbUxktzZmFplbgY/okczUqtPsIEwg7Vwsm/sfGEzBakKygWCSNRl5nXyYk5N0MT4kWhJLKg24BIN
YumWsxcLlxG4m4Su+S5Tor1Hds2Vooy5Pz0c8LjxeflljoIQ6s6dFj8DmDdnXEFZMparTDtQdNbs
U+oxtsxKsXdYdZ6dCrwEi1gmDm2noLq90HKeJD/7GoAcXpsaNnFu5BPn+iRb29oIrT7quvmkArMD
7oopjXUoU7HBMER1XxeYb5neO6fanpJNa8bxTdMKtLtWCdxQ8y2UFiNc+RVvflqQdOitiobNlHH4
Se9b73s56T1pjCB8gqEm3MZh9suaRWYpzr1XpAfaX0dpbRr4lTioKffL0FS22IkAs9QibDCI9kB1
TGhJGBeIx+bqxHvRpynqCiRsTNN0bBRr35w4zTs1bnwvlYygnRZxo+x8+5LodbvB+lEwAE7yXauG
8tKrpG4WQRdmS8oOqLKYbDN6q/x0WpeBHj8lrHHstDwJ8zSt4pPIKPCxGuTPOtSIVHOn/KjoL6Mp
qbfOXUJWqJMlE1Oysdj9mqwwSdQb5ZI8R3aZ+pAAghXbx9piGBRzN+1DiNULJ4vFk6HBuh08Sb1V
OnXfMUKpKLRUDB9raZHBpyLzM2GvARp2MsL7iJgZrqqGPW1sRc2SMzU72zBxjHvDlP3UZfjvyir6
VLVh32VM+kZsL0foVjg+hjo4IvtE+yGPdVz98O1JEYWPuKj0906Hrr60Yuqvx7L1jKXWdYSDaXov
3obJ8g8e8uq2aMvqmitW892KMFZQ9GI6K2uqHZodBsCtxFrPQHaaDc0f7Tm3R+tVTRVPWTtBB3E9
zLNumQE7OVbU84FMIGzMXLUJ52FPXx4L+3vWt3NPk+2/KBgqL+UQwzIlG4hNGqr9Bi5oY66YwvIG
BsrI/GZS7RUjnxabeIeahxuOOnsLFxR1R+TcYMhlwUxESwKD8DL1drSllzdGnTkBeC85VVQEYMAU
o/rQ2rkoCnQLRPhUrlthl2uVm26Gj9urFi2WcHuTHY1S0588s4q/BW1Bug/1E4G21LrsUHElbC3P
JMkGS7xhiz4wAQVb0Edwp/Rur2MRYAoY59ciGW03cfiz2ht8wmPMCzkL+6yoWY/926kLcQwsFc2F
56afLlkY03UK4nIHaU1dG7T84i3rjXPh+6VLuA1xR4qcGFkcuKqCKIe8Wvsf8DzpbHYCvT0XelDs
aQbTHplXCtebhP9FWpFNiV2Nq6XpFH3tSCcDMhOeGXqcKTQLD8pQkxrtmPiUU63eesCQT45EJ9A1
S7m2mPcxbtPI0HaALsqkPZkRBMOYDOWmdaj5sxJDvJHUm3PgY33gYvS2TmBa53QwzK2f5s2Lg376
4IMo97Hw8oOw2m9CE9pGN7waRoIaHCh3V+5Oo9OCXtVdC7ggaFdM4wyUCRqGWL6AyxMOteuPShjN
Gz3P8dU02Qtx/Qgq9mhBRk8eoXrmgwLe2nGAsQ6TR6WNjSN/HDly8bCig8MX3j1u6CLFdTG7rz3z
4PlKcVWSOnFlk2EmxyR4NEK7evcqEJPtKKFBVWapbCLoB9sYhX4TJFI/0pyo4HcrmxHPSlDeVF/Y
mIWK4FTwRL9ZaorJB0AuJ//eB7KEVDzxSTIuH8TZawx7mUELoGgnLZ9UA7stOloZ33EYT6vE970T
ugFFYZOSpVRLWnG00TpcDqna2vgKs5gkaxQWaz3AO5oT6HtQfem8stnwb+Q+oc1PkD5NCknOYV1E
G8Kl3lwVln9JndS8GWrc3pUGS78wOEk2bd/vPMwxq1jz+j3TqOQJH6mAaUtYAhFCz14KdlprX9Oj
ZY3vYV1kwa2OdJczugr71fGfQdKD1quH/mxJIPam4xl8wL3xnDJgWCf03QCcCwKSbrrweSKMoVsM
0qMEPNa+qEpKLy1M9Hs/mfV6qkVxa4qif3EMr3lRRN+Q2Cjrh+Xb7drpo2EXjAjkdNh2BxtLyWdm
NVW6yCqpNysvrNonRj79PWh5/C79OPHcvMTPmXMc3ydSs1nNLU0eOZPGPwBpQ0rrtYixf92uKrMr
EGJM1XCBQGDg1VT1ErCIw3r32bDipqaFdPLbDyecVM6L5rBN6npYaWGovCpW1b01qscsrCqkf+yc
iXWO1igMBqVCcZusAuetyCfvPtqSxaNJWuysNgyWfN3hnDmUiWe+EB0NEVsxK+jM8UiuiekNXRHA
qKz4Lx45+i86xsOzmTjUvhROeSgm6H9TmPdLDHHDpmwt+UpFlEKrkqfxbM4jGOYG9L2JagpW514t
thFHK9I1FTTpcGg1pF2254mLijlr0hi81mUWIh6lXoSrM1GGiodYWA1nK+/s4ySD6Eky1f+KrwC3
jxdgMVqoARbfZc6+8H3QjRRvD54y0P92U7ULPctQvFMQOCGmNH9JEzr4mIAeu0gZJrINbCWJJWiD
v6Qc/g0cSv5CmyLfnNhtuwk5cVGNYzYc1nGqrOOMRwdI7mZjFb55rwDQY1wItF2jIRLXap8xO5LE
AaaewXORa9UnRDnri2ym4sEP7By8Ust3lvD6W8+OE7eQWXmrwlT8bdeG6ZMRggRfmGbItNFJTO3C
hmxYm3Cm92ogU4oxRqQ4peRhrhvVsaekEsBfFN9VKyJCJInvP4w+9Z/xTvhbQwng8mksSLrlsfzX
ekQ9LTyLQ65p5gmmf/uBz7OG/gjnpIvhTMa2Wc8OHJJjbN8rF13ZvhSt8OjPymvz5viV+cjLTNmH
GPxvP4/b/78nE/+DcF/cLfOs9j9+X8r8h7rk0yd9yZ910FRICb+2MM+D89/+3m9lyeovDtMlCF4w
tWa6178GD+IXk3mtYSDKGdqv04XfBg9C/KIie2NE1k1EO9tBzvtt8KAZv5jaz0GVFMJk9fkv9SXr
hv3HQR7fQLd1nfVLSptZnm79acgv2tGmhww2BN1aIbtVYBA/iRDIPPb+55c6imI6dvTNlDPmj4vm
5tuUdnGdv4SDn+/ZLkSTTfcA3fV37M7aihWZIhpLOwn2HHbU22cTD/UqNGqwe9SK2N3YXnkDNHAt
iGtcq/GKBxHVPzndMYlR6uu+GXfgdr79LEQvYEi4otd9DKbIQYORfFAGcauxy+wb7BKboCgPma0U
h1L1M3e0py8sJvWhiFq85zRmBHq6n2z49ho+7nWTGAMhCmCkQdU9CMzWl6pQ175Rnz2s33uKevsj
ea6HBoloZ7IRv2LLXMxY0FVrYkkBuvI66VW1Ey3mnsTB3zXwJm/hRdhI8QHU0oYBppYa3YlKX7CE
VuhGc0dWrGMOH/8vS+e13DbSbtEnQhUyGrcESTCTomQF36Ash0bOjfT0/8Kcc6NyTdXYEtVofGHv
tX14aHOjnQcY2qcJHwdtUHGzSTPZ5f5bo3vdgQqxpN94SGXrz4QL4DBFASDgOtDoVF7HVO+eSvuT
4xWptGI61VZfn8tmi3xUXZd28a9VUf//F0X9RjrJMgRagoEjnhMsBk7+l8qLeChce5c0TRjGOmui
LK7/UwF1VMQJ/nYIM5HbkVPt2PiJ53S9e0v3AKXBuSyxOwQyV4ylWcCAs89/pHORXYrMTy9TnP7A
zk2OF9SXk1mQzsbaRV6lJfMtoSKEYYMMMtwx/wDy+Ne0wNgaffJKDXlH1IjLxhXlV5SqJ06M8lNJ
0hBy2nwkQct+YqQU5vPI6ElHHlObDL3GTl/OwmEAwbl67+OZatojYi4q5/xk6P3fiklLncw/U3ss
tmy8SFpB3BtJq92WSBiS3J7/+s2aUei86JaBp8yEeeLiy8sLVChj9498rWXf2t7VKk2EMh0pFRV5
l0u1czTHo4TTvcNPKgy541TXF7ufv1xRiLNInYfTaN2Rf7UgMyAv1x3ER4QUvk1gaSiO4DECvBHG
vhiflWtTACi9/jP2tBmt+rsiwDdJhXo2br30nC1js8tBeIVT5dzo+hVJ2ca4x/CS4XEzbETekhRG
ziZJTuVRR2g22rEWNHPeMIr3MHI1jdrJkVGG12HiQbhJz+Sd9fVLuyz05BVxzqUXo9+YUuIPiAH2
XGBtVkUe7+x5LzGKhyBnjrN3qy7a5TrhLU3tEAZd/G4o7i8cJJ6ZyPDppqoSpkMFgC+fH25XPIZJ
gTPJkXQbWQfmy8h+egJesIUMAiYQHRyhORdnxmrIH+4t6rKtmDzvOBaZu3WNvNgZ9JQXy7gRSLHC
u+f+CznGP6ITzsQdVzucOtW++y7MHhy1IJtIsZsh0bfSN206s7I1p6ND8IRc8vHT4urYZB2Wgzmt
e1wv+R7FgfHZLcVbNsjxNrnM2yp0jUZZi+85oeT2b8MsjC/oXoxUlT6cGxI992U8lNvcIe3JiVN1
HSgHF3/kv2djQpUCjM635/yFl0W8TdJm2xqtuvSOj/97MZsN4xFoP548xZNydhqFb+iShbthAz4R
TpmswHb2ySuwrd8bWb0Cx2UWWl2qbQEk7Ml9jkNnhOELYEO7oFcn9G239AOCpQKXEdyOkQxW6ADN
0M5HMIQ5TtKrC0dw9Dlj0HlQChfw7nT3amhQO5Ae9uS8wFquicwDcpVPVFUGCOBgifQ/s9NdFqgD
BGdjrGIM3c/YJdi1ENDuHUizeVTEfvq9SogZjPDpNE99NsqwdIsX0x0v66KVw22h2lwhAjq2Za29
TEmXYnfkM48XhP6yvulGGQUU15REQkfw4WC1QwXF/mVjLN1bL9nVJc78w21pukEl4zrB2duyrDUT
5tJW51zVMv2kRk9Cc1o3fghJkjp5G5MptKyUwB117lyBP841b7OFrMnSxy8rKb8NDWsycVp/mVHA
B7AcxMLLvznB+B0b2las5V5rZUExpBZWPcMmfcS50yX+bpI7KBHgbu0wwmmecemp98qMP5Yc/56P
fb6NUDtwKzE7nA5DXiBIT5MqcAVRACr/0w42H14E4UBJY29UfNZxml7SQnsf11o8yiWB5sgDZns6
jQaz5zg95SK7ejajX8jZGy12/0G2qiHaoxh7HSakrkULWF+AmRb6XjBi3MDOp2Id7OU8ts6naCrw
bIkgZMkn/5U3w2ZOxzFoZ4Sydb78GzBJoWIhrWVsvhsBbs7J2QIoPsS4JgLGLPBjyhpRGgU6/9sp
T/XH6A9vk+c+K989TROZtWl7GYyaN98wbCKk5yPK5tcCPm9mt/YG8xwSWvfFa8jEXXo4coU03lS1
POhH9mQSgddMSRYS8perGS9LL8NaYs6RPTF0We6SB1QcGWM65F4R1FsNQFFakaIcXA2rPBtojBMr
mAc92VsiQtw31vZTRhkTXHvoDmmen9q6tN8LrFt4NoZ3F2WWZUs8Lp3Qd75rHm3G43v+0p9eY4y7
0caPID1QbZCsSiaCeXYd1bv0C+OCS1Gdda8n9O1nblXQk4ZpAkVkkcFTMkyVNkFppuafoh45hEeo
TmK2IEXzJTrzEvtZ6jr22NigKy38egq0Tplgysyw4riRKFyqWyTGH3i7stCGrrz2tv2zTJldqu53
4/jtk909IqV5VUuiIkE/Ve4HLaYLLgxc0py6Q5aVExcL9UG19DdCh+DUTKdCGfW7ch7khZVhXjYo
2SJpBMLSeGbr0b5gZ/82B/EFrGjYR8bUvSnxWU108NyM0y0tbFx/bYFtYaQHSvRjnNvVr8Uj36f0
1HhKLe+XrohS8gl0M9RaRzra+CBcqQ2oFz8HrRLh3Hd70MZZUENfPbNwWLCi1D1lSYq3wi0LPL0e
9gh9NSswnAglaNSd63BsE1HdbMCHW78SaM8RGG9SmxWvC3AyqfUXDoYR4UMatM9OT+jFxhteSVRm
E8avKRGE6BG+jnenCV29+ZlU6BPNcW2uC03sMrv3ES9lV1kUhOUyzduVjNiczk7ukzvSOlM0nfpC
DyiV0cM4ZMcUVntHS7XpdEB0Jr/yM5sYZP/i1Isp33m5v94zvRNIa0C/KLAkG6SihLNWf1gTEaiT
2W5Sra0fguA0XqnObuhqD6RmESOpnghcnZYJU37ifhgRsXa6fDFcKibH++P2NVGHHgY83eoGsKHV
YcnS5Fzo5pumRHY0ks7fFwbbMbyfu6Qz2/to24dKU+rJUHXg5DdAQY2wH2BXW3Tre/Is4DISB/oa
NVi0KVHNJJ/eZqcXoV6RZ8SmiSABqf8glJr+oYgu7N9uzgjfAOeazjOmghE8fwCITUPPUlPs+/JU
eb0IKvJng1YyYdZI2NmWNXYIffbbk70WIin7Ky5Iq921EappTynF86k1eyWIOFtacSiEdl6KsnrL
R+PDmTleWZ12T4kgcfVBymsylCl2TdIiWj6XrSfkQB5S85z1osEgAcQDjraJD+9tHPmuy8k5k7GB
fWL0HpX7YyjK+uTzTdVmb51zU/weC421TIZUV3MZKepA3ZThYkmQSf/m+3ChSoE10lHTh7f09dGt
quoBuqAKcv7JPYiKZjuAluuXS25x8kinuSudggdTF4YRnDpLQ1o1npwHo6J573VKBl7DRo9wwOfU
H1yV1nfcVIhxqr9tb3X3qahJ/Xxf3QW3cSpOfZN511lSiVtlxpoD7UNgMlANsC9RvNZyfpPla7tG
JMxzmx/sopxwFiuNMNE6PXtRWmxpJfapw6maJImuCNKMgOwZRPPsUgN/FD8sxoWBnzuQ9piCEVHF
EzR5Yx0MF69qxH3Q9GWnZXvEMJBb4zCOrfFY/NM70DMkm/GDe8PRiFMzmErnn2b/W3TJjGzK5nsn
qj8y/tTxCfQRH4YTzxgg1eTtpAnPx/DfTA2HSMrn84yuQq8ictKwXevOEiYKB2yqwTfVxg9M9xn8
tSbfjKnPfM7rD7VRnGvZT+AI8CLWBCxnxstkNH9T18ESVMTbOfG+aovbl/MzH+KMHDQx5DvfaC6x
v2i7VKZMrMrhRkpxDAeOtRqZkcVBsQvYjQsKLKvHM0r7RCxtM764YCYZxX8tHz3LxYfRz+52cEpk
3GkPCyG3r63Sr35MfEw5SBhD/B63POZ8u4V7IaL1h9ODLiNE82RMaX5o+3iNdI+jUI/hLtTCfy/H
2nppyHaaaTR3g/IpRuOGYmtiuBwb7i+d7v/u9pSX0NguhIaQGm1XBF2s/g8HetroWhdMbAYRHtUN
PF12Qb9Dju16JlXvH9tOlgdXkg3bL7AXDNL20kEhuvLQcKeWT4QP0m5U/YeSjmxHgtEQEp1j7m0b
qhORO1AF8/NgOqGrYhiDldc8unLB8lwvR6cG6ZOvv0W32OdZUkGohDzMKzwPsREkbANfnWGxnrmD
Y5Grxg2ysfHvwGoN8J8qCmuv1m6EBp1Tt4Q5ElXNOW6x/JqZzHYYf/Kzji4J52FXHCpDuzV23Zxy
QgcJF4TZmuvcJBJ7Tl3caJgxGU30hYzrA3eMrJMxe8nGNFXOlhXysGfG/tG37C9jaA2IE7F61MW4
450sj6MjzhVytouI3U/HK5cTbzvQ2p8qq0+eaY2/SFAWSJtJC9bnCqxSMl0cnbku2PNHucr3HfZB
9yQaoFXVtCywAduw7ER+mQrXOMq0z5iNlmGquoT9r12+jviAjpaZEytWxenVwMF3aIz+rzktdKk0
G64zgPsYzbMLFIPFUhySfeadBpeY+RqQjkLQEoDGOAIcPVWivhhOUmyZTl+Ie4rDYmaIY8xZ2DhR
FsTSOg4JGcvq24/Ea5pHF50PDiKI9zerLRTh8fiy0FkueYXikrH2ALByX0YtCXHDYUYXB7ElecBS
l4HmkocMMy7MbffmWlgMymp5zcbae6hDBm0HC4AgDmrlJseEHbpQufcM/q+odsirIBclKJpTkw/d
jkYXwO3wJYg33DgWA+ThVcLncanfc5Bql7EUX7OZJ0C25B+NMFwykSPGAXjuxeAeJ4rs40jSYm90
W63Q/aPq+jA2oVeNFd7DJC0Dx5z/gs8XwATjMrDJFFkdrWLnZpi0SF4MW5JyN8WIs4LqcrvYVkzw
mcuqUv/JwkAERjK9p+kc6u6S7NBdaArwMSMKZNSlh8/R/hZT/TIgGljqz8aw1LYr8vdhQNE+H5jv
obRvF/ojgNdaU4OaG/cyzaxtt/TElenx1dBh00Sl9U/DEeegCidJnntfSQCq/A+oH5dVj0yIrljw
k8sGCJpjhwDm5NHWuitqGpgYhf79nx5x0Lzoxh5IbGu4Z2yY0Ktnczdv1zshsAcQ94LtcqCU118d
xvvMCfMvHMjM+NMSQ8AEQcfOl+6ERzai6zm5eXa3+upm+KK7po5+76QP6ohYbgI0a39rsBC4dXPT
IjxMb4z0U/JCV4gHGKueXtAZzp4+sU0aaNTGOCvpN5u/qJwR+mbReNcbkre0L8tDbc9pvxjj9Np0
lTgXnkkUsGi9wBopgeDB8gwTdk0Qo20cunQgWBPpFr6/yXh485lwZ3XPaNxVGmkM24g9ZJGAczab
7Z3BmmFrdxU3oUqeTEd/WVkOUCTS8x24+mhbdVlO39+m25ZHA8iL/5ao5EGNC34sxVYvJDJ/5Cow
N8Dj6EkVPwmKgevl1f0bLxKCp9GHC8OdQ8WM6GRPw9ZXWhmohI8/pf5KegvYi+19gkN4En72jLGS
sQkkf7F1ERAYJWE9kfHFjmO60gtAoOMGXAQfjKOhjcjQRy/tnu9v3FsJsqGynpZwKsEaGWSk0XO2
ggKw6JAigPQfFAImdWLZ9dUZOAVwmJOxHru8iqoevk3EXA8tLuuK/lsmNXDcAZsNOfPd8oeQlJri
XfgBuVkfRhf/HhxvBJlhfWXYDmuUcFAhJPy1mMxNltRAhOz6wO8DsIrX+RRTdYeG1pavRaR9Fjh0
epGln87gPDEy4lQe0/IgrLsz2sWt7foFlwgaIqwHvBm6ImCJpT0JuHZlzqKIrdZAIua+BUoN28O9
JzhntwiawZIC8rDcF/RC0MccB+ag6IhHdcV5wBl6IznjSPFcBHnfyt0Q528QTtRm0RVEo+7bdHFV
alSebTEkb4pknx02XqydCS722dMfSdwd2qKPQwIwsQiMx5yu6JxpRNWMpb3PsCXBlI2XsBHuWRAv
pdyPxCfr1JkWa4/iKA8cQA1fmuPsPQv4aKv/4tED/wQKGBmY5t/U5G4Al2G3XNJ7HB9L7qXQdbMd
OAbsoBWr6RY9zca03CqoaF83RF+HsIqYfFZvMXCfa0nwziTL8QJfjT68yssDx5tLlSpwdQqBCGiN
aT8qnOGFENkejMU/i7EbFs785yRrcczm8iYipEpVJfwDAate691a2c67rMr0bQN7Cyprp+ETnuR1
QSC+naOtM1f9ragXqPi+99mjs9i4dvZB9Z4FbY7pgpeJTPTfxAIgyEWuryw+V0kdnJho6CM3RFxW
byuJhVwfAYavUpBMkaJkWwTfG8x5cDN79QLHgPCQofHnvVYUp6mghstJr8xRBIWywk9jlfvIgQyt
NcQUoieA8it08huG13hgmd2YL+XgbytGdhu0/3i/VCOCFRtulK0W4Po4FooEMwUVrBsxrNsZ8FS6
4s1iwFsY4+ZtnpnKMKl4552A9dSAt9/GznOGI4vWicm0j6k3B7eTKsWDUzJ4oicnHxKbbdF/t1Fq
nTWy1mjAgck5zmZSTXVI9zbxUTuCLx9tPbgHCCZdUiAh9GsFu76yg44zUkr9hL6d66bH73jlYpt2
PG2C9x4XgZ97J5kZ/1wPj6QmF1COUbfmjCqm9gmOjngePuiP8EwM9l8bHHDQpf6fYm7bM3WhmzEp
qm207v3SQbDDvbM14gS37gRDYnKCYRHELBCVhUoNd0vvcuv6DK7Qthh2vewMxnSzcn/ayA/3nvuH
1fFhZknb2saxRpm+K1R9TuBEC94GA9RhmN+8JWq0VIql98ZtcDAVU89YoUG2loddPmIw5buSo/6r
9eOZGQivh35GKKTlb9kYGVtXiw/JIrpDQl0F/AeeMhoVRrS/W8Ivirx+XxQpAUY27FNwyAdMp2HK
KugZg1RGSs4vJ3l4hD4vZXJhCwIIQFTEFI68gsvqH9CUcmdnzCl4n3zqU3oC8AW9syUUp5d3a8Tw
M3VYhtpKMe5OMmgR6c+4G0yIFKzcKoOT0ApGhaSEJjttAGrn1UngxXl/0vsc1BPzrqRpBlqHhPoO
R4HmPkdo+cc6+p5m8LdcPp5g46WT3E0BPW/mAuEMq2zz3MYd6T08Ooy8OqCoHTwTeHyb2nOubMUZ
3dstNVdaHSaIAJvaQY4YOccWSRXQYtpanyjD2bY8EkHNa9TGn2zMxdZCDhmWMDFRWhtbTOPvpYz7
nYE0YMn15tCZzkdU5199Vf8zAEUijoEN5rBLLHlDeShRqmz5zfapZXoBGtuSJPJUGgiOV6vr/63z
gDciKhkuAmZOJPPQpd9lrtmf00G+1pY/31qjAxjXk6+MC7vY6gMzbtQNHXnMfmiRckNjFZWh5uJl
tQrMDsTnhRPLLkIyls/ScItTPFTPjorwMDKaT6GfHHnin4jUhqsYIEM1kYS/BiKhdDwg4RYgMaOb
sgtt2KlZChJ5BrFwzSJ6w7revWc2S6wK0JAs3se6i0689Fs4fFG2gwsitsW6Zeu1Zf3bm7CI6CN7
g0hOW3lqV7vOvGuLGFBgNyCabTMiXMsnkWL2ufGGq5b4c9CuEQDk3vAskPgUEGiZHCCAPxh6RKGn
axkiv/TMcH750fQ6t9katqQBCLDAaXxokVsGMtK8Q1KnxB950c6bGCgLO2uPhdstZ46RzzKBPWCX
lSCvrfFeWHN9TROkwxN60i189mKrqvJvRabqVu/cDkty/6v36X2Lzg7nybEhVsTe3Wrbl8UHVLdm
8lG69Ma1idyM0Avtx6xfS6uLv0lEnOJC2xBo2bxNLRm3vffptvVJo/hh/p5x10cYSHki9GMHJUVx
g+7FJF2cqWgS3SU95CsvpUUrfGDtw5ZwXWS0RnVoiBzdzM6CWt0RO23FwPmk6ab5T02aV8mkI6M1
26c+W9vCbS42dY0yLYkLOSFsdJFb1qb9oVEdvE/4Av996Wr/Y3GN4eAkDoBLg10AL5B0P+MCvFu0
xsiITzZwBmSNnb2jyjopv8QvlKT1iw39Pp+aFhI/RspiLOatI/gIeo0VV7Ze06T2MCuLG3PbJs2/
MpPioQ19sx/XfFECLMXRIKL8EPtsVNnyhONiWvdcjc9BsDtiFE6eTWaJ/cBYj6eRkqE3BpuGSHsR
C/yl1PZPRQFkLuv9KjR8CKQgCgyilOQHaoLk7zzRVjPV3UiFbaZlVv+oxYR7HE4yV/WE/M2YwmJZ
mGPXSRvUTXEl4ixBv1zuJp8kSu4Awk/zbgqoF9JL4rwI00mv0B7+mv3U70WODNmVoESiGCyWndXP
elHM2itCPUody2qe3KbSZALtauj36A3s8TnnfViTwLdBlmtuzTrS9g7qp6uPshuJJCGVlZmcerP+
5ha1zsI0L/AiwFmR7YFslyiLhmxJqDX6S8vcIRdeWGAgOXdaDjg/Q3Puupq4xEmmXl0YcSpq70S4
0V5nTBsAJU7X/75ENog29ijBoIFTyU19vJckG1murq6jmcHy4aKWNbMF2aR8BGpydqNHu15502eT
uRp5hx61kt3xyky2npVXVxjrpwRtHFbQjqbGYmG2jnZ7O/HDWdo3vy50jhqPSa1X9tZGNXyaNKa2
PNhhwX4Y/ZN246yoN7d1TjatBX2tcTfjcYBx0H5D4dg7M5ESBZnuW2FDWmp985EkucnDxnS/Sgx9
T0tifiKOCMplVZGPw4eXWuBUWoMpuZba4BaHaJdGE/HpuYj3XYy7WFMsFC1O5hk5KRjl2P4FTuYI
6e+nxdZnU4rkN8ittdVmiKFxFOGYBJ5c9tKEvey53q4ceeYGz/uyEC0KhXyO+dFnnzTbMUf5anv3
pBjIWyGhTFQruJPIX3ITBHLd7hcNL4SbF8+OP2QCFxO8mWGTw04ZTppdS6ssyIbMSM0G0vs+d0QP
yAz5cTGSEjloas2ihRqeVo/ZB8ZSTbxASnfcyZq93hA/XeKIwyTv+dv1o0c9JhvBpivee0ZGbe+7
LHVUdoIVQrQd4TS0hELfLil51PH8D9UjBOYYjqNkTWlmq2OVO3mHVJ5PI/nDKDjt7Td7qN99g17B
jfs/Xhm92oxzQy0yPqvcAT9eAfuJSzfsjV91j5ncopckult/99fNLfpe3HvOnylutn7RbLxa/2ym
8Ru79znqO0jbGsCs6Vu4P7wVJEpkEi9EoEDzTLkh2x33NoEOKyaYre1XM0YBOzG8KBWB1EjuYdbQ
yYMQ2iaYF/IJ4f7oeFij6RyYxx56p7/AhAqKkQMgZgQlXhMsfKS857eYPQ9J5AZjMU47z1veltrs
EOnqV8bW0BsIH9vwYs2vWar/qEwtsBnCDE0cXamFiTBKHx7a5UPlW8AEYat1fVPz2asP1hwJwkX9
CZYXiHzab2inToZTfwh8lKGSsHTAsTEV7+bAAKjHuBQIh9k9Eqsmw7fL39F+xAzlILg0ROB6L3bD
VF52qtt0MzR0YWySnuFnmhg/jc57G9Ex4+hYaCkasD51zJtzITflFlPvamgzZIGfiUaxxxQcdD3d
3apI3IyYRtfbBVU3Vd7SLGR8Dn0PxHCtHHFNbgGtg27i1tKRCJskzwazHb111u88Vf2OsHk2gNzi
sjN+pLaJWCb29/3gfEfIJTcpDuVAteYbrDrQ3rM0Njg9ZNjbbN/pOXHhF6i7QARr/MrY7ToExGV4
x6QLxiIS3qNduPEmwyLvGbLq3HCGDHt+K33zPTVNcEySXb5ZwEYbrXbeJ3b+rfBvhJKTtPFJg9mZ
lnXiYfP3KUiw9SdY88ztXwkppmvX3ODDwFjMHJoFdI0FQOTdluHNpy5VtCHpnu6TSGnbmetdNpHJ
ij/sJ5x7O6Z3itMJHjPLpUArsaNLNSc7H1wQfWX96aEWC0YcaKhd/tVgL5i8lPzbHhlYQ/YQuhy3
HnKWIXd/a4VxgweFFCnT70q518zZZ8Ovuit+IEj7QC7tXjg02vw7S212425XBa2TfdsmQNa6VSGg
y/uSL/IgSFtbfLoBAJENMjFZ8yuLZfcJav/S483Zky8cb3WnDP1Fvs+FcytRawWNnLSt3gDcd2Nn
a9cMOZVfIb/Ipy2kZXrb4a0n2tF7LsAXlkac1DzEgSipAMkziCf3iBjjUsnidTYWqL/5ckwWWB21
cMSe6vqUJ76g8G/lHmhMgKqqOXdLHQ561hMZxzZz9GpomJEB4ZOsg6Wz94T+/IW/sfMW8CHVyHrZ
5Pg6Y9xtp8FcNs44oogyeV/GZn9qGqQ9ND8ju2EXUZVYkqPdQFe1WbFhJVtXgUE+lvKSIxEiRZRu
hGAc/ZzGlrFNAJ4GqkwSfGmI+hAM2B+4Y4bRhBOri1f0XNelzu0D2bckXKaOH/rN0zaN8b1xgXNJ
2tprx450MuRabmFny7FST9RKutNzgKWvWJOuX/QuNv/vT+Qjayj5Ge2Uzj3qB6Cks3dLaqovo0EY
5/cQQ5FpP8HpWAfTUskxya3XiTnMw05S+0Fc6E/BvqkhE/masd4Kc513+38ZPDXT02Exjec0Ikpq
yQkLVEXZNbi4q8xYHv3E/TY9NAioL646H2EwjhUtmcWEJN7VhvlCn7arbUzpWmTf0mYBODZevBaa
QSLKBn2Lexi9gUnE3O/I23a3ZrUqD31eP0vdBoVpXTwp7wvdUYDgob3kEUvqovAeVgQauoQjfHFC
lVcndFM7z5Bz6MFG5NeyKEIRiW0p59baIv1xaq6yzvuVUfydOrc6VGWJLBAh83iPXLCrIoK1Qpha
IRVBG4v6XRjl1dMlWwQ/DeZUVQfWQhn8UAu5+8xpbxLB5acK47HELHbZmh/azm4BeWXkXBQJu4oC
P3wC072qyjMjE/2UV81ww4SHm7RpCAlBnB6CZ2/2YrFO/mD5N0tX6znVBx7Q8xwvE0oBku0yU+oB
zg1x1nydbGhLeACKJy8wTbLvbAPyeoUIcpb4g7pJwzU3O+POEeZygE8fliCFj4J3HZ4OAz14k1x8
n8kYT3R00HT1yzXbQ4da8G4okG3ZAm/bs8B+OIROipZB9coBzEYkS4RWH1vXpzZOQT9nnTpAYzFP
nDIw1QPvJKyhmWT04gwPiw3KPSfmMuhWPiBjYPNAk2Whay1lEFuJdfEX7+l2XX2rmY5sQWlfZn7q
HwlzILhTkGB1+N2LmzHUKxDA6JR3CSTnxL+5PMPc9G6+ayKTZR6ioNoW8WOwjK+y7AzQO4qcAGA2
kKjYVUf0Db1VkKldjmzPPeNszP0pblbvIoyiW2YueTDIBgIAuV0SOPOpnerXBX3NKHwP0BsGXSqp
hRox2Q9JVN5n1wQVOWjGkTgH7+yLGHVQ9GIjbXiteu9D5FN9Mt3yWqV191bpunG2vOXDngmA4AUu
dspYGKFFfQJJguWZjGu1V1SX52ZqN8Qa+IfJ8n/rjm79KPyFlK6k/U46loWpvhXwRQJzIgisR4uy
1Qib3yZjLXeVLL9m3mTYWSufqfjiFJ8snD8zK6v2el3s43KutpWKeBlPbHuof/55LXNKDFMP4lO5
YRP16KTDDMkb9RD5RbTtyug22G1zKirD21pTnBEXquixvKhh/gtAd2E1n03FO8UNBt6YQE0/BjHU
j5r+bCWu5gzTLMmtw8BWvxIMCJMZ/FU6z6FlnIbchzGpQRgs+2nHsns+2LRYeScfSZegvIK2V2sD
0FifuTP1IX6HLb6mwTUeEmfgpbWTfltOwxXGwztcFBsqEOF3GZdbnvzj8tE3Q5f/il1LP5vYb2Cl
sYFCkICKtGFQJep52uPfbVPndwthGSfYQYz6O+DPLYZW+1DbqXvFGH5GdFZ+7Tpbph88uu4m/5U7
KvspxmY/1fwUcDMwUEKJ3JltaSElBXM7JnX00HT2dq3JbVoahn3oeXxVZMVUIGo8UkG8ScckumdU
+aWNCnjPS1nRYuVdmKYy2szQPp5Z/mkk7xojTzLltKept9/48cn6WyyXow+EZBHDbnJtd0cBkeK2
tpFRuw2zj2JNZIJpvAeWy2ewHsK4p05MmRTSRJX1RSmPvr3q7O2EyCywEAGR5GLeHDTzVqzmUyuX
sB3KMeir2TgiSUr6Rp6cSo0vpVM/9CyLz2zEtAxKBqDjp1N0GVrbQjLMFSj+EvYSi31bN163//4k
Wi4CetQ0mNiqGDYeIBZjPxFbJqE1M/bo26uHtLhYxO9mTodXUVuvwlCvhVXHF8ZTX93SFKc2EkkQ
tU1PGmp+kWN067t8hyUACkjtDXcUlLS6U6kevfkd1714izKvQ3Oor0hFBtGdyLw7MajeLp7ofmWB
Ed2D5cfKqH4woaFLQFGxbe2MqtOL+nsRaz/YsTvbOC/awzhLrAik//pJturzpkvMh+jYaCAhrK7s
Ee2aa8RSKpewX3O+DYVskYriQMXAB23YTsqrbXqfuQFxHWDlR0x4YNhrPFxzKX4lq/rGb5sPWZGo
6Kn2XzTNTdjGeX6zYiROdhlV2zwzvVO6fhn9LA8LaWI8d5pbtVKp40iE3YBTTFf13hhNbc99tBsd
c+evKZIGnvkTrsb31K/6B84xGtx5SQ49Mjmnyn5YjGE2xUyfItaaLo9KnuT/sXcmvZEjW5b+L2/d
TBhHMwL9Nj5PklySa9wQGkKc55m/vj8qX1VHRmVl4i1q0UDnQshAQOHudNLs2r3nfCcKOQOUZbDR
w2Ydtr1aG071YdvhrhfwXPUseHUIZ0bNw7yQMl2V0lj5oXoGRSegoAULbOcPcREzAioQniNiChFT
MlThZGsE8TFNaQ3gfm0WnpuvGG1i+rSn+4Z6ZtlVhC9PlVwIT+2HAJ8THrBlEestvURJW51Fj6Qo
LzHFIhO8+7AbmZfWa+4rLWa1xbx6R1hJ8KYPDNKYBCeWdo1NnJRqRY4HocroulAICc2sdqzru6EO
n1G8T/sern5kh0+1SS819nXYsaTdYOn1umeWnKUqJ74DZ9J3en3PQSu+qKE+taZCGtVU9h7ZLkqY
unnThCfOEU6KVrObHZgNNOVJ0J05q98zkInuLEUEOva8vRdbxDYoIZ6ngrCSTCUMg3r9KxdZBoPe
eNYQHQCyiwKs75GY4RAi3ngl+101lOtcGR8kChLDQXrUhfo13IQ9mA5kWCt0Faz7kmOkHY9nRueo
8vVJreEUc5I2hxc/y88iRxRrCxmuzQrwe2jQwcb/jKyG2V1IXpUh8rs8qPimuFTwgJEdRhpZtSkp
iHjekQU6Rqr2dsecL2hNYANhu2On5bEt9GUxmvqZ+TZ5XoO0GI7G1SksuVP9KPUXMSU/xvRjF7XT
spAfiUlycM2yf0VbgXuGUm+B1x6BUGo9jqV3PQWGd6ChwOJv0N/UcSJYXWOg1YdhwEJ2zotaXiWI
UWdlVFbEJ2I7ovumAKyVpMCLA/8DbvE+BaCwaUjgKzVwJ6p5btOGrNZaUbcSL2X0YMLGshsZTZJs
5o4TA8GaIGdteEFIx5JAaCmynGI/qOKpJnZwqdqtK7RXY2peu6KsKdZwsfg+4YKh+WlpvTq4zOOT
JR+YGfesYomN8bYNsA6E0WOQptcE8OkJQ1TmfGTdIUPkns8YHlVBdVvonEwSxyE20RlvWZmAVRFY
UDVvGOzbhaF5IUs74RwN4m0ItchJfeS1PXXDMibVvYeDcIc9WhmiudhTXy183+qO3JfNBdcqgT+W
UW707NhbbounWHu1TQYjZiyrg8Bp4RKSbdcOBw+X9KWkmLHC0CoTJz/mXbQBRLDqabqvsfKaqyTE
Us5Ki8zRKBlUOuik0ZLDLUxeY9vh8e0Jaeh6sC/O2UJ5l44aggJCpUSzr6itjQykjP1oW8OlHDo0
1aBjFxEVRJyuMmVeM7a9VF6CwKL7jBP3AOcKfa4v8PUo84oWIi/naa9h2BwHT9zEFXYEGA5iV+ON
W04GREHQ/xvm9ul6msphaRTKuamgqwcMrdYCQSctMqTp8zQOchsaGK9AMA/7Dtua3mPDDcxufxyT
8FmTpJ1lV8ID8OtLAUh5JBSwxKEOCh1ZJs1j19/EsHYWIHnWsu2DByww5RieB9ltZIkHLCHrIyL9
I9RMJnqjvFddc4ABKfeyJvy6I+i8VnW5ssQ0rjg9zw58EAKWKu5Ki0Rz5RObbNR46CLL2gbeaMKF
/o4MzSxghYhniUdvb1z0VilVPCTeYR93/aHG/XwtEe4wb0DLpEzdvx7gbORjqR+DXvKxTGR6DWd2
ZYwcLQZxMXvWSba9dNdZ8NT1sl/0bautKyfYIf2ErCIScXBMa5+6PjoqaIy1Y3ovqtEXAQGr5mAj
gtHyi9kVq0kb3SXAwgZfrl5fTW1FwqDLwCUe9XckRpSaNSHjrdm9uGHQLkrphwelF69e7darby5u
gtwVM0qfaIesHNZpdxEcIY9g9xnYOemb36b0n4v+Bf0THfUir1YlkuAFQ8yXEOXWyS2x8WcWEATD
92+/f/D987Zi+9Plv2Vtxe2G9WhfRJVznbmnFCfeekh8bRWVxbRrgPe1KL3WHBpge075C9vAZkjz
4dG27YNLVQY3LuAoSBCE8PL7wkALEgxkyjBCjBG2XqOJB/No5yaZ3DTI1dQzPvZdVGU9ecWJn95A
9g437M27senmNkOcIuok9Q42mo+y086pIgy1ttcA+zAlWwU9JR9rBhJIneYrOskJBB6IJf/itoIc
JDfS7g27rVb20FXbHnfDWQ7cmHruofy3jXxnz9AIbx7VG1O57mMWCCR9LzoYIJQc+KHLXIyLkPyQ
04Cd+zQ0dO7iKYKZ3jftCRA7Yq8hdCF9k/4F60P1zU2SEK4zGs5VIvR0QXcvW2nwTAVDLhr4mrHM
2/glLav6tubc7ZgTAR0J05m0a9o11c/N+AScZI/nTL7pUKoWVgHBhsJt7wzwStLsKrHFcBMP8GjG
yNsnYKEWnZH6p6wGtyTt2c2hJZI1hO6A682CO6BIa7gsRKBkVA8GYk1GzNN1M2nTYTDDe9VmxdYB
F7sRJAmthrBwF51V1zuSCEekiea2CsNNjkl17wPpmVdgPdQvcCXk1mAUTzcsgC2TBD+Y8xDi4Dv7
RJfBpiqmd1ZObnkxT04HWqqdyWZc0YQytH1H2xatfmScEBR1WNIuE4dqvg0g6rOyDFwHTgbpoNCR
lThBvtKZNdp7HefZ+fsH2roXMDrQAQFnAhAwoMeZ/DG0e2dXajF99IjwMTsMbsK+vkEeNB45s9Oi
cj+MqUAKYdZUX2JMj5GFWiiXS/g31u1QMGSe9GafdOoDgL92oOf62Eg8pRzQbiwzlSBEOhIgAgsq
U+S+9h5pqkn7HljlWm+95KnB/Yaan8fHAHrxPCCvCSxzfNUTrIsis1axHTAMtqhroXed4tpBFO5i
yWTQjddcQ1NMyRI46XCdqNI6zK6kieyKayjs+Zo0n2ApkiY8oUnYxBZftTZQ+UKf2hZQi5fSDq9G
qmYCIyqYKTq9uvZsgyxDGcjdLV9So8YZ6LdXwSCgrkxoRTN4zUm2byzSbQE8zCwgyYD5ODjhDfji
ie4RWZqs4SszDpqtFtLSsqQ2WwubLU40KNnxVxPoWyMbIeEQkbAuWANz1Owmh+qiJr+EufubVcps
OaXiqxg7eIyXoPfPXo+GCdj+IutG9qYi8s9tZWk3veYHVwPxeWYPnNfmDS+SFqCvbQfFDQQMW3Ne
K2FpWBKN+boG21YVr99dGoReJP7G5RmVwbjre0RgFWuSG/jhqSueNFEjU3UVOQp28+JRU4KTJs/R
TbN135VY3AIcCTFB086gbh1Pe1EpLeUJqzn2Z8VurUPONJwaN0w8thuTdv4Vre6L6VX+gZEcpW9i
0/M2PXVtFbQHc3vlBTC3DSva5BNBS4g46Ykyra8I2lql+MQ2uW9lV35eI28yCBFKMXg3VTWcw561
B3XZyMk3ueojJyGPOQ72+hDM9kizWUovS/YF+MhtGQt/TVo8nKk5Pk9D9YoK7UwM65xv09wXaVcu
tdJ7njwkZ6UPaB1v3mwMXXcag3ojw//i1Y8yDj8hI6HaDEiUjDjqIiSYTx+hjbzFOcUlCPM4TCMM
YuYdjYF6HbnFW957X53ZP7fEwerqfhzwiYTmeO+biHc4rX3YaHclpCDQd3GxEjF/n7ndVV9P+yTp
jjqaa/+m0SxCThwe5l6NSEOm+/wG1X6/JXSeLPhWshP4lGGtSQhewUcsBvjTVjgsOkIOFrk1gDHm
2ozosheh05cU1ASHj250D26jaGyyCjvXXifRgDBpdgCm4EmXVV3f9tGma4e70K3ek9b5kUb9ky/R
IQQhevpGgLOY47xxyKj0JhQO3QFl6Esg7eT66tehxUWf9OmzJoI3KpIvL6oGBE75k0DnRpjXtai7
kyukzuoT3nXeFK/hpvXb3sPzoEIemNwkhNZY4KAoMaNQWFrYprbzNRAdH4vsK9TEjiSFy8sHnvn5
YwRfgG/nKJx2W/UdYbxZvCWYwmXy4F33U+is4VlljHwjQlZGTeIyWQifX5co71d52pNymjX5Hk7a
GjrnWoattiRljq7cID/7mNzZpJgO2pRIBNnkpNUV+cVW9OBafUYHm6mQ0oieaXSCAyKTVrZVipUp
OZRW0k/3BKaBwIrL52pYFqIul00ER2TwohIwx/QMsY9laj7TzQF5rJG1gs8GQfqtGO4j40j6c8f5
N+g4AMQIE2ON8ovyKYVQQsJsewUq1crw2KI2Eis9rcoFa8hNGvufjlV7S2BVH00u0a8obKBOynfU
WTTiXVR3fTDeA522ud3M+6bKECizCxp5K1acJAKM+w5LpZvf5OqSVsmjHXKXGfNT0DrhZ68DySKw
7mLRKhl4fugy0o0iBjBifQz66NMawwsyWuwvJAgtCVdBFlveMJF7B9UnVjWJOsuRR4q+03KsrXsU
wekeKBEnxix5xWt1R+yW2MX1C90Pc8mRizFEDSkeSUKxCoVOXEEkNkmQ3RiDTuCuJnamPwRLEysF
clz9CUAGDuiJA5Wf1WeNpu4Key7mXhL1FoZPB0bZ2k0g+uuCEcNKUh2tR432ssFQ2+UksuS7BRnJ
hjoIsWv0DIDM84jfd+l6c/+mG5heBXIrw0kuGABu28Dnu4xR8zFaOdEYJMHThqQWjhzF2DiWtLcY
UC1sz3pQUfQxlBkPWVYeVE9/k2fyxtOaD83LLnL++vKhWtVDW980zpeH9WNdDgrQJTrHwJ7KZaZj
GUo9/v2gomnlsZJZcbQpTPtq8hhXQovb6nUmVpKMg6EuLlbvXE1JtJzcVL6SENhJ70UzHHEqS5rP
qAPcbV8FcJYdeYSTtEjNUt7m6aFL84iiDVsgwZ03SeFjVzOJZtZzqPs65DwORphTio1ncnvYwhI7
lHLQ6pjf4oao15yk11oUIN6nKJKotgijWKatvS2r3F/bskGQCHkii3H7YrsHreFZ02rww086aQxx
vloI8imCpU3TKiQhhXOX4S5YShoiC6uRmxolytoS3B1Fla5Hn7kXz0m2wb6zKCl7F8wckMBUOsmr
Tr0Y+gJpuhE+I98NiCjinC9857Yf5QqAXbyMh2JuToQLyAV86DBCsVrQJ8ggYWohT3jrIgrz6ubo
F0xLxlqJne5wpamtOf409QnWHih5eQCWV6zMiX2WluGyNYS9w5xYLYWRgvx0CDgm+ylfZYR3pzhR
N4OqG+oG7bEtWesZO8ZbqN/6ho2wPDjZXcicaBNWEfouET0w+55FIlh7SLIbFqVOjOYATRuRo3PX
udkOeQ9tfMnOZ7oow4oIG3rwGdig6gTVXj8EH1wKsYpZAJf4wAUEaaJJSo8OauGg/Jgfmipt3/W8
33bT0s0QEuvROMv2vYl2XnBbQjBdTqXOsgcvZTBUvJ36lriO3IQKQde10QlDdY9WGzi3gpsXwTap
MHmL5NzRRmquslqpJrKZfa+DtHxtnNY8U65uxty2qYRtdFf4igunQNWNNX2r8hoEp3bBF8KEeghP
SWe8gBfDc0RRuojdYaVwe40dafS1dt87zIhbsm9JToQISVob5Y6piAixHtuoeSXVYoNXB8RrVb6p
wHsAI2PuTd18a233PKTQxdT8uH/fzvN9XcaMwuEvdZvWmetb8pyYbdfrvNpGHKXmwy3tToxqS6y+
T5SgL4BuPyoRfZLbCX0av+cqepjc9mruZFJMgSCTEMWXwcQearf8WMVT6eJarJEy0muivk6oJLnq
Ui3xFJC8VPbgqhSSrsB79vreojPj26gXxT3n0Xbh69kKKa+/dlu+/GbQDvSmXrSM/dcKmNy5w6DQ
GE3ZJkNxQDwwoSTD8xDguIBc+APgE4YLk2mDX/CWS+Zvi7Yst9wmgBqtm2IMxnWE1V5OHuVFjyUJ
LgT0AIuqtwWO4BtUUHbIbd2UaPiTOGVUjvcQzg+2u1F15x57bsk+1AyoiquWtDaHXxlSmDGiFJfv
moApbcJ5lKNr5bKtcKamaLP5pxKb5082eHJRXegw05Y+7RvS39gwNO1u0Cl74TUvm8wZtjTvc0Bo
6EYnkhLXShB+pyVcLZ/BHBhurAfr7kdQDQDIW8tHpjFuv3dlWK4lmc2QMUakHFPmbTGcRks9Ny9k
jF2hB6K0tFNsv4eoYKjzvTv6aUeP26HYp8ltr3Wjeq1VwPfK8pBS6AHiOIxDhJcKgU5IlAfpYWyD
lIodmFJkveIVIgLpVvXCbU1MfoxCvi8GbMBPDqXf+7IWVZKHfOUChln7ymCwTYmWKwgYTAv34De3
QTzLkIepWmo2yc5afyVaXd1FIlm1dqddxRbr0VRj751rXY3lIwC+F2msS1Uknp2BTb4NDGYPnNCL
HSEz9dJzfDCE84ncIFD61CT6zfefkBLBA6DQVWBaHGeoN7CP7QXhyU0iYNLCNlQNmNGxPBB4Hi81
oNNLz+4vI4Cz3+u8MTa2rj0Ve1q2qDIlikSS4FRZ8KV41LF60d7FU3buc/8T1TWwlZS0rYCOCkwg
Nh1G0tjiobvpBSdhYV03mOAWVU+eKxVmNE7PUyUYJlT5saeIXBESntVhti8Vrm+Ckkloy31y44jS
ZWdmAsEqj9yMg39Q0+vk8lhzVYf3PKCtFLOH5AgJhdRu4jz51HQWp6Sbu6E6w2YN9xh2TlxAspRo
L1njlt8lXizEvvFY+kzE3isnRydiAlfsK/R6ZpYeVCbIOomXlL7o6nA4wAhYZWCILQLIQLjZPshK
j+8zLvCb4LZfdxZPamPdKncA5oNYlPOqtqoFp4eGE0FW+TXIimaLIOTTsku5dB8cf3r2wScuUo+F
avTdO+yuNwHskbbNxyU+weVgUGe35lz2e8xViUf2SvkYgWyKFd0CAhptRRxGSd2u2ZQudsC1IWTx
qGOTbHpqXJhPwRKdNm1E846n43rOnlqTy4vbXgdTSTMfxd2qBhyB3AqxP0XhRuQqX2lRyoDPlXel
nVjz4XdgYYzcs53TcXGSfRrHr75OqHQzPOcFtbxPOoCZ28HG10jN64bme3VUNjdCU53jPhsIp+ao
WZkvlaYCJlqLbuzonlYU5JqKPjUfy7PkKfAoar+fL4OFgU7HMYWFxNCLgoD8+vmRsKkbSWAYHuoI
XbmltkHanPCycZ+4LV9yw3XrDDbTEMg5ckJ6ElW3SwPno46prKe+OYt+bicF3LRJEX5+77ClxlVg
8g5Vwp7r6qGEk9JNH7KwlgNrKKJCykMsclZo3btpR50OwXHWEXLcy1gU4W590qgBIYAVvujYLrOa
cXWXI4gZLbYzxd2wHHJWmq5OEdDLtcZQa8m+y/WDCr5Gt7dxQgK7k1SxR8wnzSoGKOBqGdpu3aTI
JIceln3GZgn9KQ6v87LiaNWkXyl9VgSfBSpOIKcLw8UJokhKIGh6kVrjM0jto2dZ16VBeV5JmS4a
JkdTxSMW89fdZFVrU4UX+PSYFNpnMBQnr2UK3Tfjj8xNriu40HS8GR6m/nCIuNs4NxBNOhdXoFrq
tZWmGy0ARIPYCnAcbeR1DinJsnKkgg7TAdiMNOZx1I3d9DCEXXIVyiuA1m92I+iYZ4wyUeYNF3Jw
w84Wm56FcN37wZt0uRtDHZxZiYFqZ8fxmpvoI5tajnhxzXEen1k28jS5vX1sm+R+srituhAeVN1E
zu9H1pijJH0YNefgxtflMD2kkOUWU8nmXHgjrmKYE0v2CkAlMSBnrGNm3GXIcLHVDa2oV0g/jBus
2OyanIh5WJ9SO6e5Cy2cEsTudlrQiWu/BPkYT4/KJkquYsqFHZLjNKDYI0/V7/WHVFx39I/BIvmq
zCOrX4z0Fvl/tBhsPqxZJBQSxl5xcA+catoPBS4g0JgoEutAWyWi4o9C1tsx5EvoPfWIxoAEr3K8
t6t5/jvKzTRFHZTyi+g53aYq4xrWDRyjDt5UaX6Vyo8hUbA2hcY7gD4eLmx8dM/2YagvlFG0Fwwo
7p1HgWXx8HxvUjQO+ErbMaPpSlBzQlvKQgZQgUeT/UetpNgNZBQjfJY/EHpBu/XaDbCRRWy2tMJC
zaWFXa2Q981UZY5MYe0zpsmrfIsl+KEINZ11xDDW4FUJaJOKUMOq5p4rCnSfuqXfxxYzCQSiZzxi
xFGJkqEr+1LVpmqraWl7bM1xL0hevfGBvq5QaW0H8rSvpDey2hts+lJa1pq2GyzvSIc217PNJw11
ucb9vmkqWj29XTESB6+5HwYJf81Q+ppxb3xtcCL0gO3+j1A3r6hQ8zr/av73zPP8yIuxCjFSfZMt
/++f/h9ic0pXkDhECOJ/T+fc5n+gcv7nb/wrEMT6zZhz8HTddh1Hug5czP5H3fzzHwSCOLZpGZJe
qDBMa462+ReXU7d/U7rluK4uiQKDhU8kyX9wOa05RsQFQWbiUHAdpf6dQBD9jxGYUDl5Z8IxyOCy
HQk4FADoz/E6huy7zE76HsbHtLLUePGKft267WFIChfUGONBS+Sb2NXe6qhA1Ra8k5wWoWcqnn+6
aOffM0h+zgj9NZnk93fCW7Fti7if+Tr9/E4S36yh5ot+zcrIOcHy4X9RM4y9NvxNDI/1naD2cwoK
r4WqQrpzTIstbfFLCgqDEhTgQdCvDZ1z/CSZ9SPrQSfLEHKdlYm7VUlqQhozDrrVckJNLOQYfnfV
uskT6cXBtlHmD086wfWQv+iwRxB1N2Q/E6xehoPcUSph3U2lvhJDmG/hQu/0sQbsH1LrOJpjHL5/
FAlRcp7Ska7ozrE0+pXTEMPSokxeRgLvoxNkCuVH4Kyzqr0KlWNfG7Tm4rhqdx6WN3Kvi2u7Q7oS
R6O1B3QCbbkp36ei/yFsYg9JsLrWdTe40U0v2hPtpIhGTO/TKU2u+xF9beJjEGpLyFakhb/qgsIV
uyDiNHxEK6NpnjJFGG0YOs3j6KONQAfgi3DcJEmUU04qdDN9QU4iMRi3iRmoc8EUQou6Yz72t4VV
d7fpSHpuFmgQpwbrEYoe4sjI+SxUGDy446mDv+XpoDLDWjdXXpYHx4xs8iNitSuJUWjH5TV3fcYi
5xktfsAiJLLDCb1VnElzFehkI8hqsDaDoVGMa7q862awpWQm65rZYXTKh5xoxVOdV7fjTJYVIGZr
zaPZYqPM+P4xzBDabv7h9C5V1byA4mtq5wW1mJfWcV5kSTZjuZ0X3nZegn2OjBssSpzl5wVan5dq
ZrbuEtyutZbzQq7mJR07Mos7q3wwL/f6vPB37AC+n7VHzdfktpzc5s5BQdEo7JhYpfJzPDA6bWr9
PqXZgd07n7NJxYB5HHlCFfcIvNAznHoveIjnrSmaN6mYYG+8euG7rJ299Kl/2L7pgYqFnpSIFbJT
NjoXSVACpHGN7mWhXYaMnm4S3vZB8IX0a0WXMEPjM/qbPr2NaVYfigEhp4je3HbUl11p3Y6N3BPj
QHoddoPVMCSwXRCajl19nFYiA+PkoXSGvfDcFeRuTrwSsd8kbSqOsh4OIDJZTtlxHDiTmAkWrUG8
Iu7GYeS/Z1Z60s3oy5MksLvxY+6I9xI7kR+yLTNmWYhM4r3OH+uiWnuFV+9LkrnjHgZBR9UPe9/c
wNLKyIwP31X3I9GHDxTnHf8W5hEMJ9JDmYmsB/bIJjOtB23EBuFSpiHwi1dK5Xuyv05BWmBz6++H
Tl6TuXxmosYJXH9KYEAE9NTBnwXvUUGT0NbcdQdpaBv7xm3r8B062TXqIUSUiBO16m2+Wt8vIB0u
GSM0jhhFtrMdkkl2ehVd7NS8VaP9Qc7ClY9ZDS7NI33rL9lpFxzHt3YbfZEJPi76+sz4itO3XlDv
iOw0kRfLBCF6mhRpKwH9csfSkIs5vMY2cfpbK6wZkgdvbV4ZS3x/zwatsMz9MhC79FxgwyFKmh50
axtbXOYcztB8ycDGrqcuItgXjHbQl5D828lLYQM+6bwzoaq3BJm4CyNPgItnT5qGyF7uO/MhKoH/
+YlFBqd3mZdwvPQf+SfBRsTbumd5CA7MW3tSS6AJ5uNTq5Cds6UYZcVAq+muu1yshDFDIrzq2RbR
V8eAEGzmV4x9pXO9fehzET09OyFFo75s3UfrNR/TU+Z7F3xj18wiLwJdzMJ0g82Q4Y4rDT6oBqV1
N1g1B9EWP5R00B8M9oj1UTjRLeJYbz85QC59n2GDazl0j/OmPbf9JmXxvZaFV97oYOTyvuqvgKUw
L1TkDKHFKX/orn3j+OZtXO+HaDj7Sj12g9jUlXth9LCNXHtJ8smm8OnVpWH4pQdsazH25bnUn5tU
NlJ/7ZYzEZ274qxHzW2WOjvPKo6TykxEFkjCWktxI86mLe+o68DoQDDdtljU/REnflA/K1yYMoPn
y8Wi/T3ga5+u6wHQDVfEbP3z4Hck8GrxWjNQjlPzm0n8PhL/jUzWuq0lVmvVxS+Nn5546wdRkatY
tgjA2idA+t+pzIRfvUM/3qLwrHgVnV5V0VXP8Qj5SSdSYZaumVV6MotNiY0kqdt9mnVIQJxXTWg/
2qF893TrUrR2jYfbofuLVVNlxrmT3ZnGJJrAmC9rmG8unnHSktLbSriXLuHzZDIF5AlRpWgBx5AK
Gzfeuqn4my7LH/9/tZs1YTNexuLHP//x9pkyQecoVYUfzc9E+bl2JRzup8Ltv+TfwaKDRf/nv/Wf
Fa8lgc2Dj7ckUwcb0vvvFa+jfuNhgKgkbFegNjSpNv+DRG/9Rh1sA1GTVID8Dm/iXxWvIX5DmWcq
oVuGQa2i/1sk+l/LTEpLOPdCd1HEUHrLX/LN0UB3Tp3Q2WjsuY09TeP45I4F9nAziFY/XZk/KWln
pP3PZabAcU19b1D24ZaxzV9eq3ZYXHo/Q73Sl/k72V0EK4STanGzo+T206L7m7RM/c9e0eHaIxkW
rqmr+e8/3u7CzK//+Q/9f7npFKs29ugn6CiKFhixE6aq8Fd7nh/Q563s5FMEbGcbEAOh045vMTND
fta3dGdCoMiWf9TLzlgnoFmutbjPYxpNcXH111fmv5w75kszH3wQwTHOF5K0gp/faCQ1UoqGTK49
qblXnMCcrXIaZSwyBl0nOjoFAta+G4BEkJBKdTCw//N13vltGz9k+dAc/GHKv/76bRnzy/76jeGT
E1K3TJM7kbvw57cl3VIUkYsqGBqtddX0Cc2t3siDL8jV4RF9vXuAZNkdMfD2D2kTqVWPehKnoyWf
DHxaN+MQsD4XoNC120hnDfNcD1tzR24Rimo3/tSsaoSRF5W7JDfyd3jLMUOosrj7609CJ+VPPgpq
JlNxlLGwDf1yxlHhBBK0JWUNVDJRXMOc+DO4+iFBZvJIrpu8dURSpoxU2+qOdOv+Ex85SJUkzUhi
Abp4n/TBSZA+2hRyNrDPTZbWf9PwUS+tSN/5IrrJKx9HZ1atRWYOG2xkYuX2MpyDAdKlGUxnHJKr
KUjxAdv6JTajXZOFO20EABbVbr8ubNTIZlQeIkMsG3bZZd0GzYIKDjp8uGm7o+3edqV6itEX0tvU
oESNxn2LvoLe7EGplEwu2EktrLmGwMHS3uS6uw6ZbfVtfx22/iUL7xj6YTLjlOKV3jHJwA1lqBGb
UDzXOo13CzkRMu8PvyeAPqwZFgCpgcfLl0bjfXrMi/YYYIUX5ALSmXlPveQzUOCUp+ASlfWxZuaB
yoWuUMj0NOeA1wYbdBw1oFXzoeyHT6dn5+5NO1iVuPcncnYaduFFkJLPHUkp1+0MjDWS3rwygSw1
xMCHMWSA1izw3pbTVROlPKeBaYijToeINlpYMA7PfJIVln9958zL/a/PgBSkQ5v0A3STzNE/PgOF
xN5j18B+CaVLb4iIQ5kT9WgMDbU1U8b7En7OvZunCoe8U8c1XeGk/3LKpHofyrR7gLqtfbpwr3aS
sSeHicJGzNCksFw9CpycjBhYBX3+7E9ZYm58nK2fbtvr9y3nrqObDNqzbsb+CcFztW0tGnrMdsm6
kJZPEy9uI+b7jvi7B+ZPHv3v0HWTZghNAXaZPzz6hRJFJ+dH34TGdWVjD/eXETmg+4It7IxTYI4V
1RnH68l0a4RVdcK8NxDjILXiAPNDPQB/rL5sT9Pf//ob+ZNFXdESISSG/wRn/D++s8Qf0w7+FlNc
yCSMKPOvAJhSKbpk1QMt++sX+5PLQDPIIHJZmEpn5/rji+UEnyAqa+z1ONYg/apKrkcTPOlfv8qf
fqSfXuWXxSlRUejUZmUDgwvDH4KW4qkGIbjgvnQY9TXZuPnrF9TnvfaXlV25LpHL1BCKrtsvF5E7
NCrQXgPCg1B+HMDvMA+p2+hQjZP9qHILZkDfq2IVQA54NoXIzi5G19W//zYggFguhRF9Lv73l8ur
9XZRBrPiyPeIVxucR8NuJI5XF7uRazBOw6qMNaLtUFH1D3HT/d07mDt6P18IW5FBjftNsb8ZQslf
O34DTecxYeSQTPbIJBI64FXZBMx9JnrrkdmPK7flZOFEHSjfmNyrBfGT3sZtmQ79zVrzazFm08q0
LAoACy0F9eDcnfypXJmsKS4xz+HPA/S7dhqYMllBtyjghPs3L/XrHUeZQcFBdJhDOaajhvnjSyGa
YBzQcliXieMfmiSSABSH/sqsvXbHVXL/7jpban73P19pR9isKNR9rKLIwn690r3R2Eaq92SWeOWI
9dbqUYQN/bMW5pjQkhAEdtqb5Z6ldGw4UrVHv4HLj/3BW+s0nLbUFslaoFsDNlj1uyauwJSSUL/s
3HhCsM6egM+LuRXLR7RVeFI7oGMw1UDqhR9GkWRPAR7tJZJpWGeTbh083x0fx44enWC6zgxFkV2A
lG0qr0ihDz65QsF1Y1XFj7SBK+xZpcNRzv7RkCrx4Wq4z3vDgzo5Oem2IDlvWYEqIogi9blrKtlt
oya0sUdA5C7JK78GQp0dMF+gzhkcD69SVPJOImvC3qWCC80tfIRmrK6w/9dzzqu+aoqU0TbQSHff
TGWD6nmwYHbE/igf8hoBH4dEHR2OFzWYyAYZRQeR9BX5AM7wJcNxPWD1HICb78ehXgn8efRSKUQf
QwOKX2+N40kwGtzUs5qcfhHy7ygyb7twFPbS8cz2w8IvtXeViZm9FsaJgqHdZDoKlo65PvJC3auB
/OPciLAE7fT/w92Z7EaubFn2h5IPRiONzSQH7nR638jVx4SQIkLs+55fX8vvQ6KyEqhBTQu4uMDF
e6GQ5O7GY/vsvfaSqVs3OPmfAnvPdWrbkMwzodlLuATtjjXZQ1ZpARTgKPwoALq9F7KFHDt25nyv
s3S4aWmGFDaFIlLgEWoKkJpBvMYd4qkRzP1rJREViegXL/MylbuKTOpFq+pwt0zgVolpxZc+YRmc
CIm/s87tbbhY1SVYNIKM4yQ2qAf6F3yeZq+auD9ni+xo3WaBpxHR+zWxVFqbmCw+khCsQzgv/Seq
TLHRkAcOQ2KnDFVp+bvpy+FFul3wY9Ga+5YhZmLWGVlIdtp7j40YFkaQPmsliZ3GqLvfj25k6c8F
dcvYEUhvrxAKtZUmKLYYoTQXY6BRdtkQ4glHKE3Afz4n1dO+Z/K2PcPR7F9xZ2PU0uCeVwEgX/St
5DROkG0bUFo7MbQOOSm8ZcpAnQRYNn26tbEcK+qbkHmMZSP0aIR3k84nFTrFPmtGjhtFiDrNuoGV
fYBXJxHLiHuiCnyJp/6ZNIazGaZBo+LUca5BW6WbOQAFMumTOndU2axjAvGrtiT+XlTGcoVnGR5a
JDj7wRqiL9GN0jdux1RrLUoH2d5FfuTSEjH0GtFdPIsbV+F6JdTFXyzz6h2X03CrTQevpCpw85vQ
dWfNrTzCRe0rPJnwYEXkxuIlyJ5MO8/80WqnE/0NH9hC5nuUxdG+pLZhFwwp+RcALn7l4LCbtUn+
ptSRidihqb2L4TlNxFQvUiOktQr4zVhY6y2TOraR2HrdKuyQDfxNPyNmvq2kmABYYGKlHVP+SaEe
Ps1OACYya+rwmHPizhsnre09efbSj1Kqi+ce4PACDYONNXboWsh4l5GcefBshvOQ5y69wr3RXiN9
eqChaKdWL4jFLX9dF8ndRODiEvYuexY56utoNBa57lNrZMtMgwTODU3biKFXf0qaXm+aHtcY1uA6
4YiROOzML6I14rMIFOhkTTR7IXX7M3JFs9MDO34LA4JWfcARt6KCY/B6qRFiV3rnu5ODvmVV0Zer
05adZQjvxPeCw5R2QBNwA56kKG26eXUtOy4GVNa0ScW5Ze3fwO6c2xenw9VlaTrYMMgn2y4JjbsV
4nqpmmw+Yh0Ov8RU5syVU3qIK1V/TDY8N1dm+n2YeApoqQKvF0ly/k0X/3JKtfAObUj/FVX+DB/H
3eeZGVxa1glnaQ/De9EV4YeCU3vBy91+UlVMk48huMfpgyyR1owRaHtsbnigcGHTudRhXM7ODqSS
1tEnDvqBbPRc0lIhqm3e1/GxyJgTuASNwXHQHY1amIggQFYxGhbEhh8sLafeQs2oQVGO5m+VGdqJ
Tp1y07ppfFr0OQdINSDUjb2QLzZ7BS8qVLPTYE6v3BogZ54LlPkBkMrBbilU5oZvZNN+TnLuckuY
Fp9FtxT87NnyhxdrYZ+h6R3sTMME8RgOZBEd8V4UjoRXmQ7vWqVhi2Wdep4AdKqNkTXFs4W4salh
/X+keWyTvhjEC5pwt59x5a7qEbJezS6LZ+E/SC8WWRfSACG1Eg7ULN1qqq3NRyhc2e3QXEzwCW8w
hPV7A87npJeVfcCJHZynaWr/tComsQ4OLHoZqcCCDWGqv8Yk3N8su4qDnKi1L/OgOUIy18hkFViN
Q2Uh1Kbj8kl8dv4ypqB4IqzD4rWzsONNjmPtdXpIgUhDz594tU7ZOP0D0qKHMIwwsYKD6H4KFBcW
DYBjTW3O1tJejMDTwyI8h13W+IXonQ+uLg9QmTlmWDdG8WhjYSuCowinViuBFZKx3M61AXIL9jKb
EruiqiQxy+YTtF7xRhANXMpc4ul5EIN5bcF0quexp5IkFTFQvygdfAEpclPNQUMUN9DUJ/2qJUFS
vfyA5JoeaB41X6jAGW5LE7pblXesZSLnwflyl8TYcA7UjEe1tlwnmkZNb4mh1HIfI/MgqcqlOXDc
w36cCavThbUPMYb7lqHgfQlp2+gsPUmOleSOgQ8tm3wSb6QXmWEPZjHiB2kLrb5PU5r/NqkL3BZa
H/3QJte/2dTJKRpjWcqtSLelndel0QPmFhg/TamMEjy9Np3sTPKsdVRx7poqeo77BAQBcEn6p6KH
1Xdw8fxFZj/wrRCGokWNdSuQddnf+LugqqB8pfdpEbyhm1EYu1yM49+0XtovkxwM/sm+9IuqgkTn
1OSNWrqPuSDLCaQNpZBmO/Ii0YTbbLJ4Ht+Ap8mNUfEaFo0DI0HaQXrHbtj8qoSsrkLSPtx13XjD
V5pu+orIK1V6y/hnEijGq57+8B+95Xe40Pr7azErHYalO0HoUXlPnDplY3QPZVSBIxnkraFscvGt
Zqb53DTMBWJU9qCSigf+zoQT5Y5TRgx0snO+TpybBJSM5g2wnjjivxseH+IsfqHQr2bfMkzgRhiF
fzoIKr/qgEjaEtTmlimDaAEbwnKvFmGcZ6UoORKa1b9IVjM/pZ6VW5fylY3BbHdPwH9/zeDqtzT9
Rs+mNCZ8WaL5m5EuI1k22Le6TfMfrlny0qdScm4KoODQSX/3eLB/Yf6NnvsxrxUPTF0elprwfJVo
7iuR/+6l0hphcKhPtZcGOGozDd5LNIzT6ygAZXsp2WvfiQWHwYhJFPJ1vTeKKN1FoUO9TheHF30J
66eSlWuyssXivEfML8TV7fYTl6N4p0XN+R322sLmeJjAYlQ0stBPYQJLNOlWrAdSmFjlovg6tOEA
uxfVZNLm/NDOrbg5vYyg6jb1E/ChmdT1TGkkZ6J7RM4kTei4oLmWpIifDN5ZT5Fmm2MByGweQhxg
+EbBOResRSeNj8i6bfPms05MoW9AV9lwJutFuID1xuS1x+jiUQCW7sFwEZGx85zhVa+NAe6l6b6P
FNnfqNARjxMVzOzRWYQ8j8h2HCfg+/g4YBM4j1a6/MLbBfV8NLME87/eJaOvYjOHqdQlYHvoiHif
rG6GeU6g2iObWP/O8jwogCEUhdg6NVddL9AVc5xj4EDfOGCiSBhEJDCzmkgdXU5zX9P2ojNeSmhg
d6QBWr1WYKgJ86w0d26WAz0dBEeWQLdnL5tTANJpyIBxFQpF+jhWwxSe+HPpW0yqY17lQ9k5mMRr
KsFovyHjjk4Q8nmu9V1Xj3Xl1Qv4WaoKJxwmml3pBBvqgMQQmeD0hrQA58eiNZoVRGh7tWUPr5BU
84vmJvNLJqbuVmW0ZoJYsgCx2O4qmbvxgY0OuPCUVjGdmjJo7hB7shPZ0GomDWMvrMbHwTgRBFje
ZWG2PxGWn3NHYzSe7UFXZ4B2QFPAvoNVarOMyuqwNYvNjC2tuSiHVoE6nQluBKIsD4MaxKmxg9ze
8SQFDVmTh7xqsRldB9eoPx3RMskD8XG+k6QhkC45m95LC3M7C+TC2Xcl4Gssn9MVAIq5aqcF2hfH
k0uAA+pLhG/sNex5xyFjxRthxeUzHtYFLJMxqy8tkbpXkLSiI4Mw7xBPG0YU1ydM9Ak1gVYPk+ak
UQ0dfaUu9hbDHdy/Uw+vF6qkduidLrylKsU8X4UZwUzZTNluLhYe+xBNN83c4k7ueaFOfdSWr3Zp
DTsqK4zXsk46xl8eaz+0pX7Zo94eEkib3xZm503r4GggtdXtStC7uzmObfhISFk8dHD00faQkUMf
Gh6djH1AgsxmGXIMVVSd0pyxnN3Crr+BFIxfIoX5nD2azjDQkcqZx3ydt4QE5GxbG0I2hp9R2U6k
KOG7oonk5LiVe5KJpf2tFwNIjyX1aRez2/VtrSNQTVUM/mAG999dVpWHuZX5Bnt8/o3Sjl/YJEzN
aR+X2ncGI7RYmSw13LsY42E5LvyKKTlgr8QZgHuKJbjLTRsP6oOYSXYyCvJ3gGlgMYyRsl3T4n8o
ZcGFyuqKu9PrmH9hdgzQeyi0jx/bfAP/etfOPMqHMNj0JZYGE8SP7PXsJmrboAFScnw19GY6eszH
CN/QxhnnqxmWf8if7nrLdDwxs1g3xtLMH0ygfo0tqj6E9J7AUHo46e2KOSIwwa1QwO4YClKGhkdG
FM78CzYPPP6MCiseZdoWjgfVxI8OkC4rNPQ+Ht283/vUgBaT4FAGD+mDoAWQgp7zQh6GapeeMlrL
IEZmABqAREVtJuUdNQFBLAiMGZlheDHPfCbqoe7JHtk201eY9xvJy76eq5r9O82P4DQDpznHsUaY
3jGMFZVgctNpunalG7HyWw5dvMJV9F5ODnERXbEVejD1nOeBAoQ9yeiEJ9KcCDIrNtQGGgCw4vcu
iGtqKTD0PO4LefvK3gJiqRvXH4NuJcd2EvaRFgX2OO7MRqN32JevXCNiodDrmgYOyxHkEEjJuSCr
0fgIHxI9ywBajUYgf5pOVM9h2C93TQvtNxamRLCbYOnnFWBHTGc4w8kO8cPu3EHX/yzYqDw9tvT3
pgida2aJ6VVpdUeLPBxqDRshefeS5/9KJzGIsdimbZU7DwRSl33BOoek+4o3DR48lnl6MGS+zDvW
frwGcwt3zG/icaA7wpbHLCJzhRuAi8yqnyQfCleN2lOczcmlLssAwGhKMjglxaYTsjjoDd8dY4qk
bwAXnv76WLGsqjgv/bqcwXWHXWLeTOZydkTpLE5hGIl7xey3hsftHICjZM8tNcMd1QNafY1kdbOh
gr7kWkfbU2G4PTmQwJDfxWjJv4G2hM/WkudbdvEWlNXh2wkV9ad0N24HljcnKgbje6Ds6VZ1ebWl
M5W2u6j70TTdCldo4vNxwXu8lpEZc4stYTFj0761eWk9HqTJQMRxNv/OSi6bMFbD3qxcnlFO3zW8
dy2nuyyBYYK9VtG5n+fuzYrd5Ckby+q9kTPXpREHOXuEkjwIV8ZZHKiqCLZGOag9DYEPPbqlX7Tg
daFdQDxRB0m+oDL0a5dnhP1sdl7cRa0H99ad1kmnrJcJXpHXwTeEoSDjz9wMzB/eHg439sR9dPrW
VP3Oczw+K11g/59Qbf3RKUjMcl1tQxo4ioqQL+0bY69BVahhj4VcLXxzmetLzN7ll9I140RZEeKf
HaYD2CH1XfK4ARmeR9+IBPSWrZuBuPDXTJmN/ZrN9EE4C5uUco3tHF93UMSMFjXdWfLhiRzJLguA
L0m0dH97u86oMpxcVpK/w9TSx09bIpvSJRNX9obJqKXplt45KikDIgakWR3Go9wmTFqbzZ+YE+lz
ZLt1rmC6eanNZrExHyCl0eVaNFDARxzBdCS9Wq0RQf1KLONTK4VV+02J2tezc/EqbpZvmEE5X03i
WXQmddGLS+DubM9t8aHCMfxuTElbfA2CdG9O4Cf6NDfpKkZz5X0kykOuatnRCUZNJC0Ire/WBJRb
qmcF4LbQKp863BhIxMMC58ccHuGsaDFQTBU6TthXpECoDr91XdheMWfmxyywg7ein1mxIj3AMsQf
NhKU6uPbUBrdrxi6fb5urHk6znql6wQ5ofZKd0g++kTDVlmn5ISmroKD1LfRvZFR+VGPLnESoEOE
sjT9kdj9m8iMOCrHE0oBRNy5nc4EJRt+KSaSgzIj+QquzcDDm7TiuxI8jutsDvnZ0R/8nKa2blVn
ijEH09MRmGFlHTlOMq5Wj6Myb8PgSmi+/R3r+Xjk5hmQ6QhBl03NjI8KdIO9PGkazeeraTLRdNva
ntO91Y/afWZDSgBHaQkSB3lgfaVplbGv0rlEC1NBv4lZZqMFhoAJNkVRdObeZnR4WpYlO5iWWe8V
IIE/dHggZ4DDIwVTQKTywdgDQTNzJtp65lnJ3GCDMXHyVzlZLcnRSFL9EepG9SvmbAHvFaZPbug+
XjG1OJOn6oy7rwlS/E4NdvpwkLUPsC/vcSd9kCoLIrX40ZLkY7Rz9Jy+yl4UmEAYDV19587ELXNo
hnxN6tgGTFO4odjWtlkMntRL5c/azEUT3jFzz4PyO8F6wdYJrnfAclaSmuq4cXp9MMK+4I4df6kU
78EqGR3zIyp0jbYXJync1Zi2wbVMJz5lTj7BZKDIjXqI+M5GYdkWTVxuomUatks+yWuvzwNAZKPd
CCX1m6J09E1klrFxWEqQS84SX8dutCrhX60JXukwVAjGQOh3n4cuQb3i/s+dSribvHTnlZ3WEp52
RnCzbLinpyCmQbRHnPB9bfuo4s6mrHJOqKHQzgzX2hsWVmBkXQ5XA2Bruh1tyzQ2XRgkGeUXkXpe
OuK3kdDa09DFBIfjyjzOiLzb3rJKjoyOQtehlIep0/tH918st42WzS9J0xVU0grDToCJYQeg0CNR
NKTlWZ9dpodoW/eaeVeDw92v6eh5RVgOxaqkuuikORlzw1jWzlcmXHaKAJ6yL3MCJbWD605qu6vh
3FHayuZhWzFP99sgEjWP3DCbSRHq7c34Z0QeaUHZU8Mdvtq1AEKfIdGQFnWzmc4A17Zv5JDdUzHo
wc5kvvk7zh1wQGlr92ys6Joiwq0Am9jGLQf09mxWtvjsjFF7Nwc78cwAMrtYLO3A4GIfraJkSsrj
EnTGOETb2UqSOzi15h0/auObTk5hX7Lozj4U4MZIe+vPbkgnTRWI9NGjMj/XxaC43WYkuRZC551B
FR5qXkYYcBph6HVMw0GXjYcu1cNjaC6kz+AYbEzwcGt2TPAZYzB4WofPGpADn3wtpppAg7dygUI8
7+nB02BLh9abSEFwdK1wr2Gz/GlYt5F90qgsjoD7EfKs+4dzJVxsfwboASUmmt8t8mqfxaLpP0kz
Pi+tGO+F3TLpJ5ME5Y2/Gd5UESMOj/ZAURBnh7iFAy2u2CSgTCJ2ierYUWLPW2GJ1TtOSOtbjAZv
wGl27StPXXwoKgJe7zCEHgXHj1ckytwJC4Uark2stileuPehoVlN2jRhS+pfs3KXmzpktrGpjjAI
Gy8uk8laGX09kAvl6+/nPrRfDCoY71RozXdGz/4jLa32pkKLSUuPuMV4WSngexJMlWjFrdhmYZTf
8iKki6auq+9hCFq/HvH1NJTQ+WzVqwMYm8AjqJbRNxVxA52Geki5ho1cA1Adj2C5tFvPZ7hgG7a0
vgY/+a2MseKuzLkks1aJ2WtUB1wxDfonkHXyaLo6h1cetn4rMJxagOe+Ozcl6E2LGWoTcVRKNkj2
GeybqCmZAVZv56Gbt6jauf9YGu+rQUTXorEzTrrHYZE1lJthcnS+tFkrNq0OknYa8+lJoDV6ZuNi
zlGxbj8pMAo/tdG777brxn+rUWik6uvZ2tl0E27NmnLfWbfsxwXJ3LX0D/qm3kmszImG8TskEDbg
iOJUToBS0zT0VOh5+64KUCFA1xZ60i1r8x9LKRx0iSIgqO/Gv4g1yAvzKAOyvUivmyzr1z8+hUco
K/xb3v69pW7/z1jW//jP/3wpUVry/1+CXDqdpNI28Fv835Nc568irvrmvzti//cf+7e51cWnaiLR
GI7Jg8Z0TPwz/za3uvJfLt5SRBVlkvhybBwG/2VuVf+yMDlIrKu6NEi/Yrn6L3Or8S/HwCjAV8Ta
4rKc+H+Jc0ll86X+m+nAMR3XIjlm6bgpbOx/9v9w1qi6JT0jUnfXg+QiEtwwddn7duze8qq9eK6I
9/MjIcjGN+m/y/lVD/Jl3U7Zj47Ushtkr3YqnF46+2++Y8/2meap4aPP2ZaLI619qLD55IWLyXj4
4NGwNn2OE3DZ2FH3afEeaNWLdNasNew1joR4bxcYx9C5u61s9W1UD7dZmaZnDOGV3Tl8xi721KA/
QyAl6iJoB4u0B0A9jQ+R+SdrHiinNHqi3xbu/o7HmDjanf6HCmqQ/NwfuFkcW/NYZguYJCO7dfCP
2iZgmlAGEnER+UUSH7gzbuaHIDJPYje7c3EopuzADXlYJ1P0rbR0WZlFfWUNvi46cQicefYF5VWs
P+p1lmTtLflcDCqzFyd0VlXrfEF4rzZxve7n5QLT+eDDHizqGrm5PWbw/BCBaZJOgQZVUAiwGsJV
KVv9WdUveqGfVRU/DYWO5Bg3J7AR66iyKfMqGfx5B66l2+JGZEPZ9JYOj1b+pBadHCD6Ok8HDsAq
meVj3oMRciewo4AGTOAkBcCLlWGn5artdb83axIi1fS7yjvXw8XxZuHw3bhggj4Md7s0L07QRzei
6PnWRdOQGaldWEIvLkz6ioQSO/Q+96cSTSzHp7LNayyjphY/15TSwOBp/DGuJ693ekLuKbD4jjGF
rDho/eUE40I/dg0kOqsPQa/j5L/WgfsRy+R7AXYgz7mZ0KTBuK6mq/543SIi12TAYxmfCfweJJUn
gbGdy+zLxfyxMgmTZJDwPIeFmFUVG8XnDAeJ2XqFOf8omH+G/AscNDi4LbwMyrw3S6mP6wnqIdBw
rJX89pO6PKRgJldNyy06rgxwBoNiBI/dE+iBXZ1rr6Y9UAKk0/cZq2k99tUrXbfvptXo64BYjTdq
6fsY8BErFfCqSFzGity3ZOfRZ+9VPL6x2dhrD2KPHb4SLz6HnN68I/eSTT574xsX8XXl5JcCavRU
vcDWH1ci0hdP5sHvtCQiUVH5vRPIe4+fuHdoOckMy4RBEFnHHEs2ph+X8h6kJKUkbeIUqrJc0ovi
iWrDpBwegwQCoiUrbimLmVD0h6lNxulBM+QzNGVSMid3yD8BKF8diCLjKzqhPErkkW3RR9eJEiQP
R2u49ktetdI+VWGw5YLH8GDDm2D/wQXBWif2+BxGmnGc7eGpygiLNHRk+TPCQpfLzi9hCVTm+JzO
6S8KjleKOvIVFNMLpUvUGVjtFmtG6YUsAjcVZKVVVGms3VJi5qNFXBqM1Z4/vwutaFgrEw3kwZJT
DgL+Y8WCVeeIym/rtb63jehdil9C6NYOu9RCyOrxXVfJk26Ef2qDD2NsANEs+sncTi4OBdW/Z7je
ts7YX5cGCgQrBATgRxFwvrOqt7oxGpzHy5Z7zKUo+vQ9HIr8iNmjogyV/wws+h1UbUJ+xa5VzoG+
b8VVoTNDOIM/Vs0JCPlRvTEPpTbCkhNRzhImVJoQ9wPMx8+9STOBYBgM1DzHQXwsgzGEyzb9Gdkg
elEktVUi8XKwid9RmeFBkkUOwAd0HLtTLYdj1g+ekt1uNoIXYIOHgEYC6AfdzjHt46J2bZs+lQYV
tcQCbU6E4KUTVFRNvZGs22B648NGKms4WZN1KavuPUMHTJhR90lenJy0fOH3CPPG1QK62SN0+L+1
qSDVwFIpG0AOg3CcPQ4ZnRUJmpGl7s7EtoEdLnrTfCgGyixSsjqpXgTHCjULB1U0PrsLsqRyfwf/
tLTNLLeSkEID8I3VaXET+80F1w+3+5ync3S0hJ5ebDXMSKAl8dxMtjtivsOBiXE40Ime7pPRXPex
0bCbmD2RRPpRRqMGViqekRuFRUUMbvRWuZgNRiflFYxZPi8YFsoEcrsd277KwHmqjMJcWuPU2eC3
zBxmBzGoi45DJM/kgapSeZBmhE7blO0FP1/OoUqxnrvB54CmHXEqO2oNrBqxFwkhbRrkfQOuV6vh
B8qfdcxY3HnOgPZf00zjxtMeo17BqckXWlA3s/bIJPL52HM1ocoe3Aol7NTgwRarUx2Yd/E1RHSP
G+z8t27jfNba1O1pLKKdh4bBVV3TthFbLDsorfqZhThA1wabCaWsV9SqmFJkv1uV7CqeaSiWyGIP
enCeOL87AYAhnMSdqTNcN5X1t4LE+Ghcnj1p8bKKhgu7hbNxtB1jY2imWBvhrMMOr/Yg/4L3mQbi
fZMNABvRkN+BgDe4eDytDY2zVf3S8zQ4N3MAy2GaFno0it8PserHofG0Gf6grNl3l3Nhs+h6gROL
E4VLlDoZiZZxz0iyrcqyYjs5bG6STt/ISrPXjVwoOero+NLc0PCaMD8adcJvyuDzLBKereZSG9jT
kJ80GqFDZ2jXeccufw4DynoIE3rm6ARHTW8yD1cP76SoSVdWrr9QB9euqZlkB9H1B60yl52JQQA8
Gsw27Gw0KTs6n9FEht6kg19s+SDbKXLiYt2ylrVFEja7pVq6J0OEe84j+Ek26zxp08JsWf1nXtp/
s1eMsryHWFpIw/oD1hoCEX3vETmHQ2EPFwGt1FXVJqLQhUYSSC44T4Kh/ZVo006YBWDveY0BNKel
JfUs0H987USnPNyMNlJo3xEvUD3xWYjobEq1flhHsX6bWmwLTX3jQucLZxfGMadheG20iLdglm2G
0fBFnV0DU3t/vMTKaI6jzutWmS9FxTxhR4mJ2yb5I/tpC9KjMNr9IoiBVPm+604KiPkKTHW3KpcE
BUf3WWd9cV/ES6f7bFT+aI16MqgBwP2tkOMb6F6VjnoAJI4liQYVfz0JxEljYg1U9VgDwnaYwAtN
hT/3w4U5yVxnAfTLVIv+inA+4sP8aJoOnDyn0wKSnOOHmD+EQxwe2F5PhJ2JHJvgvZl1vKpRNzav
H4wsv7uwZlce9PsYevel07kluhIGXUBfFNDk9tTR66b04gcr+R9495sE1dqT9M+HkZfUGDEiCs1y
g/oJJ0F5CImY6PNJT6rSxzXEwCicHLshnUGJdjZVj30ElX01WeUpL55M7BxRP4lzZHfXJbTTlaRK
MhPDVyB6zrVWOxYl6PSOO+0Kk8kue1B+8qI5E8kb18AS0YBuJM/A5pf9fazxkBtDdFvKY9+LYt2Z
1h2vGY6zKGnXIb9LtEjaeFOO4dQAIAcSiDLA3kPTY+PJZoZNo72H8vgJHsH28XB8xy6zQxaeHp2q
XkoBSbVUL5DJIPksbDQdBzykdqAPChVt+LayDl9vwuky1bNfXXKyfo9VXeyb9dUc0mlnVvVbUQlQ
8HyFAVgiU8y8ZrvAUdPNN1WjVOh8Uom+Zh5WYi/r1G0Z9AkvGB8lK13LDI8PgtiKpRPgVh65AmCv
l4Q/Y4c7wY42Y6NyXz3KYRacyXkL77GRsNmsePzdVdFLgWzLoL7cbOkDKTMooJHooE7iXJMeWCiw
Onmv9H1hVNPZ1ZmKaiYlryRHs8EpIrZdXGzVFIyH0OVbKLUlPwDXpcLMHB4gRQcOJEbojFgBDqDG
wqCSUtMdcT4PiqLvpf6mI/jYT0lPGSsem8lhBl2GTH8uXUWFh/OGOtie03JR97TYu1lK/9qCLt9m
NDCB/sHGqa3bIdwPyuRJMFzo8knptRyo72xBvHWjvQ/MCfskDgjGCdf6MlJ6x2wkLIsAf0zNkfpI
gl3eX9LxLUkuzXyR4RPyWZ2/98aT3Tz5dre15vZcpT3VWFShMF8elX0e5uNgtL/KM48NN39yZ5fH
2d00LqV9s9WrCUBDctVa5pU/qT3f6VWNl0HeR0B2VC4ysn9iyma7FoVHyA0g5NEarbNuHzJQFxro
vjZb9z0cYfk5iPeFb9/h6GSJA0PyZc7+5u0lnU7B3xAjjn7Q5GminyauWdTFDxvkixN9IrbSTey6
p3q8GPOBNrK4+qsH12aGtsNJ7wt1ZGPm2Og8ftzdJ3evd7uiO8rgHie3Bk3JVLcxueTh3uiOMVch
psiWSXy5DNptxCVabdnz7LPaI6rE43is7pF1KNKzjogenwyOQ/dpsjaSP4r1hA0eT9z67itxMYrP
QB0teW3ku6gu7duj1JgBhbEX8L37sjRPMePChS8M7KAQN9fwWBuXasM/0QJTeBXAR0Je3VD86VCC
xpHM+VfuAlQutaGNhQniUg44KTZ8cKpoVwbHGPowj4zsY9Iov9q0zVNPfQdLfFygms+zJ1BE4Z/U
uDXCw9xdOnEM9adZbIv6nIu9WV70nooeP422lglAbZP2O754z7Sn8X47sopudJ8nyaob9gqas+C4
XaN004/cO5Q50i3r/3ONRuTepC14YrB38hA5xxhC/Yzl9hznTF4nU/lRxePmCUXdemVRTbfKrzVh
MJoNDEjl/cHovHUznQkYdtYN8F2rDvr0HDVeAv3W7c7hgDbwhutapSfOTwDdZnVwso82ONZ4ENbG
eM5dv5h8A/MNHAKqPr+ScWMB4Ceya30s4dZj5qntFYs/jhuIv1GzAtuRpX7lXuPpzYAUkdzC/ubw
YdNW1uiFtV/L40v5K73rkj2gJ5qjBWOi3BvmravOrP5ybQ01bJ3lq7Vw9xU35uiACbWXr3rxlSVe
FF+MeqfrHlH7Sru61ZlKEp1Wcdur3IMe7oYUoOrRqrZJ7vfT3h+1S7/sm9TX2w8Xfkfqax0MSI++
ScYC2k23iemJyB/SrVXtwOlnaq3YBF/XDVdIy4Me4Wr7uTm2yQFKLP3PEU40g39vCXli/aRxKCx2
DdCg7IBBEBZZNdDX5/HKSndrMbxSR2dgsAbbyQCCYfSYV4SJ/bjeEpbwEG74v9KTI7Ca0TgVrmd+
H7rf1R7kUXq2N33g50hOFW8N9iWbLjrJbMftycvY+Rt+NcDI22XhGrdtRByFYxJPQ/ZA4W7+F3tn
1hu5kW3rX0SDDAan10zmnEopNUsvhFSq4jwPQfLXn4/VPqdd1bhuNHDvy8G1YcFyWVWZTDJix95r
fYvp9zLiBQBTI+VcbinKP06j5I13xZkJKYEjWDMRqJuPKR9fxpaFmnvdhPSy/bxb005WMzbWVfOB
FK7kPqMcA0gA9XXnUu3FW4TNaEhCOr08X7SL7DUeD3UtOl9Ua1R7Pkd5s/xontBRYMHIuxVEdG4V
9AVUXHG3H9tV9245m5z4cEgYeEqCtWYyvVrZ2prDfhM+NvGPsXsHbrjKrnNGUg3QnBsbS+m4ivnE
CMwYNuBvqnHNUCSF29Kv2NKJqSrFhiCMCONQxThkhZpjJR8mcISoJ8TK+Cje8bkHHxrvqx3ZlnwD
2jMSs5X3g1CTsQeJ4YOMDm617ziLSHanLYTrhezSBCo/x/Uv56POH6kTE3Us1CFTH9LbwcQY7DVD
w/ew22tdDyoDaiQwUot5avEVC8IJlZyPGMru+zygCA1/hCyTA/2pHFWp6GKNoD/3GqbhDgExzMcE
CjsslpcEdu+QjAemzXhTRpjkevVpzleGpH5pBFd9aaCTxdF9z613S9c2U0qec6D5AQ85o8YJEFyA
xib/3lHd2ERppTV9SzNvGDp01UaN/QvEiQ2dsB4xun50ZAANJvVJ54pXdPCRU5glduY6/pLkQzY5
hE3ycledhYbFNMMH1yZgL0YFORwMw2SXvxlnLllZVncpDuwVE2LwkBMh3fNDltR+b0aPLTa0da01
MQ6M8S1f3kKPnMjLNbVWNUSR2NjYdo4+V8tudL1DynhiboGfbtXjFhvb8jYDicEaGyJggW+bKLRw
uYF6MRyDTWsS76mA4er6LnLLMwqKEbTSpncvhmC8kjshKBbvgEziPS+zp8BjibOcdxD4a9ouDum1
VOzzJnPqfkt6UrlTtAt0QLI3eVIXfiXSHMRtmZLXOpH7Y8gX2srRgEs75wW5nWKTxbjLxO21jiDj
VUWC5hqmCGrATdTGL8U5qJ41slhpZCZbW4MOj2IH3dZCUmq+uWG/1U1gxllMcEXgUqo62FUUdkRb
B5iJe/E+7uWuGDyDOTtD4AHOs8wQjXPFc01D8qfWjWTX9OI3+ioJD7jhNMD/3PuRdS8aHxv9Vajh
Js5QuZn5WcWSC2e90id5Mc1vXY6DIHV9rSfSbswncFh5Df3G/upwq9Ym4FcKGqxDO7yNl8wJgWz3
ZL7DOy7lLQOqWzNS5ZquA9QWW6P2FR/885LjKJg6ttYZt41ICFb2DIUY8yHkFCbF+J7l2k51zqsg
GfwEuWbjpDgmhownMMj/YcT9vz3o+V/H9TNMa4Fj/J9nQfuPZvooPn6ZBf3jZ/6knDh/WB6zQYvT
vWXbUud3+5PrJ/+QNjMdHd0MVtOfv/LnIMjU/3C5GfBk4kRwF8frPwdBzh+2CZQEKgmiJ5Pp0c/p
3O/Tun9+/1eWnsGo55c5EH0CQwAA8SzHlDq6THOZE/3FWksAC4PhNCp2sS6eqhFVuer3Os/lY4kC
cZcFWQXGf27exeKo4AyVzzDgcj39BAavLg4UBhPFdmDBjOrqp1GcZ5jbbZoJrA/te1+52tlGS+eK
pDtP6Yh1siSdVLyykhAvPAEDbmjGoB4OH3UcPZvBUfY69sihNCbVX9oc8F6Z3hCmY+2aBhD5KDos
Zpnw7coZDthV2M4M8kZcpOVrLFjOodPJpxijErVYZgeEAzbTjnTtwocDDId1dH3em3lp++8aec0o
9NiZsXmKFR1zomXsgWpkZKyTauRnkCpL08O2ZpZju/3Q6T3XspxvtLa57zulH4kMwfJZTmSWIuGj
E41xVzNfuiaHiTxkd8oxittQr8DfZqbjC4jyR2THz62+POu9nzdPbSUesx6BCFzrR+XMYNMR0kNh
6W8swmzgLtt3geXHdX2LyQx9/ChvhY0E2qTb1H0MDSecNrIFMx0mFqXDZl8j4SpSZ8vv8UNOAZYA
Rd5gTemixx77W3FjxTanpChd9Cy2r2nS9CVSoXqk7W/NO31AeUWYuRq8Vy8ejwh8OPoRLpjDy956
lYNCzyleDREckkyce8Xa2QDE4FpxmAorGthkne7a9MUOPY8jBoOVVCb1WkkTInAASneiDAYfldXO
uG3A+41a/E7rGucX8mAqZcMiHEI2/fcgGUqfP3vYtojWkpFNszUURKdQ+5Zr4iCt7DxO+sRUqdvW
KcKdMDAeOYrxxj8b03gpmzQ7aOCzUDzyi470mQiW6zZuGYroXri2Kw6XEjixC3YHNPNZLJUiQrQr
CEVrJ/p8D8h7bbvznkwphj1qOjkivg09W+Bodh87mb7ZFoTvImpOsUy+2kAkNASaL/mjaW6KiDkY
TYWQHVXfYIg4VVgaVmaHsTkQocm5G2i9pE53u9vEqT+GOL7GsUcaOelbPaG7AbxgvpG0EZ1647Gx
rjQXOxefnOLya7gpCcKkA5L4rYZkJEiLY1kxF5zj+kKI6bRqbWLaMsxWpjZtB12i5+mvWcXglBQz
f6yziJ5STcSr/Ka6bNhKbUH34tOuXHHEwoF6jROSH3Ry23gJxSEOOWhhCHPmJxVbd0bIOFYPi1sX
Fena691DMfI4Ddk7QIr0CLCHZgsa5FXbJHeJSf4kTeirh2p1sNwfWRDfgLBAckwhn7GWbOuZOCy7
bhRGGCYQNcQ/ozN5Y9UPqfr2SeYRvp2ofbJdNLBaEt+hg2x2ZKgA6dXBugBv7NDLOcHW6fPCT5r+
0bQ0eICzJH86Hsz1BO1/05CBvRKLeDl7Av5f3Sidg+fQf1R9Sbidqk+TbaRHZLHNDcoSiNU4W4OB
tLxosk9RoQj77XvO7WjF7NDKdr2KPJSa0ZPkrr9r3P6+DfTg3HR96pO+3W3bwbohm6XYMyJKToRI
7iFrDntIDO1paARNeQu6omy0+libVP1V3D0CPcXypd6CLAle6jS8Tkb9kOYZ5Oa5wxJPz72fdRuX
ik65HSYv1dARHNtAnfRs/QaKOuZDS3wPy7uBx2LLBKDfuJXzCLf1uQ0Y7ooKwbxD4Yj7U98I9HmM
juhUMPJ0wZnk+q6SPeHFTn+Gqp+eXZJT1gL3PE3tBkeVi1dg7Cxzaw6Ao6weVI0VVv3R9sgOqoma
HIt8OLmsYozNhHc7GvqpaaYHLwv7U1vcoVp1cLs30alvFDxpawSuI3DraJF5ikYXzjmu/gjv105V
d6FVz2RvImAKyb9Dh0nWLXmxGGLpLvYz/j4RZcOxbDmUS7tC+GV9Cpk9xn1EHEGq74Y2IvW2EA/1
pYe7RaKSRsixJV9Vn94HoURG0LoLDZ/8Md177RLjm6l7p6aic4Kdks6d3YNYZ5gVozliJutANG3q
T7IX8Q4mGOzm+UEUyx9MO4qpPjjQABDjmLL+B5fSY1CrhuAzTQoinEPXpsHm/kjsdzTgiS8yINjo
IrbMbasd5C10uA315aRXG7ZC+jhAUgXKxF0/mSyOoBo0iORr9Ks/mqT/gVwIG8ChKqNs7cX5W157
D6jIoELiEhZEz6BWws1VTP2VpQk2DyxKlKo/LFyfvq2Hr+NkPICKaw7NaD2FeKz41eqBHY/0eM6z
0wVtwFvcMMfQSTXNKrr5rU56jfda2IvIPOH4DLVzTdISKluLxY2TsV6+WJrxUVVwtHH6U8LPsGnP
xljcFT02+nnYlWXM/a+mGYNp/dAaJxXlZ2d4BVZ/CaZ81Q4Zo6paIOooCNTqO+eHDLMMYyo2yQRj
G9l+xFqmNKeiYr7PBPpaLRyZn5I0w5se3nmOa1JFsXfpKIlXAOi93ai6eYcZiywcBKPut9wqrrnV
S4ZdWepnRMW1jdmuBsAx65mpBIM/j0+Zmz2sREC7oXnptK1hjx+1InMnSZqYtgpumqFCy0CUwJa1
k1a6VryyoglajwgQU6ZdTR8lO1FXjGkDIP9R0tEe01HoSXMJdksaSFtG/gkowy3QfsTOdEri4lqb
lqIPQKJt9D1oRrS89XSME3Z+wP/5rpHlrUZHnwY9vJqhBSGC5+ms6Y4fu4wGsfUMG+SFI80x9xSU
2oXcPtNHD1aQ6dWWPqOcYCW9+RIO2jG1LSBlDIm6gfAbNTiwQ8d4bw4jYTJV9JZ4HY81qregtc5Z
MPsZD30XZmc63QOKPO8qq+ozYMrga5myfKOJ1oUbXSfPCraQK9AgEj4nS+07xWLpIschYIeY1qZa
doP01NqFeQsL485sq2jrLKKkknizyPou3YSU5wLYlJeVGQKe9rHp3fRAVU2zxh1eqT8TZBQhIYZ9
iT+abOwqNdsbLK3XzjZIMMs1Yx+UpoVG7lCmg/MQjQ9O2BXMZWe+DNqD4zEQ0rLmSxujCRWye9+6
r0VPODmHN8TnafAj8eZhhXrX8qLvjZrnbZVbh1BajMJS59lJPrR+TEmXJ/OrRLvTO/Rcp256m3EF
TpFztoNqeKj0hOmc4xnrrtIOCdLDN/BD+zFdlNimNUJyxqaeAzkJFMXRUjWM9OWJUcJLmBDuHNM7
qphOwik7SkTuK1O5T9AqjHVS6fuMj2obRNk9gUtPWXbVbeTPjKsXuyVfMoprjJ7hvkEYqRQPbE6c
LGyJydeKuSK0ptqar1HMmC/7HmXcNqXLGAVOYXtTBxX9tB51MiYwfxxA/U/9dGprBUYprQ5mEsb7
wp7P7uIjlQi7fRooQAl6SXc0fKZEjg4hROBu3hYEpz2X2vQ4k/l0tiLrh+7lE8ah+JKlU0IzeiJG
Pg99teDHe1NGO5GCnm3njEyyVW9b9Y3X0jQY3cdomvaQWiEipBAMdDt7i1XWnNyQ/T+L6HZWiYx3
nW0jvKit4K7TUx9hZ8ZJXTJWkP24B9Wan2Sg6LUWpBfQ5Qm2YxYco1ZU11he9earCbTyREBudh6W
L0mxDRwDT0ocZcADQuPYOtVrbrrNRplGxoDKpL8ilU4uu/EGeDF+a2P9GtRYnNtZkt6NpZnRL+U3
Epr56nC4WUVaNB9C7td08oxdbaR3ouAkUpJvzxMUIbWfu5jOjD5tapbzdWV6+T4ChkNDKfeTfOwu
CqHfNhU81z0+E9xSpU4xGqXnwKZ/mXWu2g4yM+9bX77gTnvFjT491lGfPJJiOFogYoewGhBb5zXF
EcJvo+J8FhrVJRTZFVdVwvQHFU+r6Z8wlBTmXtoReqdrN6VD6LXdufuxZzg7o2/ALxc3p1nU8QqG
1fjsjbRZomIvcSQ9Eg4dX+ZC4z6HjR25LbrvehCk5/aRnysPazbC4w1RwO9z6d0VViDop/fzFpk1
a3RkMHRvc8zHmHwbwxJbPUEcrxXWF1nk7sEWrC2lqm60uAAnji4FwdXMCDJv7yLXrnelqOxNFIVE
nqSE0jHsN9/xP92Tt0upmd72ScReWWli089hBaSBmsnmQ94rHP87KbsNmY3kL3SUpKn18/arkCnF
8z5QQfa4mSvsD1Vr1d/QgvN/eM0zJxFvO3OLHXp4Z/fzKAi7M0mTs6R6lKMhdpgVKG50PdnGXoE9
wYq8HX7N95GEWuQypcv8Q3d9p5heskH3Lkbt7SFpW1unaa9LJA86tuWMeYuj8UgMJRI20Es3YkYI
IRkeO5Nn3jOOM+9jhSmdYbuoLPA5eAgwk4I3CV0CiluLa5CZ3Tk0Tgnhqc+EGEd0QGPrYA1J/jJY
IUgC76QPljh58F/WAkDefqSdiZqIJrnVueQYIXe4huESFWrvyFtzryOB4sEw3TEsxkGDWWQ3Js5E
7YwrPzDCcx2XH3rVuzfAXW46fTAfOgCUa2Tx9g5xuGDOZJgH7Isxd7f2wDKlf3QOy6DJOcmxzGDD
JHA4wZxO9lYbvDcpCxyYWfA2shxu7WYG6UIfA7u3/lY72ivVrPPVJsCNUsnqkI32rlIVqTZIJxYf
l+HHHifqqp6bTR8mxfqn3mcMqniXSYX+g8ynk9LgZA9xJd49znnVaDmfAKGWYzowIQxUxabWNO1a
9hpi8XEHMtB+zO15vK/dp8I4IuIeL6VbTJcyVunKpEC9KHXF1JGj5Ig3Y9PSN4wN70Vk6hpGsvpu
IVj1uE6vkU0UYizPHSu+orKkwPBK4sG9uGQwVJFymI86Xfpwqm5QtFDfAPbes0/ol4g60zbrK/N6
7VCN/fM4te7Wk0v8EElmwC5CgweoeUZ+J99C85ueW/qRLZuRUFV2fuCF+T2dnRPxUzCTKgYPRj4L
EFOgstQAnIgnKrqDGzfs0L059PEnphusQo+ORPyKYkZ/TRa2WGVP30SEDrfMjK+G2UM7kP1aLlYa
0xPDRrNjWtdGPD2HWhf5himNzYjDetkWqn3AS1plIj6jUnD4nMnQCu3ej3O75IIFYJqoAOh3lebe
rJhbh01zmbogvF+4H+V4tWYz+mH2o19/h4ghX2XLzM8tx4y9uaSZkXYtEbvZdkZ6cO4laZNF3hq3
lTvHvibC+tbJ6nQ1zUm2Bc70JqwI1FeR7IIxGXZ6a21HlrEzyB8CflS51/ImfOprPAyFm74NRWHg
gXP7XQJtaW0K3FND3SH3B7Z2i7kuO9VF/KMOic521LO5eFo1y9Y44Xv7KbPijUonY08lr3airLgi
wEBStc6dLj0vHlVGHslSmT/QNojuZ4pCYTOGa4xyEbBp5o5FmAFfE7BoZ/FZj9p0B5aTOWrNYCPM
oXI4JsJSUSr7YE6VRCogK5/QLzA6UzEeSi+8dCPdOCqZcyZS4kVb1kN3pLPgEsgpizFatXGd7ttY
i+5MJz9VefQcA97bOYzxsOfEt4FbU0e7zrkTsvFBQud+VSMGsiG8rRNymW/TYc/1su4aItnPumnf
tZNW3SnabIznPHPfKwE8oIzzHeUbIgAYNCuVFNVFIWXoGFLs3Vl4G6thlugSpberA/IHxWRqT1iL
n+yAqJEaDeSmshqC/9IJrWTuRfuOyn4V0sQ8aYk50gbw+5DZHNVWCYs19ZgHEObtTiZZw7bc9Rna
45oewlrBY7qg1Rd0cjpzi1OZ+bOrM1eRaUMfP2g2CewDNphkQWe4ZyIKsDNZGRt9JlZdzCiIPib0
pbh7wsJ+qMORGOogea7JguYtkTrXyNZjnGqP+1pqu7JN5o2baHQDW3ubTEG6cRc8BkfysplJ67Bk
uSn7SyTES5SaxjGMkENm3cWrGbvNC5Jo1qVx39ZvyFYFOjy72FQ6ieE/v/zMDp9LK985amh25puh
rJRM9L6moVoqdiFuBCw2DxE8oT6kbwLd4wbyNhHZgoYiksDId2dgl1XFqxm6yECQgeCEuY6+FUXt
bbW2PPSwSWifwPEje4ajtmN3+waT05Tn2XEyc48XOcBdTvQvzbOnA9nDL7nqJ95ZXHG0dB+yIT6O
82jc9ma+0UU4r10wXujq0jLfB3Z3JzPmUUlhrpGTQU5t5Te3Dqe7CqHgmlCvZDu1Bql+hlNezMU2
+JBKpz9pRJrDKgey0XkvvdGsy0qEu6bT63Wjt+a56nEfTRaoLI0Rb8xfSLZ108dplZzl1KWbcJu4
nf7VMSQnHqo7TToLE4r3VUobGoO5EDeeaX8GNFd8jMX4IDLzkMlBHEx7cE5JjVuyoFxfj1NI7kre
vouuHrZOKm1MCuoTHFaxK4uRiaZm7KxpwisB94QJKWpcsdw1XlKj+UeEnAlSbe0wYtJmkHjWR8Qd
Q02E3ta9eNA25zlaZ20d7N1icHZFGyE7NuotCC30YdXAaE2f9I2Z08PGEfpuhNUn4V2H2SvMe2LE
vI1wMip255j2HSKBjBWrbBvaUV73ObcFOaF20Z/xXfCUdmV3zt0HgkV8jAwr27CD23xoh6P0OIgx
RERbIWskFBZaixBj/nmIOCM3OPDw7k/pkXW/5VCLt3aEF71d6YgaaptTRon4ohjuPbeg5143t8rp
h9uIO51PTKyhPXHMdeI79MKjb4s2uqF3ap1ra69GurZ9UqrdhKzEojlwM2EMfPgKAyffF2ZuHuMI
mYtONmxoF/OWhD8b5uTOm7Mf8C4gfw9av8M5U+w0zxofTWbDFZ6Mh9pWj7Tzioep9I6OQGJZedrg
jx4Vcy6qB2cGMEG+CJVGgmysH0faA3he3zlAbIAifIk86c842pwrul7pG4Mg6Wv5dopKb9MZLuri
MUDOgYp1H1TR/NbNr96ozJtwecm5vYM7Hj39/CKUuxGnPB/ma5iQp2aoyvQnReEcNi7c7XCagdj1
3bnKekWmEHCFMSSbZzSc7mgPFemlHcdxbpEN4wDlVyTSXhjn54WAFj9n6a25FNI//63zGG2S3Lx3
EvuS6ml7sqfMXLn27OzSuX/2JihvNQORB/sTJjnaPw/lDCU6ehQ+PrAF7ktWhQZulrK4wR7JHEdx
BBqLF8/J2jN90nZXqPpx1rSJ4NoYVFOt35I+Wm/teJtAf3zK5/uJyc4FwBtynAQxSNCRMMG7S7aF
UUa+lc7BIXMD5ud93qB12bYMcH2kXux4xnTqAswTtlneTkWpsfzaZyxXHj7N0V0HOq4LCFVHOkNY
j3H98oS9J4TAXCHgfBpVoW51vBJBpk7O4KS3UV81l25ogHAAKtwTO1LtuGHQ8xrOo5mQymlPwibE
vNTXGmq8bWhq1UaOhOul2CY05Xmvc2G8d8BniPJR57mXzjlEmzczJKcQcfZFPn/HshhepQow/C8w
BTWExzyvzFcvDFdMLGQHe95MH0x6hKefX1SECJRIAmMTV+4pHakFwyj96nKCVWZT3dpujfAXeioA
neZHgiYn6s2HtnCe6GcPl6jsLNI/g+lgpC4KinpGuTOypEiZHHptEXlM6a1HcNJKMuC7AKY9VbKW
e2ukXdhpqcsx4NUNvRg5Gqp3tyrqk4wonzheYA/gopdajWRmME+DbLKDXbMQ6CrR9riqiVR083GN
MXZrqcQ+AUHoNzRHFl8py3U1gvZr4H3yIHAHVXF77Sf0ICQzvhpWEp2tBDWEZrLJYYVfG9OE7Y2S
7RIUEBXkjeuM1PW9dSPFuyQPAZ2s/hjEk7zPbO6kmFHBWWugL+FgZjqpa7RxxrHNDrJLDrxn9p+h
ORUm6oAEtfM6AjuyK8JqSzaEXA35ON3behJsQ0ZxePdpO1mdIkRIe9Zkru2jVqZks9Wh3wkVk2iF
LDlKEEU13vwhpjOcVzbJosYOep3Zv7CpL+6brCRyF4OJmaIjNKgCZCiRXwmt9TFC5wfVD9Qgyji7
vXavl4V9qCtDO8EOIjCKmaJtUfv1YNx0wfDAazFsa256tPW+36I3J4zKJR4uFum0ZeG+QPsyrzFa
P6chh3iOxvCpVJR+LildcYoJN5+K6KYxxB00w2yf9Sm2NuYdh6CoN8wEtineY2T75Xs0Y2ory8E4
pB5d4kpXPt+R/x2gg6Dfh2G/jgrqbpyzKiow7kM7E93ESmDCmoUmDmkgsfbO5N5WOXr1gRRpEriE
uEDQkAeNjRT/e5Zth8778rAYpxliK6PyTVmjLbSl9sDRYkQotGUWUG8cwT0dgYZhqaC9WTa94Qsq
ST8Zi8hHiE+avNkiVhsy1FyI1L2jW6LEIUUp32dJ/6Uq60x4+vDoLOJXAYaTrdsFKonjax9L71QW
VnhxZosdmTCRbaARr1pOPX9WoKpTm8HIAq9Mv2gsWVnzGW06k6FdGnWIXiBYcc8GbDpJ8oyhYgIm
aH37f2IG/t+nEVniFf9OI3L+SNvo40t9/179ohP5x8/9qRMxCbbhecEtLKROzOP/GIYd4w/HRCiC
eN7wHMEj9T+GYUP8IXXwwJ4npC3QkfzTMOz+IWxCcDxydAw85P+ZTkT8DoO3peWxfgpehG0tmTi/
qkTi3jLGBLAPfcvZ3sZO3J6s3oDTPDtrsyT5UAs07RjXnPetAIteDgYKBxTajTqXdIOXxXGuyhk4
X2Sc6f5kh5Rb2hA4OMyM/+6xZ9GHINbrLxf6T3/6XxUu8lefM+lC/O04wOyxYC9xN1zWv+pb8qCM
cFVXmu+icQ/C7FqqD1Du+DBd50WrK0hTk3ChJUUuqlA0tmWtU1lMAWiIIahPc2cdCKOKTo4zsgG4
wVEf8xopeFUemgZGRu0u8tjI29BsReI3c26JvW1IiA9lUtm/YZAsV7htp8F6Qp5TbDrTutE4UXDA
6zgOlHayscMmPsMgTmY1vceFLtd2Z1+7qMqPItTC899fE7F8Wr8A56X9U/hj4P12+ER/yxsaNY6/
Jf4QP6swpmWGEZ1p/N/ORqf8jqa1FBohxGn8NGGZvNVQARdA5zoPNBk8DjQjuvcQyuBNQkq+gO3D
zTtPXFEPdA/DoyNTomJrDQvXtMQCWoPkHtvXxi0qvAPZs4yZDcgh+4dE7RcUwV8/auNfb1LbJSlB
93TbFZD0f8tMIJUDJouloo1uPlbKjQ/sub2vcss9zFaXnVoW/UGHcoadvDpDKUeAh5jy+PdX918i
i7jfUG8K0+FmEy6qr1/vOMReqYJqFW0sK/xmlksa9jLACFPxSFTNGFrxM6Qb6xCJmrjK4HGIGGW2
fXZTZoCE//7FmL9nCzi27S7EAN0ijY6S87cUByeAGozX0ePB629EU5hPqrzIkraqsmP4x6TwrDo1
Hzomrn7Ta+gPyHWGuDP2iWKmSvjy5C5TLwYil7BU9Y5utdqLGWOkW+nPUdQofF5YfrRS2zbE3AXS
jfaGyqKbuoNzn036GhncqonBE1qT2nhFWPtTMqaX//ytepKACJLfBX85S7LDX5Rsk1bHMU1y3io6
gJUdRd1tP4h1jfuayG9Js8f5rAzQApgyP+FTBsq8VEVUnBPk6VOlM/AJvXLrFGzymZGGx4SDpF9j
fPY5rBT3qWTwhKcMZsGi2iAJCesco6xDlWQcP0vns8RJfKzxWFTATi9GiKIppp0XOHr58PdvdkkW
/uURdmxHt3l6dZd0X2n+XPb+8maHZhyHEEQRyIA0PRvLJHmW6OLaxrmXzOxYkHERB/bjEFyzzH0n
gj7eQcgxwe/M8WFwXWdrZ/lX7qgUe5wpsNQNCMr7+l00SffvHk22w99froFyxGQ/Ainmyd9uwzye
a7cBh7hp0cZsJjszzuj7qgrOqD43uAQGd2eXXX4ZQyc4m+bkEVY40FS1CnwanMRNijVf6Zo/5123
H4J9P8T99u8v6r8sIFxUtgnTAbxBpxjd1693UF+PQ4ShUvNto+78spaflFuEhOe9fauSZNeaDnmH
5RlNZHHsG+5sC1nMf/7IOi7cA6GTLukY4veAY0yygWMnEF8tDawsfcjWb2mM+SOUyk2cUM0haVBn
kTe9n1oLC2oKjnNF62QSk/5cBSt9OasEEMpfBaGfgI9qMZRHivqPzsKQMCqvWjeDxRnUwkjCg74z
EteET575ZFa1LxLeMeMYhsRp/ZYN5FHiVpthjWrZv9mef6Yl/XUr4pK7ZFMjQKVM0S37t+2ZqW6Y
Zo3t+byKH4ZJvUrEPKEdJXoTmkjGqkscYmW7B6Mu9ftiVu2+mxg/VDnDmhJFFEiK8t98Av+S7sY6
aVmOlLZHyKEwf499VkBGPeC0WEEtHMH55ue62Wj5zWyMSLkVpLRwrIONjKS8ZwiyTO43kQZudwhO
NHW5d/G0aFnbHsk6MV9I3TvMtO6p8EZMocjtxZCT9tkN/T2Ih3/z8g3x+8NGvNOyEy7rA3yZ32/j
oMBWa0ucvCx/NZpCXTv13qLMYSyV1HZwFLk2bTqa2qdIuOM+6lpnO8bAIwtt3vz9M/UvleMiXya/
cJEtUG5Ib9mg/rJQNTKwQDrDIqN/2u1n/Wuin3jOMOvhrYenl/bVbZ4Ie2/Z5A97ngz3dll49O/a
CvOuqT3jHjD2sR75wKN0BDogURSDCohk0B5zE6Mw28vPV/3/1e7/JtcTitGCH/pb+BGOIthHH78c
ZP7nx/6EH4k/TD51PnDXxDK+iNT/G35k/LGsq5xWqNCWcwkbxX/Dj+QfFgJ5y7P5EdcmNuGfmneQ
SQSNSdcySQOliP+Psux5En59QFxuCJtdSId/xJNCyOev92SY0qRnntHvE0JcRK1eB1x6hPu8xzqD
+abSHyddrmpspZ2DfCpEAlMMeYU4a9R8FVUnnKhHdaLXidXCdV+TKUM608obBYYAs5dChiOHnr2Z
OzrTTymmOI3vGdfjBjKNrxBZbsGANTIfgXL1Ptpa75Srj/DeEyTLuUsrqGyB5Tff0xFhYIPQyvbK
jdbOJHvHt5kg8NJC/ealCNvi+djqOV0bEnxat3uK+wIHdfCRu8Ub9NlDG0/RhhCva+I86Xmer/XJ
eZ4m6+S15dbUivvWViRYjNXDMOXwDnTcouJdD83PBofQnGpfMjQvdPjJnI4s6CK28+KpjkxrZ8R2
iBmFgBXKh3Gf5ntLw4IWwPNb6yUzLbvQilNJpHDcZnttJrLTItaC/vq0g0pcz/Yqt8O70HhXs6z9
lugt1kZmB7CWyIwwLl3W2UeJ9DMk6jHS+nIfd7w7pxYH5egYd9Fq7xkW+YYeYBTFfZZrSbSRqab8
bJD3id41q8KL+0NSI9hpsEdmGBzcStGQspaBMnRtB6yfp06BXaJATqnaIpRfswObYQAcTn8lvUvG
kZQMnU4XHF2/dhFYZxqNyrqR/8XeeWzZbaxZ+lVq9Rxa8GbQPTg4Ps1JbzjBYjKTQMAGEAH79P2B
KvWSVF117x3UrGaSSIqZJ4Ew+9/727H0InEaGyFiP0jvo4gQAFKdjH0Pk2JKcwYeWaAtBUIlO1wc
+b5zMn1cBTAUa/z128ivR4x8M6RTCiDchIBthM1BZjnFWM9ZmJvXfiOsGx2JcQvdERcZ9Td48Ila
gRMCIU4AeEwEsJTJOAmmohy5YW3odkbcpBFdd6KMAdJ+UdB8wh5U7jWgVdLvTQQqeei2gezw7Neg
s1QpyxNFQR+DtNwDRPl9kIZ3IljOkDqvEPPJdajyojQqOJ559FWOjXK2KEH0ufo2Wdse6sFO4rSz
H0pKh6aIfB9qFAnj/pUC9dvK2NlR2cYyFP2h9kGM4CMpY7d9YZv41iyZS3BShSsOMEYPBesLNj4C
y7qBwQFipysPywSiGaGdHwTUQ0tLYEulfw7GU9NQoJpzkT2kMhAQW+ZzngDqLGrBsdP4EUpyoGOK
qbrM8B1aVJNZJnNQe6UE9T48FLIwsAX0QgdnCN3P8evyoD3xTKHSdvQollTLZ7H4WJPryYxNs33A
6kJjm4knSIPL5geavQa6enQVxnaDJhdmiWIj6vDOj/qrSpnXLsPNHZ1mOl4KHrTZKGLgyj+xMOW7
HMfkzIQsaKJvlpXyxVbcYSpx4zJwd10S19kwXCd9OVwPIU5sOgXo5lHMBIos+Rgq88y4mSlFRzNp
EfQ2KUBBd4mWeLmzI8P1J+H7Ty58ZUEfx4mOkrfAoCkJ9gBRXosWkaRTWOVZ7iIpvts+03hr+fLa
7LsMrG7fth2rA1CDUWchZtPoZ+OGh6WInJ2fKHuTudRzl24KOTeRX8FMLnwsl6d2nMRWYasv89Vk
YM63fuC0cbV0GH+6xeUmrM94l9vzlDvbhfSg10zQtvonPLrtBgA7ud08ewEzPDTdoXtNFEE7VbOQ
CvxNmCNmzK04Ducrh8ZG/vQa4A2o3az4UeVvrOMfVgrwl74QJmv2+GXoR05R+FSIzE/5Xe0Aehfr
eZs+ZCvJj0Pmwro0p3SbNIlz7rzAOJXJR9r54tClyL4JHTsH3Is5aPvs4CmWYTNsw8NopM7FH4Hs
dm4ePTN9Q4yWfvXD7/U+sbUPUGVIdsKuH7rF64gxK71P/bWA2cdHRECBKLLBrNY2Ll1AApUfDRsQ
KMk0wqLp0s2hkadJQI7DvhCRCZ1EPTaUbkDSwXyvmmlb1rKLYa2JfZt7+ElDntQU9GY3FQexAPgs
qR7qoHOQWrjFvSlunIJaCq72N6ksAYXy6Ow6rMi+U+LqJMZKp9k727ZgKlkAx9d4Em2Js8Lw1Mtk
Jc9pnomDbZFPpZOo3M/oV2VO8lfpNQYyv0ATeWZGnGxG8h2bqXyaeCRuuW09FRR2xI0xXnnLokDu
pO+NTerfr8PyupuZYWrrjQYg90omfRL3A3CV0Y6Twm6vBQVM5zZ1jobrtvd+12ZERksj7uXoXguY
XzJUaivbjuskN6A+6b6oIGSyXPm340Seulno0+QDoguOqs2OEp08JfVajDijU6ptMA1yUBei3aEu
YIYM3rXyz/6SzFRDUgoGoFmmEzMCyCphgivfNGqXMEbzzRTL/WjRHA6+hE0p6+MMBPA+CvTMVtD4
z1FzVsYRif41W8zTrTTlmkMnw7rIYEN/RX5hUsCujqKfivQDxtxnb6wmnwDvDuf587ogmtzkTJUE
QAowC+ZGSnlIaDwadcEtb7Ie+zmndg8OyqKRKrn1PwrTpWwkzZJdXmAwqXDRbayOrYPgfRMDqjv0
njPcdMq9m3uKEaNm8LeO5T72aR+wwUtO4G555QkPY7oZJLEJr6nLlAOplt9kYbuhhbA6BQI7xQI5
KTDC1X88Hk3Pq84p3cbQTabtYudMxbwPamrVg5tVj0loN8D6e0RW/JG7IqjuJj6Uczldu6IWh0Ko
dlVeyHXkGXcymX3KGohubWUMidJp55sTmAR7m8gFNhBu8SgsDGArTDMNsbhXztCTK7JCGHVcLZhK
P8AtAp/rDgY2vnQ6WNa4y5L+Z1/lr8Sj6AgIiYX4Ia4eI/XG20jdGgYJnSJfvH0tGGubYKm3AXF8
s6y7LeeJeUNvBm10mBzjxWJZDfHKg3sD/MAZpQ/aE5C6CyfWEocY9Pu2t7+0qiH4DznMiKg+IanG
BUNS1jPnClmfUsqKNXK2CQ6MVnfbpjnbainW5HmyDR2ON3SFYFGil8gZLIlBA5qdNYf0PWT5acjh
RSio6Njm12SP8nlEzP7aiN7xOa2lizmZdIKXTNhJ0EzW/MQzsMd9hs1nrDFTpfDHZA0TN/noBa15
FZpgbENfxCPSKucVTE1I6iuNl4mvYkn5pnXL6dlNDpSypQyc+ktpcNoxl/beDgFZpq0PP2LyvxeF
xyR5isOFs5tV6UNmJihaEl+25z30DP+PBb3ozPl5Zjl+3iwrbIXB99SaDPkIyBj5vBcMhA/anb/n
Lo4juIHP4erA6y14LqHsn2scgOHsT0BJm+5EK5a3BVf/MjV7U/Ww33MOA5HJWXWsqU0mGjIvzaMz
FphT3gfq6Da1yl+j3JmPRUCR3pB2BRbFgTqqMjhQ78l0FhlFG623JdNVHXinbbV3fUNsGD9XGbH7
0Hg3KjwqSVWaoJeRsSDz0lfmfVHagE3fqtxtsnifVef/ABCg46BjmqhGxXywcp5oqTtrx3ktBjRZ
lQwpisRjum0nQk4V9IFtUycvpstQmDvxU+PRIFd68NZ693uHJxS7gM4juAvsV1FZHxkF0qLAZhay
a6bscrbyXj2aRu2KVnonz2F0gw6G+xC5Vxmv2FTA1AnLNNw7TbuzZLVc50BxEg4AbuF0mE6uW5wC
cStVct1M9RnKvbsl9CwPdn1XgsRe2a22DH8yX7/Bk+VzHBq+vFAjU8rH0A4vgxNGG29WsNFa36AG
dMCfC1n/ysxcO56D4jYKxMKNivaeoPXpIiEKBlf/IV9NNoQ9zIhTYkuCYPT63RwRJCDdKum627U2
dbS9ISHpOLBQrPqhERmeeN40bHVEragCwSvAG0GRysbBR8zAWp/aSH4mufth4nqByOE9tl7xkQQM
NByCZ6DWXkEPGKw8zo1hYgprYF6Eg+bwMsOynZJzBZYx5zK0JLc0OdkkjMMslsCNotS/zNnBtKPn
Xp69yDhSbaNW0K1NQy6cwTyFL1+YIHXTkPIENe6WyoAZZfSPlhTZZkmNA6vwveFZL6UNsorP/Wu2
d1Y98tf1MttOSXpnReLcYJTaKU1sKjDqr9Sx76dQ3VrYxDYkGMM4o9QCmGt+E/aKVXSpaxKkUOb7
hjyL8NoHDwP8beqkINNL3q3gNrLqZ2iDP5q04qRDcKJzb2lrakmh1O+5jS9A5u2lH/OjORPt8g1I
P9VVYzQ7fKbH0fU+LdB0UK86LDZUTAx9+Pk/4k1N0m7+R+INpX+MCf4LVIGovv/Ivpf/dtd9//xS
2V8knN//8L/PoqPfTBOxBSnIZmaKDvqHfhN40Axw51pwqBk8oNX8P/3GcX6zPfqyfzEJ/sBWO+Zv
v0RI3IkWDGrmx/8KrgCF6C/KDURCxmoMO5hOREx0cWb9VbmhiAaKQcFJ1kkIPlGM0167/hBSr9I2
WKat5F17K3AMZZjkvBK0XyS4MZAWgW2xKFH961SrlXDshjd+f/fTzoLgceymjnZlCQA+cZvi2OUW
6sQyTzvVrE5vB8pprTOM/4rHHgaawTwgTY5rjzzZX7c5Z1PWXgc0xxEYzBJuXemQvQuRsXbkg8vZ
PRmLdaVBr3fGTF3CEKnedwb/cx7MYT8S7v2wK7hbfqHXQY1JGqRuh6Nd64k0VJechky6l2JR4bWh
SQ63IOjIfw0rgijS4c5Z6FUSOEHI1be2eKgsTZ/LWLnUx8HZf8qo6aSjsQTaMpWi2hK6WO+yUXGc
XLmcWL7XvXCZKZhKjepR25617Wy/R+Kg3hfkTzO+zzmF0sVIaWLc0xTz0kM2OZFVlD+zNX4G0tW5
x5cDQy316Hci9fhCtQQRAaOhhoC+6QtG7eFsLhUJnYYWP7Mr5geSV34cNDAYafLhbmDNdXQv9JDd
gdIvboexZlvPSkscMipEthL+43YC1fuA5zzbmvbS4Gi1ih8VHaJPTO+7ICaL41ycGjlrY5jGnrEO
EnGlIvMB7xX/iGOf9TdT0xXNU/617dNMU9TlDIFuptWLzIuzT1y/NemPmUHXNEt514+edZ7NVtyZ
rZTDYbLS+WihNF71yjJOy9xgOR4K+83JmCCVTUj1qkwq+pyzzJFb35/FLuMdgXErjLdoKRQG9cKy
KK5JCTNxrFAXSa8tQ3MLCWFjJ6FPDkNV0Xsv1cjWScHPNivNkkGt7U5njovNxQsJ6yyz61IxoOgq
9lrrsR5kMh4nkbCr9f6CxFP4mH0zdmb+59EScYgshHEMYBxw87IFhGJ+EPW9LQboepLPdjebjXdR
ksqmbaAkk0UTwCJwRUOSX4y0no6G3XEQrGUafhSUrXAbmAbm147JBaftXR9Ypa7aY6VpYExVgX7f
+SVme7jPqCULYbS49gREB81dlWK3RJ1J2RP2L0w/Ohu8EGe+brCpTFWVAJLE1J/OQQNCiaKIbrJp
/isjYzpFEW8iVB8zjlTZnM0mcO+8KuhgOrg9d8+mnzZgqK2bxHKso4OpmE7gCqc79HN56FSm9j0n
25+tG+m7iXzqD5Eb42WhN+cFuK5+tPkqwFb15fTAasLNvKIH7eJb0UhCT2TOLYJbfySsD4KOAj5e
QNem6Irl0LurZqRimcjqVvdDtBq/g+7DlHlyWMoWsEBgBW+FY3qcYkcJ6CANsaGEtn3qDAkGLMv9
4SmlrHde82LODh/G8rQMjrMP/Ml9hPvr31FC7oE2GznB5uOSvzYm1kc658wullDfSWun0Aaqpj5G
HPRQiG20y2jKFYRdwJv+MEZHUzTLzh7CeY/OwMGpsKkmjKvWAFCEi+cI4dQfN76fosWkFh/eHFAa
EmEW56Iy28458GVxVRgzhY5h2N0FJYVxcWTpajeTYbwTqWG+UxeXY5BBFCAclF5liwVYbERUuMeP
Mz6XSeNiNsjJZzhdpT90Y3pvlaZbVMuCbneTIVGmwvqY1VaPno7Z0JYRbCQj0OWOOWB3SSyDB4qZ
Hk7Cxp5u5rnuz7AQgnvc2ilqFQR3C6Qt4UIXf5yyIF1zw02HAwHsYu85tvnWqMI9N7mDRloAeLIK
8tSbesFbPdZhuwudkF1hMJftsiam+zbqKP6dyR0igVEb0CERTp3FOkbAsbz02k3xoQC9s+UKe7Fc
Cfqmi2aaqNPqx8iGgJRFAW2hIUXlbaQ5M3G0TZhPY0QOJLWZeCzxeSJrgu9Bb2EZjWz8/RyXM6zf
5jDBc0k91Id90g7jt7C1piczKbyzjkDR1bkeT5LkwEFoI7lBrfPOYAqmo+2n1tus+/5pwfJaUleZ
d7FjyWdPY+TdCN+pPqlAhuRAScGDS7LrPhdFjZrEHIOgbW00D74x4GrBZX01pkGWEpQpkShTgbWi
bmt+khkXY3yJpl+/5lVR7RM+3r0wx/LozEPELRiDitgyHx6unSCb3gbLhnKBHH22CWfyKgBomYYy
OY1Qz65qa2QlaumUdFH7uPy0kXdokZVOg1zIObHPHGBWm8eeFgquY4WdU+Pj9o90BfJRddS5H4sx
m66553Z7j18BmVZyQ8/5ZFmWw/WTMUhCkfftEWY99zCUPU9KO4BWTLuESvjSoBwgFKquTg6ceRkX
a+qKVGxwa0myjUYPHXGxuecmnt3u6rZydnPmTAcTeW8rptJ8IbFCZrO3XUWuoGqu8XPKe1zgxIvK
VEDCQwZyuWPa5GdDYc9Plr/eOxCV4bzlRdM/ioWoJ3MpMjVyMFGuR6H9ravxWB0qM9GPUctmaJp2
e2lGKAYuVxe1bDG1orQSl2RP6O0Ei04DkE/lpropm7p5nUIh4eXZ+Z4LR2Ls6MYMXi1vIhpEshZ4
3zLeDI0MT/6iooeO2RpX6YGh1lBUgL+V13VHMnv6Mi5BSuliLd+4qhv7WabLlaApz6PA0egOYUbh
eQx6xn2HO5G/1FO6NgEq90R4GJjkpLJrv6R+KUShoYu0rHa1oUawCrTS1/1TmeB2IHW33Ihc+g9l
Q7lEjIqc0DhmmFv+eC+21eKJB7cMaAZEnDS/Ce7Lm6kzi5sBRyBG9moZvmZS6zvmGJItiY7uhRLA
TWsHHrVcgsT40ofXtInNcaOL8RIZQNGB+C2xqPAjbGaX2ire83J8aOl1v2KU18ekgbuf5uLSH0eu
JS5SlLeSrOeNhzZmbajUYipmdMVjm1bLjiRm/tYOM6J5OjDYadZXGF1PEGyzkYNAqctz4ar+4OSN
c9EN5I44qpwSDFErvhveUtFrMZdyF41kADd27donaDsONAAj9308ErSwA0qq8w49mnQq2OD8aq6F
WsnSQKyBfxPD0+zXRi+IsNgYK8iumnGwIuhBQ0v4kOPaAyac9jYqHH0pKIg893yRF9ZSc1d6TFkW
erRiEFTA/+x0eJJ5WN/5RlIBXoDXBagx2IYD9gIxedkU2yLgfplgNDLtsbrOGqk4VpGm2BhWTtlw
aySWpBUAL0Ns+eH0on0vyTe5YYaPhp9ysfVm+ezqRF8BKOpP5uyj6Xm+cl4sP6WTjGrU14oVjDMG
paDtiHbgoaUfCV6Fx7ZXyVbJEZ9mpYp0WyZ4sKsoSR51W1V3mgkijSpVdPQsE+xokL20iJd7d9Dl
o7W2ZbndaFx7gdW8MJEilE8YrN2rLMo//nQ/+/+4V+3gr16O/3jh+Zs/hrDUgpVRU4xDa3CoMXUU
tKHBaYAQsZS6RtJfqyEGe9iw9yO0QliArjU8Dfxdm5bYtnZa9UDfNSeYhSqtcASqkeb0xo15y4DT
TRZO/M2NsTKCeTfamUvQQGPHqRvAgw55flSS0E1lrLgdYMt9BdxnMTHDKt852uP0NEzBW23M2b4y
Ony+ky7aHy3gkU2kWhV7QTihaOId9lv87lE4qHMYZca+EWrcgwCprxtm9cio41p7nMyHKVMBNdlO
9W2yRPbZ1SP1ISlbxtxahC6WHqi4cOob7cqYoo4eLoKNUoY0Mr+6yzTvzV60x8wnejN2bnAm6BN9
Fobfsx1lc0KbXgKrckUfUOxiEweyvOSZaUH9BvOs2/qCvFFaCnK9TRvPTjq+OeySp9k264NaN/HU
Lm8oAw8v8G3WtqC8OeIytkg1eBGjM2/aiV4td940HcB16zhimm1tKsefD0lZE0oG9SKfh6VpvkYU
7du6GNWZqO/Tokyy3NzxSMO2rrWxvUGcuJ0kxKE4WnJu010X7JgYzQu5R2LEId06sc/j98ZIaDpz
ONFna4XHWniUm2V8I92H4W4dn7XYbD5K1jrSuiqgknyhnS5MrPASudUa/01ARrdCudfL2NmPvrUa
eB0qEKgXggzONlFAvTOL8arJ7erGN8gsd0vwtJTGubJEQKGtytbh/3p074DUPAtVOZ9tV4sHC8mp
o/cx7BnAUfgEAUacptxoPwzSm5tyQffNwt58G9IWlM16UYhIjMJtncdjQb3bTbBA8HKNwTs48/SU
1va4TbgIqA3snGjvdLRSD6DAchMgL5VrFVirUm+6MPrWeE79XnGoOvU2rMDBDaoL2m1OE0SYcagd
NLF/0VHAQ41UVRYL5q5oWAELX4Gw0+dMj5jZLWvIT4XXgXQd0hupTTigTI8+PXoNnqeBtvSNtNgD
ddnYR1qw/adpbCaqbcOWiUHFQNxxgPbXppn1W79xO+qRul5+GjK/KLjXW6sn7NNT+HC7OHCRAXWs
GCunO0iH7xK7zfzq2zzCwozKZ+/3e13VPLQ2wq3JfOm5CvLyKVFNfjWO7EhOZJEAcduZFpEyPSxD
1b6FTWC+9Dpa9s3iUITXz4dmqbLdlPDTssI5us1yqHF60ZhCjWHZWbOl39qJxuw2y9NbLyu8C586
JOHc6q/7dHb3Sdln0BWb8aYreFQkl3kb6mSsC57XhtlEXDb0VjEDQcv26h/lr0UCE4K7E0XzDZX0
LfSoDTCoQukmI4RqUNzBfuH+1oaMd2h9r9wpIAJMSW45EWkygAaMuYVNVB2mwjzJ0s/jvvZ/1MT+
NkUzPFgFC3pIScSDvV7G/8Gi/Hf7PBYp23QRzCyiEKhhf7OJJkEOM0CxkEC/skFylSlmRfwUld5W
MEQuE4/AOrbfOZTv2pajpluH9OWbXobxJwfRfovruLzyu7B75j6NO0/TeLShwjijVqqlGrhm191x
Z3crpp8dgHGOOsUDtc0c2Rxmbe6pDgg+4GnR5Y3lrj3c4+Cwb/ZEz36v+PtPbfX/wQ2Jl53shxva
GDQj24xWb++fHHxk5e0kcR2CVDOcMM/N/R9dOkANIS47c28hsMgLU7x7UMW+uiICEJZldNgqaH3v
+RAQJS1d7PCzoKdzdRe5P9zOcGBcR2bPjgXWMQULko3pJktzjrwdTfEnwuvhWXgNWTlFpYsR/7eI
xIev5vZ79aX+3m64Ogl/NHLuRIo78v/8+mWQq9vv+vtf/mX3S7i977+6+eELD7/+A9a6/s5/9hf/
7eufkX+BxPIgov7+u8vxX/kb/suv7Z/76y3qBEOSSzwd/7kC/az19+57kX2v0fR//65On//7f/3p
z/4uQIfWb2QnaCi0bKyj3p8FaHC6gcN//iPV9Id90LGg6fJirn5Dy4l890/2wfA3foFxUxg4iNn/
YhaKWo6/i9B8vaujde1qDHwk77++EPPS+o43C3oRlD5UBZnLSEXlxXHa5hBw8t8Y+A9oGHLGa67l
7Q198/prUXK695NKQYh1fdDXSD0A65Z6YuhUA8XDL5crjnh1sk3ysXx2DYMaTwuGPog7j0t1EJk/
fDFDtMg56Ec0fSNmQ9O0wBMBjBx8Diy5KbYoGdhny3qIMZtwQGwg63t5+G7UgGDC3H+BLnCXREBe
pFqxhx5IbxPrxS0y8/gAAcOMk7aQT0vDsXgTNgSnGNgSjkxgwaPLAwZrExFn3KH2blkUe+VKD1/a
DM2AFY8Lek8Oah4o2Urp4zEGi/9/4D82Xfs4jMnLlIckUHwYtPgb4jXIiT8GX/59X/g/vSLkOiIT
sjEFW8Z5WaTeF0OWgRicOvZXM+28T9SP1QnhpnqKuUyH2W4wrIayDzq3tlKEBbChzMcmFQQzWYfM
f8J7Y5x0avuYLtmlaG0aju5kXnxVZrAlqUKWrMK7WXuQUTWOIW5QmwjCINQe1z3MUeLvnJCIpqrz
8Vp2NDWVraajjfhLbjfvVQ4rVVv8F7wGBewJ5VIpZ9BqMZhfCq0OErr7OBbl2cgQnpruhjvrR2Es
AMfQHA+ty9m4xv546NYjtzEy6bVszcOCN8fVvXHswzHjh5kE28xOAekvy4up8wSvSnkQfvEtLzH6
VQ09bRriAUAJjyg4x18qf2ZJD13Y9ftBTW+pAlNuIlFCIV+bdZY03bsO7nTiPD+oFTbpPvKDTRdx
BiiqScVjjik0Q0t6Tg1KBrUZlAfagCZG/MC/NmnHBLseUSg9O8sRIq21qRt9I/AytAUIpNCWpxsc
c1xUBzDKSV75d11KkTvpCZo+qsg4LExAj00w0/U8+9gXFhsnzpRy6211+1Q7cOs9bur3GpcXzjlB
85AyMA90fnHAFYXvRq/Ql1l+M6cQy2KEs97ktkJIPRneI4szJkLOcCpHquF42oF3hKAGdo6T5Nf5
XHhXngfhoDHTNja1ZcG6zzBETnNCxzFaQWRY0VtQeP1VYDj+A5VkzpXpJeiKI7poZqTpQdk634NL
M2LXB0PqdQKdbqHzgryg/2h0gX3Q6STiYdUcs8IxHmQIXp79pdx1UcPZj/XmTuSd2pVACTdmHj46
FKaiJa0ZeZxONG0zsm1nPG+OWCe1usZ6aVDNji6OgxcT0nIYdJjsKhm6z45OTFzGRnC0s1TBTR2x
OI4TZuEq9V87yrxJSRn5KdSAdYehj23eejqjyXk+u2nh3PlUYp0rz6M2pFQAZBSHncKbSpx9lXM0
fRlzznomR2LesFyX9+WE43HGeJx1xsXExUFfDgP1KnmhBw09vCmDUzFaOay6Wl2a0rR3nSXErg2K
FscbzVZZTjq/nwyvvSWf0S2c/nq4CgZ1uO/KG+Hhh7NaNr1V8xyXs/chiqz4zoUJqFLdE9vs4HXU
Npai7cKJOSSanXJYhFmacqNPFjKZUTgGLybr9wF6snUxDZ9761J1d2XLV7UBsKwovOrm2IwoU7GN
lygYWTodscPOVuPEdARtNhWYAlqoNOI4ADvMm0dtYMBKUQHj3EQvaB3eWC7J4FuZN/Vj6MeAeXWc
0aG2YYo3o4Y4JgOMRNbg+vvuaZFUk/XFtNyHFgU6paqtTT3ZNJslV3rh7C2gF/AYwA4IjZc5Ymnq
soRnJ6xpoa20fDWFJDyRwYVTiBc7UVs/Mbr612OAAQwgAC1I7lRxloQvh66EM0tRMN9HWfNEwXr/
BByuPhel2x3cEfzyUClco1nGpXjjph3p/Drl4rdhasqP0JcXd6yeoiKB6jyqms6Qum6qe5QSfTYl
vlofUemUrfWpIkPTogX+H4TgvOCvJ3HUkb/txH+L/IFnkZ3nAEpA0KjKQ1D6I/5q1CoEysZ844xu
3+sFfbToVdTvFLZpwrYEyg5RALIsUo6A4VrxztuDONoC0m7mt+WpXbzqDbTbuBdj1O5ywbALLAMD
TWTCGr/QEHoLjICKZsgwEOYDdwD4JqrU1wAw82Ne9/ylWIDa3dg47dbNS063Vr8AzZYwDjZ9p4yL
R9z/xtS9uE45fK86gthiXLEeXV0JXBt5eJWD7o9rPI8PWe5En6yc5M28FiywZVXAIObZBwwjxKWQ
cAs5BQXbijNBsHEJdRI+spAiyjLagaCvVxqz51BuUwO+MltHW5sGA2GE8LiCwRhfuLva5VWam6rV
fIuu/FCpFlCA8blEA0s6NDBn16R2exhxvz602vLeuBeKaIuODIOXY5l15xmYY2jSksEPYQxYKpty
SMztXJYQJ4gz0EvJ+V6qaMhIZPfdo446qnfq3m6+G44x38xdl3xDM/FO+RLKu2roIHW0kUMvEpHS
LRw4dZx8w7wJRVv/BOPk72VTTXsP8YgLox1AzndL4xFBFerkWCz3AwlZ1BQ9cc0y/BBa6lhH8hpS
Q6/AybTRl88BSPP+SqQW0SXyOFdB+ykD2g5iqE3yFc4SzSwuSfMAS3VTurs0KafvmWwpWMmt6Jum
qwOveQWShvLmgTqaiYFvTmWYKu3orA2esS1NBESy5o5y076Gr+ImA7ARFY3ZiUn5/EgcbjpVEMLu
FnBja0nPupZV67JW8X3GzrrU5euih4fJ/xjWhVCxHoBy8nAdd9ScfWt+rZl1Fgk20rQS6jYyC+qA
8O9juumlEb4z/Sh+qnTWL2BGmAThXz0UQR061Hh50d1AoczLaFZAh63EcIcdvgL2DkPO/p206TfG
d1j4Oi6oX77F8kPh8kikYzesO1gfaNSMiYHbFW29iUX1mtke/HU7bBZyAtvS0+JZlrNKt9UM84Zi
oghONFdg78plqvtmrqP0YR2qe1jFrjgaTkfr18x9WcfvwzqIL4ypuxbeetbAFI9rHYwlN/51el+u
g/xqykckxRnoit0MZ+H44aH4NfsXiVE+G15tLTxyVuPERm3hjpu7Ub3lEzU4VN3Qj5p2WBZ1R+4S
a4m5dYN03gfCYuw2r64E0RfZHQU50f3seSMDodW/IKMg2FJWEd57TZSgjIhwP/sJ63dgtHdGIwBN
pUX46rQOCZrVI2H4M8CPkWUqXR0U1uqlsOU88O3jr4BeYk9xG5jFbWr4wzvYPuenkzWs5F6D3ljA
w37sVs9G8cu+wXa7nEKm6EeUrvDKVNmI6JuqWFst5g+1+kBGg1q5+pc5hJIZ8SBUimWEPPdyDFcf
CZ06C9HXouFO0ZfMQQIRXgdl4sANxYWCE2Z6MVdnCizlaI0Q4/r2FVj41cEyBxr12bKrb3Yvom8Y
IbsLUUsA11Q7bMUvI0z2yxRjFxnc6Ap1njpO0k7uLxNNQ9/7sBprhqiQFz3Wzd5mKsRjb/t71UGI
c23aQUFRFsCQNf5FbC/mddLW4WO/unlkGFlPuhtrWNVjETVbUK3RlolNtZax1eWnOS/pdb96hAgS
Ju8+Hsh3MU/etjMpwJKpE+IokRNoPKZ2M/hNSn3QJ9f8DA8o0nINx5AzM5CwHHeDHCLeTKw1rChA
9bc2ixhRKtNzynPOFkSkJH+SwcLsApOgtZcKZGVsU9u5VyQEeNXtGucsoOV9VzT1jg7R+oTDPWhB
LZCM4pTKzLGTsqEMc5TfQkst0IxLYb86AstwBScn3SwSgbKsemYo3MU+ZO/w8QzG60gNy9PUw3T2
8cUcco4hd/1skt2QcAAJrHQbG9j9blYkYDSjhuvFlslpShIbd6LNyWHB116FCEueOXnEYLLwSuLa
uiLl3cSG5XU3ZmaZFxOu1EuV+Yx6OyOfLqlRM3TSpHi9jcesbxtWTgF2Wchv01CoJ8uGHkpOsL12
sk4zicadGwXmxLi/GkBEyeCs7f/L3Jns2I2kWfpVCr3oHRM0mnFCo3tx59mn64O0ITzkCs6TcebT
90dlVlZEdCcKvWkUEHBIIbm7/F7S+A/nfKeaP018oq9hnwcvkZ2xc1Zs4M85kDX+ztRuVVNH2Owx
oUlufYo9HV4twHb7TBbmBdxD/jGgrtr2UUhUqAkwp9oNVtIcStNKxWryjSjg8JUZ6c8DK1tomPmM
Ql4m1SrNadrxnmDWK2vAg0ZTONneHN282vVEWchNFhocdANLKMax2l5HR7MRsE6VPYzVDS2l9zD4
OnvCDBf/zIVDKokcm5Gps+2tuCnqewhVaZMgd1uz6nWwowwloZfh92xyx2XHQ4I5Rgx5yIMo3pFf
unRlSu+soe/2rgjVqXOH6rnw8osXekhxWJWDhD3atHqA6mSBSH2gOVDTPH6GnZWTZu4TDp3aKiY+
IZ6P3dzhyXVxrvF2m3tq0fE7vCFCQv3RWYnaRHHvIUG37ehuzQNdpEUiTG34kmwC4G4nK+9Gkm8D
Yx+Ug/HSpoi4OZ6dtbJwT2ZjEX+1Rphy6QX+itxb0tP0ODyb4GzvUeWHJHLjspMYHM5uZIIHmPt2
N+ZoRwhnC4kdCPXFQ+qRr1nJk4lak4KDsZQq1C3AYq4ZEIpPNifO1u57Hw3U6GMvkOFGuw0pwk1i
3/gd7Pww6sFwLIrUGa/SaogwrEUxy0jqZwHb02jtkq3kQIZhQORhUsQpmLsMEYYRm9nJnQbj5Hq6
3wo9qkM+OuIF2mO0rQfLviQZyD57Uuk+hZX11uqwXFVWw1XaNf0r34p1CwN7asjQNOIPO+aar4e0
ejYlWZR+roebSrgtPXdWb1GuIOrimj7UFgJppsRQL2PH2gLNTU9sNryDG7Qd0OGq+N0rUu/qNHb2
miSYuOlDsfZUjtoxT6hOYUXJ4iYB+ZvCbqnAUgon6sjfhsb76Xfkecex5Z8bs32yzQbFm6+QTlse
mcQExZLH98MISuwzYGGsWSmGR7xeA+LIk53kPDKtvLy6LXTFUlrFqYJZeKrsqEVnUeR6NaoY3XUD
QNvpeEdXUdOhLMpbdhMmmok7NyqmEeZWyd/d2/9yYi0WFeh/QAX+sTSVEIuY+pkwT/4yoPM1pY0a
J2/PZfIyf8iP+tP4qJ+HW/OEJr94MLL/hD3yf1CGhJRISH1XKOU70nT/sqYdiAvJnTYO9ojsg9+y
solb0kM5uWCY+j0+IzsJH1VFZ7dulAHpADLXtlJB+ju0eRxcZjSVeyCLqP5L0++qzRxIXjgSE7oE
53xcv812YLzTkDHKcn0mWIB4BgEmKM6X00/WL6pLSbpm1ih2PYasQ2WN6jkvUyaACkBnT0DZWc5x
9XupE+deBUZ8BF85vaDUIiYzTvKedVlUTyXRHVwfRzRK+YVMRf2mwAs2JA5a2fsfhr//l/W2+ivF
RCj2CUo4DvNczNh/3aQ0vi/Tvq6NvSHG+hy0rbOdkPOcwrlOXque/J1V1vf9Oi3j8MpGW3xrvAjY
vS7d8AtDAtk20iTREdHAGZtR8+gxGv6IFA7BzCgJaPWqSywRTBJuXi1LtEGQyWVU6SVNE4nRsmiG
R4AlQm0XPdGrExruKXGsKdt0y0BxgUy3GLvm4lPPXUY8TOsgOJuXGWT6axyZ/BpNzmjaQ2rnSmBt
o159+uOg/h8vFFuEvywV/vjb/3Uvc/776x7iT3/lX4LV/gtuKwRsdW7bf70qOH3mefdv//0zr/7H
v50/eebE+k8rg79//j/06s7fQHZ4bDQX8JInrH/yBlz5N7QDtoKC8WuP8AfegLT/tuwJyC7igPDR
sqM1b0rKuf/536T1N/BBFm8U771JaJ/4f1Gtwzv403mEkUu5ijGE+st4orC6UHQoAfbaGq0dwj3x
VqtooWLG/a1SKYEhKEXD715mA7zp+jTagXhHFTr2wRHZZr0jG8S+OYCyN8SUmNuC4TxS7RJ6sReA
Q0+IfoQTY40jxsKRGjNyAUPWGGCHgLSaumynY26hbYtLq3jBam0erGZwmSk5qOVAslxEZ6XvNmRU
NBk+6ZYNsT0ZvuKTH/r+Ed4KYsxFiJcXkT7lVPDAamPBRBXBHttxN96oXzq+mCfvzkNdvU8XmV9h
IvgbhrAWa6hx6Y9hdOQNCzTiQOg28E/yFok1K2br3i46wrHMDaaa6Lo40wKzvNOOjww18mLvajyJ
07Kap5y9sSrPPoxisW66xCZNv5SLDlrre+LEI4lmdXudZ0XU+FhNmFUcqjKcxntiYOK9WESRqRtN
9y6l3Dw3YRNglf8loxzTCpm5yKz2VmjVrSILrz+u1OBsJ6gwFdFECAxo3uNFo5ksak1/0W2WSZG+
C/AQP4IWyra56DvBQeRvxOywI3WzHFVZ5uPp8gA2tfTfRRACxGP8vKow85D567UMzw0jd8drawcK
/BBL4ke6HRxNod+qt94inogZr7CfBtYxD7M3jq+W6v21axn6zPVbfpLl44p1J3W7bVijH2DyWk/S
7WlNwriznvtKjDcD1B4EyjSTT0a2PKM9HwLeK5Y+GzkPkEljPTsNX6fMQiSrEZI11AN19GhbyLVF
pZH6ldCKCQbDNN6R451X2D09+1wPPt07X816ZAlVfnbJ2BGTJUAe4xVwpnsRymKP29X8iOCLEIoF
aHSLLXqJg8t9m1QZEfHtBVdDtA2wMDxjYw8+WRHzTOxa2z7PeWwnGycHoHoxMA8/2m47MLH1KxHv
urlK0DQ6hBQz5Nt5fhD/GAO26KauSV40BJTBJeIGHFdfEsW0ilP2WXu2P/HPwDamTzml6ZvbVzSA
XZ1YP1UkucGi0C5rvIqQJ1ajM5i8SpDvp9/ynmHJJmOiAAcgsxBnjr2t0KzkfbCzDNdTj05lAAij
5ZrDT4YFzUsxttAtZIXihUjgprC2CZcMRHQ31r8PYIyORhsLc9ElhnpTh8WSTUUheBLTkhkrMt9/
7p2ehzwc2QbMbTAS2McY6RlDFdIv4VXjG2y/8DOqy+47ikzm+kjPnzpFA5fp3j8XY15+ZVXDekHO
oK4WXR4v+kApcWZakXvglgxvr3zMDWA+KESYeiv5ZBOjfs2Mmn1DJg22L4Y9yi8CM7yfsa+IOjNS
sk4QYsf60Ums7pLgdGF/onGNYGeY1HdDT/QMRoxbbCanZFsKJ3lwU0FYLnlo30HM94cMJ/eDJU25
F20rD0GCV27uYTx5tFfbRozhe9TApyK1L0HXS6aEXtMajZuWIfPahZHLGCJqinOVUb+TvB7AKvDM
ycrYAYbTrZdz1a+1YdYZ3A5sDdsga81P4iLDN2BajM0z07vh9XhCqJGi+6vBDY3kydcIwwnupuV4
94bWJW7SxCLXdeqHXRmw8UtBX1EzGFSlPd9lHALkbkhBlcyCmCobJF71Tb2pwsCiYXD1lnic+Br5
XXBwwlF9k4yHR7w5dr9HKCs3kn3hw0SgM8QTVmf9zPA49dCNqbyat9IPq+eB6+3SWJ1xq+3Be6mn
wL2ojpgO2x+mB9mBogyp9Bk6u4WPYzDxyT0hBPJQRJRbde8Wh9jJqr2vgvxhrmaJpx73Ppu3bEBV
V4OjrlvDvvo17epGWrX8NqmJOAtSk+oT3vmnUaGtZ35Ji1Q0NnLpsVPyzmN6vLK+Uxjgh/J1Nim7
XFaJAVGnjvk+ZTrH1T8OvAXJWEa/Z4kt5J4MluLBph1rVmoQaGrTKiRMa570ptAtKBnZjlcbn2KP
2VkYu2LhW6JKG9ynfJTuJdNkjzhNSsqHno1nBrN0fyMioNvoi+GhjfrmqXHi4AtWBHnfuR++BmBx
d3S41sD4JNI/GdnE0c1ye6YOo3aOXVfbtzadTWtlpqW9LhIwvLpqwm3IwcHqvCtuTdP271YTsvez
BvNxZP/yrZoG2OIEoR3ZZYGiJBhsX6eyupkkcDBr51PwaZfFLfLacVvkAjUx5mNiSBsSwlXd4u/M
VNl8t2pvOE4sZ+DN4zdx1yGunU+L+20B2ljgOmvcQxD74gQwPYN9yBTyqANNCJ/2wuFkMnRZAQQZ
Nr5hslee4wEnd53/MBhnHWMRppe8MuAFY1EG4InuukH3fwrDtn4NBh6uTQTSIl7CE6RwjUebFp+l
WeDem8TvH9npyMOcT8aGIyg+l1fPcG6oIIsjIS1qO87LcslNHPfiz1b4d2Hs/zdA13/FipiCk8Lx
X1fE509doBpK/4ze+vtn/aMO9kBoWUv/S99LWadoQ/+ZNU1YtOM4CC34IP7IEPb+phakL3gt/gEu
n/XPOlgIxDYWGjf+RPELKMf/rl/6U9PyL8Km/6ybcRVSGc+1bCxx1F34ZP6im2NMYVRuS/VkN/Zh
KqYHh/6XiCrwGaggUof9XMfZ9yLn7IP5hf5PxgIWEdl/KsT5F2Bxt1DteSagZX6o5c//IGUDPCFn
Z866bVuWQPM7Jlv16FwDRcBsGgkyA1qPWyrtvrPgr46eN4i9dp2zWXJPVD0BXEbSFDTL9meS2+7V
Na1iEzTZdcSlfq1swqxdaEWLpcjeRy25fbYMK4CkIBVc1/9ZuswH8yobODBe2c923/ykfU+4SZ6W
X/Ccm7FimXh+TPchstlFcejuQg2kh6MvEu2LqgZ9qfLx5C7HbwwoPuf83zde/IVg92Oio7mV+cLm
ihEXyTo6lXnESFLbx8XObUm0nyF8IAfT4dWR4CJkIY5y6LPzrw+iJXiDYu4Q1OJ32fRIRqyvMjto
M16N8jcgXnGmvK0dfXoqCjeVUzqbzouZ+XTJc2fjWBRg2vVEqGUBhFKkAK2q0n5zLITYmBNICvft
lPigfsOzI9jpasmGQRzOKhEypTldLPKHV8yY53XlIJ4wZbkb0EEw9GeFNwNV3IgZwGzDDoh4RUEB
PWRkN4NUCpEwd6s2NIGHIFUNkbRkhCCq3EtW+YDY3cWvS7bODNElsw4m+Azklhu1AI6dm8N0e21n
S0RN/LAIRKDtX/DNYTkpXdIGkHRldgbrfxSPaElWPpOR0Kv0FrHwZsLsfouqcc9yzD67hPcWoyI4
ivXDWlbfZRveTAfHkd9OVOIEbVUFZ3fkooKkx/kcBm+DgBq1sBaPFoZHxApRRn5XiGGm5y+ROb1y
a91edSyfiLrEDhgNzXEMWb3JgdeYJf2OYaNxUexEV2Zvn0NRZietxSdrZZbXisEvMACSzWszWzsO
xrb6Leq8Q2tlb1S9u7Tp9xiuNf6zvUfuzMrovd9xDRP9ktTbNA1spGKpOLo6A222dIJCmjcn8q+4
1rjWSsUM2Prsp+lsOOZnZaypQolht46tvbxKRkiqQt5uRTwFeKJ5scPMeS/1JioZgo4+FBX4No8Z
5D0ewFgvtgMNFpBMG1ZXZp/HEZ809axcm/mDJ/LPSVnZ3pq673nR0HcBcrCrPltXmWDSmey9HmlG
HlAC4RT8McUpaK8peSMZjMFwsvfRBqyqVBCaPFXrWnlfoTJ2jaj2OdAztOBpC5bPYsCfTMWR0e+G
ybfkX6sMawcG/DebIoshuNwGHl6nPH4XtV1eIBv4SbrPZv9et8ReBSuCH2GvWXW2sfh5WFSuctIo
1prcsLo71aQQbJxefUGBOUNeqY6Bbw7QhDHh1HmE5MIzDjLzCBAGiWYoyDms97/GeHi1IpGgoQdG
6hkMzmv2SLnodhOXIHEifKgR0QWu3uXMrk6aEcgaiyqLFoqR3gbKHhxRFkGHwXuNNB+tH5Tug/+e
OP5ax7E6eWZ8qcqmeYKR2uD9Q7cAdNZcJS66bOmV9aHL5kWQHp8lg//nqr5KHXu3LLb9Hasb7KwR
Se0dG6iddFI4Ps74FgyiP7HN+dHlRDloUbg7mu6YXa3ZHy2V6XWa9j9TF6mfvyQxtejJSORdWYAk
Qnt6zlzxg4Z+sd2X5cUcQQCalrwFRKWb2AQmApMetR5/DnCmVkUSA3RuILPY/A44aXJ1ks5e91Hw
JgtnuDvwGgnzApk7N+qU1/aLU7V4Dzm5PdVM17G+aW34z0x2q4r0hCARFjfpkO6jCNhZgVhkJ2IL
8F4oDknczud5ytU6deloCOAknbx86JyOxEPDDY+5sqsNjMmtVi1NRunqW1vN3coda958zFZup9Mz
C1qCzHtK+dx4qv3ZORBQjL0txZXPIIm45s+urcuD09f6mmSOj3/NCK9G6jessYzTsqDbRdxqGx/n
VeEVyZODawwndl4diSp88ZtOXEcDphcZojeGEoCkHFlw26Jsqeww3lnk6l3cukEisXxIOPHzPAqf
LL0bGnDaPVaxNa5lazW2xGRH03sJ5fWdNK1xI9zuLUz7YT3gPjzlzz1/siL4Jr70bhC8WlwqGG8B
rLFzeRmq3ni2B33yENeB3m8IgkpzhedlcEH6+REoOIJzrKAK3mOy3XvyR327/GYzENkwxIm3loFA
jI2WvtudR/hn/h1sDtnG1JwH7c1bwz4CWU9vE6SrNclwGKiE0V59cxuUZLIbjJJxojVlfNaFc85d
b03Cdv8D/P3JCPtnbeaCpq9+8ZnrIJyBv8mS/wlH7GoepfXgue6uHKcBy3ICcelukfjCcs9pd3M8
uhfkYXTyKYlepdWezbDBFQWTucG8mKckylXAMdPsNRowdvaEMKy6RrW73mr7868PQfZtirl8PZu9
WNABxwoYfazS0XkPvYIxPumjZaJeOW/EPfJZGND8Nv43V2H5sJOJcJAwvU8Je9rE/RaRC/pNF/XK
wca+zoXAORJb+qqMn9gX0NjE5c0bwQdBm2IYMX+JhKDisbCdQ5LET6GDtRBFCZso1KO50xB5nCjS
aHFbK+97n/noWyrA6kq+yLyPH23HWqXQIqlcsvjdJfPPWzwS+TQ8RzyOhWfN524an4tYJecxtols
bIYSrOgkzj06yVXEGb/NnaC7isxes8vt9k6E1c5sZ4gXMJYrdLeXsru6qUJcVNTO2+ijOSZbuSMi
kNYprDv0erKky+/OmK+7OwQ2sTFFQqp3X2OFXj5M8M99Gcdnu4sAjotebkjkGSrVnEYvfQoQJH2E
y81U5+GZDcWXN07sK5YPKIMPzBXsY6HM+ppa6L2b/DOSAsxbzNQ3rkixEq39UDcc5w3S0PMYWTlq
QKe6zuX0oyjLYFlCTtucBfmmJKeSH8cAuGMTkOo6IXUAI9iHPPwNnMTakjRXqAYfzJRU+QLBhJnl
E3JTxisTgpOjwpVxaHqltpEm+rz3Ohfb2JCdfN4xwlGjbt/FNhMYS6NPUoTxGDpON4PhURILNbPv
r7yH2meIXBXVTxWY6ZPFJXCr0xmVwRgLuD8p6mZDjkcrCWc4gOWT1Yv2TJK3PAzz9FuGDeuU8dxZ
aWNwNiADf3aBV+898y0BB/RqXPXg+/fEIEyu89DIdn7A0ZmSqz669ssUzf2lVHNFzVoAu5tLA7KV
2R/GqLqNSWTfO3PO1jWSpdd+7N8LRVWbDGWwTljPgk5Kn608jDYduyVmjj1AynFYNfgHLqYXvdK/
t+c41UQV+iyBMjOQz9oK0G8rfjgnyJgkljFVf4MC2jZJLRPO12B/ThpM8EzwuID1wgQiulAVkyRf
tFRpPHM2BRJtdk5L6AAmcsrU7KNg6HJEZdxtTbnuKx6cAurZNZgX060xHMAS2OSdedZtMD8CYx5e
cOkb674MH0grQzIsXf8NJYmzGjTzwMIefrO5uNeoyazfuPk2UeyU38QwHAkv+OWhn/ZAE5fEqL5/
bmLUKW5mQg2oih2G3njrdhICVbVAw9K8O4e1DJ48g8RLgjkHoO+i30Vz8miEHqrIpCe00FLtyZCA
Dit07ZlxR2FsHhBKib0nRzAHkY6vDGJfzEx3j5XS60xZSLPHIjxrmdykxWOi653muSvhZaaIR82y
J5JIEknL9hdqRZtjm5az+XoYvpKaQs120/KMc6xJ0baq+ScGgFUYlfOL3wevQ03lsgzLVlRDxYoN
j3GL55bc2DkpzoMFQ2yYwvyclt7W9RGEKpLR2NtjiVZm1fGKhem1Tc2zKhVCrzrc5mHLu83Vu83N
CGfDksMZmG59Tpj/IsQMANKL3N6i0J53IprIlEuHTxd/0zlOCKcsXf8cVUZwY88Z3JKccyRw+zXB
xu6RvJsMFqOiaysiFztpmZyMfrrg29NvIiWYq2xPuhb9cWina9kgs0nmULzOHq3iMEQmJW5bP0ek
5vqGdc4zF/96STvQ20TUwHEUO1P0NmbCyD3LEoShRxh5DQRtDqAfzPOPQDnQ4jpJG1jB0cMGuihY
ZoO0sl5g4HUWaKZ9r3RkvbaNeeJ96Y5B5/+Qdw30Zp8YXA51qA5zlLBQJ5ntYbTOVX23IgpP36z0
AZwL3B4MpI+5Gw7bEUnqxu0HZ+XGUYnqJAJ9N/DID2272HheFD8FYCCUlXwCGOp2iKoh06E2Y0Sv
zCe3ch6jspUPU+um4FEp2MkTii9N6Jkb0lzEtk+M7qExZQQ2lq0s3CGxlvkY7inDhpeCmQlQ7HFA
JZjNzPtxSPQK/BsNRFemAbrP2L3KuSAWMic+cmIRduN5vK7INXt0VStPbQU6iIG33uaZGo6uews6
Mj+4/ZDIDoQ/TOx2uJ1PPcKNU1HFH3nswKGuMBbbXQgUCWhEwJhmUwsX+ZXrn+rZLQni03SQmTkD
OmnFe9nNRz2bhPqy69kD/cyQYbKo4BzRT2P8XjmeujZcZmPYWm8DgXq/ZKm17b7IMNnqYm6YDlv6
0vTZB0HnxtEY6jd4wvrYhHG61h3xNgSygVWN/QcyNGcUpfA20tD56ee59dOo79MkLyEri4eAS+5F
JvP3aPJTAjvjb78irVnVfTcMLzvhgMWysWgEyYUwjlarfjIc+I64itI7wUAsQi+5RTiCNiODWf5x
7rFMByqn4VmRHfnMVlG7mWKxI9Hiug7DfY2X3vSSZ8s1wt1sy4nqAAxVL+qj6sLyFLTlNYhqf+81
lncu5yQ8VLFEmYOkfaUkWLoFYLq3enq3VCG4NSzzjE0IgSYrgG0a59liVAqXk/oT8ZV54Al98d0w
O5uDnVz7lsAawBc9uIynTs72EzpTD1UcEYfIXg7YEoNjwkGSgCi4VAYyKNrEa5xNFm8qJ1AhxleH
uWip3HbfuxCtDVJKQXl28Tnny+yGufoqRFM8Tnie11qSEpn2cl9befOq3dHciBG0aW3viy4Vb2CA
07UsDbaClj9sGxgR6OoKTP+l+SgN+iAOZg/BLs1CX4QFGk0eMvno3tsuSk9Cq4cMdu25BVBVdimE
HMt/RLUqTw7qsdZaeKxd7W4q3BY7sNv5OS5jRlO9u6qWEU9iGuIUoZU4hH0LymEU1SEN542M8q8W
Sd4n332VMMn+0UTJKanxBKP75u6mMNpjC8e3CYyoHgA4Ow1kmHDsnuzC/RgFUJ0AQ/q+TTCpxLDd
NnUQPTIBLH4bKUZ5NsFBFxgmfmWDZ0juN0rLUxaNp8yCzY6+Cbz2sNMEyR7heZDUPaGbGWpI+rRD
qH7H9xTzM8SuaN60E/c7eONNGrdfDTv+XTxtVOjR2Rq8kSEy38QJd5lVFfcetR9O5nmTR/V3jxni
egxFDO/YxYLV9Y/Q3W/CWfSwcf3O4uYm7PBzXEjHWYY6HJnhxkCdeA234GNZBuBZwqgfQx/o21yC
eCLpeZZztyMWGRdb3b964IqzFUkIklSydlgxGjJ2jNOyTd3U6HOiZh+VxoMwHIhv0K94VtIro5sl
ytzNPjuzjy+6t6qbYjZACuZ+kCrZybHIQBwpmxwz39lqg7qncie2AywfnSjTR3d5PGWjsZOs1LOm
esHcYVyrYfgREz3/GoorSCBzA+5qfMAMeERhqleRXuSfPRprdwxvSlVvRSCdtRholfJqQJ0Qh0fR
JB9eUN1JHbmpIvgaAFBiGQ/PMy/ovnWaZNuYrgtq0hm2QdAvjouGhyNqngN+8B8EZhYPdfvIqVvx
VDm2TQZfozaoc3oDIHBK+LXEHdan06cXLJnRjX52Rf3V1m7Lu1QuZj3vFiExuISj+BmyodoSbHZv
cT/wOKSQBmK2IoTX242iwYmWYMA3Iz99zDFubUq25+uhBu5Lbtu6R2pM5nyPpq2nG44qL1gmmcmH
dEJWzz4iLS5olswktI569D/gnIBjNRNUFJDQto3F6C3DHLS2c9i0ENvwBBgECBAYE65dl9K6iA21
ZzzCsyyebiLI1QNLIHtNLeohKXezHdSK6poQNko8a/LlIeVdIfF6dLibf6u5pEKoq1hoCQTHysUM
JT3VQWfd+3k62pjh1mirjatJ/LVUiE4xgTKTrBs6bjWdBiSnuCTn06AcdOEpj/Cuug8dfETgYVBo
nOTJFa/K7IuXnrTwNKNGrzuKlJLq+7CkTwxs9LTl7CcX5k3iRfa1R7K25exlgP4Sk0S6zePwBBNZ
7ezh98Yz5SYc/C+vimH/UTH7U8LFG9c7K69/hlE4XvKmY12LfC6G8Kfa/oO5bolOWvunZiIcIS1A
n4vRn9YJypNdU/eEjHqoplPP5nCga7wOpAYlTFZDNwFCFmWEIw20S/Hk8jOBX7cHIjnUiOggNntY
QlYcbkwEeqivBXihRj9qBGsr2BP+qkR+sg/hDq0c8DebdAqbbVDP4D8i4ySsbjwsYeSHPJlfcmFH
Z160cJ8Vkq9tOznmBD4kiMe5vutjK7Q4Wn6JH6dPCXyQ3wc9y8clU7ysSVSNi+EUzWikBbO6yGIp
nw5ljxgeixBhFGlX5HtBui2KgMl4bCz/wymYcLhk9l0ieugdYjniwg0vukVkmfECdO9Jp+/JND+j
35lZ+bJcQTLi79yx3ajGsG5UytbNh6u7LwiUWv36f61GKV8YHY++MJz2dUCkSDdnD6ae3tmLVCQC
Nw81QffPg20e7foJjrM8Uxq0K9t0frS83zut+vqIoPGELAFKgGXlN8SLJv2yvCSzNR29SkSn2h2K
c+MTJodjIbzOBM7tPacNbn2r3G3IqfIEQkyxhhb5cbTdDzlFw0M5yfpUhgWxLT2npMCI7JTh8MKQ
fCJG8ao6Ye8nHgQPFWwBpojmDZTXpz+z7W2JodyZqmedGXi8Bw4xFllXbIhSy7aNqwgF59SCAk/S
XaAL7pLqewSrDZ8H8n+doypMrUkgYcoDvZEtUSwaEnKSezR3KN0xp3K6JNCLQy+bH0BdBgi4SNey
TllX6h8arjmR0uHVLBrx4hTQ2nXpxccqnccVwl7rkHR9uWOOAMHUDMtNzCOYEMHg5+B2n8oImfl2
Jd++YwWeVw5lvARmjdzXPcc51iY0oUDTA/EjGZvpMfQ7vRDbPkhyzo89SPB1Wnv2U8pdaxUTOpdJ
Psg6XXJibn5h7euR8HQ5xK8kuNOylfRnMiAMoYRElze3An7FSk+kV0d1P+94k7TQ/WrGLBzZc71l
ES+2EswY0RAFK3E0FytF1K5VfM8MS+6cROo1ol38gLrKYNDbqxnU+gZpzmfVo9n2gJeFof8CXb9j
0ASeJ0Vmg0qLozrXvnOudK/uqVQfGST+K6OfdW8KeTcze+tnyN90kasVjDAIYp0Z0xFj6Yjn3KFi
CcdbldY2vWZTnzITBZPJidJjtD+gzqaRmtkU5WZe73QUleu68IvHos8qCJrje+nZ9CF+YO7IB2rv
vXDsHfZPYxO68jHwhu44DFZ7yi3vR2218swYE4hFX51k+EYuvPtYTMx2M/esXLsh1roY71MM/R9P
0sy3ZLlWP3te2K97LQjK8tg2JUQMHuHcc0UXzI0wi2qCpNFgR+n8juW2uOd4yGTgHPIq73YY7+qd
0ZfM8GApQvVhjyMHFPOhmeiT6Zv6lMCu5MXJmPdAGcLQtEBDeLSxYTGOwGnLXem0xjm0AOvmLCgs
FGpvfo3tkwvyhlvFv1R1clSpOb/GcQAPfNmENrlHg6qGuwdCDZbbWjJlfpmFNNaJX2LA1fhba3fe
Bw5g9Xrukdp33TOmrUMstH7Asd9sO/AeY56BvG3M9Igv+D6lSXz2VAmtL+Whk1nWhQpTnNvmqxqF
uW/EY4UvatWh0MdJhXqmGYhATOBFrfVIQapxB29dhA0FaplHnzomacXwGJvFe5SYzp75q0HRXsOJ
Zz257he5EruUbDssEmAiaDqXIYBnivgM7pWOpNEPOMfWqJvG28g1Locq4YBr09XiZ3uY/eZGXJNH
2AuSrraMr2mb+mcdMDoXwwjapLT1yTbr7yED3X0DDngjyMceJWudyhADc/PhBlLtOax748MVmLhP
JKjTDUdO+0QONnIR+Kel155ULtwNc9BbXcPEU0BgtmT92ftQm3rVRHhaO/S0u8ROynU8VO3eGMd5
VTdtcc5M2ty5bXaDUXp7rugP1H6avas5PEYWlxcE2r3JKXEtUnbcaT6cpJPjKRBV+enoY9gPYL91
Pm+Y0v9v9s5kR25kzdKv0g9QTNA4Gbn1eXaPWdKGUEhKDsbJOJNP3x/jXuBW3UWha9NAA70JpJSZ
Gjzcafaf/5zvtEzUxnBDOZzWVveNeFXzym24p5raZbGtPrM5dy4+W861qmkgUcTG9mT0C4JEj6wT
1fs8nnppp7uonNvbIuGmCqg/h3t8kH037wAqZ3Qr5LsqlNaKO3q5cWxS6BUlpM9B1/zKwQPmtd0+
26MNNHM21Z6A91tDh8+t6IXDqt7ah01nkbReigZiih35mJvx3tLdD8utwjMPXm5nviLHNvAWdclq
DngTD5i6uk2Y2KTxx/GRQ76/590PISHfxXZ3Zr0jLmP3PjAMX7mZs/7ltNmXMjV2PQy/bdHEP0qU
uF2IbJ5w/9k6DvkXyaBcQXV9zyebKgDPfrdx3gzQvQ4IW/SFTQFqJGhFOlK7hGh6YK2BOBk7rzDT
jazZZWdln53mjg16brnnXubHLPPWcUsVEruGYGO20V4a4gmWzs9gso6zIsedJvnOKsSDjeVr7zIH
2mXPBGN6T+hESHY1c9Rypwvr6sXgyZ9P7FoG+iRUfcHFyTqnh45p+M+su1/z1KQZ4qRzwV4qqiYG
CtZ+LJmYnOsVd3K5S/xUrRyJT8Kqt9KhhINY3t9oQjELu3pYV4kBEKqNTqiczqYJ0m49BNa3uILt
a2a00gZLsWNkIewqKp1CUjJrOHCvxLSIK6qIdEsCLqQbR+pv9J4k9lXjAcW+dE/0fAKYim00zCL8
+JwjOTvEOE0vVtlcSOKw+2S/qHvwBG322yO6jwszgG4Cl201C4TmKvnR8M1nWK9wAsCuqqz4Y/b4
fpugW+sevvKC26uTe2Unvxrbvo/26JBWSEG0GkicBS0uMuZxnnCozmL4Oy9mF381Pt4u+mMZQ7B2
kuLTMYfvs42WqT3rBne12fHecmyG3THBTVAlr1M/bOwRbdtOmCX6efzhNO7VohhjVSiLcLA8jFiD
N5rEwyp1p7cuwjFXgc2wYuojxDicFbsMn0R+nA1wafDB0TF2zZwckjMMudWQMJ6JSvOIzY5CE4cP
5pQSBJ8iHYXN21VP5tAV+5hTSoXO2ieyvi/YZIETfUBgPeSz6Z4rW3IVI9nGB/RU2PgBXXTS0Pxt
JqQl1ehSildOe1H13/DT8bxGxomh6AHUdGj+Dn9LCo3W5GjKlQfgLw5t++roe9XXXBhrBkNssYj4
uXR3U0smRIA+cFucGpgeMtbPa1h58b4v8N82qbEhTab2pqrYQGGq203cA+hmKYZdY3L/X7nFZNOz
EI77QJdMzGomi1awra8R7jryAuwoa3ysqd4QYIk3oTNlTxbeR8aCgbhcQD/IYMKPidOOrioPy3QM
nJwLitr1DOjnqvcqpqROfM/nW1L5V7fyaAh2/mZUplQ0sfpbO+evOEDEt2wxA6QL6CYoi12KkXdF
/rRH0SsOeTkc+7yQ98zDMd6bNU5NX03I8m13bj/h/5U7Y3LKbQ9nzrScv/Moa7/PveQ6VN9GnqCX
yTfIrMIl3TQKTc4Gh4EInt5FOPc7bZvq0iYwHjo7NfaIs3duK+pHIVANQbZuhrHL32UDFpNYdV+W
zrGuymJfhTQtD1FJa0RohHyo8l+ZrtwbCvpBlg3HVwnLIynBleogeCKmW59saMBrryiQ85wxvZUy
hoLhe9izCfGw+ZPYyPky0pQCSvBo9Kk+NVp38OnkuKqmTF96J8ajHje8w7Bl1CxE/SGyzkIJ5zJM
PHIwjA87VQXtNWvtWwyZe+9bWuN/ntJzMmnqLlLeYuxV2j84IKXKqt9OLPjoJgQTu6IY95b07aNd
Nzzw8d9gn/mgyDI/m3Drz62ym2Oj7IeeAnkegMtACyrJKPrG5jbIRh4yxLTrmM3ltrjGjRkd0wIq
gXYkhl8NeG9o/uZtv4dltcoaPW4Qf8prlGOydiDKDuX0hxvoOvRGCjKw6299lBcFagPmfTL9qJyf
ltn+MYop4+gcykcXT+jLpnjHQ++vx8acz9oSWESLqnoarcrfZTUXptmJ5p2dzAlQKGtfWfAt8rh5
TrrsO7WqPskH2d5JPiYvoZdvgKT+GYc0+0gF3XGJV/0oLakgXlvR1c7rcj0bXXPKoVMtA85boYL0
oqZcXbjYv5HUxIw6p+HNnkS/rlhFXhKj8A7RlEabidA6DlzTBdTsE/rEJm3RV+gmVXnCfEekM004
j7Oou2ClKvfKzf5wZbJ2ITlM4ItzD99IJThnq+D69WWq5+Bq2C6fQ73BS1SdgVaPJ5auq9b43QM3
fkba9l4qCbFmCNesTKiibB3z2WsfjiaWUJmyOajg1W7YwqppzG8Dnh1W8R3CgzbOY1DdG9Tho211
wD0Mk7R22CPu9P01lMXE5MeevKi1vxsch5asIObWt2zrJ6emPinNP9hHlocogqXLIgoHiZ4e0KH9
o1Ty3YjK4dIFixwT6psBFVi2bXMHufIOoLKBH+GOK1OaAcmNmq74rs/Z0K/ajh16lqoGc8H4WZkR
+WXfqM5RpXn6QN0nWueeaFt7quo6+5FJd53LCUa3pPqIDNx0LVL1e1wiQq52thUI05sJc32t2IWA
ZiCsaWVkDFVTdI+SUIiGP7CBA1lszCnzb9bCG8TOc23ccuNhlGd9jIWyQSFHvSnDDcCD8hhYHSUv
S5aB7LR98LrKOAz5eMV6HJ2DooS+1QiyNIJ3eOdRWjddmInjN516vzHl0F00Ou8p5Tpb5GyBszLu
n4ppeFJG2p9B3yo79h/p1JVPMHFZTwX+zHIwLZ+MOZmQXBtvM0JgT7z2Pffn+CHa9gMvGFc7R9b7
0QH120/1D3bv+Y7vkbGCEVJtiznPbqrIX7oxRG6HEnU0RYC1gW0onZzQbKrhz5S0+lM63TmF8nF0
+qGFE1ZRE6YKDhQy2MJBk6gH9yan5goCyN1OfeyjXeZymwdUYk5I28dqQZkq4Z2j0BcHTpuDx3rh
9PWlmDGDsYbx9qjsbPVlsccwLzYzqwBAZ6M8TJ63HZok5/6BqCe8b6Cg4lvn23/KSXMeBtlHRvPH
tcuck+V0Np4v89S0mNhgo/o8Ccqa3ego90ZFCikHE7aJ+4QAaiG/W9qC7AI3ayMrfJGmM796DTTK
Pmz/eLhbVzktQAfhz0SZaJNb1ZLvP5QlxMd2fng2yFcFjISBA3Kccczn7t0P63AVxBQ5T4ADVoPD
fXFovW/TZN4QrNvtZDc/NNQZYmAEEdwo+PR8+tEc+gYn7HfD8JwmJqcwH4cNnNRujUl3t0hIAX1Y
rVjHVfVeFonLH9I4RiYlBDhwwdDrW5FaKSwXVt2D736C1yJUV7bvoWU+3GJp3azpOXf0u2e0D8On
ctag8ZH/R5wLZJ6k1m/xZD6CWvNyzB1/tUXnn8x5O0MuTQOVPru414TVvhrogis5jeSr8BdjBJhg
J2hqE7Ea7sKpfse6RlarDDCg1ggcsbpLlMg9eC2MlRvXasMXhLv2nrmSZvfgd1tEH3M8wjCbDmPp
/ES3eJlqPsV8RG28wLSKWQbo5cLltW9H6/H1B3QCXtzSl8Gqch7cBD51kbzbUXSxIJKG/biJRPC9
j3lwisGaX3QWfuQOlgJWteyfyDKDMlot38mgYNWCswmGV1GdHBEsEepHxakx+ZKDtqLAg6CCuyNa
JK8NKP51qkJv59ktnVidekk93lEmAZnR1METKt9plp2HuaxGB5o1AYmBs4vGO0rD+EYSW+S3UskO
5jSUhtq9icVnMoHM2zt9md1QRzaSzCWaa0jW0cUrHhh45OABrpqu2YHnF2gAP2pyEwfsfRvS/GSc
df9rEhOeoPyNj9SpSJIdEyGXvjZhqqbqZ0MCUdHSNi7zFTebmBdA5cFnXOERjR1wvg47mU1VQ3Fw
gJU7Oe84Vrf1NmAuxVGV+FtdK+oF9At/2uHQz+qQjsH8NE42BP66PNa1ecRcWp1bMP1rJOpxK8Kw
vSGFUz7XgRPBqWxcsII7a5Gw6ZDdAGuwiwOE/G7jF/XHnHAnFJF7Tytg2b56pr4As0sGE1qFcuKe
MU5XYtTj1qQ8ggxGml+sqckv9K34UFslHnThZhflyGnta16ZOuWdUg0eHpGw1OeoxKIDmXPHeTNv
DN4ya1gU1Ajj0UBy4aEgefK6NtxW7cmD7eT2KV9seEnOyoSHVaHhXae+Svl2KbSSXLXrpO2evDwJ
QGgTgMNipW8tNx1gagSbiOWuixKxOYswBusyTO9fX0a/VPe2G78neRtuTLf/3VUVbueBXp0ya/Wt
Z+F/cpSNW0T7qJg+C6Sw9ve+eC6yQF0KlosX6rRfA8v1j6TO+lPDGzIz0/eyJaQz0DaHQ4/XYGSv
WKR9+uSYv2ITIFJVsxMkHovh1hmBss3vcMy6a9RUe9cU8z2P5xGz8M58igG4bPKgi7bmHC5BRVhb
tKTITcatHsaKY6ZrWmDrnf3l85zqPb0W77Lqh70KGXW7WLN9yyVUTps+i6idGbpEgn3dHc6YipI1
+Vd4f7CarlxDsMSZdb0ycvHW9jK6479uMLMhMtlF8IiHEI6LiOlX0Dxl8iLfSLttzqGEqR1H+maH
c71RPTIKkWqLIGRln+PMaA92l/9gs/0gqHpohzr6bQ2MXX6bYHzOEoNCKgEQzff+LqiaPqVSU1/X
83vVXrIlDwV3ugQmz6IJukVvVEcWaDiZWl48JQrIZ77PplTOi1BpWEdOkxMFAfh943ZnuQZzhQye
eOZO52SGjNob+XRIOeZES7FyY8a3rHQ4UyNfcqiqPWyVfodRssXONte3PiwqrCoRXQdyfgqVb1Ob
2kTnoVWwU8fa3BpjFBwCTFzruRmzmxvMx5Yd+tpOVUvtYKO7Cx/Ei9PbYkPfS31ckrrw9REe6L3t
NhIf/R4FnV72GEu+AHm9LZO8pAeROj3ur3AzahhgvVDtaYww+xCxAunjz+NuRMje1igqeTt1O5Nu
1gNiLiYN6N9j7MLO1NhMCgtXG47r5Dn0E6ieGOUt8nbrpscKoZcvX//kN35wrEAj4c3G/sx0x5cC
zCOeV0yr+R9mZ40rxp4AxJj1jY0hyRbHBLCZa0DytEL4rKJOdkhaXEQHaJ3eaRy4lFQ0Lm0KSEKX
tjPfFf6FVSryaGvrqdrOBgtYoXKfppZ3MB56o9RkbLNuyI9OM2RbFkuY2ogdPgSv/mSOxoWoSbsJ
R/ezlOEvgKTtrkyrHt1s2phjiTcEBXoJQLfHLJh+dswTNaT2S2ak+ZqWs2YXm3LY5Ln4pET7Bx0b
QN+wWYIqgmHlpPcAQNjKm+xoG9Oqdk0JvXNNA8efaMUiXRAiWcqNfWdOrvNjcHPnVaQY+cekqLbj
YD5SFXAvSogdBT7fNMouW9VffdCX266uqgP9WgEjiW7PxNm+8dHvCc6c2+VL2djG6euHpEyu3HOi
k0tJFF4IvOYqbbGvhj18wcUZ6LdpCdy3l9bpKwL2fy0I918AEv8P0a6FB4zmv03L/al/Zv8Wlfv6
X/4ZlZOAISzmYhZEvBspNfxPUTmeez4RMQxTtmNLYBIF9Da4EML6S5q+kIEjbX9pEIJg8U9khP+X
ReqXqJywpAik9T8rOoRbsbAh/sWwkY4MYFMI17QI5nnwTfnz/eeoWtDRQaYU+Xs7bLcxlJGL/ZHb
Q3jNVQJqRMCFSXRoXEsYmeDbmBqUYO8xABzY9u3rHPPpT+JXAEklQqPRbHxqC7GdMzjWBTyicNF2
QhweB+3ZH7gUsTOU48lPUJGHJhcnG6CmHesEzqHDlX0eNXwkmmXN5mwMKJMI2pFiY2COALBJvLt7
Y2J7OeXtE7xC544KtqXZFflMz9vU4dz3I05AFyrrUGCeiJz+0VaYComPaMmTIzFDLBizca7SbMuj
s7zgzYzWznD15sShaqLNOEN08ub5W8wv3esUTb/GWJp3e2cAoe/k3HzU4MbWjR3crZInm45d9ZpW
zCNxkl1mPUAqVpV/KEzuhHjqZka74JlNt7vDS+bs6UPDmZ1X8XNj2Nm+iPQTWpPF3maJmreqeprt
+r0kuHzj8F+q/GjwXvbbJTxp8LzlRsVj9gjgJZL7UdWhxxjFAmEoDr2o8DwgO6zIDNo7xRLiZBEJ
+/LpGo55GikvCZ36I64pzjGRyYcKO1VZahJGDB87ypV4lEYal7Yf7gyF5Kp9p7vZrEvAylI6IjHp
DlWsviMQ7rIos84I3PGuD/AuBTSa8ZzTF25U8bfcIoQBScC+9Zllv3WYugIyat/Gya0JjqFtzGTB
A5OCRMbJbRGYxoVIOGURlvMGMm5Rei3cBCOmnYDCrikxzq6Iw3MfjusgjIdz6jhspunkM8Eb3QQ9
MgcrqD0MfVm3yTr/3cS6cGcX5Vz9yFQIb/01N9Ni68iMTb03UB3cJ9+XAjOgHflzZIdvRhOPO/Te
+2g6W/XsjEPxncIRrMQ+aTHSN8wfdGL6FKFglJZXt9beoTWzl7HQeHBZDqKiOBPRq+RY2mjRRPiB
2safimTKmmIW2GGjMih5FPsOBOw/sgG261/J3teHXicztl1nQm7mo2F06jwbS1t3U6XbK9s1mnD6
oXluLOgKxLIuo2Xba/Z727K0ow+nZxkxVc0Wf21Nusut90NWqptBzbQbdURlaKBjcTs9yhRPmEqY
/BvNd19kUw/tzyVaOvtL58Zwo71uOsZV+OJXob6bsoo2bRnjiFTBb+rvyh8TCQY3GzNi5dDjd1MN
kgDeITmNzPojBaxgUHokWEzjBEwKV0eRebsW4iy5IK7uoes9EqaUm43J9kVkDXy1iVSTxhHnjfJM
/gdno89gHdWsAQvs5Ud6JcW5dEBk1Flb0kVs4VypVXGCao6NJuHXJ+FyJEdjX6y8GHdd88MHI34f
S+4VJCHwNEwtTSNSmohCiEsD6HDEyVftp0vxTuyc+zZlWOmLcR0LEM1IQOyWPK4ypYelm4HkKkXL
M4gPIcVV5FzGMXgr5r7ZZQhW0zz0Tz7J4lWuubPEmA0bGaGIcPvdm9U07Zx0esa5uR7AhR6jFrug
DY9/RXHjeGqVommojJ9ML0oPvsIAYslrGPr3URvtsQFh24NWvxlcju/KSX866WjdjS7Qm6ygrgx7
UkH9s0dLtTmrbTSRlWL/MG0yKwo3tpD0sdT9NcHgROt588kNNNj0qLqr2S2Mcy00BimZEvtL+pch
YalVOfgqXZJfZt7e2zA5NBlOSmXJaecCBHjqjGW9VlhQ+QNAuFlU7f1seMGDNrIRHzksWk1nV+aK
NUVb5VO4GHMzdaHFC3+5szzbI46UKS1ACxtjtcgoRDpoELyjq0UYDkdg1LLIzxAEKC+EbsItDj96
npW7VnTDVrnpt6LsXrmFkkSKId8H2FCbQjqvoWJdZaXxtJ7CcLrhvdteyBQaV2ANv0U3zo+mVs9+
gu7EwmJHy5x1MVhjj4XB4pOM0071y6/QO8Oe/9JEeU1H2M4TtE5k7j0+NbWO1PDNq0r7uztMlzAl
CiVUJy5UkEI5KuPqtW1QI0VkbCaRLCE9jx4qoB1LyrPA6oDTlPayo67CHVT/gYZ472jafXgPk3w9
SzN7SwIOo7/7kX9MKVaji3dU91x5zNoEbqdc8+DsuONqzBkn4QeMrekS6Iv6c4h1VaZ2t3ab6sDl
28BRfS35hJm0aicDaKRSSYpR6OELtEFpFMnZW5tgC2aSgcAT1OF+TJp6yyIoioi40eiEgXdwrqE/
HcQi0bIumjCy4jMVU+5ugN3wnOu7Q9/Z1ZX+RKkDwdpZHAzOo0uFH5iVr8VhFfNCDNpm+89Oeo04
k0aZ+C2+aeBxa9+M2pcorZ4c/rZHxmRvVaP/3YuS5HXbXFtemevIfR26xWeyXOC75SqfL5f6Zrne
99zzc+77crn4U7VYrcQyDExMBdUyHnjLoFAxMRhMDvEyQszLMGExVbTLeEHJVQwvg5EjX4aPbBlD
imUgceQ7J5t/MZdRJe0hvBggEbdMmISt1USQxieTm2pw6HYjt9My+OCic5ZByNR5hVMmoDIvZXqa
mJfSZXDqlxFqyrAhjzS2rtIq/cMIHp0ouJOHdBm+7K85jIO5CefgyORZnJLly9c/dSag5JRJzlhG
Or0Md+Uy5nnLwDcto1+7DIGSaZBVLZ7CZUBsmBSnZWS0luHRWsZIpA1akg3ZnLplvpza2Mc5icV3
6MKCZTSsxX6cBxCZDKjArup9sAyt+TK+6mWQxTxfH91luDWYctUy7jpfk2+3DMEkW8CXMhYjT2br
aGJUjpehmTI3YxUvg7SxjNQDs7VahuxhGbf7ZfC2lxF8XIZxyVRuLeN5vgzq3TKyM5+vFDM8HarT
IXHpZZ2Taj4XgfHEcss9NniXdJ02a4Jnp2hAFqAVBYFgkQqyRTQYFvmAbQZpcqjDRz32LQooMoNe
BAdzkR76RYSgCvNtxk1x8mLnb2NiB0i8NtwFX+LFImN0i6ARoGykKBypUf4IZN4dpmayz8EigxDW
oRx5kUbCRSQxUEv8RTYp0E/yRUgxF0lFqNK8zIUBlBy5RS3CS7dIMFEh3opFlIExZG29RaiZF8kG
WhfI+EXG4YqSrOpF2oGeSuohCx6hbWVvpkv8w/+SgtCELEkqbbazs7BSLsuLcJR/aUjxIieZi7Ak
FompWMQmPzeoowwU9Xp2AjJNTv0laLy/DS0In8RTfi5Kz32ZSXbygq41D4IbRV3dLRzzh2m6ikQ6
TXhc5YInu2d5wg7QPmdPiHTWazPkwWupvbOyiuyGyXw9NRa6aetx3D8HZfMrjqvuHps+2FiIAG5q
78PWK895gKc+5rhaKWA3Z4J++SuGx4SYkh63QSvbAz1pE89my7wbRb2LHO0WLAApybY4bxbcRfg8
21X9BNd01esxfP76qUxR2MEb09t+/TDinYoePXg7MdGHY6YBNTcWezt7jugnm8xjHNQEivB3EwEJ
asDcLh1sOvssWvVYws0bD5TKsZpxdHR+YZyiBqhY5Ng8AeDuvBmgv4BsIe5bqi8fdFzqdDa2MXGa
o+iBVAvt8yew4oM3Q0fjbOa2NaaQRGrXx0LRiTfpzmB0Y+R/9oCatKb3nSz+i51Z35s8pIJi+S2Y
SC5Yf/KNYYznZPCt0zxIfjo2Wbk7w6Vqxno75NW21ubGLt1DpfbY/T7azP5VOxHOsM780EGxg0wG
6O+9xBMVRyd7+C5M/aIqBD0b94gfv/RxvalA8IV41GMRCWBKzSmb+eVLj6M1re1fRo1aBl5YlC3U
QjB4YbDOx/iYuporAVyFtUYwHyh66GlZ5b0Djhs1vn7m2qGfdVPAQc65rv3r5wwG0saYO5YZ9G36
dfx3ZOk/LN4+gtw8smgl0Dchgi8xrzZWr+7EUyBticBEtv8aQRgklBvf+i6H/5vlJ04I/ebEQfhs
as2rLvRbUvLb4iPgcU/giqf5hrUK+4IYvsn4Z+oirgKC4zgeNWysIMmfM6Kj5Mnyt+HrX/osH91E
2SsnwZ0mYmtaOyY+ynbo+nd4GpZPCQ+7u2ta89mf/TJcOb6mhLsnoDZGFdreci0XMRp7VVnnbGqz
BwJ8si5qI1oMktnDNDAyzF/7bvhyN52zX2105e3zthM3thniNgpDH9B7s1XUgTnjb8warklxQKFr
cwoTZ8a7d4wdsHdBa4vXbuFzJ1Q6nr5+OOTklozEzXju8W8Z0eujH1Fx8PVDJL305jX6HYhy+DI5
aFu1dXdE8mOk0vM1q6NN48OGmLiEQaCrX76+VD7fibo3Bxpe+Tmef/nJwxq+WqoB14JV174brfRB
QzGnWPUcjlH6ALg506DbvyW0Jz2MEQ2ibkWz9bx87/ghVVOh+Vn4oiJwP3+PrPAJ4X04hch09zar
kjvDz7mOwV5S2aTJ0MUnI0+9K4f8N7dNnQO9XO8CZ+fObcUp4bPBOB6shUz9DbvmDnadZz+Gqd/6
H05JLLFmkUaczzk5y6V9QgeliEMSO2r4j1OG7J3maXX1iQ2cUU+59vfe5R9fcCKsSDu4Wxz/+hLE
ojhQSHrn0UhlNnrBzll+npxye8h87+YzFl2/vsTxDPzSSy5suIKTtjCzGtFswknTP2Y1O8fJhlhr
o3rwvE7pd4nwHZtojq1ZuJc+SX61dpy+fn3RAZ4jk1JobNzpHkNB/WpolnKuFmyKlx9Cc8t21UzA
c8gMOkLcAeBCkAwntvYS3B3O6dYluqli++7llv369aVaFz34Phcy86kiZvOaZBHFlDzl167JMhwU
YrtHjcBo0EfznQ6P8IQr+T66A+E8v/8I+Ds9j0V8heg9rqPBjlAZSAA2qt1akjVyPtgM9pSVutMt
aqNwG+VPBcaVc9wL+RBEPXBhF/PniBs/JxX9bnUIMXKZyCKetiKY2pdsCb/4bub9GhPefWNZf3OJ
n9FmQsdZkmUXVCV1NUoABAymBcKQte9Cm57ncfzTux0bGYRhowki3l1zywUIeJtiRXkie9jtypIW
U4YAwGtdmPyxaHLIXGe+jE3VbNyZ6EvWCCQhtsn7IOcmKL3aAYzE83729B0uyi1wIbQgpGWXtnAp
saIGucf5UdPgTRXGMolWbBfzWPwcDFDuM1wce4w/2tKweXS401lwzN8yDMubvhqivT1qfx/DJcKN
omgrTbp1QPnm2ijz/mbEQ7D5DxbTUimzwXivBfqNE/2K0vlgRPQoVQ08vv9wKyqHuqrTW4wbv+JA
XjJN8YALqwiPYktTke4BSiwwmtb+/v916f+TFkYR0C/43+nS15+/4+nn/3rUP3//aeL/gjT+x//6
D33at/7yXbJxUqAAcwX0gan9C+UmbBNZ2Ec+/WId/1Oetry/fA+MGN1F1FyAQv6XPG2Jv0xJZDTw
YOO4kJL/RyQ3F4Dyv8nTSwMiyrIFzk3ShOr+G9o4EUYw8hBrdh5T0WkK62hLAlNtnNKLn+US1AEG
olR8zt0KwrY7PHnocqfY2sSzB3AsxALcV+ZeutZ0CryKK0Jh36Ri4RYIZ82t39m0nSS0ORUwvPOs
2kUtE6uYOvM81BkpX473HUbcCvNyF2DodLJN0VKPI+i02Q7LQCQbkisykQ9M+WAkyu4z8D3jGQcN
UvZ7ln2jLLp8VthAwU5kVODMRbmFb+NeyHRkl9i11BoW+Ctb+WNItQ5mYtz6nDTOweb+iPRbclTj
iMFV7bL+p5l1LaoY+EHoW5QhEHv3Rb2LSWD/cH+ZAXdnP+7Sj2vi98X3wMjP2uFUSzgMDo7INo20
3sP40DQjErUrf1nzT2U4YMy9YKAJ5NCEI3SFsUlX4hh5tnnumuxngYFlNUHSm5sSxYP+ia501kMx
vctqvGon4Xk3Mux1HpkJDJ5DQhBvst6B4K65ohzMAEMtfcpEG+zoUbaXkkf1QZUzl/XBPNUsMumr
5nJMZZou0ktE5co6DYd+DRisWIdRzrr/6ja1eB4XAQEKfQcKHaWEG9l7oy1z55CYpIEBcwwlxxtn
jNUx541KS1OtT3Qh3eImCDeZHMw9D8N4NSXdI07oGpRx9MBAhfXHUX+PIw1rRRcyOhRTuZkrIg62
Kncqqb/ZefWN9Dmum3KB+XwSjf4eD1UE4RW+VjO1UOPG1Lku+EM2chUh1/lQIcR+8rLcyRo5b6IF
KT9RQ5gowoR2V56NiDh/1k502GVOcssNCy5bG0GeWd6Elpw/CigY5yKtaDTxCraStBMXrfygbN1/
8TRgDT9+kuUgzwY4+ePoMad0SVjce9rFfaL2q1wW0aaMbUlOBQWoKV5w4tgnpyqAa0V6ky5SAXgT
/xZpkeO7a09IhuI8WR2cJwof8ZROW+0A5UnYON5U372UpMt2gy2+AzWLHxFxlDq0AlQ9L9smgaaa
WNj+DVPqh7kJTF+dJkzudNbIYA18l1Bd7x1GECxvk5SXcokruuyZb/4sUeET+2I46AVpn9uknYnB
1xTTsAmmYMUqwvpeuf2DRrBlx15djI7WQHIvtWlYCCZzd/CIR2gvyK9tISSIVFAoVKm+dD4Zr86F
JSRtc2erWVyRFNd+osRdJ+2hLsaf5AvDgzv2JkMOZDKHlxRLGqYZq1ZHYVd7ABQzayJj2ALAHlYj
ptotZWcHWxTkla0J5zRF0oi7hM/rGsY3ckBw9ikiXJdJNWw8PuesUy41bJG1TEWxcxHMbrgw0IUq
veMyO+zZFFLVTK3CkdBMf3MlPXKDLM/NTIMcerS17p0uYZuTbXmJm2MP3ORAgfkOYVc8PMJsZANs
Y9NmKMEUmEKmskV5iIVae8itK1SPq5q7XxoN5khnI27Xpv6wcInYcrjzZigKdTHpR1c8nE9Kf2YW
YbuKFst4pE4jCa1Dx4y5BqAVglEkw+ngZwQsd8qOtVd4l5nBmY9F8HBhfK+K2q0vdkGImkv9nZf0
4pS42OKFJ10u4LokJIlC107pL4+dzjvE/gKQqulLB2RwoWXhiXboW+ngRfMzD7Cz9dRzGqCOr/uh
vM0x3CQp46tYki+YDz5FHB1ps0jYPrK6tBNOgoAdyiEdEuu5RNCpS9u6KDMd1+kg5b4K0vgqA7V2
GvkDEqTz+N9EnUeTq0gaRX8REZD4rUDelFT+1YYoi4fEJO7Xz1FvZvNiumOiX5UEmZ+599zRNc1r
UrCZMKE7QRQwd+joHz0oNGcdJkGYELKHcGp2Lz4DKCln+wEJLMeWEVq5ZSDlbsTxv//13x+dZAax
KrzuD24MLkyE9r1syWVH2hu3pndunTwNbGGMr1HzCP3T38Y2VHGz6GlFhuws4sR/Is8kIE3vvsB6
a7DRrXsEZhCWNFq0hLGbut9axsIOcoocJAgI10+07wGCwiWYZNZfaojt2HH3WZrom1JnmjdH8bgp
WQEfYgIMcBfPJ0RhYJjMsguRnoIpwF+JZ2S+mJNYkxb3m0Ky29RDzt+SYh3K2m1r4X/PAClvYNpw
4xZQq3Ko2nR8HJ6czdCXDzXlCPeAp+DM6/sJzeKa5uaJ9g/7j7ef+3jvVtaxpwsONM/H2I0v+rEz
0IIPz7xCGtpsguH6u65EMi7zm8rGWl3grxJaSBGteJZcTpGYKBOIBVGUhMitx00yi1Mcd+9aTdft
M3MGLv6mzUR0GPUFq2W8Q2P4ULdqa4rJCRo7/7JAewVZRkBbNH8XxEIR9XrCUvfGjuZFjz+7eVMa
Fr7p+YEmEsl7aVwU3YO5mCu9dQe6hPyKfh88suYwpOtwV1nT35CQ5Qk7NZgi+W4zEkJNDjEpq6Z0
20tLBnE2NSszSRElWw/aAGOdZ4+JuQUmvZJYD7iJCaaLVrPdvJOkcHf4QUfGZ4O/hNDg/BxroEoT
/TiM7qeoAaFWqcEYoCJKTUj7wKGHnLH3U76EOtoi8fxCCzlvonsaMXpl1oae24bEEgN610G3SKZs
k7PhRG9WzeLgXPfcK3B2HZvKEgdc5ehRXL/YYAO9IxjKx8WqEjJo4FEbEpvYzBSoz2mC+1Y8p6bN
jroCydQN9pdrJ/4mJUpBaw1CuKztlDN2n9DGrfXyZ7KiZ3Z8pIjqMxOy1D56Zn0xJf4z2O/VGnMC
i0GirwI9vu8z8ObUcdEwEMli0vLMmN6Vx7ds4dTG+r8eossKkPa8WPqlTnB8SZpOMEsrFvTDfSGo
+8/VYn6kY4MVSNzP/ujJEhPE8Bhrg6f825SQgpM8RzZ1IlDeV8Y/UPUMdUXys4ccD0+qJB7UQgOv
LMl2i2HtFlzeW1Kkh3wse1Cq/gqLyGPkjOnaTKY3fD5yA/d9VbEfXyHOHXdJdlXlhGBsbKOzZXrY
ErEut+JFLHNx5l1FOOzBWdVj/TxLAWrXXZ6HcpxIlnLQ1ru7SoQMxYiIIuXNnc0AtxvcM4ISOrs/
abLcETV55zu5IenFuK0r4wh5Jhwd3woWHVPawgu7GjiyJHYGMivBIYIxVyXkq2iIW2RcwOfKKlCg
fqoiYh9QvY5fbLd4RgkJXhtE+jbF8mWa4t1jaDgm5O8a4seHRMcPCeElY1dy/0Dqvp8OnfEJg8bZ
6tSXVWHjQo2Md9Nip+BU0ZOd9D+egQ42LqvXtLee9fHKz/9Twv8sGoGUI/edjWaA30NqHKB0Fyw/
/+bMV4HUITqlFUHEdKk8qSo/DL4zBQ5+niCzko0fN97KqUMtYZxb9G92PmXbZcoeY2MG7whAfWIW
1vhIW7S0vrLtOLHhZ1A4CiKyCaKgYjegKprma2YXD5bX4/pq+4cpJ2UaIxhf7Ggl5KYgx0veqJBu
i8Z3LT/d0juyhCwoKAd4zgP1UzmgLXVtijeaBLhvAI7eAQPT7ZfODULgP7cliy9zHQo5o7o4PJXS
I0tNJ0iT+S8DDPceal18w3dZVpEUHwiD97YuI0J3oQJaFByG7lmIYbHGd6xm26T1T9ow3fNSbPgz
sH+2uv/OHiU6m+yKIsZc+7kztqnNqmNACeEoFol5lf9OyABIC39Phsgjh2081iTCr/sSjUOjzx3C
baIXHC5ZXrr5bTb5pOb7Iq5UbHwN+y/XEduT3kROceQ8Eg6VrW230/GNNahKhjYkHRx2KfU/O/yV
/y59bMQxRrW9YoC58xLAVVVusnCeMhhIhH33uj3zQfZ7pNeUcCUHQqE9YMokepY60UBXjKy4hnWc
NeexG8ab6OO3Dn03tuFs3Sz1d0fhtK0barheDTcjQQxgQURAsE0onW5+OYX+hCaFI4EsyND/ske/
DmwNk3eYVRW/RfHiI3NcdYR5GwYXnzPbVsAo5CkfhpIpz5Qd2rFZLTplnIebR8URbOekrMKCqM3V
AHUS5uOXz2KtLsbhnGhlGmDQ54p1q2BBzxMCyy/czz5xhqC7d1VEaSHTN6+Y7gtEDMWLkVfi6Jvz
2qwrbyMDSbUGkjud7hBEhDecTGsXlRHblg/sH2fwWuMqip9xG0SbxANx6rk/VWe6L9OEgwXriYlg
ej4mLvnQwEGApShhPp1tfQIf048v1sSdE2OPHsdpOrEPebOdGnFLqi8rHEnfYNMPQMvtNzRH3dhr
614iX1IxzL0KdhHYJCXOFbwzJzL+kDrrW2g94BPommWPq9ScbYflEAspKB1bEc3+xu/ib7mgPfeh
1IV2bw9hvdjJo7LAGDEf9xc4oOzZO7YUyVot3G7EJNF6jYKXNTHUKi0Qmc1p3WzZPIeeGqYVIRki
9FmUbBZGgeumSGbQHdkboB7G/MO0H2csi01WIGWH36MwF6x4o7F38Zn0lmcH2fRmi0w9VcZvWm4T
3VyOGibgbUfs8aPQSn/XmQ/G0u3mmEF6CaYmiNwzV7a3H2Jtn2D2XHPZrIUz/JYy03boAbmgatgJ
nse1NJo492CDp6Q4InOSlSAENrd/KjVkp9IhY0VreLGTdrcwOWmNYdq0tapp7Ud1Ki1tW1a6ubOS
DuVPO7aB5dCru/myMrIvLOMACFv1a1mpEyJlWzV9BGpn8jrwU1WQ3ImS4whtpBGSgOqwHzlK/nvN
7s/+kHTh5JNzm7VTswHnsW+U4wbA8u3Qk0i7SNHMgnga/1oFzgzB1qpYlLnx0/ovBhWHTtj7pCDA
AIbeLyDvukIDA6gc0oHw8UU0LzwCKRZBV9suJ8tVy5U97WvmRW9J1C9PWRMZ6y7Rf9us/3NspQca
yVzrhhnkWo9jgzzDyA9l4Yo9FfMUDE1OviVej07iXqlQVGcuO5XGRUbhOl84ZY9izmrcJuWWOCRj
g+PjBaHjcm4VvDmnKXcakUDxvJ8HMMaMRkMP/yhRv3dHpbWO4lkdiNABBCKE3KMZcdgk26/sBuy3
xB8IIxAvqjaLf/FFRaIE+ei+ds7obTuM+Ye+EGt9kPORwPi/qnLb1dxZBvbU4nXw2vxKms4DNlic
vnFdr5Fh/wnPSpAIYrU2h9E7lEN+cwoQTRiEJq/dpnDR1p1H8DeRIVzxpwJ+yqEhtemBJG+HGMFV
Pg7RtZmbJz03wXzH7S7SRLeqFrqDVuGkMQcDoqE5seSj7oMaYMKZ14ptcW/iu563Vrj1/DIRLF3k
ZtgP0fJTqvgaRa724Eben65PEAJz6sws9aItNAEbnfVILBPMqoDaL09eM1296hV+mNIc/JCI15/M
bbOnRepno7//MqyDth1DiMPUqRdIVfXFdax0ler+o8wyevkey/Nsyh0ThU1Ucn0hqAUAimLnrOsI
jCaduNXU+q5HI9slWrONHXxrsM8hxzjMHtIalBEuwyjosNXsiGfVQxj+G2eZOai7iU5aw5E23X0I
nhVjB20uvkaLW3pNfqsG+7VgbRhK4dtbPqmLmsrppgw4MU3mniZ79kCDOuRDEIOrdUBLjUWusc5l
5zTVTy5iOnDECNxN7WKlC4FsBEoUPhFL5mtnWeQuu42/cgZohBnb1lOTYiY30e50Y8h2Ob5pcxd2
hLid5gxeyoJC1LLcZ7SVGosarbSOuu9AGvLECRvCDjCR2GFMFOuaNoBPvaZonI2QxVgKRdIjJk0h
nlV2c3FJmA+GluBRoy+p/r1C7ip45pzcnrOa5D0ISECcas3fcpI5YuEU+4WRfYxa+0aN9OKJ1Ae7
TcHhsHKgJmyyNdZJIsPu/9FIyZ94lPY6b6Y5ACpTHTybuBpr6tBgNhTTpU/RJ1SB919V3FgMKXJ8
IL39ScEbmKPjXGDURGh3ILtTcdRJcetcqi29/KxZHG5yb/4Z596i8Ou+XduFGgH19G1kxBchMr10
xGcRofVMvzM/IzU+uVHuQ59zO6Zoi7+JxehjwqEtUrKZLrZE+JObVCiaZrVHwywf/bn7MCWpGKTl
2kBT5nH5UZmBlkbfxwiQolJ7zvvxPZa/2WKta6oAZCuneoIxUVf/zNIigw4+AQamm0dD67jasxgh
dFXpzsRYn+qswSDglRlSLx9hY2TelsmhJM1OhvYt3H938gq1+AXN2EkfnO00aGQU4IMG+0ghXACr
52ICbHjzhsxfkfawTiuxE7nVreKEf8PV+1f407HVyu+K+g4SpHUD/JEysmneiYz6ouHy4POvppGr
oJ9mZrWWSxBTmjJfDooi/XPv+rUIrJ20LmXMGjBHFRxHYCc879mf0k91wds3rVw+Ik2JW2EyhdVt
zJOQHPkvVUiGianG4dzlf9WkVTxeaAO4tKLS2Y9G/sdxjg3CtG9e5+ytKkU3tmRf8SQHqtlj2WZf
c+1eEobjHBn+D8TaTZKlv11khREQTrppZl7lmH6Vbklzb9K953jRkm4TJ+RKkBKYfrK3DOpmydmQ
N2eglZprXIh9KF8m687Tm+MHu4b03kqalva+W0M8Ezhg7SiU4j+rQfPCPDbUdMjYrIL5fMfuPYl5
a6KS6DlmXCMfLY4ggmL4sBCfHKakvnox/1dgsR4BA2SQUpiho+45iZndqTra9S0fjL/UG0WwPSPL
FmvUpGdHN9WNtceIkyFCRjCA7oWGlsSPtJzabY4ltIc0YZyBjfKhHGsfSApyyYpHeRXl0tg3NVWc
bbcRyjV42TWHsJGh9PUdTvNEFfVJ6/mDFPhPHnf30N1X9HNrAwTiw+N1vyOPzPSQYlEKTTDtx9rw
QWSJog4plROyqN1o5w2zHjYSUq8V54j+Ca0J7MZPnkasmOsyITJFG+uz45DokJdYwtBU4hlQHjZL
IuFeBtUZAcHZw37Oi6cGHNORZWOGctP9iygZLii/rqbyEOFl8W8vVLR1xZ3coLJhXXRQg9sKvof0
n4CuLltAjftkyEj7HoCTq7mY9+3sPnuVSQOV9Lw2C+OtxnUY9OmDfubvahi9Vg1dWDHCwxJyO2ON
bvHSX/ukRnCK/XsdS+2Pm//C/AHYLWY2HFUEQ8s+RZFG/AaqAhIxZi9mwbDImWXH4h79Au55u5jg
OYnZ9cEPHKsRwJWfyGsmRH1oGckPDcEfU5p+SNTyD35lN3xLaiWB71286omP4jxh6961trEfC2vZ
FPOfGgX8xk4BaB9jRdJFMsCv1x6K2hlOhvXRQsAO0tnbsPFuxkxdnNFqbqg1QEMQPwPziGAVpzib
jUaQQXQPtLjHcCo/o4dviGRuaEMaKEeHomAhQD2zdvOMb9Odn8SIsK2tHWudsfY6KBgPnj67p8Zp
r3hUZ2bcK9uS9a6BUbPOettkqy9uzezMe9wr8ugDfQ6oCL50Ye9z+Wz7XIatPvvcpdoxSSbnNmrZ
2vXuEuesPMVdZxITBNGCX6pszPjEtonlu6MzTMlYw0eTvvHL9J2R+VHGsQ5IJ/m0PXIkSGDeI/oQ
1BNkQryDjoeBP3CE6MpdL636V6YMyiVT2Ma7FoVJgFA3zJuBmIERSFyqUYdksb1rW+fBbg2Dg6m+
yvwZ9Eu1inOt3eqa9Z5ULT7ikq5nYIg2E0xRLVpookxYpVb0QjiJWjEA3gnil0N00taGxqrLa8Ip
EuY00lAQv32sLRGby4WjKtM3dkdUPT5ovj6Q5LX1pnsa5paWGr4ri0+4ZHlqLCtvoivTbZaA2VU3
4nJ/d/oQSZEXtD55s4Y9kG/d0jR5ahrCuIm+NAs9AThifQifIPem1P+IBBxupVgA7MyLeDV7wMu5
OlZ57+8yKxVh3LewSZh0osC1jwUUSybSYzAp9nH3VGpUFRM6Mx+VudmjDNOhlR59hl4cL/+A1evP
pVm+mjWrRVERRyLfk0y3jjkwcmBc1QFh+Es2aTPwMH+PZUZsdAXcO2bQtK/luC5Zaz9EDHfXVh+m
QzGerO6j8L9U69ZBMbOVGzX55ImbUZB4uqwSyIm7soy0sK7LiTEBY/M8kkiWdfnFfdSsOafpe8ua
C1v2q67WXyxlg2IQHQxqf9N1nHAFOzcKLX1g1ESuqoO/yDiim7HA0bBmYxDTP9r3k6qwmSbWOT1W
V3gG2edtvtFbbTqAaJUBRfodpwJprGJGM1fttZ/54IvG1lk1mf86SG9oqyo/dGYZXXv8T0HigdUf
pwz9Y4EBCyXWamAOcEqNaKuTKLLrxojgp8bfzWB60t6LH2tNQYWiqEF5iNm6Gi8KROUj7d8Kkl36
UNDNncBmbVs6x4M9aZ+mX1XPovSCMSXqD38t8ry2eIDLxbYpASzUkmJZKChlQrcUQ4OEO5lkbSKg
MhNDClDZxMznTZp2GGgkv9MAijHsk4Ziue/q9YTaGrkb4q8Enjcjy8lYtxSjd7IzeRLTsO2c/s4C
8dMHPnF+7U02ZeoXadLKNO8Loqlyrn0Nq39A5hKQCDdtq6W5l5CtcYiAeK16cFDrTFBB47ZmR6XE
ybrmmGiv/ugmDz1ZRf/Bg5K4vDoNS+Z0dlhO/6WZ4m6NaQXSMSKCpaA2XGySJCuMGdhEkaWbTRJI
cxBbu2/QnRf4BaqsXh7YMsX8QAIcCOCzpltA3Cl1U+yBzmDKXxmNC56gUUE430nPTD5j6BhhWj43
Ip+2yqlYrJo4u5ADb+OMt8IbrIigAKqUNFvejCjhKYbRbpiXkhloqIQUDFGhVDkWyI82M08tMCaA
Pn2ynutR7jqO/UXT3umCu3dqVX+1qEvPDfLgazJkSmAGCkfpoVF9ibm0K/c2V/R95rzlsho+RY8Q
lx1kqFXEOPttAoKO0EYmWzCr0pEuj3S29iFy6MAckA762SIyBhms+2whwFyJynvu8/liaCoKlULB
7RWshpYZwUObPDpN9pPXTKxzgrdXjvpGdZTuZWn066VjoDxhq4HwBbRaOdnPKKfb/XgB4TDSFvHv
0E5DH4ZBp6hCQV6Ro2atctc5RYWNOQ1nEvmrCyyAdabPH2jjX8Q948BTIPUYDFqd2lMs/KVeozaV
c4bckATQtOSmMVoaEB1qYMR1enfcsqxJ2XTBd8Xs3+483TiVaW1j+GDN6cXgdCTbTQ2n8IhYauvr
MOg73tbMl+fGrV4FjyAjY8rXRKQ/dIHF9r9yMaHkraV4MGJAPn6odLkQ6VnQ4S8vjqj+eZovqXiN
FwthRISfL2Sf9Ra7JOTRne5VM90QpqoAJaQZYktxYD8j6IsNy9uneBZmMu+3Wgy7tEE3Mbojq9Zv
1Iu8F04qjuNiqDcTFvfcuO+xT+5LM+Z6+N8/9kJ7wU5V7F3ie05DZ1EjmRUCHQKeVoMAeZK1yaGZ
pBtWqZ9x97My9eB5bhx1wCbBkBAQQ4I400C4gmj2ryrGKuhRLITCscZb1xfYV0qOpZZZLNji+LXv
3Ue/7Pxr5bOCa0yqL0mojElX1JH2tCJjctxRcnanWovcY0UJ5YueiQGFS26LOMCx8RdRB1+JGjnp
M6v7zI9IDK6TNzd9oK0z4PWxT7XE+OJQwmg4K7kI+vVAWjYcvkwetOwMzcE9Tg6YZR6pgW2LZj+y
9OEz66jAyj7b0GPhtOAeZspvfTTNuE5pNb3JTkJHWn9jJjax30S7RaPNKTibueUT9S+Nj41cbhkW
2Aem+/YTogCTl/foVbm1tZvcYz1mnUuQQIGEahNqhtXAkOx2TZpaewhtjBBSlW/S2Ic8SGl4zeeZ
Lzb7Me3CPcT3rXrVtqg51cBiJLaXPZTkbp8Tvx2MOCoCszLMl6hyCWnOFWmr9IRoAMyb5u1gTQHO
Ktv2sW7nV6UpYviSZUf7UW66qd+Y3fLc0DMckFvPoT2TUFPcU7GXYgJelOy7ZIjPWe1qK9KR401V
F5j9SudU+uc4KePNaBfZOuqjMiTXLlHOvK715Z2w9WrX5Xxndmrc9NK/JKwfDi17MEBC2U1OdfFU
lSIkT4+OaQilfd+kGhj0xjQCVEEZNVJkbPuuf4jJJT4aWBmYm2z5FoYVLNdwSSsd5Zh3HmaWmJTY
5abpofoCZGbuIjhgVVpsHUY9QT3QCdVxFs4dU5pWY7aSu9/8FoRw5kywVZUfAS23YUmaGvsoLd+N
+V0lHhUHEkLqa288Iiv+HfFnkOYy/NrwgEjPJZI0Xi6xsM0daSKneh7SrTuBaEZLCQ9hPuVT/2uU
CrFzQwdaYearpzy65J0hAsDc/32QLY5rIgDtdQF48Nrmd9l3UxfhJjVFdxNJ74eJ7/c7J++blbvo
1dZT1OjtKM2X//6xrXPWcpNXhq3mmWcxDvYZfXQQM3LeLcyFQEdGgClIOomqfWk2ZJTBQ+AuAT8/
kAzDUGrfVoU62L48eip9i5a7eM31xuPAoUdk4uKdPD+9jfNIq0Bp0NQlsq+8dEnWWD4aslEQ96BQ
iVFKsVdavnxpd8ScOQyUFk50pC1qm5OUfhQ9uc35S6yU+yNijeTSNtUePeYIW0VbWTUZ4LO+Gbdl
Lsx1XJMQBpKJkXSyRGtZseZkMOoHSP6btc10kQ0bszyg6OcoJ3U+a43u2DVg92AB8ewbuyrjb0I1
vfUibRPFIEEIUL2IuTZAIbNlwa/qc3nDKjMMi57A51FDaQ1TtbO5SAl35y/IN0kL7ZhUsvHgW7io
aNDQR7hibWh9tQa/1wTjKK+u8qtL5cZfaVbSF0Lc4/pQ5lpp1hgoUk+OyUhIezHAfsXu1Qd0e/rB
9SgppVRrs9LEwywi4+EeyNF6t8FhziDjJN70tfgt7vg5x7aOrttZ20Epec5Vva+t5BPErt7LfUkP
wlL/pAbzJyUTbjOm+DnHBi18kX9FTXwbBXmpOMVnuLLy5o0A1DG0GPxIDH50xz6UY49zqKedr+xe
XxFDP12IVqo2Pi8C933uvRHAcTFAepjy6mCkQ3OD0b6J0D/B+Kx71wbvL9QRhkHyCEjo6X45pFEe
fVjSX4/Kzk/AYVfNSPefjjoME1dDp12S4WfYUDdZlV7TvKwu//8jyuOvdlD5rpg5QBh9zLzOxP64
JT+YZcDsL8Gzj8TA03sa6Jo0rCyYN5+tJhkvExIJIDvgDeY6o4TutA6XjI00ckl+qgpTTxV3wxXF
8xoMXHkrx+q5GPOXBprY0SQm47ZYtFfsDYC0RsNVSnYlPmkyo2DF4SVGck5JNxt6ebRKdmBV5JkX
XzfmCwZsfVD7oe0fq7Jn4FKw4QbHRVy7stAxcVqWjJWsinkoYDo9nATNVHLwSqfeREn1Z4r+oURd
tDUid2PDK99MOKCoTsXQJmHFiosxB9zo+jYb3qvGE7cfbQb8Ke1zT7poqDLmUV0WeyfQjQjkNjC8
n3Bb/RvHIn+KLQmItSoecHLUvPoTC143JYleD3UTKiVah1OCbGQwtCxkpxRMd92s7esR21ts+AIG
vIWFmdQFRl/SuVXMhMiVMCo0QoMVgp2YznWUvpN1EYw1kDUUUIxrYuOrmGx55qVGusUgoowrGg4J
Z9eJ/IPqbfoQjtckEZyx1g0Sh7evdGdnt3JY00fiuxhseK3pdXYkur17sENq9fu5/teR+7RGskE/
M3pXtGbHyaTSiNIe7Xu+yXNQj4jgV202i5IsnfST5BDvlgzmUwbcrHU8Qi5IVWe14Ap+qeaPyD3r
SEPz3diZdSpzc9qkdpuHTS1NYnTnOcSbRgCE3ZJlW43aLjcZB2j3PM14Sla9Yyfntu5K6NzmtQep
+zJFrM14SpxbnNDSDDnhx3HOfGCCu8wq+dzaOH0yvZ9RwYhf01N9EKt6CBx7srbptDThgBBllbK+
aIbpCPn4CfyAGUwQx/CdQd1wyuizFnRcnWbs9M6mJ7PYoMa4clBfi8euo6jDaH7qnYRnEjCZmb9A
/XZYvg27JfI/75KqBVEaMxflAuS6uqL9YHl/bCUqOAlC7CQNNoO+qbED5MK2ExUhNwzauXLXfe18
cOV/qcFejgTwreNmAqOtbx/nnvFlDVLYaPiysmukYHMYpBVOrv2LfhvxXG59c7Idehink87XBTLN
UX9gR8kF8auVHCBzkV46nzuv2CcEkd5Av9pkRX4R3wp7pILP2s4faHatIG49d0dID1ONlDmtFrOD
bvqLPflQmJc6vvnmQpbfbB0XibSkyJS2qXvsUWgQ5RFfzKsoIYu63uC+DOQiBf2o12/N3c0XCczl
YBbQZWQ9R1rhAi+UkZ0RnjLi7jBxv1J0anoDOdHWWa6abGFGB1OSUyif5a64u582ZPhiv+rHR22q
qm1bR87qjjla9SkP2GKID6tgclJASyY+AlmXl1fUz9ln2sYfnvPWJDkZgLE57AUQCbRLOU+fY12a
hb83AhER8kjd1UuXWAPpSDiXdp+XDjL5rShK2RywWkTOwMUgbnlKtKHlWdchj7TVMHmvPElegD/8
2Vu0aFVFrM7sBsIy3clK4JM+ptb8OVB59A10FDci5XQ2zU8XpAPKG9JoLeiYlrG8N6364UPiGwxY
PDA8iwqsK+ZLrWU3n+caLSK9N5+jNeoO7w/gRZ/Aw/vjTi+PcHjoK94KwJ8a7wu2VeiKT1Fk9g95
Or9MmnbS0NSIPIO/KlNra5YjKlVCy1s3ZRdvDeWmMJGfLU+1kPrOSPonRsNfhure8cbznbCDsnx+
WQSVqAlhFwKWhnwbh44JxsuzBDsnHOycu6n+1NkjWtf7JF84kF+jaPmnjfEKDCgz8GQzdmK8RMlZ
tE6GiqWMtkk6bQh5fxEtYImpbx+SxdgPk8tIAU/mIF09QN3D1XC3NLHUA2oudSrVXHKnz2mF+u+u
BFao4IG1EHmQkSXtBCCsx9u7VbBgapYuD5U7GVvLtDc2hR2Oy/h7QW4Boc38hSz9JDUe97isv6kn
w7mkU5wzVBcZyx9ZtYfOSc5j6pJzrDd/CDVx5FbdcGgKDx26crd17ywn28AEpmLPQetdp6esNGc0
PIa2Bja97OzKBn5pZMtDlYSJNl8JyyFXq7WvtaFI+CljsfcaGeYVHgKCLtnaEbZEchwV8YKpdjPF
46eXpugikvm76dFyirsWU/S9wahi2qeJ1Fjb68Beev2mXjH5/7JoJYqggBEClmTH+L3eNrbFttmc
CdOl5DXriQQGxniWIfs9gyrzyHucrVU6p/A9YVrS5oYxDyw1umHuOlr5lW52TZjeF4dids6joS+h
uI/3ouSAv51cnJQ0cbY98oEJ6GlJxr3WUEMxLzpFZcabGlMG8mS0VLLHbta4HwgUKqsGxCchHgjr
nxjJRLu85zxUjGskkWtzgvzAYi3F8k07WxMo0R4UI9ovOZ5rJKRxPrw1C8zPNgWzOOotTjTMxDWY
sqhs3L3ECxKSUMrCLlk7dyAakNxNmnC6cfko2mveLMd0/6VMTTbDQIgcCZADa8AwrvQxbO/b9GLC
K5+LjSzFGxXT45Kz9bpHymvJa2vVrEMG7hR5z5MGGk668AxrmKrWtWC+E5haagxxJlJz1o3XFxso
JfM9QL1QzxlZnNiuaTFqasc8X54+FsMOjb56Wdx5j0sWse+M5SanpjP1XoVZp00BPMCtVrS/mkn+
m2b521kaGAH7291QSucXtFZymz8ECaJhaWpjKJvk2Gey2CRYQFZo76ZTHC00juNU7mol61Vj2w9G
q9xDmbkfGR5hlWDOnSfv0FrFvE4dM906zZxtbHiFoQGCJJytxSB5deTaw3l00OvyKJzFPfDZ+AHB
FGaAgi/d2qW6gra0D3YJA6lM5N5x52PdIp+YEnUsevYSedGvUSp8OUgHbrU5stg2t7bpneQ0HSRn
FiNCdC8z9nO/Umvbmn4yUJ+i0Z6rcnycRQdasIw/AFY+cmi/ZDrpC2D6gpKYIb8oINlZDuyiqdv7
RfLPXcJFFK/EIzx3UIwaw3qinQMCQ/9CjFSvkdTdOicJbwr5Mz9A9NZV6nkxSTWSE08Cl8KP3kQn
xxavrnvPqO7gVqVTmmxStzwsPuLzjldkF7fCwNAe94/KSeKdMCrkR1nHGMRq9raEgaQkI+OGBaZe
TMAUamNd940i0kqrdotTPU/MF6eE/3pWGnUo6nxtlsujh6S1y+WT5c63wmPWHZF/IODy2KJ9k057
QpdG0szgMV+0GcolYICGPtojqLbqPDvkif3lqHueSgHhiJGpCKuIILkC588ZtEZZSZY3I3CblM0U
lJvmQ7nNk5sRn2UJ1CFMHoFR/+hu9dQhlc4Am7lMnladBoXDxpsmJu9/7J3Hkt3Mml1fRXHHQge8
iejW4HhXVaccy0wQxSIJmwDSwD691uHtuC1poNADaPAzfkcWWQfI/Mzeaz/qSiIIOjWuh3HcQr8P
5SnKLZdyLsYXQ6z9mrAs0C71+EDxiju++PR9Nlk8B/suis6LnlmlAeaKJv9pykt4Lj0iR+A2fNwz
TDb8pJPr7Pop2aLIfSPkUtLSHLTNfkIsx57xK1IynKM52IcVAvx+1ZNOdIxs+iA1wCdSsWLWg8IJ
ISIhAb7GaFxcixpRQpVZ1YZshvIOI0YJX635jsm5rF3GOR5zTdLDebcRMTfdj8lER+gcSJDB0KaT
v/U1BZBu0N33FKMuLXORh7uugdgYsFlrqgcXdi4zqscBUcVqnLyDYEcFD/ZEO0sSq3WfZ/YXG5iz
05Oy5T2LETVukTOunQgBQl5ab3yR3rnT7EIk10B4po2Ia2un1Pg1+dGTihD5Kc1WtaynhgoVU9cs
hzW2+/qYzelFGubS2YjXd845ZOfyvuGnD5FP6TCiMWUmkiH8urQkyoi5BY5R8AwiBPqhCyib/EXs
bLa2/wowLBR47k3Zp4tX5ARcz1PwOQ3O78ipBcuc7oMGmnsawaRPZbsbZ2QSsuSTR7i6RqMeYgjI
0Nym3Tb2RbKvcwQV7JiZBCcG5p2mPdiRs+BuwWacsimLD+2YPfVk7OxBkqAw7hXcP//31NmIMmfv
2CNy0nOT7ydZfSCO5myefw1Z/bP3c4TaGtISWaw2UnVDuTJLUNhiuaZNBQymCl5k2sKewj+IAovE
OpJEfIlaPPxsJY/ViEIBMnH5UQZNthtCl5Fm4O2N4TSt6+4VlSEDPeK3VqB8sQElzVc/KclIMR+2
LD47yPOI7dnrIfgjDi9FREW5x2k4lmGyNjn88sEmriyreGjZTK4C+LsoDTetrM1xXPJmlUOJWVJD
pWP99pEMrVuM/iMJNYfMQvHYZu2bGgK5d+wb4HvX9VG3TeMEtD4gdbcV5GnauBUScFFr3nXg0HSd
YYA7Mkl/tJoPyIy4pSA29WXobAQhyHoiL95lXrQXj4E1ibMnwlMs23uXpBkoSQSDhsi5CnETZDIU
JgNgW3lAl7MMl7ePKBCr/Z/eE+WBGcXRA/ay0RBU41bka2b2GXVaDQG3TY7+JFhRBe1difOc2/7H
eLNWtC7yAthlDy6QIRyq/qMdFScbiCgRjaj+EhodYnyxuiEBo0MlrZs+R/IMMiZB9Cww9TQCMdi0
wFsHf88iNLFJtygezdx8VF70K4/Z+IFEa1mVxANjN7QCK2+Bkq557/FBZmfCST/bgE8Y41O4Nszm
ZK1+hpNA7usWu07ymKdF/ku7yx8hhifxgHKkpfKGoWT4pnZQgEnekXfIt391gViXNAy3CZBQ8BGb
FnEjWdqPDKX4WObkbjKIPQNnvBs8dFF0P0mGPpyDdmOCEpicchFk5ySy4yey/IjjcUCew+NDcwST
LuRPMd82ZmJinT2AHsCfOO+kzW8nkyCh0ojVUs+pfksF2JETspNUiqDQGYbnzaa0iVryUKfSF7H1
Z8gAkL5+Iv1pOCA9vmuyWPPwBSP7Y3sfOoizJRKmOuQjim9qmQUO0Lj8YQL5Wg4IcX1n4AaxEsDb
4xCtI384ALaS63wYWoYpyBCh3PTsL26ONzKpEKX1K/4VHpn+vVK+2LjdB/dTiM4RGbqrFCWq099V
igeQzG8iIJmx0OMv49ZuM9blgVovi2V4kokU6C9ZTcCjHSNmcipywR1It7pZcBwE7tV2hx9iCD4i
A9g7SAPy5KDFoCGvtrq7C6W8KyLnp+8v3SbqGF+wMr2G9liflcheveUz4+WGxMuBVnOLzzAMIB5Z
r417Qnk7rmVmj1zJIIxY7xJqwO+/j9zfOKwV9Or+CPX9d4sLaz9z9YSUQ8RMUU42bGqq+M4ekm4T
y40uCF9MXzKBPoCeChrHLE4CJzEC3fiPk0IrqoXLbn45FsblXPagO4jwK7SVfkSMtLOaGhYeJzyZ
S+9zwM2OeLPauWl59Y1uUJU5YjsOZ23UU2B78YFgwTP9KIdijko/sqDJZUG5razK2VQvlla0TVRA
YEqfVZehrY6YwBQkOyHGV1QZQ7FR+V0H64W94m2NKehFY0hn5WgPp8mgwhur0WwUyvyNx1CytaOv
cE7CB0cI1tE0ngU2lMwJPkTDcdRnDl7b5LfjFRR3g38f+eax/jlazi9pEkxSnJlhbH2jGryfvEBi
eEQbYnnmlx3PNdVV/RIVpGKhNT9nBU9FEQwYdLhPgAlGH+WsqDvJXNqmnW92DXOgpQ3eZ4Mq03UJ
IWu55tZV0bMI9vIZjTci3EL4n3ZKTZAG2YdNl5wRK3eQ9rUV7rHvnOVxIPuor3jSypoFbNnRESnM
3rh5kOsrmaGKt4eNQ6dbdiI49ARVQldEpA/u0hX9poiR2swjeGaapwjIH8P421IQf6s78j7YJghX
eTRYW0l/e4z2AYf9KqspTPo0+eFmwZ8+0YKInftcdT90hl+pGHC4Z7wQKXk7S4QVr8+Y2nRL+5qQ
SwSPtAMnhSRV5tF75AN7kqAKDaW/LpcrPCzegWSy7xN3JFNnCbbaryGGCHc7jxNW0SXZMz4xx5az
89xG7rUGBM7xBxyGjUpGui9iuNRh0JjOLXZvF3ld9KVGkbCRjg/2Qs8H2Bb9d4gbrOuxj5AhsrPC
5UvVw9EWQ7pxndsbHPNQugRjtmS6okcsHIIc6ozYqwB8IWUrEW9LwBo17O6CuekJWMbF4TrmWedM
Rf2S3wLNA7JK6ju4DAsBB1t2SbR3yLr5tv5NMsQ+5YlnWXgT+3TAP7dhbZkbviSuLD4EZFERVS57
l8eG2NxD1sgzdqTPTKZgEt2Wj6Pju0LYIguhgUiyNVoDBM8Am2ygDGLqVy2J3lOrrwl2F1IEcS3k
eNKX0pDbQhpwOLt49LJs3Fphla7dyNk24zDfLxU1qkUzOP3qlyRlMtFQtRHUi4SchLeFzw6xZo9l
Nh8eaiqXHX7xfEP69s2n1B7nNGfoVj2m9rcqGdSk2imIlCnf4z60mGZ640Gy+r4DAzvjC8JJ0jJk
2nlt7TyHMBSmWtb3irKrQ7t77OoU6UJDv9EhSJ6awT3q2pl5MEyFvQ5VPuaPijKTZGbZy6PTpn8C
145Bf61da3mutbCfxRvbm+nKOLfcht3C4VMuu8Bt/Oc+ugWr2mn+O8KI0BYvJiQz2jVVeEiU9TAK
puAaesgGxXG2SUyGicYtuh2FGTMyvXWQALz0GEEesni6Ok5mPxVN1Z+qoPrttl610znKAh04CJKI
juSBQKphARB5uokwHE+BOIoexkZBbcyyYRvk4gtYgYtPq6+JNZFuaDCejupclRMfEsb5tYzT6CFO
gCVI2BBprvMr6XwE62Fx2fcF+2+GxMz1o54cgmz+ZZW6OkWltb7hQJ9JjVhhM9k7IeJscjeqVemi
UvF64GwauiysoWU3JcAfWElVW1CbqyUDep0WbOWGPnB3o6YbzsPZhnYLyX/GxuP0mNCRh05nX8VE
e2px57SMTLwpsVDcOMBSbS4jlu3NWk1xt0I77H1P9nwQPQahNicqK0f1vV6yxH2Gtpdv0wXjNSIe
ZrHMzA7EamMg8ZV5jGYSx6WUUDZx0wYo5tjfx+N2QTS74o4O70r9hEuYYiQzwyVgsLGarApppYfQ
QBbC2oxKbog+yq+FK0o2Bw+96e2NKqhfHWy4OM8gas/zV94nXNHIWqEah3oW60YD1a7r9rk31MNq
Cb61RTFNzEbKUnzXuuMPJoqHLgd+nEgoGZ2YCHGygPqzxMn29tFi9nGSRXxgYYO1lNAEQASCARl3
h0Oq8I4ErvIwuS9gVXzMzmhE3KWdLuMIaHOY6DtZzKxyRxbv/q1N9glItiJAtRNHHoAtOz4vowY0
5PckAWHasJaMc60GCFFHj0Vm00e5ODoT54GGMlp1y8yKAbOIlFxcXefy9Bnng5Oq2eV+99qXnjyr
aFpOTAa055AE4+aHLJhuW6b4qugh9652XtPhzbXQFqfuiPlEqEM+/nK4T81hdAY6MgxerXcmusM7
CZrwTY8gIIGOtQ9iFIOMr9BPiPB76BpqfjzZDOmQd7H2eEXgnB8wuuMKLKlVl8I7JvCmdosYTq2x
xJaDJtQd89pYP5cq/nZQD6z65OynJFj3IxNNbGsM4mndUmY5adWidtlVTXlz4Q0ASBHpQt5kVW6h
1kOYUe6Yz4M2xd0sJKkqHfuI9cTKhD3THdOY6mQ5zgvT82mrdfGII67ahf0IlkSLrcUSkNpKkq/V
DacC/mLB+YSGt3nTY1YffOW+2xXrZ4e5tEQ7idtEnCsrp84K6mEDcQKtPhS0LGK2wRuuV56Lp4zA
mS+vSaHOlXrvwtlibm7be0Rs6gjYLmW+wUY5t/wBSlh9NeZJLn75PZryRbvc651nIyLGKdyQUQVA
Ra5yq9sJFkMrmEhmz77LOVEf0R1gaDWThXdbmWrPBk6tbOPPZx/r/n6UFouuSWQQU5hL2nL07/K+
IMDS75mVBeMXxMAKSEc+YoqPUmZC5Lo7CjahFMFrmuj5hRlhf2wcjc9/RqPq4VdlgOvNJ8ul76FL
J1w3DPTZ6jKOkM4vHhPCvJJ2RldyQ5Ul7eD/oDt8dvLkWDqhTUItis+ORQAlTHDXY1qnz+KJKfjE
cU/U1datnempirPvRN4XUwix12fZBin9Fq2Wg0oJbHYSvKj7zkId5uHIORYMcsrbt2uIac7icdZs
2Sb0dgQkPmrSTwifyPG20qitLaYexE3XDDfR2zuIiZ9VCXgB6Z6xG/s1HhDQq9v2GFLIvQlIzQU1
CLAnbbZW1H5yxKs7hrw3pfUhgwjMNlcxfutZ8pNRI/TzlNPQLUNU72jHbrqEgBHkEs57hAYtqTQM
yHVstWxby/p5iArNtsx58uqgZpdesWrqnOZsclD8tA1h7E0vVLAPcfo7gClxbLRe7meI33tuze6f
T0kwe3ceGsajk9M/JDNJPJBWNk0DUWJcso5FKak1cEWebzmEA1G3fTDY27aPhvOM6Hpb3kidLAzH
XaCzh8GgMxKxtkB2dtapS3Om8KN5mTzQqJOWa7uYNlOYvKZycVeEIVGe5IWGHhm8VF17iYoqujKu
YA6O3Tdva5APMPF3mj9+7yATQ+E+gcRFDRSxu7+U9fA7zbdEmdgne/KTU+fl1Fd5SgpXSzWjhmRl
1dkFNDqOpZx+L7NUgf3Neh3MKO9o95pNnpgbsrZ7GUs/PbFR3IAFn04uzmDvxispBQJ557Yj1wtj
+jLuT5Zksc8YscvB1AY1NrM2RnQvoeRaneOiuiColmFQzPi1fOztKTpOqXHpQ3JFlRCma8pK0P39
ctbth3ST8ctSO0p9PMsAJ06JpNUxQ2CRJpUUm6mxs7WDvOl+YahLcsvGTL539DvQ9rxyJ8x6V964
em9m85rGU/9ga2q9bhzJfjW92jUzQ6wCy94aJ+9jb8g0GHJsIBAQxcYnWo/9vEXxbufLpSle0tZO
L+CULGCAmDTnRPyap8C/9h56wTijNBuoGRglldh0wOlVrBYtO3hpOlTLyKQ2kK1/oQnk7g4ygzxV
4g+bf0uGsbmaGCK1aGrSiFsB/eWR9tlnzOLvIZjsS3i6q55lHyyt6U0mIyG4lf7UN32NsiPGl6y/
/v6qhkyuWdvsR7tU07SHX74ZPpkDV5vqJoe0+8DGA8Rr3UvSsG35C//i9K6c+KmgdZ4lBo6ADVpT
VfUBe9+hGCzNgAUqz9By0wFsbTE367hkNxQzIxElvgbEdh16jg6jWM2Kw80tloP0Rkq1A3l781Gi
wN9y5qy0KY+Fk9c7R79zKRdHl4XEg6QAEa7/lrZbRIdk+ZpZPoTd+OUFDKUksxxyk/j5qAOiOUT2
njaQpgMjqCHgiOB3O5Z9a5MHpZN978bnTjfTW94IDkHdv/CFu3sdemKfkHB6HucPNvrTaaxvZ5oi
jjIQxbN1o0ThCScXqvdJ5YOHnogazJBrwXbFCsEyXeyHGs5wbm+6vHG2VZEydRHq3lbwEGz7J/o8
TPkq/KySBcKPw5WB6rInN/1XgLo4RCbV9Yn60UUToILwHCL6W40uGXXiUYIAfsmS6WXpIESwKVZn
OGGnrgrC02JlP6xeVuecv1uJTuMK7kvxqiLvHPqGHVfknLWykqcxFbwiMENYN/aXKFKQDLqAgBbL
PYPe0c+3oD3jJxaxrjS0LKuqMB8usqJmE8z6MzF5uBbY3LLV+xIJhVkMhH2tNU4+G4hEGd2OGTPi
ZS7lfTy4lKOIGzdBWN55wp/uhj7/XebZcIy0TCkc5c/R8BtA7Cru5pzwdavAfWsw7pww0Lab7mbd
DQUZ7RR39Z2TFVinyhjPuldnRx81NHvh7A4tu3VpmW52Dm7hOtDOfSlwHgfixixNA7HP6KcvDWFK
bBj8x9kGQe1V+R5hM0VhNPwyTql4HGTzDNso2LNxIFplBKo3DXjABZPRKclqUj5Q54wIg4eySI+x
gJAP4TzfFKh4j63dbUH25D/9WKUYtcyfZEFS2uswPaYWqV63nNow+WVlbn0ZGH3c9bL/zx9wL6yD
aRJkOLnRWTHKPbjSvXC8eidD0EDMiwWtSgWAtCz5VrDttm5ccexf2U2md6eKrYsp+ZuvCHEKV39V
BcW1Sijxe/6gDUR4BF5M6jtEV9Hc2ucKxjXzPZqwKIU5GjEdesHd3UBWXnc1SpqYLHhGhspbLzHQ
Z+e7cHy9s2Vvvxtho1yvKw4nsCE49QmwVSaAqZXvfRRdCAyadINviPWY7KIjJ8IPzGAfLKJmBvxN
i8BkQrA79+u5d6HTL4t5dCcKzdJh+4z+sVvPovkJPpjbfmweZBCVW7dJ5NbtYN+xLccL0B0c2El1
Aaw4q2Ys+pPz3BStzWnpMp12wBgmTN/4/keMiSq+aGZoBsl1XXUxtZtl2YbI7tis7fAm9WT2R6wa
sqLSnFSXl0hD6gIxJ3Ig3DkxVOke0a7u9h4Z1dtKkOu4RZBobYaB+Fmsq9ODV1T7+mePrPBQuSUS
h2zhOLUB8axGzTJwzDmXjOPBpZlzVOBynG/52qD/8/sFa99ucr1hFcE12wVOsPZNfKP1dACkvNT+
5w9Z4zu71OR4ZjgW1qICIWETRwYX60YLIpyNX+iXcdPp5Zaum/AR3esGHzylXSkJnkw73oMK/Nom
REi349sxr93uaYYuc8nAuD36hZigYmbk0BIe5voLdqHsxvtJup9Lx5STA458vzcrC7AFKfx7duHM
Z7t3n1sOlDUOnHQ9ZMWvFqfKOkqIQl0wFq4ZMtmQel1cjL169SL3bewJ/BwciDcBDvNZOsvZS2/y
Ml02Dz1PL2PxYbhnVlhCXBNyF2nS5f2+q65//93fv2M2eyqaobnMRoPVKZNsJ5buxpGRNZxGPF0l
KAyUddvJA9zEanB8dMKAECqjZvo52Fj4LLGPde15hkkUeOStmcIQPsQiB2qww+iVLQb9zjzV/ePC
ssnt7WIFtxSDRJPVDzjiK1JX0rfR6ZhfmkFfQC1d22YeDtg8x723TMx1MqobEghec895zXlcHgnl
eVVNMOFDzRhAHgaS0O95sc3HpKP7ufo0RZpdkmG60omidG3rbTbMDUK6ecSWGAQXMkzsC+DgVwXx
7Ikixn/ikBjWkOlvI8vb3kkAOJK2Rq0u1HfcNxjdRPHVzjBC8hY/buM6LnMSlb9p+1cgRX6XZpg/
oqDjTBaYjJ3hR53Eb6mHOJPvxNOCvWxVkuhyUYSgbCke3/1+LMEWlMDWexcyfhZOV1UEyUPblQtJ
Of6Robl//vvD1Jth7dPmnnWoE8RWWAeXDS016KmMXieY2n4Te3O962OIDiKhYhzpTB8gN5hjh018
UyvvObajAMT9cMHGj6MrtBA4BfjfAKbsdDai5Y+YGQDA23XztsY/eyhs886ajYaugmHfdMTEZu5G
glTKNR45moMmf+/LwTqH5pBUJtySmfaIbbpk3nkfJ+UL0mb0jVwLjQewkQuydPXF9Sr3jNjuMxQ+
8cp+fTeUIQJPcyccNHNdyMIqPFXQvb7ayt/V03qRxLXOSybYddu/wMz8DBRyaRJUsr1h7XPRR1HO
DNJicK3mNvJi6yo4jqiR86LKH9CUpbuRyfYKOTYEArfZ4C3wNq5E+dEuKdlqufqg1y6u2tBNQtv5
GVejfw6GmWvOjCeAqf266bljh6nnMeqPXh/WP8qEQXNJdO8nKUofTI3JFCCNLUpFdBim8Cmv/flX
zphtsXpzwMObrqfC5FhtpYceKEGP2zufTHOja1l095hS8SO0PkkNPhgE5dbNJognGmBF/pCTtBOk
e8KhJoLemSg6P+mXmHFyNz4okcqLcUFAGeOzxhz84C4L9+n91C/qQ8SY5hLGypwIbCHzSv1csnm5
m3LrhXKSKgHd5VPq+ZhvdKY3DFgVoKa8e7A0IMhojps718JEJYuKcDNkmJvRIXQ1hk4YZNMRcS4d
yoBE1zRTuPYg1Wy4XuyNP2og7wtixlBZJ+xG7nbS6WXOluVQDeFywpUD/KSMusNM5soFPtJDLAgk
ouD5RYb4TxMAJkAGGmyiBFUnodPDNvyFRo/45YKMdO1ZV9Rxz6KavC1NFLa6sThJJgkIxPCm9RVz
s1TSNJfSLCdVd1+uDwgVvSGuXefct039bJXPKjXFvXY0zDOnmreuKW9zWfVSc0WLCYhI4d3++N/j
UmncUlKv2oC3UTCdX8XiMCnzNSbybYZfEmLMaYc/vg+GUs8t0zbYGyzfElaVwn+6ndjsPnGNwYWa
11z/fzvh+AhAazbhY2KN9tkekU8lA/v4ok3cq2c2EazRR90lp7lhOjpwF32AWyfqN88uc+p1lHyI
N7uobM8tLowVYQMvfIPDB+6GCbuRzg+jKYoNGBH8PrIjaU6Kl0nwPWnK4hIbSLAmqdh4LOIQjwtm
KXLEerByJNg4z0vFqHFekHg7iXnDlnqUDLyzsTH/LNTELKpLoK9xDbWviIMJ5Wf32KrG38xxML4U
OR+N4pklGwdGIitBigECoc+zAPVpGpZxopymXY6yecegUmJbz5BeJyMJLQV2cN00xd4x97oiR6Vd
RM+NGBanTOTf1Xhy3YAwe0DtvhvyTBkiUrHyb+htQiSQdgfR39uXkp/q2J5PZbj0GyeUMY4QxEcq
x0xQSOgpHnFtKqG3yXC4VmGychWSmUVny0WB4hNPpkRb0TXYQpsUkfKAGn5SmCjdRENQpAFj0peR
UOrn9MkciVNFyldk8OjxYbxXaLcJsQRyUeQRiY/5a6Vj+YwijMJhTs2eiCQadIKOWlfB6wkf5slD
GVZajwBg832GLZlaq5lO1AWHPJ2dfVdi5KGqYDY9Tykhd/WZuNjsJJGTrU0aNgdnTErSUGyxR4MD
YUJZR5IwdkXT9LugqbJj4GWveV3DC2R8vulQ6y2U4pfADRZgN7RsReBne0fOHBr0+10oLwTtnqwO
DeNssY0Ok/7JjovtvHjJpWijigkVmayOUUe3XKajry3kQ0vW7Ezak8oUdNVFZYCemuoKHk88JoO8
UeaqaNfX41cw9OE1J3ON2QwvnZLWtC14JF6cYECMK5HJS6IPcCdk0Qr/KC6ygixxz1TOAY002pYw
u03hO73GuUIpzgZ4KwKt2DdL0BUZupbRkiBSamV/dcNdJsR9Xv4wOcor7dmPCi8/WWnkEsERDchz
iYP4NIvfvkBXH8fJDKFu1Cykxs+J2qBC1GpXlHitfqNR7Y5e1ZGlHPf7bgCWqbGLNZDVBOFbK8lO
AIzJGG3Gqp+PYZAcCOOuj3b0zqCFK3RMdliW2IsKcbTd4rtC16I7snFyk5fPgu8cII7yvkLP1+no
DgrOdbgpGr3BuEcbwEfnOh5DbZB/c+6mp0mm971g1inZvWCXIEO6p+iyuUbvAlLSd7X+7ktE8PG5
ZG3X0lOyd80ly01Bpt8FCLPP9j5xdy3s42uiOgfCgly3NJeEKffexkfyEuBkP3aI/VDO4yWwfICE
A9He2ySS6a7JFceIjR8+sbEdqAhlLOCZAvN/1BikmgpW24IncGUJCA8oFT46k65ZU8fb0kmtdRZU
81VHEQFKUXZ1J9Ftcra+zL+LnSvn8SXNoFE2sfvtzXAysOZD2wyrXRsEOdYnUWwiPYPKrHTw3jZj
c1qk/weRmrMDyoquMLbt9wRj1CastT568UR4YVg+Md56jmqc7XNOIAT2VHMonPqQ2ql9XbT5Ci2T
7kOjgiPOnnkXTQwaG1G92PqZt905kAEZgUUjdYZw4fe5d9DVZQ4GWI+Up7EMijff3iM4XY6jLt5h
kB+0Y8Gb6+QeaxoKuzhfNvVNPFihw8M3nks26w6f19oT2VOpZyoLtoyh2YYY+MvEkkgrEOSAeSVk
En0/kKq2onRh4YMecBTA4cHjMXBWKrFWumd/UVrOsx2nxTlJ+DOGaIn6WqIlsOuzP0PgzL0EY00B
Ns5M1IAdOZMjUTxIoAiOpXof03cdZN6m0tXWvr0vFuuGwCs/B7uxVn5QYPVQ39J1461dMBGUMt/1
JdKhKkWFGAGw2jDNbOCk8rsHNPKKBRiZ31IcAFxRjyStuXpB+oMU2AmFl1DXIXC3wNy3zH8sslWd
bhc7wa6GwYtMUQFLLxUEYf+5TRUOy8yKyIrmB1+VhFblOLQlp919wopuH/bqj9XM5hwrLu9Ku5c5
TL9yWWLjXnq5R3TzVjlgw7I6hXCim7vRYifp5uT89YK5UuLO96onGpZr6XluDK7Hlmd9zOdTrejw
8UEQTSJ+WF1BPNac7bOaxRbEllvAn/Wqo9QwssPDAvUI7mJh+2sM/N21jTxexTrdZZNnb0XtRlsV
V9FDZgcB6Xgo4ZlV0Mh3JmY387PsY3M1mgGB4ResHMQbKwxRW2tIoanVl0RJs5cElbNwlOIU9/5H
7XX5BQjZc9R5aN7L4RlT6XfD+2NPnrrjuSqURDdtoyS5eadHtilMBjGMKbBuSKz9+0UCE//7d1Nx
/v+RJP9PkSS2g6zMS/6vqSS/s5y47Pl/D8z+10/8ZyZJQvx1YLteGDiO69l+yC85/tbmP/4RJ//G
+xCGIdBUAP1//0vT/s3MJpTEDvnqpJLE2A0Izf5XZrYb/BtE7MBJCBEJEgeA+T/+x78TSJ79bq//
jMLW/8c//7emF9e2IMbjP/4R+Xz5/zUym8RunhrUU+So+PxifzNLvr9QNmT8785/Z2Fm4kBEpBe4
yYuqC4DX/sCkpmnZ5kgrOLrVDZBj5J8Om+k5iE12ZQ1/UCHvPBM4Vs82UfatutExWkUjZQXAAJxh
7cYm33kWg7u+KuK7ZfA+lWe7e2ZpVu/bl6IAdiTYIfZLHWDJqqx1OlTlPfHa3Y5v5USPNn5YDNzJ
78giSAUgU+POFeuKa5VKqhTHaMHSYMwLjXb25NsFoOH+JhFud+WcLD8YctQkFaXBqQco9jAqTueU
91ixon2JwZzSjIX+GSRvCDQXIWhvzAY3XHffMlMETZ4fIg0YnS9NSkhuDpjxCXiy4q/e8aYH33aC
qxNn4TVrUKstYf6DU0WfCzQKewNv585eHpbw5PVwNJCLZFv7lvsQpoqJF0l+aI0HtRcLOtS//yh1
om4eFCxet8m9wbgTImy+Ahbtn0qisFIxgnWd/KPl6OTq5953QYpa3YJ97BH4zwESobCY9w69xIZm
UFzjPMKrxXJlqCf7D7Fe9z068zG2q8vfGb0V35eJXR5lP0ybxfN/2l34MwBxOXP0kOVKjwJLOKne
rDxxcL9N72VTPxk2Gscot7+LuXqYI0/tZhe/Zaeyoy6Tm8rFPTBar9ayiZ/GBcv/Ur0l5ildyg3p
n1hUBaJj1zrUxkO9FqG1qpl57Bai3ta+1j/yOi4fMiY9c93gFCmK1VIW4SP/02tBhs2pjWR8H5je
I0mmPg/cxsiKGLWyLDnPYd6u0xLrv4e2gScmD5jPgnDw7QT9Oo/SLtVP74ow3x9VvrwFfsikIh5P
feSVN6smZBM1/YnA2owYCaRkuT+r8c1qCJIh7Pa4tO5rrPgP8ffsMdib7VztorkeUA47r2VHCm7q
VeFGeja52J25mLJoNoXfMB9ZMZgji3Gwlo1xUqy/iYKk0LA/L2xr1aphOZqb9sIkfbZGUceYcTrb
AVKGIYChyONGYu6GFC7gcV+u20vSE9hERFKv6wQ5Bc1HsYIjC/OUi/gqPR3fVUh4jQiiK/q0Qogn
Wql9ahvn4BYunf+/fvivf9SOrI4FxKEkjKC1zXVLaLWEhN5JD4LXTRrljg6Feq+J/kFMM/xZkCt8
yDqzD/5EvK8tIVEPwSP6Xditeew9AHKydoXGP+A1tTgiH7yA8Wwes9j7coqR883g9yw8+zOpcmYR
nUsLptkbEUaAVK2lCbRTOEAK5NlrpSQFdGQ+RTp69zLg2Op6a3oZqUlWaon012SLyyTMNUeS8aw9
9KFWN9qXvMvre8c3AchhAgZ68xbVCewdAg5vRorh6JMHeFS1+qxbJ/q0pP+dpK566Jk2RwgZnsoa
4V/g2M7JW/4ne+exJLmyXdlfaeO4cRsOwCHM2BxEAKEjQ6SOCSwltNb4+l5x36O4ZjTa44CznlRV
VqoQgLufc/ZeGyLIiA51UwEkCKnjH0NuiRhS6UZa2q+pmzgsZ70CREi4qtukIQ8QSg51Idp7oW17
wEo7KgdizN/AcWZ4jdJe7gaHUwZkyJ9KDGh0CEmYwL/u/vwI+bHcm0AMUa77lLWc6w9dl9ZYDdcm
/blzKSbByN93nqC/vHe94wVdqb/qia+vTZFP61a2NJxU+V0wuwPO3uEkDqthgxnd2I1dhY8ADqKx
+/Pjf//jz//DioAlsLCCzUQmKU06PlS1GvF8oNOOIRj8qaMzzUKkgnriIBU5XfUw0wJ4AHEU0GAK
2m1H3uWx6gquYo1g99T50jhOr+jwPncREy7bmtd1ILQnfNxLq2DaneDU8khMyFBATTag8qnbT0Cp
GZULr52yYUnp3D0g4HSQapn6uhq4BB3aayv67S6d7/79brVCEl1+VHoxeKMVh+RqMWzoHPOMMVfd
Uj4Za5hcB1Tu1TP3R7bNxuy7b2va4Ha6V3Nt2I5McvO7kKsOlOFgvWRFfYEDQ2SK0/0oEyCXvKXK
8W2Lib4jx01iBdNr3ycfqEY5VndTu0JrKhQZeGhiBTkIkEqzdw22wDOtL30XtsEK0/zj1A5ENWX6
c9NC0xOYnrIkrUi1QqRQQgcEdwCKCZ/91scnq9QqZrAM2qWGPsEGJb4k0rFYSNp6nkBbxEh7GRpA
9yajI+3V+DImWA1axaaLtwt+XFL4u9wHUzEWhwm5wAqRosLqTyPUgjtdsqQvutl+QqsMKRJBE9mh
drzQTKXfMPO5+1nbnEGxrq51Fkwg+Q0T5Uwii8kDym0/O3KpvSmWVZ2seRDXKJ3dqqWCbVjVPWUF
2TU5qaaZ/+0P0IMTXCw6inCDGNaPAKuG8YiBnk5SbbXUx7yj0MUJFFVVPO4DAU7AT5aWjp5tAlaG
fR7EAM4udEvTgTlRgC166A++DenIj1Sgk4rlP/CmHVMiOQ8diMHwHhashCzX01T99i0x9I0cQT44
NVw4WlCDqRaruYnfyLma0N6y+4GM7aMwIj602rYq+Nu+tk9DYfcn/c/Ry95OEbArE9p4IkQ+4g4J
TAMxA9apWGZ9c2uJs2pHAmVbn+ysXubnAGqwV02wuAySb5wxzoFzoiKXJ6tRX8ICP0YddyGXPVQV
oSEHTtBctyXJyk1uNl4QkdFrKkq/FI1B3I1ZF2uh09xOknaNHmTY4cpmrpYMjavTpdk54bgRFUJi
Ujk1Lb04frEkUOzOiFIXudaJZShIAFFUdsrRjnEQZ9h7R0Kn7r4eZfZyx8eG09XN0a+V5jghowao
J9bgIemdSpHjE4Q23VqTOE59+qE4TrMaaNpawu8ZK5c+KNoUGuVsblMTZicusR9DnT+yjgkyzcJm
aYzMrRpayKvZJx6IGG6xnXJj2BsxUY539bkE/X9WbIpYWY6dO/TBrlWBVoR1wAaNUxR0DqWzQEMI
rCPLJu2uZsn2fVO8Mub0N9NcM9wIlXqXk5hFKMPDJENis9uSKhF7R87gPQgxNeT4IkFrFmtTE14o
55sUGOTGLuldWY9rRsXp3i57+sJiOHSzgf5DhBfmC/NSJPtaQzSXdSOVJUp6K0wF3tVwO9r4iio6
HHHIT00HBGwqGMK0rKJtyvTCxThmLO04eNHRsmsANXZdW52KsIUtWFivMGu7y0huNXIMbWgeCGpo
Voi+7iEYaXSP8oRpZUZ7br/3MtAgzlTBtgAmvFNSSY5tifkaV6MbxaRoyQY3PHk5PoqbwDlCQd1E
NHQ3djDU9/DPYDHX/jMmNRxOPV5WJbSWlW5uNINJcxJHDTMBG6w0N3GPv0VwUqn6oNjJCuF6icLc
lanxEypJt1W7OT5X81Sy3hnxynk30/40pL2ysrXxVop9ZsrzhMCYQCDEt3b/UnZo9cekf+SIO3hC
a1Qk8/EiyquClmcYYrcUN8RDxUKdEI8LJKmb0ObwryuS8zaNsjzvBQNr0HUooMxCWbWjtYNBZp0a
kgZCU+dpzVm6of+zTsrI9BwMfybhCN1AOVAWbz1DsV3a0MHR6nc4E3TjGtWjxjcO1Zy+1BLZcc0b
wxHnJSRQaodiIS3i6THSTHpfIDwrCHzu/6/W/5Fq3TIElaOpOtTZ/EPT9f8yTvTw8f2R/CVG9D/9
AX8PFVX/0DWqcII7HUPXpWP8awFvaX9I/R7paTsG/9Ao0v9ev+sWyaG2MCzbtgXV9f17mqJrw//7
T7r2B4+OAQu4SYdoKOO/Vb/fg03/UsArGr/FkJowyTot/0PhDviEjiIOyA1JSECLefQmN0CqnyTz
LNYRTAE085pyOFtKjraPrz5NyNd3rZyjL7D2/SrtwDhiFCtxItQ5UaN45rLmwNA9+0b4fU9OMkZ8
5+HY45aKB/1HTRzrlRSP5mIlKkMWK85sFLZMLSOEFgGiS/ICAgP+NOsxUgaiD5mfsqki6S5kd200
qe+Ip/FXo5/SYa3T7tsyB4cchqwN9kkyqD8oTJpNpd8dXAjl84YiUI/3SoTbZZWVxtCiEphGpqdj
mQReQ9g3yA14OxUZF7F5tZDbIGGTerLFfplt5pQB6CJUlQTuUYG9YxEYYhqpEIsA0PRQIskNku86
nukVOJxeS6ZGdRy5GVFu4ZKBuoUKO2Lvl7Hef8USpK3DQrVLs7B7LoPOwMUR4XRA6vJkGHV1Ucin
PDO6IbBNu0O8BkIiwZPPa6TuOVO0dHI21mDEv1MhKy8J/fvQMA8qji81tsZA68IvtUsFHgO/TbVV
SnQKsDUMk/sSGuVvbgMFiQHuoLVP8EFEA5ZSBM9K9aUljfqWBbCtaAhnDKCrlDYIq2rwXNaCrwqc
Ornw9KNLjV7+fVAitG9s1DVbaQMdJw764Tmc2ggEImphIrSpxczBQvXcCVxtjlmBDRkqrX3DHGRe
YzFU65IAJNdWGUoCpBn3oxo05xRlAgIISSqWi3BEeYn1pD3EjCAqYtPKlp0zy2F8MVEgB0fFcE8+
XfTuBFbwDsEcAgJ+3tKNqB3ZPHT/Ncg4rcu+GAAMG/cUFxtUBH3rzj4WZW3iY616ptHMssDstCJz
5INZOTrx2xWivXa6j18lU0DYUJCfQJTNFqVyNlXFnTOVK/oqM2brx6hH+Ph+iCR72WeMyCirEJzD
fspinAyyLm8z28w+AU+24TA+5nA2R9A8DbPPkZcqzYaNZUvYW4qOhmihqoFhLrq+49FiOQEdmtra
TMnJ6xm7paNn+DAb3QfGW1oTk3HN/xlGskNn4lXg9hIwax6r2inQtwG/jzdlaI3PCqFcXF930zzg
h+4nVZppXIdh1L92DmBuTIBjB5upDHLS1zI/VTYS5ARsWtDtHtI753ZngIpDXIzjhxMrzqMx+nLb
GyJcqBxxjuSLO4c5CcGUaGoFGQLNc39PkhiDBIj/qIbWGnOSWKpkbO4p6SMC3e47K/QP6DfGV6QS
Wp5V53DEmBQWDNUKZywe4M9OR5segocK/4Mngw+auiz4VnwxuqEKNrcqI3WlVAOccNwK7NU8plSk
Zz3Xyt3ECUMBxtYfC70Pb4GltWsi+96HjsNsUg94sDN8fUna95jrkbFBruyXbdMRPtaj5AV2Xi9E
WzGKVBPGboqxKxWFZdMoykMSNvRtJP4kQxSnoIwTr8oGXOB1xZCtxHZ7H5ZN2giGrTT2Yz0f23TY
2GFSLIe+w75n9k2P+iT5CRQ/O1CCrsP7PWo1EUCaSSNVQNGvDvlgNOGYU2WJCJY6oRRuMptnXSdy
WZg0VaMGxbjvUF/nkjLLLmRBDEHYHBuRkC6l0YuBLjNsMxPJY0mGsjfUTCSgoxVQ3Xzh1rPQt4WG
fHVhk7zrBRlGz2Z+rvWydpNhvCNuT8J2XNkZu1kHFIh/D3yojYyjo0XTrpW8/xljjKccWxfdhHcG
GJw1WXsEGcBatPKtdsJv+B0PJiQKgGm0AaTYjE24631EDw6h0ShSF2mMvale+bKlk5hY9kqLnDct
1LBikDcguYFaNGUClCttjY1o9yPFQzlEmxrOZeIbDp0T1cG8wqKnUttXLK6IH2VnXavKeUNPugqE
f0uscIOcn1CRqH7R7fBoOABtIVVxu9OA2VkD7vfkjp7dBCgD7oBh86U0eWqjvY5oMSwsXazmwPwW
yTEyK1dKGH5l1+4aXlhEJS72mZ20EDo2AxcpXC+KGrGXBbNBQEFKEBI2XePDSkLn5s0InHjm0iLc
RVWCU4T21GZgAyE4NpNL2DxkSJOxoit3v/ewRth4Shz7raJEQ3F/0/y7vrFSJkx2ZXNli76rOK71
UG04/Wd3rT4CcyiWWOfqfUH/duGH4b67j8z9GV9nlHe/WZw8CarDUd5SS5HLsiYxrTcGOpsafR56
gAA1DTZGs+T5cTCe111m9WsnKyyvk/fdvIV6wUZCOSNrOgDtANO/Am6Ry2JYDnWien5TU+LZvn6M
nCn9MkPYkH4yAk2YTGy8Vdwd4U0RkTqkqAXNoAC3onyz7tA4UGiyKj1tWd69T9g901qjgGFqNoGI
GsqSQFCf960zHE72LQjrD61Vp6OaMeDrCLo+Oo2kiJxU8niash4/57kIr4Y94HPmteGA7o/70Mir
197R6JwoJE1ug6LL36BfW56ll9qKJbu799rzaOm0/bzTbSC6CzMWwd4U4Es4BNnxLY4MFei/UxO/
WbXpax5mMQTqOeYJ2HJi8JgUugUpuqG3GOmzit+ibrXU5YKhorCaeqSaDhOcj4lZfRFPIgOK3254
i5NJzbe4lGoIg7ozZ7R7RgfZb5jRcreHfvgBu158plI3n1qjI2m04+xnIS6rm1dRGOSuko/gUKdP
yfeAA46cbKRH1yoNDYgvw6S8zQ4thdV4384EXW669CJOrrOmt9ElpHszL7NyLI1lGE9grnJHsnEV
aVFcAxHa03OcMSld1WQg6qeSNv8xTXL5rpOKYbhWfddXgZY8YkBtcBsG4W+lZeXR9p3i2s0Qf2Iz
s4heEizjVgr0GXAEA29gLpaHdKbEO5Zb0cbIVYLOlfiea6XGWo1qZMoqw1WJMa42yOdJiHMihOw0
oWfQATaCTaMtRfRolF25juDvrEaEzVdCEQN8AK2+UbEJrY1aSbbIG8yfieXtVx9zAYZoTnHU23oT
rJwCTFarxsNzVhOLSsxEX10SQyPYpO56OeC+EPJgBqpGuwY7rE2PZeSs42NCKBfqaCNPZ64Tbee2
JShdDIF6oc7WXu14ILzUH+7JF3EWghFq4/SWN5HRwBSTxKiifPL0yubmyOdO/XUSsBkiSminlIPY
pgbzpyoP/XXSddNtYpBxdUBIDQuuJXMLPIRZeNCjVB3yYDqVgTlvp7m6g/IQveHnzCUJTS1z9ELJ
r3oU1bU7gIk79IHKTSP0PrpO1hAWrqH4yg/8FXJeGDEr3WIcbQE0fer1Uy1IEgYJVb6bI8fnZaAl
5XHmjdh3IUpXKKd9fsqjRruQnGO3C/T8/aMpp+DRyFKmP/Y0HEpyaXlTRdSc1TQdYULbFkgOum3r
ANcH8DCOcPtiaKcLBrtoPXQ90GinCt8E4RlwcHStu02MeyhZuvCAJcH8ElFLjT1Cq/1hahivmzBx
LpXWNF9jIODvtrQMGZNRCyTzHXGRJ2I9igmVkSmjR6eARYNrvn6epWbdsvnORSnwaT/j3eCukUMW
4DirwhMBGvoh7krCn7JU2IecLZZrECL3oi267r03JhaSvrIfUdvQNapUP3iHNmZww5aI9RQzVG5K
VkUAp5SueCCZ21yHdkmnQVZ4RRKiRVJAzqzYkTQfrKCZPp25I+HXlnqGk2eWSNroKbZPzjQgcYvv
DC9XDyJbW/A6Txc7qG3mT3J4mQ3TXFlVTg6TZjocc8Z0vHbFPLxI4sqvjGtzzBOEx6ydQBvIqA6A
BRF/Xl+iWjfJ/2o0juei64DGasXYpkxVwFDfHeddse5aAlu3QMWDyc0UeyT0cvKtp0TpukfMnMz9
9DnnhBO0M3nWlsUBDH4LMMDJ8dvHCG1rxs01Nq3bM/YKAf1jJF92WoUOzJ+G+h1hZA1Nt3dm8t4N
ZCaRqek4igGxblGyOUTAaFH7EXAA1igtbHFNeqsieBkdBa5Gmn5Y91mdDCOsroNwjJvti+Gq6TgP
C0eGBwaaMOEjUQEKayT2Ao8DU45w38ZIxDknbBCwkuXzIUtlSFyhUMifGY/fZcu9JLacYL7CTRID
WxiXvQ07nQyr/shx7Q7omCIRcwycmRjcPZjrGVcbOSyJHf2S9GQhwQx6/7nrOu2zxpb8A+eibNGs
RgCe4eqB7kiqqaAZH8elFylhemxBkR7wxE3P4BNrefBhQ59zNZ2afas26lHHz8ZZdQSezCEfzLdp
Nv4HXGvtiuqngHCArxZSA9UQ1Du66EgCA5SCjh3BX3NmnhA+1KpY0WbIUzLEEmwIaBQLclGqUjvH
4LG8RAun5y7NyuU9/gr9dVkQZKLCwaO/XnN8ga0YnmmgJV7OMQYHjYkrkdYxnqxl2kwSSFLQ1iGN
sZlhGDspD0NwEH0h1OrOO0Ev/4APCpDCrLEAW4i7mCyk43iOZ204VfBO4BEXSfmBhUx12QH9nZPU
DhiugHAiP3TmTYpS8x6y3hovPQEuGcnqWXhupG8orq9k1ngU0LmfeqXHkC5D3cDTR9MEe7TOTyu4
8r6m1IEmPBsiuLILliAWOanuYyo0j4mh/W3MAykLCtrksaqLj2yOu4OKTRGvDkir1zzW01WQt8aO
5Up9K0EDrmQkyZoRuL2gFRpUfeDlxiMyS0oki1PoyAjyasok2PtFMB1rnTwsDkSkWBQpIYuWOjO+
oVfDUSGNrX2QCzTijZ1vsD07azXi07SdGsTcSX3jXfY/6M7fxWJpZKycTh2eg6awLsEsSKdhoBPs
09RAhD2OPmK6VrzjkARxJtrMy2udSLvGtuszLQ97a5plAj5B03fj1GB2Gq1IrotE1V4rBqwYbM1y
hMGQdZxzK4XkuD4im8kaJiguokeGZyeMFiW3+iZSmsBLGGM0R0Rc2CqHTHoaOtQNu41xLLhI0Z7Z
KmHI+pxuo2GOX00MLz9FEMJoiAvzbJojVEb87KsZbcRT0UgqHrNoJsKvzP6pwl9OYW8jS9Bmjbgb
jgX+uyli+y3mwHKznQDdV8M4FC1zrmaI08pwp9PBOPcUU8A5bJDIC91Uk6NU9I5KItQfmIyPBHfn
cXyq04pVT2KtoUTtrK2fBQRS+tAEHvUgD17CWBmImQnkl6lOSMC6SPxWDbl7NQBZFhjsL/fDT6V7
ymCI11IbFHPJ4Aq9rCyNbmtkEPv1wCovuA7bbZp3oetzaNskjjJuOTQJV58BCiqqQgxrxLCM00sh
j3bmjA8z+QqYs9l5AN3lmnPGMpI++lpqPzGiZwAzdXcrVxkO5gpbZElikQZ9vAB9gKNq6JDMVkrS
LEyjj8+Fof1isoQOZTV0/l1LVvNmQn76knQGoZZAp/JrOhrgMdgeie3RK0a0EfEet8QAXvy/a6al
pZ/rmG2bzGBwa8YF2cSsUaeqrpjgp06sNsv/kc73+qd4+Mh+mn/+P0imvooSZhOynX/564cIqO6f
RnHgfrQff/nA+7Mbfel+6un603Qp3/rvX/mPfvJ//fwjPW0kBKqlOeZ/qUCL5qL+yP7p7z9x+41k
69++7e/6M/0PlOz3BraFjOxvXeq/6c9Qpml8gmOiZdmsSDod5H/Vnxl8k4naVlUhNggY8v/Wv9bE
H2iiTEj2tLb5XtP87+jPTNrzf+lfw9uR/J8qVVPHeCYIQP1rH1t3AqWA9NNv2Jypx9UXocb05cpl
r7z75gPMUAVIbuSZBKFz+gyPOXkKTHLwT3QoMRBkw4TB7/ULXiY20Y0g68D6uahmrzZebMsV/Rr8
vOzfcmJDGfJkR5zpGsGj9VMVPEXaZdLWzp426s0BBU8yY/pEJ0RRH+rGrTsPn9fslewyz6XhFoMb
yRVpavgZOANgMaGMzrmpyRJB0/LG7uNnnmm7JasJXZcVkQ+gNfx50fYbnCc9DINm04/7ARdAuqMJ
xtCZk0Y1bEuckY1LqDnmKFQorkIMsnQbAtebEN5l+qCB0e12YH2UN/lGFlZ3wzjdfYGJDO4tiQWj
w6X4vMuGzjmfZfREUBK8dH/BjBbfpfqsNcRd7EYMpvEVd25hu8eRDGEGZAKCyEK8i5P+XVHEAubF
iNh4BJnPkOWWBGQnwQLSY/Ni35QN7R/jtb/44EYAJD9DNlXegYgES/9BAQtxbR0DZ9pMZqbd8uRb
263W0J3V47g3D+kva8ECm/4Cod4Ajgqj6QsrovDIzdVwr2vu3XSYL+k2eg0+l+FxnB/6khqDzEjM
O9oui45xtuI1J8uzI/ORDLPuNx0vaC7sg1Z48bAkqgHWav/F+caqN5lYY801yFkFq8KE+xWN85oy
Kw1bEgxHcplInFwU8Q5yRc915M/oWI65cpy7jUQw5R+jfB23rmvKYz1szf5ZtsdaRfVtWI+FSmWN
hGIEB5zKhV6C+AcZStOB9KtHMT4pgF7Lb3XTTeErAQPv3ASeHR9L40wkumlsZwOEt10eY735robs
lyBvopx+U4NpKfpkg7V5oZVyD7/GS2brF6UKPZgh3SgtavCeADWQMCuYQ3aOTs5qowWwwV+lVt6n
MbxpeUfY9PB9/7tvss+bjDPC1bNPMWafRfTWNOWTDh6ByTJZG2P1NCF2AXy/nYkjC2PVzRIyVbVH
t3NA89LcIJgdfpxYLAWG8mL8aml+ByR3VqYVrbNIuINuHofuIGNohjLAdYh+TvPBVLdk8hYPFeYV
rfrRyfXp9+Rv3pnt9oDDdovcHfpI1WwtgrITN8s2Wm1tdDj58b6KumVNdWUd/M5DX80hBhSaJdvF
aBOfki0EYa26vy/xjvrcGPUQLcLugTxD+IMA00gYOeMyrIIdYToR4d/pM5TtY9J7iiTyJwfIRGVQ
rmioO9HBrPY4L80MhIK5XIXBumx2MCLgMZCWOMptXj9OMP65+YW4hPGmFstWIMwp3kLxSZwSXtty
/PQDMpHOhPKsIsZuOHqtGmQI2ZXFurU26LJch2226j9SYbltHm4IFVuOJGL6pEIn+6izFwOSmYHj
xC5mXk3lsITL4NEM0DEZt9ZvHt5KqlVlemEOg55lNwfwenbK0CwW3TPGasbTD1FAboF208ZNCb5o
NoZdMdnrIIOTaQ1IaIiVEM+jAUgKoS2ro7wR4qhMnino2YG8Iav2ORpLt6lf6vymGJtZnuDPa125
LI5k1WCVvFrlBjDMtlFezfFkm08FvXALYF79JuhF3rm09NjaR+FfbPXmF2i1vvtqmwYPMmLtri90
7uGtP6FSXlJVL1T68ROdaNjtQGLoa7T+pvuU8lzDbcb+VYpHrfoSo0LT8mRBYHQ6FpqatRGcEnP9
zDXZLKYuoURNP4u0/w798HOyu2/STD+dqvm+/1+emL+qPM1heUhhMkq1o547F+pVSc3ftmu+syb5
1FO++O7Hj+PPyInI2B35daq+12fHjf3PqszYVuZ9K4ZjA8Ap9rVTfjflBz4erY0BzzUqScymyZwP
OHK4LFkU7Q776BRua/UKyo0gRe6lnrXeYOIAse4CfARco9dD2AnN56DwQqLnpwdavwsAoKNwVYn5
eXG/DLR0TfQNNnX0VsGy6WnzEroYsn1MF7P6rcALBspSj+VaxROoMPflDLkwm8fayr5BKTfmW8Tq
y1l7jd1ybVhYrTBKo+pMehtrbQtRxnJ9TXVtWy5dXc0xdmlnhZgP23E8LfC9JhDnbMQ6CO0EBuwh
GBFKMGL1XxhMnxLJEh29Wx2NhPmrwrFFVe4aCSufdk/gIEMVN6kGrsNWbRKKVLZs/c6nW9RArioz
8nDMbGtIaB3FPg4fDOODV4SJJ0220WqvVS9YkIX4HowtEEz67F8d+JUyvqrJViinNu7g+TWPKDMX
CrQshfLf0UCs0b12khvFKRKRN6Rk8FydN6S7nk4kQo2bK5cRzfNrA/oX/NsmRtGlGe3d/KbsDbRz
2Hjh7GqbkvKqmnaOYEpA2hr8EhJm1qi+TSqlgl2rNbuVFia70AYpyjuWpx/D/IGk0TXYOkQ7vvnD
EbMPPZV8WADJxxlr0y9od3dxs0KyRVsXsKisK8CBadfotjtuS+WU6MdKvGX0nRK6Yb3GhHZ6JT6E
6em7hl3byF6pngnDHYt9VSC6bKnT1oOpHbpiEmSVZvsmMS7+2Pfrvn4MpwzSBarYWU12eMJ/ov4Q
1c8AATzKJBdU8J75OvxfZPfIPim+qz7y5rDDYER6F28ljRzPMltXNk9ommCx+VjGT6V8HmokRlPz
LUhbXmhS3QRowIsQYq8PhC5NMfyy1M1bVlyuRbFuOgaDRPsQOM+TN8uLGTjbrkdIEEa7ucXbBC7b
ZE7fj5VLT29l+fPpmEbjsQvPTFfPDixbhPh06fCz4UF0ym1FxrNpne3xnaGue5+gpEHDuleRYg9d
Kah2uJ8fEecs3aQ1lubE6aDjtVTPWlgvnDDlPEZyrxmeE4viVZ/W44QzMoC5Fyi4+Wv1FMho1YKC
cVupNUs5I/KyaY5whiS/cAEVcFk72z7FzTl+SqZ49/TU3OeN4nTF3Ge4KD0x4w+BP75SX3no2Bgf
/Spq8Sjm0FsZ0yK6pClC9Zk+86KYUVbowOm14Ac5xBr3MOAEQncAZGj2ulWiJe3ps0KGVEgjDlPJ
Qkbc4njO7OhT4YdXyNar5IxeZblqWgQAXG6B4Jd2X2r6zXRhlT/iAIEJqm5UHNZAT5LFCjY9wkHk
qAAd5ojcpNl8VXirDfA19Ad3TPhIIDbKfW3By6aAbfmpRDwQzVMtHJukD617tZ3wgVHzsaayjiYL
JvlLnWgPVU6Qk98veqHiAu9NEkLBRdk7J7ugOOvsx6r8yhmeVGBxSKwhrjWuLgC0mc3G60G30Mgm
gKlUev5LN4VP7BvBa21UxHE8tZ+WTykB83Wa9FWXjSdLa8BVEk5UE3129w6P6rvwTUnyXbnp84F0
pvDLd/oVqpk1N+Adn1+LY4i/5Q6ys9RDRihv1cpT5ATbMXFueQJurkNfnYhtXM1kIttetLiJMDlO
yzGmc+hsyFgmbXzkGmy2VfWQpPlmkNlB5LhYYzHDdB/AcBhn8GhbJlxeYY02/uj46qT11oSrjIFQ
PRG4gkI0CN+UTRAdFWKb0P1mxfRZDj/J5O/s6CGABzc67FAcvorYuICWrxZA/tOb2Rtnkk9Rj9Cz
N9PtFOkPSgxvFi2HrP3LqiU1lwsWIx3UvAg5d742ws1o3zPaJP2iPr8i51ipwy2c1CtZZ17MtDeM
L8ZkvmQQ+7AfWAH6Ws6HRNWvYitb21XwRgYqUb2Ga/bZMsR4hEdkWeq88gBbVhECzZVjn8zuORGX
vh43VikOFn+rhLRHarkqdH9JwNW2TaNtbX7DCdsJQKytPi2ynCnjxJaEKxpA/dLwTTr1CnH1qKRk
yjPinYL7LQ9dEtxUxTkx41zD0F/NluOCEHA5OEM6mxeWRs9yiNdT9qtO3TvSp13GgmD3v0JtVzPv
ID3GH/jj6wL/MpWrl7OvBNSDE2gRlUlpVL0WfnHJrXnVUtdhrL7abfIsm3thorAmaktVQYQ65Sgd
bsilF1R3tPGtc6/3njWQ++cs4Get5zRcwVz0VOudRtRCOtndmb5MiEfTbGKMcGcFTeThQ0F6vrQ0
MLKz8VJnX5puZItMI054Hr0BD/y73heEBOQMQ+CPBjDQAFkklGBWCNaxa5Z9VC6xWCwGRQGr/amw
JmgcMExuj6zXMGJc6krsa8kdA6ysYOIbdvJY1Cho7fkaYDolPusZoA4EoHnhIr1F5BzSylfWIlI2
xt35rNhuWzeeZt7q5KFX0SlRZVARQJx0CmwBmdeR86kUJ7oQXuS/qeV3p04nIxHeDGE+MTz822Bs
UzfuOQiRyWKZ30hR90Oi7Wqp8BC63YxXeFb4wRwlraI9KYjihxGuPFPkktKQLr5HXqjHSMjIGI9b
ozcLgpo5ScvvRGtX5ay4EXBXkByF/VbUn2EOCl2issLrVFZPPphiab1U5ns4hICKObiJ/H5GWpZv
zDKZ9KhMLNgVma2rZGxjDuKEy57VXmqqyvnMc40jMoULF0vUrLELKv2OftNiAs7VlNex25crGgg5
CeTtphDHQb6ZGJAd9aWlN0upGfvPcXIIa3heW4a3eFKoWymmof2ZPUNrE9OuDn4z/J1zwtqyQ2Oj
ILkSgrbF8p/N66jas9MvKlz8qbO2eNmADOAdwl73OduwZXUOTWdWbH7hEDIn4DKwog9HeZphR2uS
nkH2ZEc7W7tIdVyET2Z+bpoz0hIBtB2uhmqsx3Y983aYKAuBZ2Y2ImSuZk6QmXyyYBFl01E62wx5
eJzfjPkJAIDQzsxpV3YT07a8ZpC3e/HA4MRjGB5HT2Z7bPjVuU+T5hvF8uKW5a+BfuGFQKwGKfkl
Ga9VELpFRsFi73gzfHvv2DcMIy5+mg1sfNLBrJPQZrAo8K21nxgSyBS+2dUzk9KVGpNVBqTMQv9Y
kCtpQWZuqk9UCDxMk8F18v/YO48lyZEsy/7KSO1RA6JQAIuehRkMxs3czblvIE7BOcfXz0EWzV60
dC9HZBad0lWVER5hRKHvvnvPhecVo/7YGW74iP607KgstThZV8N8AG4DUKrfU38HqQN9QYtAthLs
9+dqJ50MkBWBPjrWbdoevwz5PoHgSCE84sNuOM+riL0dMK2OkLUgS/4+GeKYh3dkSljb+BsB0Emk
Ec7++Oi0z+pCCXmqp3hHkdBZJuE9xT5Hh4Od6L+WNJybtxEP9EBwpjbjixN8cj3jhc82jvNVRvi5
Pn2YG3oP5oykkenqvb+m5WqbNrFb1ZHbdJ+RsvicHT6rHxalW+Aq80JbGgPvWa1AzXO1b2FXS2fT
O80cS8XGypefpXl2gtPAToxGtXXnGPt29vcKiIpfGztlWh8kylbHg2+TgqixcGlR7VZAUJ/9o0n9
UOO/S5MFq32ql7cxI9gQ7umfWGficSFwWxRsz07yGcyP804tfK/gigGfm4IBXsZne6a1NvwuDC9x
NqhJwhNwI1xoGXYjTxaPQIPuTEblKZOuQnBs4AtmmsnKJW0qCTZGWPI/CTW5coo2hl2Clzhok7Un
z7uq1sAh95O88FzTERvlVhbQaLKe1RbBliDikiQfVBWzBhlwkv9ofYwEU3TxCWhWFi0cXKFU14TS
YSjdroZkb+Pbk9jJGvU1LnA44Soq1a/EHtANB2bBcSswQVkOT/P0ybKV74iUQ0jMvx0s8qWsRJNb
CXaqYxwQzF4zgQkYtmgUX7SmrX3LWDfRb5LSafOyEK2H6m7SH92gjTbos0x1lGZQ/MPqiOfWKQQR
wReKOhB/9D2LfUJ5W9ZTS8EMhuTVKEdXqSf+1BhwMlyfr3C4+QzsM45USeqgCLnrYb5KtIM809XN
7e/LHCCCWCcVdii6beaormEYlGrgwPqhEoEvhRkD8jo0tHzqDd8IRFLTQFez0P4qbFjU0wDNri0w
YcrdVMs/Zs7IfxEaGX3tXbOx7Hp+9+UkAPW6L0Y8hETxVVUPbfQdUfGQ3qT/osCEqq8qETKYE4i1
x6C3uGSp13D8nXtyjgqsh+mtCh666FgLFfsn7VMPufIJvGkVTj9li/kkzK5zQumhxX1TH2BnGjDi
X1LlEYAKT6W05Yx3Vf9Zo418XHKZqFWCFgm3NIe1TUyp5kaK5NMHd3mX4N5E/Co4kTXhKgQW8UkO
MbY/6apDtC6bV5RbRV7Ncji26SNb5hIxljq4eNnfKvzcPbnP3YDMacm9yQuhs5lGvSGQXF9m8Ruw
GETG1eH1zRnR5wqGBXskvX2HwaxrFLa+w69lYRmFe3BAaMrXqj+NxRUxLzY/+vx1qi9RdUkFFdp+
sK6rfVEc0a0btOqRMz5MPvhWiXR6GQIeKCE7dhwa449U2H3RvUsHD9vfW1SSB+YYMbpXH2v2MhP5
fLzrh6ipcEcdV5GDoD2/iYyqs2ArNJp7++0cXuhpWNFHQrC2Q8bCbCt4+J8Jh2ixZ7esHRlxhvBM
BacxfdvN95SMmL2LzZnkrTtW+8ogf6u+MVi6fu3VVNJVxS9hMElh5ax/6gamSvLA5Zms9rpcNsu4
hcPoRt/pmuUKXUlMoypIzAlUFbzLCYpUdSXDOYgDj/XRrvZT2HlxLFa1/DX1r7Ib6WLDAxKQBAKd
IV/Ir60y+yW3v7MRKXXgmR0xRHOeB/N9eyeDxyQ95uWuUHbcpPXpLiGSGh/77F4Mm6r1tNmLG7aP
22RwZ0CBlXaYa0A3p2l0S0z61SEF1Tq/OvrOqY424zN1dMW4IxHApkEUiIqngLUBCT16masPHO6d
BY/7rUXLnCy+iRQ19qvJ5hiwLhovuKNeED+1+At2CZJ9vrHGLWjJpbJEq3e2OCQFMZ6zjQEix5bh
0LmgcD2qpo/W+g6Qts1EPUAF4xQSG2+wL3bllYoHWyTVuIIicUYPegYEbydYJIQD9RYIVJ5nOl5U
3QznnvCCCZLGor/+wHV23U3bUGwn1u5Jz4/1ktajvR7rHKEHDFC8RmJvC9TQ8Rl2OB1qIrwB0E/t
dxibYfNoLp/Cbh8HoLH1Tw5pCkoSyPqx+lOJe5xWKzuhlURDP3uEMMaRznRKeREIA/EU+CfKCed4
02pHLQAedKhfdaPaIjOLtbeo0CP2sOlxgZMYl4bR0X7uMMmNG0vsLevbkWfH31ILm4sTn/1u3Hql
AwzgNjivnDLmNzMCSglaw1YVKy4bYP2CcYOeqNI0H3O8uivH3EbG/VBbyKTnoAL/d2uQmU0gUeD+
boy9LUoFHNGi9gb1fmbZU/Mt8oSxwV6MEETHVgk5jgUS/tNAOYFvmaOTMg6rllhquQ3PSnlt5AOX
T4KWnf/MlaOL1lLnY38dhnviVqH91MUHWzuU9f1sYvQ9Js8co2XuVdO2SzfSOoKWqftDZr2GxVUg
zxA1FDfq/QLjkLYH49TZp7bZTj5GdxAAHjzaVH1YxqhIu6rh2V4EdudiJfDYveWW3opNo+6tZsfD
E2tOumJTDuaRKxnZg6NGebG5iYL7kvnedI3ujkhBlG9m60Odz+pafYIOyo3S1Zl36R8jvEK3I9ck
CIawsIZ3dYPt00U3ioF2d54ltqH+FMRHwnmsvR1UUZIsLL44t2B8qWvrSX6VpmcQ0lP29o/6W9ym
H/vbuOjUjK67H6FvJWwsKo2A+Lz5ZNsoMSJAgIq/4kOJ6udV7+1DfWd95eHGiPjoeLTn8Ycanlp+
CJ94Mr2IlZyrdMq86LGbN0dpoSOxDgWscWyBxiNrpfd+d6WxLSGOA6U1W43387151vfFuUAAXk8s
/edVf9f99GJnFjv8/7ztEOfb0NWt9bEcnjcspeg8Yjqkigxt9Bw9NT/pA3/49lO5cTAfF5dUKHb6
t58Q3dlQAVBOaCaM3HgHNgguEX5UQsfA3vni/EKhRUsaLXYURPfpBqWUmglsVb5NXHNiyLoAknZZ
4sHvoBoI04/P+Gzj6nR5uExsBSEBr4wXdjKN4VFI0rdrKKKVhORDSojiOIBUa+Q9BmnckPVnprUw
jcY7mjNe+ipZ0yv4PC3jrpLRraqiwtaBvh0BTBd2/FbnhKdRnciV0Pw6M1nkZnzrG8K0xDUAmcxX
tXVec2PHhQRucxzfgphmtA9Bft4/UsDJctVLOgLYZIo2U7uPIqARqwTQUkkIxk1iNwu2ITC1kWYC
Hi8+UuN4p+cUshYTd/+eCcYbgdrzaPQpYZ2ST6dWN4Z5G5H1dBbaoy0ung+ZIzgTdgx920V34Gtd
VEf0/aZP6Ydhj13mLt4ffOq/QSpp6WWSqcItvWEQiJ4yluZt2TKeE6exWIJz7wioVJJ80ALmYTk/
9jDxO8Qam/cTQ9VELfj0AYmPgwe0ub1R6Jxgo4gpej1w9Yl9jge8iaFib3S+ESu6u/jatU+j9mnx
ADgWIVRCp1n7OqLK12x9K8RpSmp1zderJGWaFCdn+CWyBBlhI6rLALoDubjGKLdy+5PWGK+l+iZR
BKhG5+6y9gyKIZqDPt7yUHVb0F7M0Zp8Gwdc+fNH0ZAs4C6idd7eG7NzSxHimr5lrsCBafFxfuYu
otv7tI7JLNyP7amngbD0KCRj6haJm9+1pwyMxs68KxAuXri0jlf+7uk3M0d1byyvHnXoLro2Ij4M
U4Mqp1hs8CqX+a5TdgY0sWE75Fu8Bq/8+AOFDS6FL9l8FPwZoUEhVe7yG4746TWk2zfnlVyVE2q4
VzS7mdRAs4G1YYotX0Vei0Hz+GzBb1n13zxRF6IYhSL+pjY4OzyABnmC79XFmZyKX2c69kSiOuWZ
lZRURky7B8XYL1pgRZJlwxbaD9y59vQR/YsovGv3y/df670sPIwlsZY9Br2UO/Ybj15i/LRBrpmN
iwqlxVUsZi5vAEMx75ZuK0P5gKadi3VmOKDiIGUdp6vkpBVumCCnubyuHYtMGknLQ2zcNdqevWiR
8eDa0viclM6Hr7/iztfv4/DMrFK9cqgOCh2q/Lo9wtbcr0fudoBW05bZAmYbP34dtndTcQI0T0Oc
TZM5SCKo71FyIcnH7dN/Vr54z0DbjjiBi4OkdKHZRNNTlb0MXFq7sy1Cbyk797X8eajkryNdQgKM
U2HCWPgQXRQMdSGj3KAFKLzFzlNGsJNsIPOy8qL2ZCO8gdy4YaryRuWJdRwSAG7CcwyeDCtAxKuo
qk7HFQphw+7OASfJ0s3XwmWtP0wV0MxXuFS0ODdfHXa08K3GL4seLXv49Brxms30qjinjquLY8Pa
o9yQKsc0eQDJrpbvo/lcU+NVkYeyGVuChFyPxd4q5i5dLyLTysCSHBNRNhBA5IPXmxvVlxlwGK2+
lgQvL2m+x3Bp3gCTNjAP7OfSMe/UPtUeJpvpO6yoi+pHOjmxBR17XPefQq1NjnHuOY7tSfqmNpnD
kBqC1NFKG1yb6LmlyKHclMqcHQIUVnY12nAYZbrgMtVtaVBQUetCd32Nj11hlDgxKfOcBv1Gw3nE
hO5fDRtrMJcFDYlV9yoasu9iyszKPn6sxPRl+Dyn9Qh7Dub9i1yoa2NtZl4YhmxRwQ0Fv1qPsGjH
2FvzgMdMjz9m2U9gw1Z2nRximufuJYUrX4GYGdepvpoBPx4MPSWnInzUJVNLT1XdwGhb/j+Mp9G+
LcJ1Pot9Z8XziwLE1FOLVvP0atw7eVs9UgY60KKHwxEXPY/NZp4PCeTVrVYyjYyCyksnHi7OFESn
mmfOkQpph2ooHH3wmrB8klCpet0zq3iiUi7dt9NE+1rfpM+0jgAjH1Kspk12McE2ccfdawFAIrvS
KT6Y2eW2w/TW0cZ1KRrDeqKn+hFDcbjV9LrfKb3WuAMDiFu90iAZna1WJetgZ9EhuRuljgjlUHiR
zXp7MlS2a8AbdjksQNZfHXfmiqNhJnspoT88VjjZtx05CRe2R/gQ+gy6y8Iqau3gVndVdG/oLGit
9vjHP8xGMFxk0kaMtLhlmwWMZ+aCupqOlVZbxw4Zum7uazAKvGpcyqqXAdfulidjHD5LimpZb/HM
7srmkV89ApRhFDZcssXVYdDBM9Sz2KUzV+CJyCmeneFCORinBkuaaWwIDvrDo5EZpP2z/MeEfgjf
kZ2R6Tec3grBslzY22ZwYHzwl4QzH6zLCrAB3xVPVCF3xp+u881tKZR34gUlwi8dZhToLL6oXOyl
QmA11V/DiPJd6CDYKOQj9u9HOpK2MeSVbLDybZKyCVA6UFRgS6jUyWivaazPZokg1kbCWquaOi7C
VndSuhQmOHKckL+yo7oJe4ZKmGvdIxFWvuIZpEjaBpoS8aTfaWKBCG+GjTESmlElYJa16WQ63THM
ifBlBDGBpoSbQq1AIzTbViccgahBmlFS0M4Ah+X5GcfoNsdZy3kvW6+jnTXA4A0NqT5rvYPngbIW
GxF9vZytWkLXG6tstiw8b/P0F+deukIc8YSG/7pT7326dLt6PBUT0wsoEWK4w1NZjM9Go5/9KcZM
RdDY6BMvIwt0Yhe10+003KZY/thS4DCbEbN01ikuVnGborSLUfr9MUvUXY9jL+m0xyZyuJtYY89w
kZNctj1hiu+ay7PqCKj148aEc7cemoqoNd1KlpUxZqyEFV/EoiQMi7W8TB56nTHQjO8mfhg5xjef
9DHLbH9P3/pLMDbv4Ez1lX6MfGQCUfORUhs+yv50zPD1knRInqG+b6M5f6cq4iyF7VEd9C7MFq1g
rB+LnH6yqg53c2N8SaXr10auPFWqtpJ9eEQF4hKTJM+cto+11lDZXqLKWpnBuh5lNbfu1BIHS2yx
qaSNYCiUh0rNEm74Fl2i4NzTuoRHadwNRjqu0ANvtp2/1jxrIuToXKi7Fn7ndjajU48Bd1347bhh
kS51HA1k8uS6cfpHCDMvMtG/pA/Ln1vkHDnLfFIvJfWlsbaVpWxyYu1eUaqSNRkUHYR1Kz8oxTCv
yrYx3DhayOddT++IfIrws8Ir8SlqMDS6fgKCKg5bAtaZOE8qv1yX2Rd0422gMhXNGI9J6KyqkMWL
HGZ/YfpwcDHh1fPdHKD3k3jrRfowtsrbqDFi1OOAOQRzmmr2+xJK/xo8QrSKDHK1c/INQ1AsrLYj
HPnHhJOTGGyusTPTL3EK0WbSX4vgiVAtyNanQsfisrzSco7uSIusbdP8CrXiRwjewwSaMFBhkEH9
a9yI+kC9ZuCaWRKh/Rdnxbb0japZOzUf8xUibweJXCHu19R4WuBFILyCQeKDzRFu6Ccnbd5gw9YI
6wm4Avqz1lGT0Y6rs+QOqvQTvDy0EvEpdOXUm/FBQ0jCUAdSSaEOk8OgL5Y+wXu6zvZ2J0ds7PFX
ExDudIz5tU/uJpN3NrIptRlVapiKUTkFdOnwPSQMrdVfVknMsu+DDVHEtY6UKP3i1ZT9pZ+bk1Ya
A+vAAT3YKs5C9fdOw73MoDJqO/PBKHyJCq4xqFjp9KiF8+CaIxNpe56z6JqUtgnRzOSVhKqWxmyL
1cQmbRNZ50kB35RSVCkguq1VtdhxMDZHnYpRFXBD1fntERPDfs55eS2yToyBuWdYJZZ7m5pUZihb
VnusCtRlI6dCB5sXnNQV5jD4WbaTBu9WOnWsnjv/04DAQtSQLX2HdhWDjthr+mufTjsnDqN9EOgf
FSeG04GfJuUZFnbnaRNtNFY1oShYR8wUpPWr+CkLadkYnpHpcs/X6tYLM+uCL+EtacaLtKuTGXQ/
eq0TnZoEQePuzogM49KNPcvW2tzipsTvkcbbMPBZB9M4wzv+yAOK+xRTvc8zUC9pXtIsHA78PWIq
otnG5pgkZwzPut+uHTv/XnaTvLS7RH80sPUsE5zNHlL0tmstroqJ5S+mT+3T/Fq8oY42gCzzfxe3
Z7lnRfqlhh2s+4kmRnmX+INraB0K9jB+0nEvgLkjIllvfo9RJlDab+mr4BieeeD8kCHdAxcMNnOO
T0SKQixGFyqMq0tLBRykQazBBxLrJ1I2ixObAxQlyYR/VJqZuxjsgPbxqqxK7r986MJ5TunSmO01
RhIV6W90B9Z7jrVtK3WnFNhRVZ+rtnEKMxvfzpR+/mHCYybNtfQaaxWd7r5+tGqYuJb9C+f5e2iS
L+cuVfl9iPdwsWi8bPnB/N9o81RGcikgSyeLkDAmn5J+XF5/ovBV/11RE0NEhvZu+9fh9wKG/Nhz
hfzjB1WjeCunrYid38bgVepL+TunPP2T4glI//cf/1LvhFfAKn/YdZcfuRgLcXethl5846lFKRre
AnuCAZqwCivtTZX8pr12HHOsrIRPHbLEyMwD7kwu8pyEGHPShB7LolHIChmO2zTWsWqZhh0VD1is
i1cljZFiZHV1Ro1CYraFUFs9FTo8m4CfgN1TtSl0mig9G+U2b57+8r/+9z8zDn9CyP4zH/E3ouw/
/+P/eSw4srM/hyb+CEL86185R1910RS/7X/5b/2/FcdYgMD/ZRzj8hHAA86//1Me4++/7u95DPOv
ui5VxwIc5Bj/jhNyDMhAOtkKjYI429btf8tjyL9izRKO7UhdqBg3/sUTggesOfxWNlFI2n/4Wf+T
PIYmhEHe4m/g4CU+Ygs8mzqJEX5Dm5SHpS3/+79xhcAPWNSBzcGeTKtxbjWWn3BPiU8pL0aplq7U
K2tfDhBZclHtiRtr23im+VwEiCJc0v2NqkxHv7PUlTYksBEUTMd5RC+7nTD/qfqtUZEJ09j+Mky+
bV2AMVpjxvyjns+Isy96wKlT5bfk8pftq0w/DAUJuMof8D7GJke5KrjJKqm1iTLZ7k3Lf2Oac7h3
49uyi+pjVmsMhA7fRNFRXoVI6WNphU+cIqdhLDBY2pkoJ7w8IBIbQnGKV1fhkxXHZ50rajg/qEOq
b/zY2jUjPiWGKdSmQduRwV/XdUjtfJ0f0AYNgQdgXrpiI8zmzWyCjFAV/ZAGnU6+jP1OsjjO9EIh
hJHYoXkWqWrBfqSLz7ciC785gdY5iU5JHrHR1oJ03QhEmMBvsyeio3JndBCT6bRUjnMcasdF0osg
hmDcEuvUlMneUa3+YNdL/YblNLuyx7NHVgB5xFGSSxbjw27M8BwuK7eEHNeoteWJhDm5+6yJrtzF
USL64DvUGOMhPDxoKXUhFMD7R85o9h8tk4/WTPTpXJOM97XzUwkTackiY0aKUsb5gdt0lnG4ToaE
1/Er68gDDqeASMSLAa71McryU8QFd5+woMjL9sUc5aVEj/N5MxO1f3aqOV6XhQraMbQfldThzqAv
o0aT3E/mzhLkH+d25+OHIzPXHcCcPAqdOp+ud2EVHoPklFM/fiS2xdatIlQztkRdCJtQKMFcleKZ
LavuO/cHMjIRpH3Qg9oqyTqQeeTvNkmbUgWZgH5LHIF1IOAG0WUYf43nYuKTqkHzX1EFXZF9veaT
rzEFWikipnhzJOTGhCXuS10AYla6PDsyJyUvIhlZmc7bPOm9XE7QNq2PwIqwdrUnSDjGYTEU2cSm
1z6S9Spv86dSOrErVUJF9hNqBmkcatVLeMKp2KhzAl/zoUEbzBuwelSjMLTa0Tc5Tdsz+qBGGYlv
Eg68ZoQ7tue1IzZGHdzCcrjLSLSokdiI3H6CseOZvLwoucPRgkHl1ln0GxP6fDADm+3+9ELXCg5Z
0pn9WtbzJ84wriQyP81NvvcGHX9JoyyxGZUthd0h4NkVtk0fpkgDeTZBXdT4OiQqnvmpQZsiyx2u
6K/+Tar2WjTvAV2UXskzFMURuTC7tHm8y1msw8LZsURDma1dnSx+zSdk7oryMmSsCJd48LbH0jFh
OZYRnzljkOPJH55kkeFkyPOXoUrokqLVd0NfAJYo2D+NPRNjacZuO+cUXBkdnjd/qh8Kvd+VFLXx
m5iDG7I4S4ZiG0niQrP/R/HNPmfla/r5HtLGR2x3p5aMfGyzRer5mybtnYJRXJ1Xdv4Cr93tk3Q7
DE8F1raW1KiX1vIzRi4/64R0V9yhIYXq5H0H7Oc6Un+4rFfoXHqn0nOdzVWyM/yadSP9YKt+VgBb
dMO2/a6oq4W5hPDf3vVY9Gbev8oJlf1UsoQo+9EDtXYRcHuY3zxFne7GkGRFSbsIagN1eKmbK727
/Bf2gjKA4jgNrKKINxD7du59k/euyLed4C31n83C3CvdvI/wS9bFPYDe/TgitJCJa5nW8oa8ubIp
pmjtq/GhJhnL+6YiWHhD0MnVJNV+m6Yzy9sdH1Cl4Y9FKGzfF8brrHbxxpGYolA0MCMuWM8Rf4uu
RkRAgKXjZkA1SoS5UfgirszgKakz/lr4PwCFrqKeUgjMn2GQu0E3XJQ53k2yX82avB8T5ZOBFc/J
AM9Bz0+0lCs7igHJCafcNye++kVniE2uf0Z1c+ewMat8nebHgBRMPiFrGtZ9rxfROYNB0KA0+rXG
mEqzD73MfKRHllONZWKbiia4RvNGb7oXI8wAsoKei19TcwaYZjSu4KOxmrCFb6ep2Wl0NY/UXKem
be79WcW57hdXnzZrIytuiUUQXSNEEuNHX/F5YiOqx8+zjljBWOBsrIrtDYiKlN3URzQGLzBrklPT
tPBcotJeC2PJ98uznrM3scm8GTQA34CftPt+ru7IUSzBISxFg9IC4Id6lOO7YkX0YljYY30MAR+6
fsGQsmr1AgMij0O6uV0gLDhj6cDisb6oKOmJb9d6xbZtzU3ZZdxeF9HNUvdhyk7vIwPqRUleczVm
MhO3kSe/5sMaPQ3j2YoMQAHPkXyhGpHuXqRYkBIGG5mD0R7y5AlM1TpRySQOyT5pvipKeoPgtcvG
lbcYfIfqJ1PfIY+utfKMr9Dv+dNRYtPsFbmlZHmOXM+FcFKf8haB5VftPxdLgKbH5yZACGgxmqZm
9jTSj5Qrl7wEqzyQp2pPSvNq8EbTtIHT0UBIB96Nd/c5yYnI3Ib+xnzIg+Ahxabjw23FNYf0SWpn
6XjOUEi3sfMZmizh/A8r8DGVlJ6RvBeQBEGxMdhVXDKMqzNg4u1ukomZz2ro1mou3aTDSWqx9zuo
hM7BZnB/z3a4tHJxpRKQzeNVxa0Jd8DYamxNF+9kgAuml9vMKR9n3GO+dTGh/8T+tYyCM7ZrTIQD
8ozGLA3Om+kCpmD0kNR3Mb8BF7OVFwvsnPp30nM8I19MVo4uwZnPGqOopr3RmI/qE2+Wh3cgq9s7
N3c+wOdGx0VNKbJdbH0RK8rYslhVQCu0SohjeuRNRn800qcl/jO16C08BpbwJ2R7VZJcwH9j7bUs
dIl4kXsxMD9RmTj1rBh4MDSe4pxFOYULpbVzS6wh5F92Z3ShHLBfow0b+Asd1l2vsY9W8zqxeRsW
l0T04TOhKubXlLzo1qtGglOVrzSIvrSsrGrtjqX/RzgcbQcoxbEakbEO+fCmq1u6H1f5yc+/g/LZ
Vh8zAvMOQ1f/rBmXUJ6aeQdXj06YL3wrOVibLuH+e682mEKfs/DeNH57mhbqrEerfdOYzYtfYA1E
GMb7ZFR/6DV3tjJjX+pMGs7Q2GakljhB0onDtMmSmhNx7+jd8Dah4Ix28jQ60/sM/eeK7e3HzEOk
5yEsv8KykjxKDPWkhlTN9trs7GTX7p3a1h8mKdVz4ZCaNbDsKyJWPyKAhzRMqdY9DHFzbSUN2DPn
ijajXwMZXOFiOdvGsnDYLf+YFwQFQAGoW/1sepWWMl9aY+EGZQICoB74j8s/utR6SQBWXRsgYMQG
cvWhNyhUZu2enCK92nOGavteKUeXziTlY/YvJuUHCIwq9ZOdaC+5hQel1+eHUafMi8adwIu0LCDQ
WiuuoCXyPkrNcVPY1dsMlMdNximZEETDEb5UPZ6ziEMFUFK+Gk0srW2c5TOX5QwfetcIzA2dgkzu
1UmlfCspMnEGCuNBUZSJ604C0QJd+mwMeG71SpsOumOBfE6qXmLQmj0HhM+nmVgws/OtUwXtQz5x
ldDbSd6aPhld0fs00rGYOjaMIpQaLNGk/krH7GKA4KKe1dx2NIt9Ny3Jl7DlljQZOIj7CCQ0SaN2
aZKs37NUvRnF0D0kieywQsXnP26kfpjHGDH4h2431qHA55+z+WbXIo9ZNm61QKOCTBuM+GBykPF1
nQrxoeSFuhFTkh4CE9lN6jpSb9NesyJkTjIJLhiyaYjP1+WCYuMjEtoUL0ycR6o5/jqY4NlTqD5a
rN81XOGqTeQkI9gptNUErighu+xNLnzjSYv3ShTvR2R9QA5Q/+tYaDcLf3vEeBZHpXgsEPYIug08
yTTWIRxCHe4vhzhv4yc+xwZBAdHm031ZwDMcqvCFD/FZKJyX9H8Y51QaI5gP3nb88Q6PphYNBMAc
RNZS2aCIaPdZWLVrpfEZB/IImXCuz3ZS21s5831JEK2OdSKTLeGte+zT4hhYkCpKi9RSSt/mfSPp
tjR6A2Ezh4pN3jE+zRnbAiAoJjcPnNQZfazcD8NrwBHeZsoIvQvhONOtamsUE7ixxrhQDVGRLya8
qVc12Tfhqw9FwwPBmumD4VLCzsdKZhqN8Yq1se/cSp++U1YC1X3DyKvS3b2iMTw4Sd0FK1fxJCGC
roczfsHKP6o2v4NKvdi6deROR75b52EPfC9/kRRLbHxfnKI7y3bKcxpSmThj+GwVf22k3BRVjuap
rT9TSU+z1QE2t7V6LX2k+KqisrMocUuOOZhTqBEod6x55FAdZccxHsFaioMI03rD9KG0FoUI1XBJ
uxM0bziqFJ8ao0PooFPtXcADLlKDz8nsuV3V6T7pbSiBw4ddk1UNWybGoEkeVEXbZlpxydqPrk/e
2NktPsT7LjMk5q+A4Te07wxpPZBQBMhW0myWZcvzLUzxHObfcZWRXs781jVGcV9OmFaIYNpuhl9C
relQ7izngcvpSxEZj8QSPZGHHGwsqNt42qkBRqpgsrjqkP80yE8sUcy6zLPLrOH4IgqwR6cMVlHY
r0Jd4LBUIezj5z6msubXdwOrB5ti16oldlwmVroLqvorCeJ0q8fk3qJ6ME/dyPVv0rQc2xAg/lHv
uUHU/bcV46pVi9+ew1AbR96CCUcPGx3/bJbv/1+i++8QU3R0e9Qq1Mx/MVn+TkZZoC//8Zfrd9SE
f2rr+vsv+Zs0Z1t/FRKLhq1TyqVyS9D/Qfq2tb8KVSCEC8vkgu4Y8FD+gUoBAs5/6fDYVglJ8qv+
8g/Ut2ZR8AWZWxUOrLFF6/ufSHM66tufpDlLSBummQ2EyEBXUtEJ/yzNRb2sbFG0M2tqNaW7Fsv1
UM7tqsn0J4UCgLmtT1yIsdXMKDJsWxgH9xgJtmPU/MzcfgpaXFZsd3IQQrk3qDiBsygst3kpDpPV
dvsWuGzTDOf0Ve1bvt0mAE9bOZYt68omjNk7KD1CEodvUEfWNneGXVDMDsWUARtsP8Bhlt+0jrEg
KWy5jv342Bb5uakC6gQ75pLRfwA0F61kKQ8RPhkMNNQcj/NbF4i3gey4V5HZPeW9xbAyKv5dF8QL
mAsQAJ2h/BI4heLXB7u9Gh9UGLBeFHRUGgB/Ww3xHuAFwt9A2GwwxF02szaYa7bOPdZVkbmB7bNS
HZp9oFmMvhVJn3mqeGzFzVU4FBfa1XNYU/7MNK1Y0b1vO5/0/1W28jTVXHMKk4RWU46YHhl3AwGB
Ioh5oWNcPGpi2Bswf6bbxa9cnTzfZ+9jF5oBJQWFALZaCMYP1kkyPBks1/Oqfmll/mjWw7eZauec
8zoH+tWTfN7ZleD2brb61rRRSZyMnTag8+F1LnnkTv3W7vThiyP6qqqi9+pRKXcUS6vYhvrxUqny
WgsaX3O1zvYT0XDyYJSENHF/i7vmR8MR83/ZO4/l2JUsy/5K/wDSAHfIKRmKoRjUYgIjrwDg0IA7
1NfXivvSrF9lVltVzXtCu5IiAoAfsffa+yzveJT6sbw0VPCgz0P/mPUMe/qyfWwGBgU6tPcyVfkp
jVQIwyQkpxejL1qbd6cg96XzvHpNQU6CTdC1K+1W+3hanLswRgzd0oLf9LbzWUeVep5x6+p8SDaF
Y+xL3Q4ocl23PyfTdJ/FCyGWA3pMnbshUrIl2YiZXUzgpw9L4xFxLJabcnaJGXbdVaEsde4kMqm2
oa1KqgWV71TXx67t4x0HPSHmINtyra17GcEsX1rmgLFZ/IchvomnL57daA1MS3KHBkKxhPWwnuya
ln74jkszQJNxj/KK+BzhgzlttTKu12EZWGD1xCjlQsuZeJXkAeTmu4jKA+i0LVqWb3I80XkjkOm8
NacyVn9X3Bu0w1T0T52QHqMQJobSf5qhNFJVYXuNF+aogYVkkghB3BB+EKwdCkiSXTVJeoRY4NTw
dgt19mryqcZn3/v0g54pCYPZG2cOE5pculZpRZ9W733aJZ/Varv4pkd+YFrMmxptkVPGm7i2LkmC
Qqzo6o2FO86zgUk3wTcosW0/y882kZ9M7pH2rjwD6s8PzDmXXAHVEtwkVfrLk9nHn6jYa7oQrG4k
iU38AN0lRisAt1C9NOrnWCrsF0F+aQxhUGFk1p7VY7eZCZoTUwCQHIc9oFu9dxyvOvS1bDdXbqvV
24z+OEBlS2sXKvopcoSTH0n8FNOPO0Vp3ZXLcnSIytoIOncUqDkaQb9Z28Bn8SNm9WPXdT+RNsS1
pKUPonjfOmG2Shb4GJpIhEORuI+uGbtVZkQHy7oob0fAp0fGf1tVIyeFzK9WwsqiHXbjn0lr3Itl
SBECeiBoR+LwODR1dPzzq1zUzU3kWHgzpn7vXZsqUx5ykZW/ks4814nZLLBiiNXexgHZh1wPb1NO
1vu0/C4XXGpufs5qJL2+xxBKjIB4QWi5R4ONma5gqGh1m3DT+tE3s6L+vAzl1+TiA8G8nG0wx/Nw
ClDuumIZ1hR8DV7LBaHBLE+EG4Pxnqc7hxABWnyZngP2EeuRmmpf8h3jOks+iWQGyk+h4/TaOosZ
Q4KJfbT+c6V5qja3o/S6i6yxqje1S0W9zNGNZWl1tuN3b4nrvUEd3IgA1UI22AdiC7Zt7yF1m+2P
Rpv8pb8mHj4kSet8x+Pk3kA/ni614zWHUTPNE06It3tuvjlAy51x4TRZORJdDtrvvveW+55Dj+Ch
uMGMx/N66vhpMoa1UHC86BBZzkU003Actf+cd46zHiTGVk1JatglbIyPBpFnyyGwFTl6no/1jlQ2
ajuuMjc0LBw8wqaJNEDOeUY9MNwVoc9MoUt+4sfGxTGLAd05CU4JOsFtVjZveSh/9PBUGBeVO7ez
f5aL78Inx78eAP4kXG2Id9qb5VpiEpF99T4YXqh0nvEUeGZvwc4lDjvx4n0wyPdiIQBc8K9jJdtz
SRz5WJ3LfMIjvSDdryPyt73Rf+1zwL+IiRCxT4g22AL0SXWyxoEjvVQ7HVUtdg3eRXtod0Mvs/ug
jQlILNmTNQhPb+2MpAk7yNF1DTxuQh3qtcLAygXAh17gjpqmPtw1EyP5rPG+/ATnQee7PDiWbLkr
O99B9DNnGzWy5E+Qk0I2959HtHDdGFmvFdsdd9Tx2k+rZgMqe3gZFiU3I6kQ6z+/TXN/gn2kgxXP
2XzFJ3MP3RK8GZEXWFniaRWjaIkz6azRyi3dGNLSTuMhE8zO7SBd1gvvwkpE4qPMKQUWrzoGCMlJ
Z/ry3V1rfw9l7q0n0zcrpuNo/QZ72UaoMHLbwVnnY0rxivy7iQWUjYhJje2VuA5BXJW5esjt+CHf
2Ev2rnxeB8FYKhTM3RPrAfECdgG9WgJX41Dp7wcehysiJy6Lna0KyWxdL0gieHpYKz9AMaBRS+A3
8g1qixOvEzuMNrZXBC69Eu19GMv8RW1rT+96Hd8XC32KbE207u3ssatvKwkwzO8PnmUTi7WkP2m3
fDKPZkTe/HXbdE8hARIb570r+qP24pelJoEpdmaQ+vGIXImIemkkpZ5sCW8Xizq2iYrZynXnomF/
ZIlQ3HqwgHYmjdh4WIe0y52LY9c2WzxuxkS4V5PTdCeqMHwQVh4+zBMmIr9KwPKEDc/Ys5O28quL
h6sJAhaOjXPgyFzFAcjUZitrAXPQxDnCP8qLDZIYQpSicWU6K9hCyPXWoZ0U5zbSm8ksv/O5yO+G
LsFmX9dyXdc+xzgyyRtiwaJTUA6vONtTMtHQ6Y9heEffe+xC9bC4gC/5UtH7IJ8ifY2kQrd8KwxT
cOgE2brPcCZkamDgPy7kNl/pmlMo+i0XioWfJN0S7fJRhHhN6hHrMxD+GH8CUGHgie6BMAa2yLb1
g6E5VEzt4nJApDR3hFwgcoWzrm6ZT5hj1MoHAc96nzVg6Brg5mBPF5xFZTSvRTpVe4e4Qcmf8S4i
YvOR05Sqsh9wMofHNIWaa6UmYDO2vOw2KeXVtzD6o/cp8gMP//PSfAyNN399LoLyTDjNRx9nPERV
Zz1bEjU7aEHclsnDWFjJqqB4frMjnKetaayT0w1ge9gQtNMY/yqK6ovANPEK0w3aodchLJ4h8dTx
9JEyS3Q0quAAftrUzOYEbRgnXM6Wd7KUdRy79JFNyTdPyFeLqJ37FGHOLTnmd2ph5si1im8hK5qf
EoloGDf1dwIDHjd7fENbzJHTEdsJ5I5FVKWsry4zp2gZrp6yCPJRj/uNJ64NGmSw1mP0JLQeX/sk
Ws4ilsUNee7em5sh6u2xZNya0L5ou9QvYZBWm8QNrHVH972q0r7bTq3sd5QIMbsFLZ9TvYhj48Mu
KiC8PvOzn8s+CQ7VkB5t9Mgvy1zJy/V3zuCLF5un+KWd512q93kRjsfOqM9wkjZj1RhjmNU41/kD
a7AmxgTlD/gR//x1FBcL0RDjsxWocYVYGt8FsXb3S1SF9+wfskOuy3vVl6+RhSx1mp38mkBCam/Q
4f4NTXt264i4tb7+tue8Pf/54AGpGJv4HuwsTdUEMq1d6ou+fvApwy8JLI/Ixd9DUtl+cSaSRmpZ
nRJ9bKfyvrNcbOfdvBkK5TxEY81RVEDjwgTVkMzK2oDk1uqOuYjelQXuYAzc7cYITMXI8+0IgdHU
iWDVCPwfSU4Cuc1+KnDxGjF108/BTFjRPMURrJi+vvfZ9tozRc5Uo5ca0SEXDczVvKLWw2PRueyr
giZ0Lqx9AQzar13sz0CHiK6pzl7bgf8N+n2dwWwZdP3mM5lnHOV/BuMI1/76XqXD+O0xyj1zooHe
evCayr4jxXSwOLxjBOeEQbP9zgu97X0UKtfoX28CYyh9BrSum933LW1R2FUVmq78pXORgJeFhbms
y1mIDV8qXeQ+H8ZlzVjI3UdNem+0H+zd+jZTCRvSbFkFgQq2UZShYmCrWLKnvu1EjcbZRLgtpbkC
2IN97FZsJwk8MbQOLppzPUcS81Rir7I4t0AkMEtufbzybnGzRHdjM03H0vcBA6aPHCrIvEzpYAcI
B6wQwTEbIZlPSxjsylkjsAnELmRlfK9li9lgpAP3m9epKcqP1I4/LN6Cxw7ZJsc8CEcbe9QneaZv
nmiCR7/tqqPf8PLigbE/TdK8lBmpuUkaRwe781FzXv99mEUYjtr657VVaipih71EvEvyM7c9uGqk
fuR805vCWLFkFZ4kZQpiBLVz5FUJB0kqb2W+WgACrsb+NQ7At0zk5pQIvnGOFQE2RVD/rI8R0ifb
hAnfrdCTvyvKRFFSaFgdrcvLFfTVRhtWjIUJC+Kr22Ofb6ckuBacJaRQilw3wCubFvn8nhUgGCrV
t2c/SOVjswAzPmWlac49++dzxvhjA9YcV7Ye9Fl32B/9Gh9TlKPRh0Q/PTdZ5j7ASr1KI1VrnLe+
1uIQZknFzUbDwSn8UIxZeVtManwwFg4cuDY82Wzcoy0hSwddES2LzoF7YmFqPzhVwzJ3WFZDJdSu
jTvwK3aTvohyfhWBkz/Fs431vVxugLiYdWsIknQYJDBDgSRQN3i3Os+0d6WWoDDb8kbVJeUZ+pWn
plP0YYsN7Ihi40ZbpmU5GlqnDg3MSfq0CoSjuMQHXM1ccdHfM+7CjeEiIGhaBNFmIH3dM7wg6LUo
tJPoydgQpqBvpvl7xmH16PRwYbOSebxH78mTN92SV5LAZC3EtpymD/IlPoIUDWivwmfjOtGx0d4L
JwR80E6c+pDLnxG8weJc5acyDR+6btZ7pZBFMIohPXu4lCw6hhu2I/gxMlCKXTe5e6WhV9lOVT9F
7CyfCgBjnjlXkFV+ZznTYsSQkVOwCTcEJPMjI+tQY6o3AajSMPJ+5V61U20QbRy0LIhzn4UlfnR6
+ZjHAl9rPnzcF7H4Ypq0dVy0MTnvZY52/QbDwcQTi6G4jD6IfkTjX3rgzqr8dxd2yW2m7wudfI1+
qc91t0wby00WRL61hEVkH9u4TV8VD+amLLfY6NpVJsg47Q38lEVubeV++lbsoqc9x/OU7yOvvloa
4BBhIWZcp/EXDP2ahF3voBzk1bGGDaelKZ9nN/90vAVlnAtEDPJUcATW63XRPQlYUGNYCC65rvcD
4UoHO7kfy7p4mhHWU5xxJjCBJuCvbC/uYvH1RT+95bJ6nZlu4JIEf+CFWXEMrh9G4+XHP78l+3mX
hWO3JvLGbOLJdy9tUNw1jJcOTTjfGUj4ALCEf5jGtMPRO5FiKmys+41NzNBYF1ut7A2AWHUOE/yj
HgzAK5PC3+Zt5BDE8NDpSD8RhMci5xrDJEtnZYSKfrqSrUEYvXZu137ZqdoOM/LeZSktNk6teiKa
8N1T9oQ2IjpWpec/NwNDFOO9DKK8N0S87dmiZvvZZg2TiuLodOaFMcGyKZKRNEE35S6r2YuP7ZwA
Swc4UxZX5e1UjG8lMSGAmmT8UPluiYyc2UpTlzjrDbz7oXN94oCxlzVtuo/i0aVcDt2H0rdI95kE
xn/+KAsKdB82n2fYZUUxgPQs1L1qq31Q291Bh7B6bKKCWIEvp9RS8mlujr4SpzEU3rc3ZJ+OhruA
/2/aeAVJE34Ma4+Q4rVhPTVCkqCLb1IUhhGXdwbFlWXyOoU2r1jh3AiR/0iGd7eIn68nJ6vdch+0
NlSXJnv30nSvOYuGJPrZClzGuP6gsVhCwXL5IOG2vjUaG34csZ9lmskUtqZgYagXpD/7hODxpsjR
aBdWeRLhuOlt/KgeU0MX9Jtg6AGytEWJgvFgeZVlw6y5IU2hdpiQ5doHJJu1yQ2ryq86G45lwJ7Q
l7jtnZLJc5iziJLyLik0IumhLG+dhJB1Rz3mjLW3vq5YZ167EbZAacZSpcuhdTqVs6EnXx4A9mOd
rxCeDM7npP3p0JOfQYTUZ1151bkhp5BVFSKFJm6DTZOLZDWIudpXgf7yZnxMoEEBj4ckABcKg8Ls
n1xvaH71zBbJg/V+TxCV6ilgRORKfV6SmRtwbN+6FJ6lD0AaUcQqsw+s7+FiXwldhV1iixUV8vA2
hAhu6y9Nb3ediMgPCdHHJdzLqqzLJNviGIbvnoM2M6hJ+cjzPHkRC1ya2rQTvpC5u4/Va9mj4yi/
+yk9mhZrMUnm3IeL2CnuzGuqH4QvnCOusB6SAC44Eq7PPgu5iRq8IboPsQejoOFTXmuU5eKWxY84
aYKbLCk30ZL/TuZzIDis1LVCKkFkuSBl5q6JWBnT58ZC7lh1EruHp2oQn/04Uu87HOxscO1kgcZS
9fvAC2CD4Q8nqynaZ1ImtxOd9m7wcwxc5OHcpEPYn5nH2DdWHTuHOSnX/JFC9QP6XIwKErKfbWNM
4G11dbDJwboMrTo4zbzshwnzujf31r2vqCeinjV8HeOcd6vrfoLyZ+UNXPljwqZVI4uEKgbswVbt
+OgTJEclhKOw6yQv25SYVe4M9gb/QMmGADWWpM+x61xdiCn9yhr/DUkr+lMnCLbOGBQvkWNeDIKh
HwTa3aZW/IO5/3hk2hG9aOU8aZlsiC9d7rjPy/uM0GoT6fA+Ga11Q97ofuovxyunxVdvUmbTPcCj
r2LQL9rg7on6Qm0anCTHnA2piglqqvqqftZDtPFNl58smuVVrfWHVmG5KYgagopbpsfMUx+KqcDj
cgWR+i5aHpbNBA9ShdzNgZBPoYV1jMRFKjv0YytGNOXWdtxD3wX1xYXG9NK0EImcwQE0FUDtK/tz
RrADWZx5jYYEoK8Vgd7moo6Ok0kOTRGVuyDwXyrvasYujdpkdgVfMBLl3r72VixnoOzQNu0l8YWR
qYZLsEXWxsiKGMefQXLqfbzqIeMwaNgtDL2Rcs4HBewOd8oracWnOts7zVOlMmCXZYIUyxaHiqu3
sQf79OeDnHcIYvqHKFqsPVpsPNXx3QgmqRHpqaCM3FY6epp7jkjl8aP89SER/FAtVkk/LqbbOhfi
ZEaoQfIHPQ8goiLFwm5KhMydBzx6hFGheLBNdAse6+sV3svkSBH4xk8F6RZ3qT9ZI7CU+ZlVGh0K
5MZumGnN/Pnhj64FmQBBSVPv7cS1hAuiIl1rrue7rOh9ZvuEDS55IW8Lp2v3aQMuURimHk3g0BR0
TF1nAYQvSbxrhBGPscFDM9W4aMv8QF4KtmTbpaN98Vm28GRaDzmghpmInGma0ovBeD7VHgwopU/p
ONjPlnLVg4feibHzAjynsG7/FACq99xVHokvInhzxPl8N1Mdu6wxSA6fF9cj8h3wlQVPmMJyG2ZE
c7YoliqosF6GrDLL9F2KaflWVR2Vu6yAZ+UqoQ5FQeH8nly01jB7adAJwTrUPW22oSdbDSlTAQL6
sAZnjbkj+EddMEG66ByCLxGkV6V96R9zhkjreKoEiQNsoWp0/G9dTB03T457cRrr04hKbaYw4Ipq
A7BmY0276YUXfFqn1ElGKo5E39tJFxA3RYRSUOCsTXKAtOGsbpUux9OgkpqvZA45dEPtQhjoRhwK
SaamU1OjElf0Toxa2S5xap+T3mfwghxk3auP+OqgJix3NRZY+WwJowgzkiT9i1VVldSk+oJO4Abs
UAXj3CSlo9jBlt3kDE32hTXNUGGm3eIAWgmTwTyTYRysOCL9V32d/9uN9Q0b2+F1GZdN1wmfhMaF
ubvVq70tsw4OrM7vjAGg10LbynLpHfETvzEPKbaMaT4c9LLPShDomhN9jsU47zfc78Xd6CKzTWbW
IFfXuAlKCgqFOQX6cHsVSYGcMTxQgiwrNsGsoRK7nEIhqp3bZDTnsus5N6Lqyp8Im7Wg7+hVkR2D
kcRJ4n1xbmvkYtOyD0ntEynMhcWcuD3TTZ4gWUW6pd61U25xUOxIVw13Y+q+E3GGWtqp12T4kvMz
oJplW6ypypLJfiUh9LPCSYrw+Lm7tkqOE80bv+2dE2hKJzGvja++XR/eAbKre29qSZ333ZOT+sDa
CcXaaYMoxCmdaSMV5Y4c5pE3AKlHOblgNlg9ZDgQmPMpIAthfR9E/nOLa/hc02rWMZOq1OZ0jTrF
/SixmfZi+vYdp3l0rx98KwN744p9nVD5VtXkH2T/O3Gz62YQQ2Z71fNQQt7H1TBchw8te4sEATyZ
znsrFzfuUmOVnAbYqWjsehfXcDwe5lyjd4QRvcm8cbyJGpVcVM5N7I7+gKolucKy0vY+1MLdM8Ui
TiMiN2XC4LqJYg88S2x3z2qK9JZoJAMMcFW6OQfhgvKUTVYP0A5jKXMOPDFtpum/s4fMApTT9i61
Zj9XbxXMqMIt5Ufd+gumEbnyffMZ+sxJY3KYAnCIXWCzWwAnF/jJVsrxieXUM5j6Pfj55zDxoW6A
d/CD986Vzg0KoMc6FutFj1g3B8A1McvesVXvLdcPPCjIxVGmkUWVpz6FWET6Hw8cc2IKUW3q1HkR
GatmABEIEMMzjsgV03AwKykWFdue71BpU34CFRwGXKBXKPra7QdaX5gQNzpU6RbvdXLEm5whuyrS
d/IgGbozEwscwq/MwuyDOwiMXEtNZIS77VKyLNJK/sitQezbvrsJQhYIeTkdx8C8lglM3LjWv6lj
jq1CqiTShNqp2WiWBjF2gBurrLp1GsQ/G2CJll9/magsCI/FvVkULQkNusNtTQpbGUb9oekpWcJu
NSE2f5WJPMX2tB2L6sWuZuBG4SXKSKaxAixd6N/YDZBf1cjXqCSb0xeYmEVBCZGq+YOMOWxLhKj4
Agn3gFNK9cFLZsFQRkoNRI7oClrTQ9mwv3bSd5GjKRMrjKSC8QsPl27OgJ8SULgKmayvGtn8sjEv
MjSZ0ARazlkU42OMDjZNW7PyQT3w1y91OTl7q2VZQ9DU9IqB0wM24EOCy+v2tpxo/yoZ+Gt6hvbB
AYaDqJl2pJ5+zpx9pwgc5smogi3crI6W7uz3vi6+VUcdHQ8uxLZIgLC7zn/SNgT5PUCom3rSjbOI
u7jtbHPPxdEfkc2cMAUMz0tmnxnr7pdJehfy+558tiHrkP3wbVG2ZtdCS17XQ44sU5fxuox7Ml9R
7q9JkC0fPFvuQhF9RKwoLnMQjntX9J/a1y8dhEu0G9ZTIsFj5cgRNgjRoIi4ut8PUgIM8v3HZozj
c7OkKVa36Yn8enmbqyFhoGLTlgQ25hPFoWRm1pk9KybHndddqsPLLEnDmJkvEmsjKDYSxf/M62fm
mFCFm1/Z0uj1dFtKM3LxLkxPHPnOsuoj66dd71i3dfgVxcyDJu8VjduJ3ndTzfVjX5iHzGbbG7jf
LTOOiYjT0Fbwf+Ug1l6SbJQ9JnsdMqNM/YFlMK+39I9TUyb3QFoqqEDyErIwPmc2BtwyUP1tHyEA
Dk196MhBhThhf5toXg5O1+S3aK7RXtjtkSRiSDIMO7fGY1nVKx5CHV8GK8NMvpALo8kvIrHu5RzB
NipJSLC8VSrIu3YU2HHKGyYy6Ply72q0c7p3NIE3LipqUpkjCOPOmnEjg+PM7Amx7W5DA8irn5m9
+ZF1b6nhqWvQ+DgzG3mHSSDks7SAc5l/AZf6iCFgXLIm9E6sozZ5Df8A7ULyKHVx6kJcSk7JRH3Q
mHkMeo6gYxYzJ8WJoZIvrPKJOqmxy+9FJBK+W3vBJYnHIlK0BA3DIG0OIU2eky0IMshbcSNGH7M4
MRccbziArN2QUn8rzf+u7F/hbEcH1xIXB9vMARmp3lQlyS0Css8yjmbHbnUkWjpajsIJFOnO8FNr
B8d0lc+Q9Dy59SdMTX5X++znYGnP6a9sdqrnVNrfqH3MuqnZuObAMDba57QVXtG/Ws7Y8vjy/F3b
AoaYhiIiB6gCFVYVtKNVuHYHAdHSJeuyb2G5BRRlNDoxCRCUuePA0MX0+PGYET4v1burcUi1sXv2
/No7y+uHNvKYOcAM9BM1bEsJqzyOGBomS4ORHNzBburs8WLEdNNnrtw7FgYTnnObiKnXiu/0IAAX
/2oKLCphyhiAGEECpusCSORwztS5ZiyxqORjug7dSV2Ur2NOMCL+1ptwaqefHhIF7WYHowgC6quQ
ZTtGWRVLNBdRSDxQhdGGmBX7jKILAF+UrXyrjVYRTX7RQj1WTLh7P4dZGnEUsbvHVA4oNGbdYzvm
VaHEwJRkHr1yOVoz223bD1+sZb7mgsfqNsq5bENuZz2bO7a4gPO6vF7rDk4zVtpupNsIRMt9NNmP
o1O89ul4l/v6NyLG6QbEP6fTzwVPwpJgDDMzrUjmGiIHQQfqegoBMOAD8Hng1zPPBbWIX2me/iqn
a2c2qX0TpHdmoGLQzowtQ4LIjLvkrYsCcUf/Ar/lKuIyBeJ8Z+lXGFyhold6vKPPxJ05mRM6jubg
Fh4/uGKcNGBiAAlQNatqkfIcmr2/vDFkjm9F35Bx4eU/mpMz5ad2QEgryk+7sx/h5v7gPd67MdK0
werdVZaANApwPYxDfpN7mnQKf5Ow3EPpg6idkI2jZY9I3unUChcVxJLHXO/pT4ruKxYfRYgP16pP
GVs2AqSZjj4C23uJ0Qsugf9jSudjvMSaMhgSDqiSBd4YkysVBOW5DlpQlw6oMRvYp3mqeo9OtEge
Lbsc7xI2k1zHrJEDkJ46bvCVBPNBEuMMlxBlDO7JA2esdR4j74cIO1IJxj2MEXPfqXUxx+VmiMZH
BC3eKYIriXdsFy0xg08oHccWWr6dYRdoGALsoty8xqzQJx2k2xG+1Q1D+1Pp382Ymx1kVFMyM+UK
/fR2IRgKdR6gRodIYjB8NCEjSMVc3rNT3ccVdq+aSo2Sl3PJHknYAC3eWV9h2oK7hgKf++FxVEcU
Z+Bcgrg7+Cjwd0L1VDIoB58LH/5l9Z7F0ZPs7eleQdE6RC7GGzHClNBL8RnUjFfTyLwHC3BQrqv3
OTUo+uhnb6ee7Say7j3kcpiDAvdnQde7rUIIThauJRw04HkFNEDjqaPLu08HPByokPe1D2NNwg1d
kvY5SGGkpXAzEOJvx5CG6jow63dRRHU2sUmzphjLHu/SYvSOE2ydhnx9y41JSgirVYozn0lmdOTb
PicVLh+Ub96I2Q1PJuN/ip4NkX8/7ADuR3kaXTY8WaTWdgFHFoTaKKpXsoPZktYsjNNwAOENjWe5
5tMYK6j3XYGvXdd+zJwT10clhvQBIa6GNZ082IEYDpX0UJllGebKHDYuisdy5bkNpZQZIH+6ZgY+
zA2Zeuq7kUVOGzuIbZuAFjZJ7D4u2OI9lGZOnd3OSDK/c/M8oxC4y8LqGd0HF3T8hb+kuaUWIX0w
rD/BeVuorWwEyfsq9S4RrfPjXJKToa2qe2F8fzfX/bPCwvItWu8IEUavR3twOBaya8oa0WWjZD7h
2cXJgSCT1ra9Z0R0Z1z5PrdVdMcpp9bxIHCeRPS4wN1rMOzE6NHf5CAFs3erhDm+mIltF+yUwgWL
JzgqQiUu9vhbLjG5KHob5G4FWLSHDTOnX5XH4G/wP502wpebVeQ61DgihJNvMZds0koEaCARlboO
IUGLZbNiDpltZ2pdThYauRbvbGSLlxoLEjtXpj0mrzepFBgliAHa2GlI1B3COyPSFb7udSVBoES5
uLdXdkriWZ819bFnSM3Vy+yzrJ+Zxj0NAzImN+G5xPoSF2tgxHoa4p8VbNjeiC21wm9rpNizGSGH
LrK8gePyNj6Y2T7obnAZ5GNHCpvsKx2QXbeyYY3Vosooym66HSrocmnM6CPkba2rl7JN4m1XbG0G
eDsnRSHB1hZEJVnAevhF5vrzEiHGdlgJD1ROEW3rgYtlvunDHQLYicAg3Old9xo5mlCvqF2hyVyN
NJT5VBJsVE8NKm1oQ2V1slUPG6rw8m3mOW/A38CAxR/6txXLj66GhQO2hpFz7T9kAJDoXzZVZn2K
DLFqa8/XXrvdAsSBCBmHfxa4L3NElxr+KF3cq1ATSHsEAVuw4BjOluaFTFhnF3Xf3Lg9HkHEp6+j
N+9VZ3YS+z+NXOWx0CGBQ2bmztLDi50Zl/BO85Vc/S2EtXPH9R8oB+VqhGgdSmhG7fBXMu1fFoN/
8lL+T2XKS51VuieA9T8DNQLXjwB9RF7gR7YdkZd6VfX/DajBoLcteZ8W9rCAPmeRkvc+BeEGbP4U
sWRxU1jvQxexmbStrZ9jUiKo5S1GxOVrQEZ/czz8V99OwJf7v3yP67cT2JKtSQjhIxCO/Be+h8ic
eomDfNrWLlMxhXZnHOtu3S6DXieM5eEZ5L9YfHFYONmnq61T04b11ur9XwFMs1WBc3ZTTS8+mSu6
E87qv/n+8Ev82/eHtcH547aIOAv+88vVQDgKipL09KlqoQAHyIAaN652YeBiAgajuEmZ9t34jbro
K9B+Bow/B99CYWcKB6BzwCnX1diNSAa4Iv+/teZ/ZK3xpQOO5v9trbmYn+ZH+os9/d/hN+Kv//ZP
e434hwB8djXSeCKQ7tVE81cSceD9w3OlHSC/dTzx19/8017j+P8IXCFh0iD4xZnj4nnpa6NTbjT7
H1dIDm4cHruBJyPnf2Ov+Tdvjc8tgf0nkFxy/PJfbguviWbbNKaFuuF9YCcmCZ1nQpKY4LYYB54O
rZk2SRQcG4Y5f3ul/otb8t+u+H/50sB9/v6AEMoJ8hx93RrqCFbtlEdbqpZdk8ffI+L1/+YBIK+f
7u8PgEDYUH3CUHo2RbwQvA1//3IqHpSPVYOFtUXI6tg4/o2TyHvJlCJj6dIRCH6DODKHqt/QIiu1
tQXPZ1mzxkFxs3bgEMOnUsB8CSgefPPuGOcjs97b9B7rxmu2ZCeoarMOTgxzb6XhNIdyXc71KzXd
US7WpR31/j/YO481ubE0yT4RsqHF1rUM1yJ8g889GAGtNZ5+DphZXSQrh/n1bKc3WSymoAccwL3X
frNj7DcXXsLQjvHs9PcXlH3ff/yMliVRR2mo3FDcdb+8c+U8Kgy9zoAwd9MehtecqPuAJg+qvUrn
F/BLBq1O71wyqdJHQkkhXJN25qQg1SC56V0vtXzZCG9KKAhzm9YDusS0ndxm2I+a6sUqN07x2Lju
A4F37NarriXlaMr+S1BjwJbqHGX0pSv1QKi3z2VW+kyXl41D2FiOCMb4Jhg7R3MXmmgaq8iN62Ws
Ot3c7Ogi1FzMt8wXJ21irjqIsucCgh7CsTVuha8Ewl3HtkXADS9DrIBrN7WJS7UmuDLNX4TUEgpO
uCgCoqyNO62raBLjqI+YzJmJurKJtBCuApgNXgdHkzhPHHmnFQs1+1ZIGxkNmJbM0aNuXA37b7Eg
9QQQ1tFEzhw0WfqDmwSmxVJKgyWqlDgnGTGRXWKvRTFIsCZXqY2Vq5pLyjwSaI8CWbvTA/FQqPXV
RxoMLc09di6zeTWQvsk1YixwJpcmbBi0dROcepwd6jDQL7JwWQ2FMgkWHsHJwweXUGcXkC7DaJiw
MqGq8k/yDAmVjdjLuhxfGSIfJiBNWhrUkRmBM8uNlma80p5rgm0xfdOBeaeEEUwTLBOdxUB6KL9x
RGvi0EU+YxGvqG3Us0kTeQC5+6BZi2pBsaJlb5zYo9AAL49IEyb4mnDFOdJfxrr+aAOsEULnUJDD
mHObluqhyslIFXlXcTB7YyBkL+G/6R7R2sjKkmmDIx1HgtwRWehOollQ0V0RttPI/YykOkjnpgys
qeJjijqD4ZprxnDYmZgRdP6wiISZ55G2aZkeRj4pY7ETqHTV7hTJQNxhYDtaqbp0wBG0K2Q2lrSL
gmddJa49D5Vo5pnuCtvDIgSRUTaYyYNwpgzcTFuhgzi8SAWxwdS3vUUT0bzCwpxtJZNda5VQpcO9
/vsnV9V+eXBNjdjXEHHh2ZXZnwx//4fNkuUkUkYqQJr6AYetmP7TtgjxhH7/5Z9/EahyDKTqYYh9
RVCQs5sD/jc2nXTO7J93UyBoS6V9eJ6MyN5qMoZ1tWUqxWnfUQH6h2xjVqmZUXyZVGsuGBKtoVzI
6gIf53wa5hGGVCWM19yZTzcutW2IUyj1r578DgisnAE8pOBcN78ldlWt60BjGG5gvymyimFDE7MJ
wUY+dmKjmKHZ7L5fpP/6aUv5C3Pvl//7/yWCTxG5KX64nybP8vlTvvfkBYEX/bgB+etf+WsDYkLR
M6HbabqoEaY1uLn+3ICY5h8iPD5ZJFgnff/9f6V7zT8kWhSHxC8rybBt+e/th2z8IRqWLJqkggck
H9uZfwWP/1rz//zOsDT/zR7AGLK7/16VaQ9SFT6VLLErV0VT1dht/Xjj24rLoxnL9IPrFHDmjbQB
I3+SD9Ypucqmt0sS7ZA8KYm51lQEZZiSQ/hVo6yo9Ymp2Pe0HlpwLdyk9crNBvRMLL77orizonwb
pO4tak0FsDyabnYLeWnjRdgGrzzNk3n6UbfwI2UQaNfoGj2rq3WXr2khv3j7KsRGrFHqlgdG7KTv
0Vx8RnTUPsmq9A4q8OhqTbBzQFDnOlp+G5QVLCoaCpUiIwYVXLJz/QZ8mwq5kdIc8aCuzbhIRsDK
5rGo0z7wZuFzG0UGcZsfvv6/uarfDzO/u6q/7upojCo9s5MWcQjI1C6qY6jFQLsmkthOKTlaIpkD
cTjq9CI0Wo6gJc1ImLGUG/FasMgnuOsONu1Hv81O0Sm9NLfipone0sAgRw2kwumSAZXg7Q+//+TW
L8fG/7whftkVpjgMU+YN3aLxROq3pE1B+dtc8Bo+nDkgfQUkTWzeZKsoajsyZK/mtdu90ZU9ZxTz
Fsjarq1zWrIyK5qIkNZJZOPf1NeSQfeI3EcbkXHNiFtMwCQahDoWyR70U8tENTyYaq9DdWDnpwlm
hBhaTwRFf+GcKycV/BMaTcJ1Jpb6RO1QsgBHp/Oi946hqV5qPFZc9ZegxRwcIzpeY8teumDcpknR
srjVurdEkZlJLDvbnoJd6rrjZUDsZqJpoT3pHUwCHVYpT8HsVcpedQiR3xMXdDSwG+MtGkQ+nwiN
prSge9npYGcLQszVmheQhIyQt0yWKcPUX0brz1xxGJW2WFd6MnsQCOOtQoky24eGH0drvoRc72bG
QHzoQzZEtAPR+LLX+WqHrzjnuza/6Xzv5a29ZRfAUCdxK8YfYPY2fcD1Cep0jdyFY630BTqS0y0U
aTR9kBsjYuaswY6P0ibsZdGxpnk7sHdDcZicGCOVgj2HUJ1RfTSJSAMHUVbqpw32VEmD3Yq+K3zt
GPHFo68aSLkOJY3xkCfT2Kr3CZVivpOBtXKg70piCv7VvyQHr5C3dXmrHpFjrvRrUIS3hoM8xgRR
eZcRLruNcC+e0TN4qtpIXBEZuqtFbK3tACmSSPukq7qV2LvnSpu5Jt5CKDL5mNrDdXYJDsmhVJQv
8CRSeVML8ZB67QwHZ8mYQs9qvnFYTZfhMmHwXbVn9926Wx+slFOrwQB0jq7KTt1maYHy5+enoeCJ
488mlvy3EExVHJGmVK/uO70efnErrgjWsD0Lc1U3FG04HiWEkVYoI6IOp9yx7bG1VjbJ0a0kCjh9
6IvRSrgzYH/68lAqcq/vUc7G35YUuuXIm/m1hJkD/a0nWlvZ1FMgLHkKyPyIYDgjpIW0IYMjVTet
L+aw6Ta0dOJttsMPcFZFuypf7Ut6JQ+TSYiewAkfJYI/ad7KcxafBH7W6ElZqvrBjmqeHYV7c02e
umRrI1VE4AMAO/YDtZ1AYq7HDlRUfJr1PFCqXcDUA7OudyC3N++V+Bk4wXscKP04WFdvat7t4n16
9o7+mXPclPruPH3HHnIwzHk94XVHx2NaYmW4Za4FuREpbNPrTw2yDypXJWI0oUO8tp05ftJu4VX9
pu5pvhDZ4SzkvXOBQXUrLtUlgzWujnN7lq2UTfHW+U06ktqKXGqElj5O3fbcGiBrHLWjhYpYB/Qc
Y/3qQUz4PT2D/q76ZNQdk8BJ3QGUwFTJss4FTBgpbpupkFYXcIQrqtPezH3rCywvF+/RBDQot1m0
jSysoDbjacugpod/uayoQ/CK5BldGCBuyFdO+4VFD7KvGaD8QdVGqarOFECjSeMziELwH3NxN8TD
MuEpqAUOYkt7AhAl/m/l1DzmBBLD6ilcVMwHrKjq3rtEl/6m3JJDX3R7Yhnv3iPjfu71oplkTfCW
Y8yxuxP3aOCbCKm7cNcp4bIv1rBQ836O8RE888N5FJ/NBR1t6sOGILcwrsHWDwR4CjWefUk8z5pn
iOOVyHlG/8DmccK3jhvaA+jsU+XUJo986i1Fbm+5m+zrBntI6A6e0k/w2BvmQH0o7yTZxYgACIS+
a+ZTvr3yQbb5E8Z68yBHiQ5dYIQ4GzJzRBzFWoRq/6rO7TU6y3f7ZJ70Tp/6+MykRzHsBcJXxsZg
ONXlN3vYLcTDviFkA2EPGwk2FK3avkthlaLvVzS+mIuwSydiat4zI9UnFU5tOqMLkZnGseDPUe9Y
gA6yA0nprB3kHfTVk6L1G1dLQ5BU74oMic/I3HvL2gQMiUGNJkEfHz0B1T+smrNndBYO9inqaa5i
nhiGWy02Z+4zMt1ru6rjb/KpowISL1pjfmnH8jbcRsO7p97BzU5Mi/S7Br7RDqYSnNeJam2Te9GC
djhIYjbt6SJt7paEyBNB9Rk55y6lpsHaOqxI1aL2oiVJ3i87lr9BTreKl2Wk5+6unwqNsjiCPqK9
ja/+lTZsJx0OS6ROy68WCGBUUA7cT6O9f3SPMoI5Rkox4jqou8gECLD0r91OOtrnsACamM1Ap6vj
adgET8J4sOBRAOyTvFO2aWqelTd1bx2jS3YpLk3r3AMGv+p+WI+kW3WB7slzWi68CyzkW/TIT8UB
g7HpnqDwLtpbzz8DhyCPDtKasSloPSs8Ne16yvByrH4ID8k8BelZOnT7ui2Weeu/xLt56g/Sm33O
b6YrzKs6nESD2VdWr5ZIQA3k5jRigGXY5khkvO2pI3VmQOkN7VX9tD88apWtg7BtDPgaxbXCL2bE
DdaMo3IA/RCkNxInHTcLHVMC+fptuY5cGYdh/R7NgYVA7yj4RUWhF91YnZrQA++ANKmePvOIScBM
zHDmA3jNZ19GaO2U7Ypd2rUXDB1KPyr20rW9yq01y+zDQN8YP5VVw/F8mlv+eyYX7hh38yyhfS7Y
hYfcVd5scybsg1NIp6C8DhOmnspI7Pup/xl/yi80mVGXTLT3+NN/xA+L/i/PJ3ZIlQy41PiQHnJ8
kDnkUHud7eNjRGoGTHLM1BC5iag0WCuoakg/a7eVtUkB75YJLuM49WLiGL0aqcZ5tD7XvB590ewP
nhVeo1Im0mLt5RTGHgMSpqJodxI1jiKTQsn2mQOV7klXdGfWGP69wg0ONJvCwjh3t4EBQVjGZxDI
NZDSkM+RQcsMkEEnQqSt8g7abYR2Lne2SngSM5cQUK+RskPz8rvbCisMZ+Kn2mVbJQdCG1oqcLIK
pFseLcSIO98vTICEeTcS8pcWIr+Y1J4xFYoX1OkY1LZ7uzLQcZZXhUNHOsQVYkoAdrD2WSaOpxx0
Z+ErKSSPGnx/a8BNxOdA4XWKJX2vVFJOqEIklOjJzKszcACc3flasonJG2omOjBC6x58cl+qwogw
EdAwSFBj3Zw1rlQsModYCY7slRYXwEd8taUuNqayzRA3shAzG4roDLaLFvoKcM6kCbtJmAlvLsrJ
Wmf+NAvlYpK3xTgKwfmURW9OoWoSBEGzgsTgjsWMFFJnWQYJLxmGGJZdAN4r4nrtVOjLG1vbkx1m
zJ47AiREZqekTCeN0ZjjPKXiEnF8ZYnBsbKlfHowTVvc1wR3I1W5ir1F5DYsd00rvlF2Qlliu/f9
dm0VNEIlTfalEhjjq2GzSfsJbeNfIf42slx0fRQtijVa0lqVurk/FBU7BmPk3AauC04uogGV+StD
OCbTtr93qngllrg5qT/SEUBGFd7DXOv2ZseNS+J54RhUrWZpf1Q9dhyeQj+bb9NYj4GpLVoUKWCV
EzODIf2tEXxQQFW5KgpEuqChiPf3ZyQJhf8/Ds0mIwNV0STi4Jbxi5RtJnHjE+6RFv1OPkRXsRo8
y6AtXC9+AlSU1bFKSJp3qXUWj92hvlfBisQlcc5r2yQ7VEt0vPAcn6OjQb0vcbcS2wieZ6mkjlsi
cjzud/W9v5sJ5cN0sajN3rt6z5QmD430O1tNQf2mmvUXos/SlOpFs9Kw2ONV5dQecW+3esdu9clA
EicaBYynoDX36sNJ3sRhKQpYk9phcTKHZYoSpF12Ki/uI7wUN/XosZ6RSxm1e/tiyN/CDebMq/SB
pWvmW1hcpxEgvlF09c8VRUJYZWqrfGQjEfiC98U2G7xhQdSqyicxmjDbG+NLxvbh+d6SzUB1NNJv
7jHYZ17/qCPiiPzcX27U7q3kI/5K5PBbQiiANnU72KYqgmvP0SYsh6Vpbqko2VbGa01dxvB8Omus
ms+IJSDkB2afe3II0doBHEyD/LiR0I+eAgXIlZTWUiU9wgti8UjpVLUIj8NkmRWC5AzUqJ1RP4p+
b5+KOMeibju4CSgHxnCVMRBsh3NrlO9x21EyXOXMnfc1dexkyxReWTRkjSNWueEydrfmRq3TwnBP
Ael3fi98dDfr3b0AyV9Fs2BSXkT+meKm7H1W05pVNb+kl/BiHpW9/Jaw6v7+jpUHveEXPeKnG/aX
uYSPZZfBgCYtBKLZQNNdewWreulA37zLd5NYXGg3GxuwofQub2hHmZsgHLpzyBGufFTlzeVQFx+I
DV/+4ZMNj8p/fLLvCDv+opr6MKT6QXiVGgz1ZdBKC+UUXIOnEkSvio1Au9dOonR203P/Mbgt4vFW
1dedpj5cmmpjBSooWa6jFEo+AbNoXLJJMNgsZDceubfff0a0uH/4kMNs+4cPKZBKr7kj5YXm1Xsr
lD9NkZB4JBFDTh4KB7LyRb/onKI3q+kOlkvlQvli53HtruneWxeir8+dN2tH9IJeWbrn714oj4bH
v3hr/ToZu120sAOX0Ch8CHz+Y4mWLWkpHoan3vIoRL9mz+4qjOqZdcqwOyprMVhYH9a9XE6MU39X
7sPfL89sXNSDcGrwO+LpqfxsIzhkBPSjrJyDY3RM9xi+2m6vgwhbhyIOhNbXtm2Od5wC9ihYFmpF
u4QzU4+Nf7BLDrRrd6PsYvkrSN4S8DJD+EvL3jGyYNcx55otlyPq586RLS4tqtYiMHxjSdoXvM6V
6uUXoJHwBrKSFrMqFmuymEhI/jW+xjHQN/kenfurbC2jJsDjhZ842WMLXeMggSeaWSfsLgpeBQKU
fS5TdanrK8kbaKnnXE1v+VO6NmdjGG0RQR/lhssF9TcNi2ElJKd8OOc7G2Nrn6xD6xXkXvJp+myv
0rVEaFFXg75WXhiJbLRBPBhUBM58SArYxg49h9mcL0z5ig/+Ib2oSBC/v7W+zxV+vf1NTdYkQ5EY
/hq/uA4kQXUlISikRWM1U2PnnnX2xfIXLDNFWOGDcxaaSBmCCIkKYz92OIVhcD1KuV5+DzxbHUX7
HGXl5Ccg6lwFoc66/f4zaj8PNb8rgow0//0Zf5GIg7KlARd78EJLk5WsS3RHjZRb/6pfulk9Mu+r
lPRZKl4DIuXtMk/P7b1UUU3iQH95g3yi3hO+42yvEPnU0o+OV0765DeMY3pUNzE7Eja4WjI2kDTi
h/hqXsUrb1e9QKv7R4D44U8lhJAyz+dOVty6jYvm1S1+/2Mqf/NjIrdLOgMg0+RlNCjlPzzkQdTo
nMUzaZE2+c3dkNAqjnXZzgIrnDYFCQ3BJPrRO709Tl/16LPqa2cu5unOiKJzbk1UdQ5BMR7Lw+mh
4BgRzoXqPRxOFsVa2OBHmujTfDh3/NOGRPt5kv/9G/rpo/8iN8tlIuRi0igLtWFXAVjSTY1Z2MlL
jywXAjgFOZ0yLw7GLUAgqG8FvCc1fpUWReDRI3gQDHoXxpF2cMkcSPoYlxULoATmmfCZvsegxjR3
2R20U3snYjIC7/ZmGk651GWEy3Etze2d/1Ybd2D0tQow4ODtw2P+Bu9uJ2/yVTSoSGLrvith+Px/
+Nq4OS3dlLAW0VX089cWilJbpIxSFzL2d+vuvhdH0hcjQJAcyMpdvotPGcoS4wAObAkHtxAJNzAg
akUthj13Gab6Tk/VgrLPaQkXN8mEmwzavyIvFLyMFGRO7n79/lPLP5sh/vzGfvzUvyzIVWMViRQ7
KtWn1ET7VDB7qJ9+nb8b+lzSq7M8GlJuWpMM8wK8Zmjx63SV2TMk63F6IMfB2dO/CGdpn/zDk/Dd
ifHLS4nLKWo8BXRC8b8/X1JmiEJeJqa4sDlpJtwfyaf+TunyYPNUXslnAACtJ8MzgukwUtYRp9bw
5BwEtnKcZaNDuEs52+JpmKlMxh1JgpOPpznhxfX7y/h3w4qfPukvl5G1VKkpamWOXFMcryWg0uJ3
rxVnBfJf/ig/vV2tkpAUOH9eeln7h9e39Hdf43CRRJmSRg1+789XSkqJD/e9Li5kJdrk5+yoYb5k
yeA4nqFUwxBtqnzqdGum5vQcCf9wEvnuDvr1m/rxz/9lY8LdUZV2mKsLrNnZInCsBVtkT5++yh0B
q1uGKoN1ttVz5L8JrP4DO9SLe1I5kmscI5Lt8HBESK9A3EcK/0R+oup9kV2SC0AQUjILnqATpArk
HjqLoa/JG+2VfcK07uVnUW8V+or6FegyWX9rmE8M/7XORr4DmZNMzfdQEb+ZSKXdokA2VZBPw4uL
lFoMmirzatx1wcRCbA0H1bVBfq0HHXY4iTSDMmvs9Tf1LUKutZFtKb1s/ueXUBUxMvPOF2XLYhL7
81dou22TMaNXFvldM59SUrHOMlXBPY1aayPb2oN+WyDkAibY0mjToG4nKW01YWCHc1Cj4/aY5Lj9
U/QPGB8TexMS0M0+NrBVpvamVzsst2/KNmT8MgbByvKXP+vO3fsRBfQUV5pjV5oaydqIhCfgQGDm
KpaZljCUcwCBWnoUKYI6lLqlHInmGOzXkQ7XU4rIW1/yT+Hd0R8J8m+HDEyDS7FuEYaDnbfzB6UY
c7qFcJyVoxQZuRv05JS9jvvQEZk7xOb4IN+6G9/LRdn3gxqt/MPx4/su5ufbVBUlS7NM5uJc5u+A
6R+WVgFDCZnCXFl0EaBSktfxuZKFFXMOoqN0BbhtZDHMVHepPZfbaBOq7lcajqtBer5mgwxtXrpV
jaqSg48CscZ7R3BxEeV5euq+IqPQp10L8m8Z57jE+6R9OlExoql3GeSiTEOnummhsYYmYDyt++TI
h2rUZl9a93BcILV5D7MjU3GH9dDtnQk+s0nlMtIBcTHVC+Rv3VMOaZef9PYuL+1FGH6BhV8rGpXa
3iYzyRXV1ZDd0LYBTJks9h+GNtJN2QMoeWudtl4zpV5CHBx/fwX+rykDtRt0+vNbNDj2izL3Psof
HRaSDo6E8ni2Ov93d+j5k1pE5xmzp/j8bjcdqgZ/+Df/8mdIf+Dk1FEedf57JNF4BfxlEDX+QJ41
RUthW/uzQ0Oy/rAk9c83BhoQ9ub/dmhI2h+YHC08xCZuR1FjVfifODRMjTfQv58enNOk3iQdO4jE
7kbhz/z5DeUFpgf2lUi12WvK3XQ9fc7BjmhRbrVYyf1C29euriwAz/JS8v1emIodLW2ThJHljsK0
gTznCzKWoDLeOGVSntO0F2aZ2rX+JFJrQ5rAtAX7VOBf4Wxm2/2gy1FDglMpTwhrybSEAIITzbXR
9ubSaxqGzMQObBzzPvyyTFBN1GfIih8igh4tvWpOqNeGF/Py0oAXqKybATg2D54RLA4lpnQ5KnJ8
el0kHo2IxPcoqZWwAg/liumqM0uRJtU0bEYiZRG0ARZ6csEMie6vh1lx8jshpSVMd98o88Ha17Wp
eIvBEN1Atra4Iww7ECfEFv1zowc1Uzs9W9gEZM4dTUhX0SsjTuv4tbE1sCgQrIqInTLOU6V2asOk
yUdgF+RmlIJK+IYWq2wUoZfkEeEYC70RBOGttIm4jRHl2pPML0l4+yaelbaSyAWoJD9Ig/RprI6A
XwV0zsToxVZXWhjLnYZUfpEFS1hR9rGymuxAhUM7bXynphAp66kQ61Xz4BR18uVaSvZNcnp92xqN
QUS+hM5WGq08q6o4mdSEDydWn+sLQ4g8/DNJCUaOnja1qboFzQPxKhMJFJVOl+8sQRN2YuBDXbUC
kdGy71DoE4lrFcPYUhYYB0WU/T0oQu9XrurYe0iO/rYj+jXj+4CPUUcs0A1C5SKXAP7nPu9uLaUg
28tMY2Y3RGZkhpyXVMHRiH86IYziALqF9Ed4yQoFc95l9RXhXo8AKypo0S1nDXjpqUUFUJVWCG9K
a46tVPXoSRRaivV6y9sJhIQOhi/n2Uxwu34qZVq2kt3CukqiVTzV0kckSBQ8yHMyrx6w/7IGN03x
ypZaW8y3huCs5EzMFlJZ1nvH1+i0iZSYWmrT8paRpZBqikiXXmPfJPoZmQqQQ7EGNIwOoglEc4EH
el9iHabUzSlw4iwjNh4ioMB8XFWmdTZickx+6dEr7zq0YhliHG0Sv7GWruq5ByIOTCo1BfmRzgTt
mbYsbpOudLxja5rUrUgBR3jA+uWNgJH/VsFrABkWa7CVc+0mZ9hP4a1JAJNDTVgUrZpOKeZz9bGd
avXZtFr5UkVGs9CbtnuBadZvoZmVwaKyzfIVim0KzcUtnWqEKZF0kob+T7padp+KajEf5wp18Adc
w9jlcYFLs3Yp6KEbFVB6kPgZgNrI2qL0RAtuW5fNTxDv3MBXzticnZWda/KJZ6ZesK2gttmtFOqR
Mk/1sYol+RAIk3hNVF3BXk93en+akYycO7FSbi34sm+JCdxmItqKDJ40tVdV0MkLW+qzBe0UeF78
EMMuFg2my1LAdhSmmb3W7VRaVHFTr5lcimvwgRBF2a6zxOeCJJ3ZeED9iLIiGieaL1wNCKgHM3fE
Y8+FH7hFEd0GNBe2X4qPTW7kaxWIJo1iBtgnDfsIoNhaB9MwRSUzeYqXNlYZpldNVkx5GQAjbZFM
fVADvHhcq5QWLe6MQ917WHfNTtBXohTxEMaq8dXaJR45L8EOEpXU20ty0q+yvKzXli2Q8hakFoZg
m1HWAu+/D9aCzuxnmmhVM2VoaS5DScgXRVcY760ce1sacyMex9zN2EwXeQWeKow3tLxgCxV1J43m
CYHqaRkK3b1rIuer1sX4KPSFOGl0Q/WYcxr1Rh6gDFLjIVqk+BlCxTPDde1rNSjM1oy+cmaSjyTT
KKST/NxfKZXGDrUwaZWCRKTgCKNtlewwFwtEMdt/PbdcqrQVnQ1XGAcrMD3puvAY/vVGlp5qsSFL
p4b1oLQbHQeEuC/ZQyVVE325fYCRwOUeuqp1KtOw1GWvxFCVi2pGQ9cZTL9J2/rWgaVcMRah26Tv
TUnDwUgtaxREuFrAQyWOq59R6dTeFNkxAf2N0L+mYxTGJHHKmhZTJ5WzMcs48QeYz9hJDGhqARKn
OnQ7afa3hMe2JnFey8ciyx06eKOq9cc6bicin2bt3KgJc9Y6Oeq7y1j1Ig4Mat729CcxtyMaJ2Qs
BXZfLBsfMw9W8kycOkbYriDacSrrOwoUe+DLT8MMtBfPmPHp+aa9EAg/7fCWGByl8krZVNTWLnPD
aWiij9HwCzY0LFdmo39mnV8+Ildz12YYR94CImS+aGKccaMaK58JNLUWRxpWt30eds2c/5L3CLlX
J2ZZhHM27P7LK/3+hhJC8LpXGv/oWTKDUdVV63UpY/mCUFC+GjsJrhCrLw4JYgDJvklhcu/qEGbs
yopvXV9coH25s9xLDazqprhU5Q64WuC6RNq9WFMmUe3DpQe6d/HjOnwVTVBsNcK7S6tz07lR5cUB
rR0dvIYbSIojbslwoFHgMw9aTEEdbz7wNqqLXFN2W03LChSSxKig/qRSz9w51D6MjilhTJtwN2oG
zEIlKfmmMDr1nLqetLStis5IX3+H+qbwViVZD9CsCI+NUdgH+mKCq+aIAh2+qrtS5Fgm+dkWq5SC
+5FOWees14fsa0cq+8DewdxEYhxsajKSbA9yjyW4Vs1Xmrr5hv1hdHA1ucHRmfjAhARdL2BUx6X6
ToNYCKKO+dWQmGnAzMTeuyBF5TakWQ2sExP1Bd2e4cRR/eqtVCXzHS4NfEMBzujSl/TAHWdKoy4V
B6YZtHKpWVmGzYBKTAZgrSCFM6105FluJeWmzYNKmeJBj1cKPPcrLhH1Q/Wb8lz6TnEUPIMWSs3u
vyWhiOvJRgrdOBHR3ZGTKDkltyIZWT0lcmmFurrKqoxOqr5P7m7saQ8rDoMVlwCMUWOrM1Mq4ffZ
nlUuw1DJDwV1zAcq6lEZK50JQxQ4d1JRBWlWUGG5A9cqxH7zkgTug5lYQDw/BlYaEW7PgPPnmTwn
aRvfpcTM77JXEqNM8mpJJa77TaDjbVX0WGpSRwV4AXor/xAs5uMT1YOv6pOknsc2A00z4Z0eQyea
atg5t77P6E5xZHPner48CgjWwrtN8ouYZ9lbFUg1pOVOeniAKBYlZCm8YSKT9ywNKeSlDtYiQnV0
K7MADh+LvGGiSHtB4zKWtZZDDgW/4bF8FtWhS2UKoWUxk7a+0WChNRLhQfjMmxulrvNIDrowrguM
POBR45demtI+r/FwlbHM6NuxPZKTQSRopEXadE0hB3eIGVfqMi3CgDbsPDnVHCQu2EKrQyA32VbO
eiqCPNvYKnLVXwWZ1laonJzAy9rflr2J5zCovEWBlDtzPRvTacEOjcKXchkw0n2Hz1k/eywWsEf6
dmengkhbaWKwvBQRFGEPDjD7EogguqNOrajmT+pDYiO9CYQxUuxLHrUwvJglzyuAGbyZcdJuEAMB
BFq91qJKSUK7AdDB15Z5iAMGGOJVkaTFsSOENCPgYn6IVqcDeitYg7vQNh6WLgwPkmgG19QNpSkR
OuutbPrwbgZit5MVWhyYWJjveuzyNteCWNp3oEW+tDxPbl7lCzu19dsJTAXxoxViaZvWBa8KK7Ly
p9PZ3pxhqXRAGOAPtCEmmZLdsoXK8rMYyMkzNNJ2WtPKTjVLqe5FikKikShKDNzAjluXEOg5PAeE
cN5sgjwVZJHzBc3rxVE3TTzchQw2OLZWTlTidQhiNVw2BMUgsyneNffAeOQio4SJR/PzjBI85RJq
dD8SwmYOD6nAORs+GpCrDoXwJm+RZeLGDbV0kVzskbbTXdZpTLcV+mUWuS+DCM8IGB+dJMs5Zmli
vw5twFdlamvHqontFy0R6tiKFGfhC5iZgZqbG9kZ5uJhXFyYiySQzVxhLEQiilMbCxM31KEjA8/3
l02sy6OusaMlWijvWVRs8jz/h7fzWo4cSbP0q+wLYAwOONRtILRiBDV5AyMzSWjl0Hj6/dDb09Yz
Zmu7e7M3VVaVihkE3H9xzndM/ckzAoxIxgDXlDiOV6Wg9BWm6K5u6ejHEVvzNiYW8GqEP7RJlr7C
2Ree+2AwsHeLBULVTGlxi8iPIOIhzaxbU5aIQLPaEKi18v6plllMwEiXu+8y7bkrYfXyMppdkbx1
ViQhKIO5PCVYuLdm6dJN1pCPaR/69D5DyblNgem8NARxkDGI2Yi8y2mrV3O1g+6V3RKq4rNwxefg
wa4WfZ2drHqi/UvwgQO1nVRPQvE8XARvMVnUSfSA0TM5OMym0IEOKWNzEWi+1UCQ6HQ7uAajYW9z
TojFJGU5CIJytztZkWtla1p2DTxZ5eTLk8pj6FglOguutnFf6ozNiFjF9j/OgJhADvXupwhqhL1j
VTkY6dEycjPY41PVpMU3TEL8ZKAMP/7/zpuWwdafkkkZB36LU+Wfg67FU/Nf/mPzj3nNvftR0+NP
Q9bmf45Qlp/5f/uD/5z6/B9GSaa0JSuO//0Y6aVtv9T/uKmvvz9N9O+jpH/+yn+OkeR/MCkwdB0R
g70Yh5nT/GuMtIyQsAxjKV68w6wW/2n0MfX/wODDcEf+p5v4X2Mkw/wPVzKbxsTvSSGxCf2/jJHM
ZX3571Mk4bHBlQ77cd1Y/Pf/bb3ZwjO0VWdBxoqhsecyPy+Y8q55hRruFOMuc+BkDT+dTH/FZN4h
KBEX5T2TJXKsgLOIFDBw51yjSrvFo3VpKsuFWO8hU+im8GGSEv2MyF6cUL+KdB+n9aWo5xREte1b
WIq+tLCrVtiNmu2/fStu/+tv8O+cA4zc/1XdgtfWw7tHnWU5fLSEFf63v1rXMOAZLcif/KnzWhrN
cajiYUPmpVjlNbx4E6At+UzbprPuDGHYy5J0a+mUQ3gK/woH8KWXRPBN2+qzmyKxBdBanUT9bthx
ddaJ9Ah1eVMgBk9dMSHbpCQpkJ6lVUhNPk1HioPpmDZas+Y3lH6P7O3UQeBLJegjhynVfcJIcnKm
usaUqZM2I4FZ0EE2NwieP2XQXHVhiQuIL20TWCYpoF58ilmhBHIqz1EFT83wqmNkQ2OLJoKQR+Ex
b8qCzZjgvqILaY8MyrB3gDzaTiWMwqLluJmJ80N691Vy1exJZz0MyiNIzHYu5MZ0H6W+bwq47XNf
viM0Rg4WmR9Fq22RaOpb+tWOWU2FjttV8T2aiKwKATQTjR3D2TNMg4THaj4tCh4f1b+zasrpNYzE
rbZhzuD+6h9gPKw7julTVTKgmkHb9nrrHEcdeYcts8cqRlegO/F1zjz9krGDIoB23SqQflECQ6mS
4MtklOjHakk6z4V8ssafwVNXW0Nnk6vFe5vbBhCSFDxVShOXLSxoXcTxsQrrNeOgZxf14N7Te81X
TdxtyyY1/C5iyNWL9KW13XhnZeib48FbyYmLWKLSO0p3DPeT/aajOdYi4bshXJsEFM227wmnBS9n
dGuMBMXBJvBxTV8dryZ9/i55A1eDPhHvMO/Spjo5gK2pbtpulUflXq/jq8kiyLDyhzHUn50Y2D31
g0gH3xwJ1tLxVHvJCAFLBisr7GriB+RLYcbGFr3OdxrjaZLzAHvQnY+Tsl8z0RBhqMePHkkCB65u
dQY82xM1bmzisEdSrEJGYslQPMMPPU2yUafQCD65NtTZlBH5K25onezRSq75MHxmbUCG31w/jK27
I7yFNHhVw9KLDgboGuTYFqpxTwEuQfA6lvPdmduDJpAJtQy22iq/SypsomlLP2WiVyYp+Tr1jRyk
B+aOPmGjDhI0e2vQuaiZ/LnR0ffpDMGcPcvA9x+jlorXLF2BH6OkxxfsQ/2PUOsvVcofzYHYCwnn
1SmLYlVbZbhtkRqvLA8rwsar02Bd4pcu0/LDjoFFga8+CJIyRYt73U1hTZN4hjrZZHBSFsBXMsoS
m6lLpVGOeQhzzXk8l7a6AjTeszMAp0TZH5pq1xDAqEjNmpJrpdQ5zVFDGo+RMP+YIjgSf0Oa4jxf
NInxgXSWuAv2SaQdGgxVvsxluDGX8NQkjV8mPeUTzJCxueN5brqrChqim2l5wyH5nuGhM03GnJ/M
04ZUEMaQcAOaUxmmAz8g13y9azvd28QqaWlCeEojEJ8DwRPk3hlFxpQ4l2/gBj7SxiFVUbMhAMTs
AkVzlFVwSer5UdNO1BWKxEeU7i78c6ZpZG698f3k8DMOUndsREcWpq0yxuQXPsdkp65xJx8XAtkW
ipgdOme7Jlisfe00jlNmTajCwwNf51GvGfnpGUY3AxmBSuG91g1dqrpYxI3zI/albeGjx2DNqPau
OXL+cTgYcvFdO1Cmiuq2YFiK5qFwB+JMjYlCTMJ+cIMTjxhRM4PtrSxtwJ3RcZkB4EXMKqM3phwX
NatdyW8/SeNM+PRZSdDZNtpPJrQTIL9NQzjilEJ5Jq9pi5b+M8X2vcqcTxVHryIG1OV5v9Pk/dBK
eisGs4cqBmkeYLPgynu3Z8Knso908l2in4scMXVf5qsuDq0VOriLrrc77H8EUptdyXxSuyYTX2Oe
ZnDto4pmUMbfuvE+KuddG/O9O8ibEyKzFzpZBHYTbjqMJ75reg96XzxRRV/Lifj4Poh0jjHjL9AZ
Drz4jWEkFL0+59ENMPGYsQeySAMFUYbO/KQ3EOd6xN9ksnvANgkZmsnTnOFEbmxim5IIx5kVvw3k
ra47rX8qJPI8q9bu3dz+yVuQx6RtfOil+hzrBU3taDpZh4CpFMeL4YYpvptZX4f0LWu46Ud7QNJq
AOzYdTOXH9OOGhZFi0jeC8Ctt/l2YoK76ZL5cS5BDycadKnQGPyoogbO6EzTltCqmrdab8b7VNC3
NyTPBXmTLlkwiPfnuttaSMxJUuFyP4GJaLa6HHqyP/40FR4mNk72rq9xvpjYkcIaBUhtWd7TgPw5
IgI3XpA+UdPubOprXfTWUdPUcRyA9zhcDRw4+BtDhaNxSZPwpocoZFzZ9x/8JbtL6qVkCsFR3TRC
g49gpt8jA991ULlvk2CFUVCq90X3Xo2kwSlHXTUbe5QZVN9W8ykydREx9KtY1Ynft8nnaMN1bWzy
XV0gwtpiU8yb/iiVdZcZQz7Z8i3EJMUr0+F27dk1nf/xD5fRSZzqyY7d0wH+EtuVjq9D5MBqPQWw
jPHlwhoTyQYzVePXsQYFtMF1q5qNJbN5S4ADzgf0wKtaSbFqmlH5WbY8YN5D3ZM764bFHyNMOIXj
7laMMmdX782MTwiickjaE4pvrwe1k7/SSmgYLWwU7DlnYYGQoiadt+mkR3HA0DUdvFc9oJMjhdSX
Rrycf1fbsIIt0WlciPZk+mwDQaLMOnkxU7EfHO2tpNcbojp7ZHH5hWOYWsw+SlE028khrbZx+uAB
Gt+ZDm0fzZiiU4SfZ73AJ2FlZnYWBu7ecKxAO7i5hvM2uJd97KwjBwZWZrUNULD+yZrc52jotkML
jJwcUyZdlvcbDSwDhZs81f3BNZlgV575rMIYEHkLdr4ImIfPkHK32hexJ/1xroZ9Pmv4F8gH2S84
6Ekrml08pI+p3r0b04QA0salgv/42nTTBtbPfCurqOJcAPctB9nvYUwM5Hp1L30CqziUNOGVae7q
8bnuNbW2zYahUHuKqsKPqx4P0zDDEdP7u22W3VYfJQKWAmbEcEj00mGNxVQ9HHZGR/3tpoZzIGeK
hBVFrJVq/aoyEZfmpd+b0zHos+Bgm9p2GpjdDnBXfTQsvLr1xrWq/EVxyaTJ9AdTLNcquQDbcNDX
jZW/u9XwBC/S4W0ICRDAT8UZUG96i4/cHhdxUa7lu1j/TDLq1rTDE5MO34y87TWnducTMB5uStMz
njy3xgTeX2Rdpfde681rGM4vYsjtW+clVESZVxyqzKgQOMptxlBJpZh4h7i62pV5aVlJk51ATSP6
Te/gcItsUoyDQEEzT3a560bA5Oi7A8vYuQNdgt5tu3nA2iCc7zaieFrsOV0JOiZJ28vUJOFZgjt9
8Eg6k0P0QB4if5Omj/bxom2NsCxGBOIeggF5bgUfcDcxLds2Qg1bfQDoGbqz6wfZoG/+kbkTKdc9
wek9mm3/5rFUWMVFSgEkIfSsHYc9PSnOY+wwbVThs0nmSVeBQVGyf0SFyxQn4oapOtAvHillrIqK
CHQ6pMak+sDzzv4wdOqr2YhoG/Kp3vPEwaGR9DlEdV6dZDR+KtIyGRES8Aqwjcw7lq0A1QnXKtV4
Qe07Xma+sH3u9p/xlGf4dv/1A5rOCTQk3kFMWnNwOaXnvNyyxtAeiUOhdBtLjNhePZ/SETO9l7Sa
nwhR7L10fomnadOks/XMgWhdk34sGHcEd7D16pEpcYQvs6iJrWiPHYQcRmPNrZaOfG4iOhsLB0ci
qvHDco1jL5xPlAv5AZWkeTa8R1ORjzEOZ9ADw7rPphrsAHLxrh1YZUePlOhfzgyuDSyLG4WK0bT7
rVyqPQsdRcNgaNSN49w4P2E8UcIgciVNhGM5IunLweWd8SG2CaHmBHshYOi2IQi63DE/Z9u6qxm8
jTe5nS81yixBJ81IahXbT7GNn741ivMkoO44hb6yu5KMmWAgzUhhzhXELrXhC7LVSzDsNfAQyF4G
8JsPHeRzTXvHapTtMWQRjzTha40YAgXI4BOPM8P2BPQhBZJ4JGMIaURYBGTSltGexGPWn7wGpZO8
hY65n00H7oxK/jhB+TCawc6zEr7hE7Rko8iPQ6psPhj5ZoFzgNbxYYXaJQJFe2uWlXUPpbQpEMfX
jXgYHLtahTV7sJoq7NAO2TYFotuoKn5K8AOv6sIl2DWr1MZscBr3VV9e005fEylQb6BGWswc8sck
jcoLkW10jVpLCc9LiC+qYNbtzb9mVaLUTWeJy8JMtpqefhfdW51EzTlZRrWi1g4xbMeqzncQ2YlA
ArK5hT684buFBo6mJp86fk7fPfCcDqoD0aAl1FFcDqT3lCtVk9bFjdUzrxXkn2cjivXEhmYS2+4T
Q0x7CV4w1+SqylvowPeOg/g6VM0Lm+Wo8wdWmbZ10+seoxCBj6fJJmzZsz+EbsjhPJs6JtxkdgF3
Icx2ykn6rstQNgyjL+z/g+Mesya6OABOcSfhVUrK2UdWa+e9R8BG+iA0sEkJeTic9Ou26O1d8jMY
yPnIlA0QeNOikYdntxqtidaA4+zXADb+phZa645Yxrmbf2a9fak8+aU7IEPdb1O2f9BsYNXvkIcS
g7qaC02sMnBfsceIAWIESfU56WgsnVignGtTbhM3ekYLlPim0d4tb4BKj5p2CAPU+IaGbEPZ98lC
nMcwGFYmHRIC+vtMvJ1f5YR0J1MGWLYeGc4GaX51Izo9O5hKbCnoYSCouyUIjChTa5IpiX3wfrol
I6fMStZ/rQaimZ3ZnlXdHtTSOnCqesNJ3rIUxMgWNAyp0wzGVskAvE/bP/R22XYy2mnLH4cLJCE4
CtIuYYWx3RAqML6Vss6PyJVZuq9lj9xmCkl2LAwOHLdr/KIdCChFrXKqKytEjxRUfo/C45TYnCd5
YV1cV/p8jCiiRPrdK3FIDLnP08nCuC3fsSb7GQ0prx/BJDhAY1RnD7I+x9OogLohZuorkh7mvZfF
/dpV3YMXAJyvZ7Gth/oNLu/Ra5ZKa9Iv3XKItUH73rJqWBVRBRxYhK+B91sTN4uYKKNot1PYC1FM
1W5/wD95mgKCYcdU1bjzLWzOiBx6Xm+DCRoT9TpdS0gzjppPauppEdNLV1lbwm5Wpizk2u0qcCwk
HHjEfEtNbdEk0dDZI2t+3uiwqNeTNrKycp9DmXXnBBpGGCG+j0d86qlpaGfhPJHtzaqhoP+hNTlT
1oocLIq0lK8tebF2eTS9fBukShF5MxCDGSYFK3PyF2S0eE1T5TshCQt9Sb/hSAPIAQt/aiv0IxW2
l5BcbG9A6uxozQVF7GWCKsHksb4hpjOJCUBVS1wQoVkE/5wwSMTsmrIAs8ao++b0SGa9uNeZTbkV
gO8Yif3w8j8j1dsZ0rS7FnJ+nltdbdWCJ6sd+6PSkLgYBktQ6UXoaDIW5AX4ogXzo/N4kqaSzZs6
1Q8Fjt6wrV3fFVGxMwp1WB51n5yEvQr4mHPcdEiHRIKRfJYoyuqnxul+qZYz3qtaPQVhsLYhEqxN
kmBg0B+5Ep2TVrmv1jA1u0mRh1Bk1tZzKDpLY8Da2Ht3Xo1oA7FyPjWiMQ81UYe2ci/sMnlSq/l7
BjYNPJE0Mv54YZYvOSHO/tg2YJed0C+IxFoVMvW4RfKOXPlf3vrsUNQmEA1Zr+AWX5FEEu8y4Tgr
0j+RuVghdQYUTpH+RXHWPBrG9KV3uv6C77pEC9bQCNTJjH9YJOtYzekmUrZcc5l+ZVHbnoUu99zp
9aHuGvLKPV2DO1Pe0jiYHkL5hig8WY4UuoghDSjUBR4Jp1ZoalX7rsz6kRLlphpv3GcsZO/WgGdI
TU3PksTgpFXp3vQAu4yTuwljQhSzZOAcLO6TokN34/hpGOKznAkMAcMOw1ozUl9TaYKU6DlPblGT
R3uii57I+bgUDakLBPNuLYLImKH0GePV4qXn52zmGBFQ38mPBg7jD3NEUDueexIp93wzggmYUF2t
4g1/HJUMCjCfaC/zUGRU4HM6YtKt4HUzQNRFizXH062tKsj4dTPjVURyqzPy2tioLRjxRdyGjfOQ
aoO7GtISprpWzSuCvzEFm57PRPA5ZKTtExCJYFCU/mgjV6uzfDc0WOmcbnHeO/Eu9PKzm5Ep3olq
zd62XuvM9lZjHr5OkOhWmeLXuimaC1RAAjVWSULWyfNqJPrOO/l2u1iCsYnxfoXFAxlQJyW6R0Eh
CEr4PLLI87L9KFBpd/Ut5GJptH6rzTpSHvDNUnoc3PXIRCv/ozGy1yyFJAqXdFlH5qor09M0NY+q
v5FJjdJrrKhY8h8KpNVoeRqmd3w5M5cVY1Xd5Jui81iV7Y09e+xLG7pQnD7TRytOT6qDUl1i7vYl
2n3tzrLiD6jXs8WikSS4HT/s+ORGm35v7e20+ODlXGtM0XZxQRyTQUCWSpHzp7zR8kE2TuZTNAMn
jclrD00v3Iw25zRUga1Bv5fwKcYWplTkYLl3SOGvrcyRC2lZCYxO98Jn/EBL6/IbUDIbE+qYQXMv
E8uGEZGKSeptOcYgBSG9r+zeYRNQvLJ7fSZ1Q6yc9mTkFcIUr4D32FLniY7EAO1v0lk/tlKn0W05
gz6kyxGcNgPxKvoONRMRUHYHuELJ78F4bWyEMD2fz5wf24k9c/TcZg7qXzTyVss53Ofy0i0qux1g
mRF9ROR2j8a4Ey0RV7IlhTV30epgd8lDMpnZAVsak8/fRsfvwK7Gd8tXKfr32nPf+so+maZh+g4d
oV+3+p3T7bkhILuV6MJadbMB3VHQkvYel32/4j6hOyeLzltu3VqUfwMIWutuMI4tJeMGLtgqpUAF
LjQVw4PRJFevLNReVsMm0/VrEMWvdc3w12WvtVo0FButxjSuM+Lvs/EpdeWfhBD1uPTObVu9oWpi
1LmQPjw4JeoHGcLiry/g/1T33gvenAg9Y93ftGj4qYl34ur57Z00JgOH5rM4V7NbbGePdFm6uR1P
IfOTYkNzna5MD8mfHg0PVlYy5Ry7faaVr3po8fBpWkyxktmMJ9nSL+IGDLXrXJ8fFdrpU6AWaWfo
+Fpqx8AvQUmWc2kit2IeDJ0AsEDwk7UGxaAFfkOUjrWmJYcz26qtTlFKrkazT2FjFA3kjL64xBaP
k1n3cl33JL05H03bET3n4EBFQgjzKEDYgaxik+X2ZzdQvlhucmgW9GbVjkcU1hyTlbb1Eo0gu0bD
DBFNDDXiZmNP7VusC6ryrIEUlqSbmsd0poNc2pX3rlVyg3KD4YOr55vaG/ut687Ed5JwtUntKtjI
SHtM8pp0k/StbBmtioms0pG+Q2imOEbNBOolIw4s7HSfWVjlD0lrn72cksNwDL/2KLO0LpTHqqr0
nehS7TBYHBlOkx5dnXChscwI4QjQD2ah3KI4747DPB8wO+KHH6aRALZgTfzDydSaHPrV/DR5z0my
pH3qOcj9oG+3mtRqcA8apWKO9tH80oQTM2aAzdmZsOaFMxw5s94989AGsdiEhCkhI09/yJQ6tTmN
ofVGWjmp8rTVyALGU1eKV6mIA1AlLyTql/3orZl/1KgLYpLLVbuegqHyHVIu16KL0xOjnSvoK3Nf
BSNjBgLOGPpYnzBlmCuWw9fATBjFJFfNiONajPF6Gr6Jj1vBm/suxrnfSQ0mBfIUP8YkjYBzzjek
t/9YvbsP3fU8efoV1dW4riYn4IR1DFq46olAwL9lY3BFl/pDNJK4ko6o3mYAJduqWo7Tws13hcFk
hOD0Gq0vQFtIuK8wvX77fDzR1tuXIom29iSZGqYu6ZY9XyiQlm4LVJ3yAsnNgTDHo9smyc0tY3Kx
811XAezXkCIfIiN+Ik+ULA8x1ceB8aA1uIpLKZo2QgvORl8+A4nX0R256c5txMoOQqARcZCto6h4
D5ZOBxAs4bFq+uGGuDJIynmSvGY9d3VO+iDHAsWC0Abmizydft+QXaV16UYjNQfIceUeZ53BZ6y5
G33UwMg4St/V2PtXiJVJG08a0DOduSPNN9Wz6gqA+Ts0IuAXZvTQDn8TO3Vf0+HOGFUfGFEzWBs2
VT8f7Ng5owstjrZJHlldy6+MzQ7hoQ3I5lEd43qoblJPfqNAvBfwujZ0ZIKtLxWQ3gGASs10+4dm
oT63HvPjCoYMwRlc+Hg3h1aMe0XkcyOq+YCuXx4bB0GJLBoyjvpuSxZYHFHnj048XV2OYeIt8w9K
b/tILBs8zd6hlwJQW4ajSx0cEKDDaOCSFWF/aejzAdnm3ibO9HWaF+01QlIzzUX2FJSI5cFSd5sx
qpYIwGLXp1CPncj9tVtOXsN99TDQHToKx0NXqRsN5y1NxYBLZax3FOQVkxIUiw/EjyY3x6GDqTtW
ebwsoLMKibQ2yf94XZWc8tKrgIx7R4cqj+Fa+5gGY7vONNhMTAc7tpaW2/5BnG2f5oBgz7jzOGoC
Yo0zIayVSVxjCUJk7Y2B2kxz9IrxnaDzfPpbJCwCMXYQqUprTcEFA9sroyezHvjpXCx+4g4/Oih1
wrXIOg8DmgCL+iVgLuW7kuWdpRLKhZo0TCF3xUzTqQ8RtCLeYx/OG0vgZR9WE1HjZ0XRH2M12sRJ
E2TBini+u8VAaU9wRhYzuG2TON00ZOztipLtOXkrm3nBdxnMjNo2J51CFgTGsGPxc6fcIK0gOc3B
R4+WqdoUsrF4omS6JczbXulfs+SN7QoeUzIpzLCbWQ2V86ZqKTexhkszive0YkwzTdKlOmwXG7zv
mZ76SRa258Aj+geEF5GorAUhZlA3pf3dw+f4mCBrYheiPyNc1A+dylFrICgrI0O8mBHbSrTxBBhZ
V8Rl977s2WgL/dWzU28X8Bu6TjYgIkdQnQIRzzP1nsC6bNBavoxoll2z6p5UDIVOZC1bFdSwkdZp
r0lBFd4WrL9absp3u4RY5xIwK5By7DSIzo+2EbonaVkvpQ1KK5vfAqcgdx7X6Vj9hVfLa2Xdp75b
O13A7NK6WpQIvi7NO/++6BFKuMldgEWQ1jXlrksD7J7Bh16WZbM2mOqOXvBo1d5tCHZaL9+1BCIS
ETQkn9TvUraUoqb7N4Kdtyrs4ai0Sax6yzm4nOyrUXOJuWne4/hv0JVfcfgbtkOxW2DvUjmwgab3
odiIwCOAO0SnwTf/zbC8xwSmJWc4WekxTaYp7m5Pxm5Un/QCl2KnsIWmZXWKUepHZvzrztW7xxac
DudXzdGvyQETsMvF6J98NA1lsfMuYJj8xjojW4ufrce6u06U/iuS8aCP6dGxpy+vsg+pWaMqEu6V
Buh5ID5PecbBAEjWtOPT+NmUecXNPSPMVjejsnczCllZZh8mO/LVZAAKiVzuE/6v18R/pDvccCOh
jEUx0bskDalpMwTeVk6FcSI6VKCMndUFbXJ08xQzJu3Kpsr4Zst7YQshX4Mp+cVgQ2WTUBv1tYW6
erCwd1Sw17UE2UA9EVQZsvNE4/OEghnotpV89vTFfhCE9lqvJV1y4agHFNfiLMZ5UwgbABUN2pZ+
uHlgQtF6E5CRwZ1P+Zwdxrj+TtKkfo006zbMH1aD6n9OYLh1MXqHakBhO4pi3dkyfqqkCNj6QfrK
lizLWlbZJYyHYk8w67eeZRPy6DS5NmF/xiCckpsnzrnlNM+Ck2cl8BX5LR60dQL6bDOXijbPm1aG
lmqkO7b6BgyX3Nqh+xUaSyCusI+jzeo9laTcoLdfmyOeCjcDQUvQDmrpNLGO0QI1Q85OjpPatooB
ZCqrfYuIYCcCFu8TCTxHO+pzZJjuwzzIcNfZA2z5RRpaYyowWKOGTEbWynbnPfmRV8AkFUtHqtBq
arZNQIaa3n6ijf2jopxovbxNTmVfMwmKg7VkcPjYJ/I1HC5O16kjQn21M1q+XV4VHTD88mVxfq9N
xwpWvR5seVz1S+wNwUaE9bF2Il+jpfgiPNyOSGR1eq/Z9WESMQWeKfVyFj4S4sc2MOlM64y9W87J
5duOdWntPH22zPqYjVmyt3OA6skYv9vVkvqE9S/SkdTMpICRB80CaOlShvA9zkW4D61UZ5ViPbgJ
xwhpzcwV6JMBRQUIuD+MYEQjNLnRKdXB4WjG2VuULuMcz0Q46k/cNQhoCrIfsIAkKztXzgFYm7Pu
ZjKl2bjvkLOKY4dNZRvY8obkoj31k1TbeozJOWRU74lZbCIauYMxVzVjNTyh5Jpw2CuRr8ltAHCX
ecEVnYK4LFGFTetjoZvhBFBJSeG2V4qJ4jAa9IL4fZh6Uqpknj2djchlmzyZzqsbsJwFBBL4ijcr
tUr9c2wZg3f9/NMn073t02PK9uHceW303Lg98C/lpDs7ZlWUgPCsI9Kk+zheQ9WF6xba393Ar1dq
KdZi9A/LP2Z7ZN2Y3ePJfSH86pHCj9mHO+0HpHI+66uXwYoWTXh2FJ0LNZiCjHLZSrIKjF7Y+VHo
gdGYnQe8ZuhtS+qQYKRQSomgTxnG9Z02fjBNoN/gN/ScxThned3TVFtn0yrWeEzHD/LmwBfI34zG
1TEUAgzxGYym/TrYJjtB86BZzby1veiHC5ZUU9ZJtfNbBlbmJz0FCntfjMePSeQhHerLvxhNGNkA
NqokQS8kvDI3SJ9KJ2aoNh8C5DZbnPKkGwdD4LuRunOjkSpb9fTCSKogGIWXnjXjUXbte14R4wn7
JT04bvVcSSLCalxgTFfISWmrn9CsD1phh2CCKbkNXI+p5hoPkRafjAx5RBe346YcgcOkxln27o/G
KlVpYLZHGlGUAdFdR3jF8hINUlJ2XG/5dzg691FP+tXEuOw8ZkdLw6BfJNbZjfp7XzUnpPDvRj/m
fl5Ee54YFzdkO6y4rtjWWvI+uN5RUmKyGQlWg2zKdQW+zW+nEINQ611BtZxEPo1wEdghciFgMxKs
odCrOQaLYqJCwmXtS96lkz9YnWRJkjgsHqYjl0CJCS/6KaJ2V5kWS5iIR4idic4Cxxexb0Xpd5Nh
QJazVq7nShvXoiGKj/UlrZKdkffR2fFO12vAkDho7ImQPVejccAD61chHXtX9Q96E1TcrireVtCB
fDxiX6PcjnX1FlUGCkbL3GY6yEpsbDVXvAfSWJmcPDbbKSsj354v24cKf58z90+d9K84qrFVzzu2
195uHjhfePwoASZEFEr0n7VIJtgEI/2zwaI9LBBwJdxbmkGMZKzqu5cP1OROyDZklr9mxEQQISP1
ITbITUeNNRTGtYjf+whWiTiNdf1UDdNM6cjoIaElzDsNpX52047WlG+Cjp6YhB5wr5r4cvTyzay+
spL31c6TrTLJySxrLHPmwNKqf8csqPtWgoRCr+xtpEKC2cMPcRnQSgYQfingi6cBO9SKTHS0li1B
N5N4snSMQLnEMV794iYlKVGRVsbu7q5QMkJsVtkmtrhZ4pBLLXWeKj35aBMv9b0dAhq2UpX6bYfq
N3BU6I9oOtrJLNcCQeeuG+Xr0FjzyjO6aqMzCMoniubCNKtdNi0YeHYxqsVsGNufLOR+TRYTKzK7
FcHgznfo5GzK9Gs298fOIq+56sg4Gdk0M7KgYZjnJ5UweenLyWfZ8j1HzDbqqKHGZydX2CxwtZBK
q64GIn51j+hg8UebvfeGfndeHOZeiLiy79LHzIKRpTML7EqkGNPZi/QnZ3ZthpLevKsjiERT8mxl
OCoh4zNgQMhrh1/D/yTqTJYjRdol+kSYMQ/bBHJOKVNDSaUNVupSBTMEBOPT38O/uYuWWZl1d0lK
iPgG9+Mtb80wLie3eCua+RN5rbnneYPvqBgpYsYYgtGIIGCYGC1iEmopFIfVtUJiZz7Z8ubMh5/5
RiNNBJS4q3EIBIAu4RcxqF63WGJkbFzybo2Wee4/cEvvyVkYL8G4xHnGJm4x4XMq+6pSEu3Q6y7O
+sTrQWpmvIgZXR2qQJYx8lB56qNPeZTNS78Y6zef5bvmZOpp6J3vipnqKdv82yvsS/bOVjQi645Y
90SFINHYUtQxpffEYJruXI7B88YUKFiHwzdeHnXCVhIXDgqY5LSsQu3pUq99Ut6qEpj+uOUsqPmB
Z2iOBOngXYerRxteCheqZJcT3DYu4u7h0tOz7o1Vxj8G8dZuYhxwRc3ryA4QwGrA228AdfqziguB
RqhIstvg+P/mtA+nFObwtLCubMv7SkmM7hqg/kii1dkYyRv1bCb1FMjKSMO+KFl7AeUWuXUvpvV9
EuMuMc03y2/yaGD8j7FmjXjljU3HcLYyJ7a0LZ5SleO+aM3/JtQ8pXDFYyaJssDmuTPF8Mh1914q
IrMZ88EJnw5rO3JDZvKpbi2bWVN57m1oUoodBxJSgzfKCeGPmleid/LuX9rSTBXClHGKWo+KIz1W
wxgWaw4MIKM9z7IHuq8/szM+29XFZ/EWmswc8Idu1l9R4UznaGG/E9sFOkYPJQYx9zfxF1fZ3172
+bObpn+xKF3Q4wFGs4vffue/TR0nv7YUzzKblotgnJZh6i68HJl0fSwswzmwn3kxVrZvzpxdxegM
REMdFmp8hEgOtKmOsairBw1lpxX59C6dgz4SEyqMhQ5+UdJ/p/ldC4y3xSQ/HC79flo2lbYDk4gx
5iC0//KAPGR6nnzXczm6VTruByEbgpi6nxQVIYPyZ7GMxCTn+hGzzpd0O5YY2HhsBrXjUtybyQPk
u5j73M4lv5oJiSyD+riwfiWgbKcBxU7vSkZZPcmyamL7PA76VTeTk+7Vn6mwO55oq6WgqDCoEYLr
Z7DGx+BzLOKVex8LhQPsfT5bq+CTs62oLFI3UmnxYWcu9MT6tmaBFfrtwss09bG1JP1OsV7068Lb
L7Lf5yxgwnrzTPaGiXMwwOyZfCHZgTNsRP5sP2tyFbtFNc9kXlede7cFpx//j1srkXris6JzUOqt
IPA+6lrzrezeg15FfoAjTIlfVhHM56q0vEj0iMBF1dXg1/M7da4NdXm2Puye7R0L+67tNrcdC+dB
r/VzJ9uXzEqWm++oeKj6/g/BAah+XOKVfI4aYqO6ZY+Vn0+pMVlm2625m6qAzGm79i6ev8wRZQfb
+U3X4rnMXcnIgg1rp8MXe9IjQc/Aod0UfvxMn54S05Z0BctvnI7h0DQmcjmuXNt0z7KG7p9J1ex1
q54udm//6kkTD4EsGK9W90WeM319wJkQdDq3BnbBPfsUtL9t+nDrxju6xnrosZde+no1L0M2p5dk
FFdrOpd2pt0amCAZQojIbpFjojSySZbwEhwWjbgyjfpC4rO+jdj3duB2wZ02drY33VphLsCeOibm
CVcRHVbVKgZXKdDpscLZM3f5VXlcLFlV2pGuU6Ysmv27g2133VAlPUAFpA3t+LLm1Ki+P29ccpqc
0nGvaDBp382UFD4WiaAorP6Yup3xSrtARV7/g7Gwy1YaZNIejkJ4xmOakIobQ4sXWauvhqM3Jz6g
9Fa1DQ+tLs5rNbxYQyqP+Ije3JTJhAAdgPsFOQEeguzSOO3ND8BGVPg7dhoDzX1rFEGcfBb+q0r1
eFNDTCytuTSHKHAWXoXBIO2g6Pdu/VovdcAMj+p7ZZIt0CGTlLYPrPnD6SzkbBEl7JOXVL+xPevh
qtQ/30LEo/8rk/TcDZgCZo+XJeW+PbRBfUM3hEbZtkJNx1wB/OmSGWceTxYfGT3GjMyfTIjhk/4z
9LWWilKSUKCJf67lg5maaUgFF6A3l0j7TPu9t68eAievp05zCpKBzUn/httAhO5kPmVoUXFD7HDh
GqwOfo8r4iL4EN9Fb5xdEuFZ5gyXAk4Lyq9i2SXlEDtT/bVBY7eJUawIBluSX/mcnttE4oFVDlo5
LkiCRvz/RO/fALGcSrVGs4Hhwlj/uICc26b90cnrmNvOYgeaFYdhsY2wdkBZ+4PIYmymhB3jwcRX
E7rEop3ACvTQHNgOAPxky0oWIyEZ1crtSStNROC4XpxuIAau7FsGhv0PPljiGkZh07FMVRwr/Nm3
wSD6b0rLvyy6rMQ9BeR63JrAOgfOANp/yBlfZqkf935y67IE+5hlR141kiqj2/6et22J8bfGvcyM
N6K+YfUc+wx5HjZtP7I0/c1sBxauRo68xBBnZptpVHStHpk+LE5EPUOYGNpbMdXiCuUbcd/KOZcR
J310CgoXQZMPFKr9KGCs793Z/5C689fdtBbKSbsTHIG467B55B2CC2X/9drW/e0YhF+lLapn4IdE
OgTeb19p5dn05BQNmFeR4FnP8+z91W09jSbV/tf46XTHe/qTClCi0CQQTerFdHFOvZTZgxnPoVCB
cdNSYbChUQhQvamOgsb4yJatMrjYc50/1VpfP01ar90QWWOOkTdCxcjUbS/McvObdEXHawldrycm
e4Sfu+Ksh0FkvfDj0pV1TPwbb7pmhqFCtx8/LcacvVY8Zkd/nwpiPHJNsEEsOEkQV5ycZo6W8snz
vWNVi/exfu6XZE8OLq1aX4JSmA9Kx4GReijSfDmFbsp2sO2Td5FQcKeUg6A30LA65XlL2xa1zyM1
u3eDlQqbEt5shzSHbAmdJWMp3GZvYsLQIqfgQyBoI8v8Pyqqam9qwatC8B/ODJi4yDNCxjsyH4L0
NpEFdSSbamF0gtfXy4IjS8eXVYivQsqUsQJKugVvSqpha2oG5jy5/CeMESeAx9JG4nRik4Ljg/2s
XRNeNqW3UbqM4tEHHj3ZPJkVOnScG5fyYfhJzeAb+0e5BfnMGnYwyFORY5DtTjtqBckvx3X8KAkI
/qIQ85mThZaOK8JoiFKU0r+Y5HczqfFaBKBYH7ZocEceatF8aImPA6+ekmPN8GcrcUOl/SyJ4leH
+44DA/mKLNXJzxqkXWNU2TVALLV9Gdk/9ynfDi7BEEJSgCybLrHP0Pq4Y8WlkvvhNAXtYXPrxWpG
k+oE9Z9+AnAy1YiVhF9BDlTde7oSnhZkzsErkPijjRT7cSp/TwbVRi35KRlGfHkaCod2Ja5z9fZa
oF/apNmyMd/MpcFoVOLEJw9BKRwKK2uc/GmlJ9gpsqgPgyi/s+Uv9pYmnCR14TSkyOVKZhfOSVUW
0J/C/jGG7oaxDppVUbE/mcSLNgn/KA15Hmd0ldl+ZLbPlA/SXiFgJBSp+fBs0AJz0sacY5Sps8HB
PKzoV8XyPOIw2dHTAfth6BmwczzAoPrtGjxxlGc/zux82fZEOVGIdxRRCKbwHZLeiHg4RZxfrO15
+4f9CjYol3Vmx8awIdylFzdfLEAkNbqHge+BvYW2n/OnOcU7y2mpIqSBoGpd/5p1QXHq4GKFjJvC
rJxh+PRsr6S3aS1t74UO5E/p89+LaoqoIJmpU600Cn2XJcsIRAHRNKhey4m4ztF6xS9+xhJzMRbz
z2BrT8M2h/TPZp4hBp+t4wBKctcXw8OgTWVySBCrfeStCmEt7A2uL8UF2GtQnPjhceYnsx036FJ0
e71Myjt15q9kNKnDbFYqugaUPSvNY5GfHVLrFifJb3Oi5zcGFNysmCPApN2tfhsYLs3exgaP5L9b
ImvAv1kvSFKVLjIWMDpJxN6yDdGc5aKATu0SedJ1O+cqpRapGDQP7oeag5jN7751/XJHFXdcbOTN
NSJfxHtbSW2+oOckQ6XnriAaxsuyg2MLHRFb9oWY5iVoBhqwcgjZX9ShNphW7KL+2nXkDKtuDXN9
qciSO6GhYOLvPzBoh51W1LFG+gUCBueg6pRGvH5NNfXXkyz8mu5hERJLnSzRizVf2QwogIEHss2a
scQ67JGL27cmkVrYSmlGc5tTBZUTSJ/e/LYafnmN/PYSIzmJdAm7iVmtGnlShrTlcZfXsms/TDG9
ODpXytxlOxHoD7/pXj1GhWa1vhgN48mMHYoimg7NFlpdvXzziPQ4NmQoR32lx/rUQm5DMcKgrolL
uWg7JdvTmPf+AZ1+ulNuivTfFupF2zgLnaGvx1GyOFxkec4qX+yBbzmh71UIPEb9F6kk16k0/yqK
4b1mbaY00b81XfKRSvOMse9cdy70GeNjIzwldR3LxD1nk/kKm/OQi5aGrPzlUp4QJ5mmbX8q5Upl
VaJB0YjJopEJM318k7gmQTq9pJX4WryWAWCO3Exqb1bgxa49/03qIc6M4Iy4JYhQ0LJC0sazwSoy
ERazwIm73FwfSIu+y1LFLRMf3vf+UndYb1wmhNW6eXlNEN5V4ZztargHfNoHNuP0U3ofhIa7emfW
sMToBMV5sKY8XG2GJqbfaJHbIBfy5JLvB6lnB83UZvhm7lmlqrxnTRvPrvM1j6V3dj30wAx6uBda
EpfFiLAEpPZVTejDHSMr9wb090q5E3mRDWLGL2mnj1ahmgvWs6/JhxT6IbFZjVqZRoJc94O/BU+K
NoemrvicG2Zds+wOVQvSZvGWk1OWxCza0VOTWMsr0bD4nEpEQRq0+QQl1mIwErssQ13uA8mEtVoh
WA3cWbsWX9XaYHhrlkumpiaUhrcP7I2EaDcBLnDtHQxduqvNr7zXXmRlfuQeT0Jezgg+OG0D6L7r
zHrL88PV8KrYnZp0nzXO7yxg3jdnKAnztGDU3zh7z0NDy4KEaV3OEdTD23VS79QGRAkCWsal0UU9
FWUoc6q0tBg/2q3eVu2EVJq22mEAi4wsSW42L5fs2oGUZO5waCo+GBrINWNyNHXg7pC/h7U0Qsij
xPo6UJq1c5IOtCQjL1+1ZVOuQl5XyALnJZ1O/qxdmyppny20nod05UwP0rNhi+JAJNUK1s++SSWD
WF9QSAO7dHcTM6Rj4wbbVVBijlySA2hh5gNBlseT1VgsvEjntr2OwmQ7echa7Sy6m9axzYNfkzrZ
6daxKBVFJfO9GInkTwWuKdMfDIOfeVm0a8oC1lDKOBkaSrlW2QUbquU/TjxiEMT0Z1HwaNOpm/ek
ehZxp01o/OpJP8Nhi6xKmKcaRdFx6hhEOX5zDbTpjqzD9ewFUafJjFsThMLLUYuzylpgAgK8VYLZ
pG0oF7W8u16rAa/z9lygExzPs65xUHv1v0kt3dkHg6hM0AUZETCe3JKN3O5D1j2mvPK/oMdkKGf1
qg36j+b49p6j/dtIRpymjNNNQHiHDLExmQyMkK/CS6dHazuQBAc+BFIboLzsREuMbLCg4s2RN3Ow
MbrHsdVh5MR51gsmwEPr6SEO5vMwe9VBrMZpUt2zwdjp5K7+uyDxIdeq5GBA6Q0r+4rufXrK6doC
qAhEx7FZStbfChTa0enWBosWuddzpr8SDOBF6NOZl1DA7ypHY47wvCTUwVPmuCGln4840n3KOHhj
feg/XXf81lP1SvWvH7v6tTWrmMFHtR8RyO5SpANmNZXoUbByDWYC5FgiBWmSq+6M76hqFPlkyUth
hx7VTYZebFA1AtlMoEGbV3lq6dd4n9AHTswlAkMiaNEpDmfKJS1/+DCi3JUthGPN4Tw6dfhn0bu/
lrF+WkH6nGSyObojwKXZsv4wnkCfLtv0ZVOEpPbyx+DHvMhEZ42LriVm9nv0Vo05S5q9ORU/6zD7
v1ZUPDzl5t0PUMhP8mFv5nbEhBmRf62kNU7+rgGfvNP8sHzoYimeBtBJ0EGXMWpXlO+sN5+o3FH+
LTT1o7DGU5sWAMHdD3YLX6OVg+AqapTrclfobAutUtXnxTC/HH+2eNpY+tY5yH9vHeqDOy0vTj7l
T8B/ekVs5iLWIBRm38YZDLMw40rdC4O/d9G8SymQxxmEmhtjxiLT0zfrl+IXyd1ts0xAgNjOOeXT
xFJkYP5G4tfovXPVjaG9lCiZjPZSYx44Ffk2S2g53HJnsS94SOEDNOJhk4+147x6mhm870uJUsdZ
5E20hX8s2hq1jq9/YVeSz3mpxUYx29+C3T2wu0cH7qny6+XWjESlmgz0pynPj7M7/Gvk66KDTkJs
4CcoL133v2ltG0or/wertB2Z7vChD+VdFup3La+zQoT4MCadFwIF0dzGg5npl8QNvh3H/yKvzUOm
xJPIfj3lqKaqY0ln493vn+Qc9+2mzPDtC17nr9m8J5njPdUlHFGz90IYF98esjR2cC79SvVeDdfB
TVGMAzzoE3zHWm2/2IlFeMDCPVPkLGvdujaPDY20NxnJH2tJI8UxyCWzTWPc9hUvwWUh9bwbOP2l
actIsjo5TH6P9KxdVVh35k+hs53pHdyY1bj6t5mdewoVvBiRPLAZRITqW+7DKDqYfJC/3ptqA0v1
1XlwnfSWslOgHc9fS2tQO8TF2hFperft1HtWacsSZYOwzsQkFxHb2nmf5e7mN1n+swA4X/qJCKt1
ItAU0eXBoncMNe6ljJJ8KhYfxV/5ZzRzrFeGn+6AJbchxePexyoFIbE45pl9wT9wB0FP0meryngx
fy/VeLJtDNqr23p8nNndH519b6F9dzvAYI3uHm3P8U9d8QJ3b4jI/x3A3rgHSY4ewRtNOIDthCvP
35IRYFLNjNwcYXz7OKDjmeBeBsLZNgf6NEtvvmFuM2uMHTSbS9xA4nUfRUbeeFbSvppwkiHVHdwA
Wezi9c6O+LhwAi1AxezdMxdPhWF5t46Ji5dhnONm2Pmp1VzcHFys3fbXeSqLV1POvwd8w1NjwpqJ
oBBCpsm9fhNElVGOaGBm57MTdq+fVsP/Nc2kSHqIXOf8wxpxixaQH8vkpRwUMJEEkq1jGgfbVM9a
Wv8L6MX2DPgW075UOfnGTm3JYz31n8QewdQY7KulIRiiBjBj8DgqnDr1YugEnXTPcybWJ48M2Scx
GfrBw/21jPaRaSW7jBm30VgIY7N3hPncTncU3tWOpyTOwQziKgrkJbWr98Fs3woBbVZOTVyJfrxX
tUUNs6Z/HRvcWYYAj3xJoKgBrSvlBG1Qg5OXDBaMv8iMkcoYy2E0ZvEoMc5bBlslt0owq4khuzYZ
YPxWh1Jfp2Zx1GBt58gun/7/S++K+0x7dPDk0B06Tyuv6aSrMEMBdCk50MbBKa5WG8RpUiRfoMsi
kp5fHcdIX5JKGy72mroxG1xQTyQLmpXxjA2svWtrhs+K/l48I6HwP7hwmTWOfGP0zzMp2Zu/TAUd
maKKa5cW+pya2g8DOh23qyLYNKsfWtss53GD0wVSPJQJhTTtcark492VONnVaP0lRbDMwOBUjtGe
ki8hiz/50JxoZtub66Hhcxz7UiwzbvrG/GmwRu8HFyUdn5//wKNlJsbz/8zb6MGH2Eq0h9EH+tnm
PQgdOt+9ock5rILWu5ijPvFpNhaX8bDG2UIVmDfJn7Fc6yex1PdAC5htlE3N4hM7qHSMvW/7PRnf
GtjNiXUgu4qCHMmMk7LuHRx4ebvXYapgES9gXJewH+nzyS0lRtZYGhLGc917CoQ64GA/kAx78LgX
/qaYN7u1OvYuLEVtSPpLsmCRRzr8xKpDHe3cwwQ3VJIsAy0ImxptQZuuCR7YuT8hsNviAeH5atW2
APRd72RindCN2jyozkxekplemdw19+9qvSHxj3pOi4vu5sPBGljajaNg8uVr/b7MzW9ivsVn4wi8
7YCfn3N7/RJa7+0B0CXnxeZQ4XXdEyiIkGHrBAPdimyB0ts0WJSzYP3YYrNkXQ5n6m5COMvNz8J8
hMibm0nGx2OdqtPoQEbwe/iuBSe9maZHMdNfT6NzkxzXt23IFY1FQzdM030Ye9N61xu/wlfIH+lL
oFCs5XBM9CUgBsvsH2EpmzKSBRrDwqmXu8FNEY+1H/bL5F4lDU0KNarJRyhZNX67VPZHnWXnez6r
H325uiuCY5Lph0u7jLilKqKDTYeIJU4GKBtDhIQkVOnyg9LYurie+9MbL/VUNnc+6fNI2iqh3xro
7awgCtIxwWDx0nGkmDfo9yws5V8G6DJc+0y/tgJ69DhakQcVMfQGAlUqSm9sZToWZhTOrNSq/UB4
7t7xN6NQrT/0LGWsx0QbwkZGbEaYplK7DL16ntsgO2QT1op1ypL7YDT70kWWnno441a1a4BrSXTc
r0NfPkaDA6SUo3fuM+2pLKwH6EneR1fVx1pfP8XAaYkJAmpTFY1OmceaqHjN6qf//SI5U5j+ARDN
IMPsunQUtyxPT54zzJeWuYVRE/GBY5iTavGTs9mvb92s9ipgfps7znKsVP9HpNOvTGnypWWoH+bG
0a876+GziD6mfQ8HAQXRyoL3vZkgQPm8LQxGnO5kYH08sTUYwqrrzLPmkSjjGYN3RvL312eMk02J
eWdxyy0y6cUeDW8bt1lGdiTxrIlhy2MzoT0pMyXDqbCBThT+ATejfTBt37gwBeiS1XkdO1U/L9J4
ZC1pR+Pwm11RcLSQWrGdXxJcR9Y+KzYBM5GasGL+a+UUc6rYX7qbhZ7T2eCN13yfurgcu2qFH6k5
L5qHYH5y6etal6qTkVltdi0yXaost1FxkmBGQM22Awjw3qKWg9ANMMfNnpMm/QADNu9WEhcIYpLX
ROcz6/rmn++g9kp7k4R2XwyQ2g522/iXbsrUtUUwgcgOxSRy/OzYVWUEhlTGeVm/+1WP1195QMRm
3Bq9H1a6MWAXRuxhymJ+tLjXI7DhdWhI9a/yZPk16/LSujF3/XxdrDPm6X7PIFhEVRbkxH2OEHH1
NT2vYvrlmAl6il6BNepxjbi5R/LbopUntDK/ut72Pl2fFY0tO6qY7Y+e+WuCgPWRZb15mTp3Izv9
lxblfLWyPlxN7tECKlUqBOx22z+tYBv0ArHHa013gsLQVziFxwey1JOAO7jLjeYj0N00sjrjBanL
e2/iwHLM+nehr+/CByBdactTafmRYzyLXn8WkFwS3e3hiUKFQW/6tx4q6mGnHBiL1L9QtN46HxeT
bi3RuOgbfJ0Cv11U7AkCVkH9YIBRiFs769qsx85zTinm+dgbgd8EGZXOqVo8TlaDaUK/Vu2+a4j2
rdxb6sM4Uvn4z+qHUz1ODz9Jfg9+5zA3Nt/rfPqyNAdqOiPCioA3iPmfReFcBUPxndVn9Z45vm/j
ZucWhyQt2ZhPCPbglU7N+MAR8pd/ifwCLNKcLSCWGMXwXWt5dnK1b7+2GfniboCUJWgNEbYwLept
G4SdImnT6VpcUowX08J7a9yB2ATDebOztYxteavkxkEAD4aQ6jmdgP0sOvnt8Ke4GM3WPK0mmBlM
uURNqeYyAjX/47fGgYIbv+KsVyc5MX0lzqE/V7rF7A3qT2+j+VmGp7pq4dtINPELcIzOHYmKnVpI
QSoFx5Ss5z63rh4v71FLci0a+fsoj5wh6kbDehqbq56kDyfL1w8d6o434lvXMgIzWvTBcpzJUwRE
H3e8KYe8eiNs1Iukb6V/THFU/YTLqjOJ3fDcX2Ne6Ld5GB4tHxwjIIJgR5Mh3ISVmnpzfQ7KfI5Z
hKmTwYXE+HlTWG9QYN0A/m+tmFgDb6AgS+ydxySX1rM2IE79YL5xz450T0JUdw9UMcUNaSSTl6JA
99e7dcd2b14z8pjHdds3ZqkTVw34j6bTjTPcXIjpvTMfBrauIWkgeci14t5NFETgc6Awz/nwI/Yc
F3TgHckanauaqDbn8RB0DQNzYJYT0jCCywBOTALl3QSYP2wUE2OOW8DHGuqkrkMftyzjDFMOWYan
JAlMivmF12TiSFQIr4oOhqkYVtISOpOITr2u93OBZzMwEEDh0ZqknHAQBiGNbP1mz9ofWdna2acW
KYI8uPaEEjxvuyhzLdoXA82oVvIcyyS41xrr4lT54mVOnAguZ3DsJ/HQl5J1EBLqqajNaz/obBAU
275smvM4422dAVuxfNCTezCqAKmc6I9d6f7GWU1wg87PJCt1p4rbbB5M9xSGNmPA7G902ia76Yp9
saYmoiAkrbNyg4dB5A0WRzm8eDabqdQtbWZTxkXzMSeuUIMBmJX+m+jRrKODLAj97k0qNek9FbP5
zhhCEa4DjXDEkZXbPeYgvf3Ok1a/ug1q+7qp5qisEi0SayuOY8P+qXz03aNSa/s6J813kllIU4dv
q/9Kx3KCxIgbyXBjehvnucYTq42pPPk6pi1rREezgk8ZW5InGHy+00fW5zLB+5XrNPPtZ16b7R+S
DqJEtL9clRtvFPi/50aAumuci6lom5hhgoCCBHts7IQZz9BJXnrsSwXDCNdXzkX0OCi0HuO1vQGz
ypIbc+ovq9+fVV+Zvyo5sVh0pvHRVvo/00u41HXjawXpfpvmFDOgdGK3sqy95ljFIa1hpzKmBnjh
LMzdDVGRPXNfnfTozfhY8gznae/+0mHNWl1Cr+wDFavtj3bCmDBXoA4MyCbMMPR9yhVMe3U1guQ4
WegBsjSNugKP2sT1Qqe9J4M7izQ8Dznzo82N/G6ajAPqetWi2QkZLAiyIMybqAlAX7XN1qPBQ4EI
tmuKN6tu7nZnGCfZuZx7wjn6GQAKtUxOPFzWflz2RUl0HhXE3eQ8K5lTLd3wex1g4S+sJdCjlDsj
aT9tKIG7Zo82BNY9WjrUc38weeq71MBLWWWfREBxgJGRULg64drNlo0iLXGdaJ/1qSJ9EV1clyNj
9L0eV1zOkeQz/RjSq9b7mJ/tvIl14201He6i9tuvOL8MeBaUve5yWirzkaFljlrpmrFNLcGgYQc5
fXlq3e7u6Qt+RRNF+uIM53oQDjVKijnNW17rhtKiMsvYyam/Fl7g81LSpMtUYZfJFabRgqGnX0Kn
oGqgASkhq0wqhrqNcMBi8pwr+VgKRz11XSg7FsoZYnTd/ioazn1Xpnd/rcc9HnQWP9aMzG1CbFks
/8bSXvc0aCfl9dPRybOb770YVRlAiFI7n/zisFlN+3nKsq9BwqGQOOUz02zOs+gQb/YM0uXYXpTW
GHudpI3DLJwwFwGzwZWNyuqLZp9XDpMpVsznRm1Q2QZyxgKd4iSzpuCOM5+0RvtHEzjEeJsWjhzU
HrPpM2Ux2y2mhRKRVUHMcU2jbDrYV2QyUpyjo1YeSC5/Ka0vywneBk8txMwFa1iqFpSKDaGUlcPB
aN9kPSLP7JEZ+kM+xi6u612PRfKAXujHJIAgCuhIzHHonoI0+edtJ1VGY3lxm/qV4K+RXhqoG0Es
5vs4+Emk4xna0TNivByG+Zq3ksVKAq9moZ23ZZC+YjInfUFgTm5bTBIehU9k2QCM8BykiEoFIoQF
JSKticVGaSqiqR6zczOT7QcSHYEoEvIOXEuY2J13Jpj9Dwd0cxXkUV59twABnNMJ1Qvdtp+sF5gx
CREslsYFOxssnmEEMPrwWHUzvrTKtn8uM7QTUqX1cWEh+JilqT0S8hjy3kacgu5mV2vKiG2kcZdy
wRJn1CzT0tnX44DsH2SgO1f6/m5ObUKfAd+mkvOvuo5ZCvvAwARveMFXbphMonvgHfhd4VG6p6Si
Bm+S8VOXcJYJo4dnBmPFSdlir45bxAmxmNY8f2QzsCqT1m2nS/+tHiuIzerUslNxrOZ5kPdCIfPz
9eKFFBpiLBIK6Vb/1I3p0THeeHIChhoDKJUteOxKEMq334DFoYpc2vSbF5kqiKhBV0I1ABQ7gXfY
utyAb1hkABeCgFDS1PkVSLgMNgFaq0Zj4ii+4IZGosD8mi2+jnwR+mzSj3tcNaeqT6Nq6Y6WpV+k
nv8HtqA4C+OHTshGQcOjZHRWLGyzIBWIGepE4hpV8BgmhXUPvE9dpN8OzGOOZawEVZb9s9z8n9nl
aQigDXmZ5j6VI9JyOLmPyf1aOnHBVhCXiIIK8qJOSWfAQwX475EJCUkDD1xy1vPqXgPuYVM2UhrW
7KWWzUHt8vn1ZbBnhI77jz4ptx7FCcP6j7nOGLm74E2sDjsi1VN5Aakb8n+Gpj43MyVYH9JsZ+dh
Nq9IrpgcdcNnrar/Y+9MliNHzmz9KtfuHjIH3AEHtoEYSQZnMpjcwJJMEvM84+n7Q9U1u12pspL1
vjeSTColmRGA+z+c850PfGgfoix/5RGvS+x8jLF5h6obChznF2VJF07u1piML+IH2s2tMvMWQebV
0HX3nmfgpufPygeWH5Ksz9miQpJt+G1Imgq2F2tJCZQkfCqBIVZe90xuH6VOe0JSfbaWlarBn5p4
9CFypJmmcnxILCSBRuvhRw6f7NY6J5E773tq/S2Ahge1PBXCOySxtDaM3nlg0weyIEb/j7+iWH+V
MG132UxVPvEozcFzTFsi7e5NLCwQI9oLaJzPFM4Y0EL5UJcT1VlQfDnJ68JGlmyZjDWqek7gtWWB
sasUn/wgUR4G7RvO5Nv1373hUWuOf2VdUyMHx3LArJetuEoztD+4M3u3H5GWzIq/fqs46s1bUUfT
yV1QpXNm7Rqa3SN2e4Svi/is2xmzz8y3V4nT4BKRJ2WwJxmQ2go9Q6c+06W//8NwoO+N2Hmb6gy1
9fgT39mZyCbSeszkqZXuK8C/2wULocVuuvdKAq/G92qez2mMyFgodfRKFDS2Zd102Ilckf2EPv8y
I/S2l+6LLLdrx841cC4Z+MJdmj9x9v+b5/mfQhgcrPX/9x9CGC5fbfd/Nl/EeWZ/iWD48//3ZwSD
J/5FUpLnKIvvRHI1ktf8ZwSDa//LtTzLVY6jSYzW/Kj/l8BgrRmfQgtPaNuzNBKc/5/AYP7LVsIk
eVNo17XZ4v5PEhjM3xMYHM8FYOp4kjWE1o7zW6y2VoR/Za7jQgRLfiDOPmslnhGFHJGMvxttsMGC
UPoWLY7HazaVTyVC2f/2kf1dWMJfQ+614ndgc2kprV2hPP52f80STawJ677wOC8t8L+V7X1rLc4F
qJtd3RRoSz+HMTDWEmLVOTv79lXDUwTBMsCQSxIgarV7nKVNqI0rd92CNCwORxpp0Ls+4gxoHy4r
9VqYvjT13Vxl3zZ8W96d+dhJIJZNNx9d0CDbik16jVCSlVbElZQfCxNctAmlw18a/gXNpQTbLa1i
2jEs4sewr2tKTG2GDJc9r/M9WscYskLHb4SKWMfbURkf//yBmWuCdplRpBRrVuyfH5hFY6SANFme
rX/LllgFQCqZc/dgB+p5Ga6Re0EIEUexainLQh1ng2vIHsPcJw96Y8Ao3NHSM0yygQKtF7AAg9VV
2fUo4vf/8Mut2dS//3J4XyxBDUqih/3bL5e6tRPQy7sHV/QGukuAwkW/d63o0xzdZ9ugWsalttIX
maRofkUjNP5DtvMaPvv7r6BIP3c1MiuiSn5LQMeJPMBES9yDLG3k0+NlysBXDI24qCa9H6GAbmIR
7Io+zf9MPiYfJvxilfjHd/Dfgz/+5puxJTceD7PNNPb316mxUKZNiesdJGZvyDi47drpgv4eiF5W
a58HdPPPn/e/BfF6rsdpQLKvA1HHtX57eeBJmvVoB3DkI5Ig63RGFJ31j0Mef/7zD/qbDxWSnkNR
uW5tyYv461uKRZ1Pen1LtZt9FhDvcyP57nj6WAr/SmWBWdw8Kevun3+q+TeHg2c667kpWT/a4rcf
O/WqLFmq6YOR608TkVo2Z1fhXL14pv0GNOKcS9gbq3YExsfxn3+45pj9/UEiM8eVJI1aK+zrt9Mx
Nl21kG+oDyoiZcbABgitDiGVRXXR4uS5GlusztZWZ55CwRqL4wz2AIHUjWhf4pgepk9dqLzqKTHS
ZRul02VgUg0qv7QOf/zzdWbliK5Zuyep2yDQ2yijB71HV7Dz1Mk02/qQDASUkrdLFCUNvgM5szcU
puohtn2NVhmlyHhZyQjM7NWHzqtbQwGe7To4cY6JSHg2JSTzoLxm5HwTw6sE44AFD014zwFhylPA
DgstSI3BWOD1mvKPMpPYOqCkbud6uZ/MCdZMa0F1XRqMuAiD6KsLP5EL5OqYw7JEXxaSlIWzjFc6
gtcCeJsgWEubO8c239wJRV2mJjqk0sz+w/ck/+bM8WzP4TJlqv7vr91YxNaILh+svpN+U31X5Bba
nM72dT45x9xie9s7P9w5fSfH4RuJ8GHCc69gOs+QHXsvuynL6t4iWJcbxtx3bI69MWSW/mWF8XeN
zBaFPWoQdAB1MBI1EiMbpMdkgqBuK5gmPuiF+39++P72yfe435VnamEDf/rrC9ck6DRsuAiHhdm1
mQQ+ES/AIECzkmF06zWbeA447pUJpFva23/+6esf/tcj1BOCwoMDie3Mvz35AJHakVmne1Bl/axL
6lcvva8r57kp83enEOeoCtv/cHhyjvyemkRGlbAENGIGWlI78reTuwasbGiUOgfGLYg08vZcxANc
t3VHX+fvjTdeWpCmyNhQpaaJWZMqoeOjJccdxJJbESZQe6LkUM7MpWQfnk1GojjAhAEPJ5nr1RPH
1ey4YiPBBFN7Iyp3keZVhJ/JaSCGSeHEGOcKa4pj3zItxTPrRPzEQl6FafHctWTCDGinBUl9m6pn
UUl2MRMgYi76etTU36stOfmRCwb3FUFJRBQ+S8d+XhYojH38nQ9VBVCWLj5phkfEoRv8wwNc4umy
1Fgw6vbR6bzPeOgObSY+E7Q+prG3jWIPdORgsFTwU4QaOEpOnSrbg5Ad/Vp2BDV4yLzyDYLArmeq
vVE5OsGKXBrXsW/WqodwTrpj+ng1IrR3Rnhc2mLQ73JptGyORTx9ZI6FR9MlMBFTBl07vRlVzkM9
Ope1kmkqVuBNk73noeIO9wCPV+HFGmlmY5HfZhW5voH8Wbb8FwCi3svK+AjT4bEZQSXbw2laCFKR
09eA3AlRvTn4MAcppBpn3ODXx6eeEhPCWCG/yYnd2SCOJnglyglZmZL9TGTRIFi3B9tAof1vh0s+
sJ0NSc3qivKbrUjtQ6H9zoN5b0aAt6fiKeuO3cD3aWf5J6CPJ4+0m9YkuxW03qNT8tPYpzIMZIRq
duQ1SZW99jaPVtadR4sAi3HOvpehuAAUO8gYoFvl3UqvALART2TgEqrZMlfyi7g+BPFsoVtxn4OJ
88RytmPaYx7AMT43NOXocYU/ZsZbSsI5Kwx4YSk/XzU8SqgWD5Yg3yMK9U+zrntWRHzVbtJ9YHnY
czCjrQ/E4CcVHfT4PLXdQ14QmJuZiBErYLjFSolvJIa+QD9LZQl8QR57/jH9bHVCturK01JoATrY
FZJYGx5A/h9d1vMdz78MJthV21+Fk7OdYKLCykTSz0AB/HGlfLyneIRq7z6ccQkvY7lnzcFU1UID
O7JF80JeBVyTI0Kvhi/KTWlIW+fCQRrvAA+nW5rus3ljD2yoUQpvvZSoTmGrrwi8xsa0uTfIKAdV
PxAB1KNxH53kR8q9tXp+wiM2gCOGsTgYbMYlLvsUZrmbjOEoRu/wZX1iTLdnlEHMQ6z1pRxR4VY9
EtugBzaQGfk1MTHeDnbgsLODehtXjjwKGjes9N1FmDZDwRV9HKYV9TFWwsEgUcWMmYMaJHgAUts0
5J352Gd+Af2rfI+qBTLaKhGsyMQmvZMsWWZzTqRRHnCjcoJvUu252IEpw1GLJtjg0qexVh84axUU
2GBGHT7szR6Kb4E91mga2hHb/UKfgiGe1kVk5kOT8DZlOW+OGZMuhZ7rWAc8wJSaEav3kVfe5kWq
qnuno8rvFfJzuZL9kOIfTa32dQTSzYzN+BjGxIhDqFL5SoGZ0j1eSXa9RvUarzoAiEYGyrr6Xrg1
21YqvJwHOSrGS2rFn0Ff3ecZH1Eq8vuhRQgUChDTtGgjW9WgQxjXnEJ2zQcSOuHIRMtJm/BFbKcY
t1VB+UvqMqTVbtxGY3cELnHJ09bdtlPc7Pg11vwAq6potta7Fb0QB1BBJ5Pl1bXDC+kE9fWUm29N
T2Yv5/pHVfHNZBARtqU3okmWJNHyu/aIxXx026tON91P3czEKQGPN+bdvm7MM8lfIUL45nVifwPt
q6RRmC9y4lUsWEtvDDEc8Fcc6KBCjrcSHBovyQaltbOrBr5vVYGWT8tvr+kJqI27FbhBlpVwKmBr
M5lwXpu9NQ13SqAXWGJz8e6wkhQ2Uz5L5bCth/SWB+Yxz2NzWwJVaEV8LFxCxcB/PRth+1BUlGvj
ekq1/EtI2Bay1uQTiScuI6+lsBkwPWafFarHzThVsIR64kfWh4SLCbNooFCuiGNQqUNPAi2DwoMF
+3+DpMfdWmXyQJuE6j6cY/yX8pZE2n2j6pWJfqNwoPgesCZ1Sx7ZvRNw2QYUWRQ/eAfIPhZSAG3p
T1ba3DlOuZkSvDcxp2kPZTpdV/di0a8YSR4GwohQCN2J0STS1gK7yqC2OZVDuUY4985umeYnI+N0
MKsKp2hotz5IUqxEk3kpSvzdQ5z/QmHxqHAAzjL6QfZ0c4whwFhJSHsFmACAfvmzQGq16TqX8z9o
r+JyfpQDaDFp5veUFOdFD5/sddErT+bZGo2LSDEwhg5pZvLRABfKXJ4rc7Tqn2a4POUkUm+nOYl3
YXjjFnyo2L3vgZllG1hoILFnj6M02asw5rHk29yPHbcQ0OxW8L4HZXfuynCLt/udyOZ498cVi5aK
jUC98AXWC/pg5NYyK45tBpLZqcC6E1xiFGiqhZFw5ivEKEV0l3pZep1ZI/HHLpXOeqJrg1xkUjre
GFxIbN/SOEC2ooQwcKkvxkCOSrpye9isR453HaQZPPHbUsBfqXHOmN6MIZWgkaLympt57LZ/VjAD
v2gFnspfJv4yqmyuBlE9KcgXW3serxezfUvwbrHV5O9hy6eMMPRVgIcQcynXXOv+rjTM6yVv0Qot
IXK8CgWCnILrSfFH92XwJTrzMXCT71AiKalwRmzcqrsMrMlqR93BvrmJUv68OB5wQLPtwIpKfyPJ
LKOayZ+a0rjBMvczZHh2z08MxhgarSRWvDDzw2CYI4+XtfUY4m8GJ34hOx7raFdFB8sHTV7dupW8
AGiswQSiQyHxCGJGmD/2ofXcEYuyTWOiUXSrT7oqxb3szGJHORUesOeWJyM2o+0CE3eTu9PH0NTo
V0y32efFeIUGrT6YzZozk6aXamB2ZRQEajnR6JvmvKalYDq0yAoievC9Qg+bjHujnF/tgZrxj+Ga
yLjuWwXkGqUor9nYHXBH3dGzkQlk2Nd1SdR4bSQEf1S3mbpg9wmuupztHOwZ2kaBsqwFM5LS+y1T
fYuWNjqp5ApK89NiRhYfBOYOZSUnWub5KrFc4JyJ5WcN8/x46u4sRsgFMi6Eze2y7aib93oiccQc
0PvWorsCq0qcNKwd2iUO85Tyln0SMRmn2IXRErD7QfPgWgfD8TJqr0ruqDR3WmW/WDV7GwPv7gFN
/cGp+0vazI8Gr1EiJxyBwS70inveuINXdP2+ScfDKPTeDMx7FruAz8vwy3AJyJv1Zs9gBaV3alxF
1XyfKvwO4DsRNxpbBHty13r4bKd4T9UynMIs8x0vtLfKMmHx5JA3FB7wdrTAd0zdA9aB+0jOHaUr
u+/Kvixyua5s+RXE65jwTMgQoC8bjUTgtfczlQ3iZQ5/C5UcM3kPhqcPjCM+4P0hvibc2kA9N0bg
PSnqJ3z5XPEhYZe7WXZ3dk2xlHCCW4bLVhrlZfvd0k1tzYLWroQLglpRdptQAgWs5+mBtCVgTNGN
bJIB8JBE/IRoY8ScQGwAWTkJSTltOBGNITP0ua8N6o5zadSp33mY3YtK76zx7JrRse14GoWqgn1j
7hBMTTtBUse2rNXRSOxXh8baxw/5EtOdK3f+WBKHms4kQ8cdKjbd9njTj+JrdJ47RxLIFatbxZoZ
KNcWITve6hSlWJGRASZJ5qqKh2D0Qrxc0Qfsn2grWu/a0xD8C0U7jWrlRiJL6ELjXlbEaiBxJ5YX
7YfjWK+ipPNAfbSzlhhVSPSaIvkGdL522f0rvNdhyxIJVDIhSmys/pBYoFuGe3sdhGaBcoHkF1ga
Z7gwxS93wgiYE95iDvWpsJKHsTKaDRQzXGPmMcDah9hCXVfdadRg06UsR8pTNu4OAsI2SGGfGM8z
5mhaYjBsdq23XmX9qlewGdCzm4EDEkeVHPyuhoY32jdMq5xNgyfZqstTxpVCif0EDIZojih4QGf3
PMbXOhgYZ7dPVW31O9NNzN3Yv4+hxChc6D0eQWBT+LBnVPejO/hRCTceIob2e5cVXk0+gdHcRDF6
27F4dN21SuoWiis7+mmW69Pj4WEPquSJhmAHkoNgDqBnOKI4tHoczKuCyOuC1T1PQoor4f7JtjD9
idxUawot2GcQJVdohWPFaFbww4GVb9hsxfluGOWwtbzyeQinJ2W6Dzbb7Z0NJS+se9/I0ORZ6AYQ
CVGWwSRK/BDNsBc+YMJ8SvhoVqs+NdaNHLo3e1AA5WMa9rxOcFImzr5oCLIPwuEL4ShuKYMShxgs
C/8HsSGhZAxPQgLYg+ilJ9twXFtWb1oeCqKympStdGbpcy3ATAd2CywoPIgAgTJ+LsXwLVZjjdQ9
3OpugceeEfNkjm9zfyR4rUzsaN+QrrRBMI1Zy6IAoc4MTEzH/dcf/0PDiG87Fa65N3P9mEHDPcC5
gQOHh2QTrbIxxgNocI3jEt+xHO6xf4cn0AvwzehzUiYASZmTpJt0DwaBw3oiqZH4Qg4SRhTNNbUI
Zh+DDt9q519VF1BMJT06kngdYYAU2o2oHQvOuTiAct4pQTJf1x+MZZl4G8abwUAYgw0PjcEvVSJs
QUr1puEIpHN0TdIdFkTQ/zN1eYEi2YShUkESGKboRiTVjwDCvVyGW8GgYZNrVPJrNB8TyNcJMNrG
y3msrDQM/HF6bUiFCgyxD2KyW/L5S00Yc3KDueAKB1DFL5Y9BzmYz5OOsC21AJK18VFH4yF3enLa
Sl8ljCZV7MRb7Hv4mUGNDm305C3BHaj5fdMIXHxMPPi+UzpG75BNDbqapC42FppfPiOZNKRU8brG
FXlGcFEdj0jnCVtBfXaCRWzMiMa+0vG9YkPUBSg+xoL+KJ2PDubKbTNyGszmwF8CtXrhOX7To36K
5+8Afr2XygFHQ++Aiciu6JaxKpkGuyjMNbuG2UBnTaCMsqQ8ThFbvwbHxWiitIl4CuWE/rvv53O2
2pv4SkimaWyCiVK219o68b5c8srKjtQBD3rZcrkjNxtZE9QwJSMFpssKuSsV2ZYkqZKhuqm4JsIO
2tJcY/zBQd+ODyHO28Bl/dzP9Qky9B1Ea8aY3V0C5iT0kjdEgC9mRAhcd6zc6b6LEPO0EcVgrzAt
4dHQPD4KEV1XYmrV1Sr+7U1fK/PnmIy44MKMadicfwb2ciwlV3s+TZ99VH6RTMiEQ3Ht9p/sDjZr
8hVz5+azxjrR8RKT7gEtpVwGhm+OOo42PXlk5mjpsmQLrNJkpNEnpJ/AetJN/qFpJJwSyxF+7C9I
GDEpgtRgkUUNuYAuECsYzG0BZqisPbcqOeBpDigiE9zXWrx1uffoLsL1AWjRUQR6WyHi29qEK5aJ
BUJdk0Q8OtVFVj9YNuCytuC0mUX4mZBdhKZOEGIe0ENEI3m34Y6JJwpE4MrCYsoEh54C2r6aAGDw
BfJd17bnIbxTn33DyeRM7W3sZbgmUg8NkYPXLCa8FE76qW3zO0/NPjckQliDFA6NCxDFhRV3D4lp
gDJFJBTp7t37nIMnPqzlAIltCxLus380s4UJUsj53hQKB0b6linAJ22K6hJzH93e6AHplcWt1xX3
eAhQRXrDTdioh9q+LYsXUcAmXmXLuQFfYghdLtt6q82aj4RsGX6jmJlkubzhHH2Q0aJ2khjBeCkP
qAtJZBvwCk3WT6sVjl+kxWnWCLWDsj3qGfltRDRHkluO3yOx7IsaC2jqPdRDcFOLodnILngYvGbY
VJkssB/GbxmjsUPQ4A7uhLgk5LwHyKZGJgsGGyTWmOfBSucr7hC8uRJBr1sOlJJrrAj4msCraJxb
PMk4g07lY1jKs4G6iwIqS/0w1e9xEyM9Lbxndyrtm7HkxkpmcbR2k+ASxChh7J2Wn9iZ1LMspQ8L
JMRrck1TyozoBIuk2hjG9EDqmAP3m0TYGFXWlD3XDCcfPH50b48GCUhldWA66meURAeVFdE2gHuS
MRv1K5O3bHS5MSeEo7s5MasNyndiPjhlmPmG4MoCt1OnFNe5qIMDKyxx3aN23ZpRBARjyl6i/j6J
AKwZfQ7cccHaDPO4phnBc+xM4NpZAldbU7jfetV9S4RPbeV+WkY4vXZFQtAxx/zOZfKIf6pjZRUS
i5ko8miZw+BhwpgNfP49l8AmE5rl3LCWG2sqwU8qFsRBiL4rcYHB9aQxZcESXBdC3Ni6n6+p691T
CzMRe+xPVkFHu6jclxo9vykiwmSEGxMnJcdTXbqc8IsRHl3SqIDJHOZcoVsR+kQjwVwhZFSbzCSH
Z/Dbt6MZus9eoN9DAWpzMpC6g8mSW5pouckQRRz7Sf6KJ8rdVtpncEW3xm06GNVxEcOveGygHGo3
IE/6jizd2yHHlkPcHs9GG5B2R6NLI5gfVQOhiXOYRrWIP/kemWxmFxHgZOvsytlgUyP5HV2aF1q/
WrYeo5q3aTTg0OPTSSfSm1S7ayT54aGh/bwUM+pQAd5VWrDcr80B2z7hKzvstagwuxcrbJorPYHA
cMgZ2PDxrSX0oUGHtKlbwrA0zQIRrY9Li5bc9chcNxJNnasf/ygIlm54FgjHr3huvp0FkZ3RsHVg
bsXCIO+Zwtj7PGUSl5Gls1Ftd2OlqKkAEp68SDxKbzmOeRTuAmXj5cC8VRP2vgkb+Vik9rvJ6usY
yp+K2IsByia6+zzYiSIf/Ikxf2MGPm552hqz/NE7HTkH6a4ITFhBbXoz6ubNcruXRGBdGeN8y1Xy
NnkcSO3EQDYIChDzXVnvVBdyu6IdtjX7zgJzwM7iAmFe+hT1NOuI6mauy9OE14mEtf6RwNCJqXF6
mSAM7mYHOGNUGEdKzXoCbjMvAxYGCtTRObMAZJERGPtFKrC7Orxm5H3j8Drgc8Pp2Kf21ziHz05K
NaPjRwxRCEuquNi2gO2yHPpp1zCSjj5Ypu9RZhvEa0mAAR2zL9QM6a7PkqcxY96nlxSod1L8yIL0
VyBiA3wfMGMdF+ca54iFt2ymIjwSWwdxt7FTn9Xlz1q3L6YllG8pcWIGDcUB8szcOPPBnsIEQzMS
OPd9su+ymmqDz34bEfRWq+5lIcKJ0K/qhCxoKycydwzDpeBQNmJP7LbkoX3FDS+cyaAVJS4FWtvx
9y4Tx6+Y7e0bMd/j4wa/thD4gSEMaCB9bMb5Ozp0HK775MXjnciq+1aE/T4rSVdL3QGL8xq61scO
2EHZXgWdJNyWBLZgIVnXwvgrXax8Cfgc1NQE5fCuBS1i9Di8jyJ3PLQ4kTe8HJ/ZPGFEpISaa9he
fUtYU5f3V5MNuAi67SU3dxksO/6GzTcssb1oDdwx7kcKhBqnEG810ZLkeLvqQzEx8YFr85wTGBHr
lL8t9dzMrqWn6rVd67Lk04Jzxe58q85vLbz2iztMeymYr3p29dZTAeDngTmOqn4kRhOO1sBcy15r
0Anjd5ibE6PR4NIkKOKbmD/OSZYfRtouhCg6LopiUCjCvOF7vJfoKZkzRt6161m1b5Bqe5iagEzJ
aR2hc8VOIalt2HWZab1lT57lhaA7u2c9ZC9cvB+2UtNVKjkCXehxm2hN/QjH1d0vTN4cTm9iDld9
gTjn1fQi6gqBVEbpkKbYaywwVBmlYKOm/liHJD8nWH7s5Bl8nnobxLI6GOIN4QZAetvs3RLyg1XN
xHonwUXmha9VYT552KabyOm3FkzmBCTo3sAyzji8OJi2eh5bZe219e15w0uljWnTEaS7TDYi5KCK
d3XvfCfK7Day8PTWTIv3UaU2U4Bsp3MWo1Fv60OZcWGgq2fttqPzZDnX4uhK5oLZKRi6ZmHVOgc4
LpB7g2i4IuqO7jQVegMFVOzMpV0LjQGxB9S2dC7vB2fixBj7mM1482RluHEjxhRxxpgX7cNVBq2L
7LBhg+5UHz4VRfKe9hWEgbA3WoxvzObJHIivbCdAqz56Z7zZJ5CozEgcOjSvq+VB1O0nwF4G0joh
DYOjBQLCavFwiRpyzy1mf/Ta6XwuEJ9z/TA2XupLwBl4cBkmNQbuWHPeOzVqY7NnnEJqX7KnLIcV
1v6CpQlzS7Rin9KLmJqYpzYiQQJ1u9+iVfch446Qnqps+LCj+AF4Tb5lbI6+mJV3Fljp2Uyt2y6P
kwMG5U1aW8+pxzxvnbffhtnCSHz9WG1BrE3o/WpLNN+58+yMwx50Sc18Mr0Y0TyfWrMgJNnJTl7z
0K+m/xQXCTxqh/NVhlykPbRs8oejke9wDMbTMOQWpfjwXVQFX2OU85iSz8WjWL4ol6U1puHFlsOe
IcW8bdsUZlzHU9ukgj7ZqS+FtD/nfrrUIXGMdV+8hmjPsUvkd1zMKcL4AOAEnWWkyYvtgOv4lYOj
uGvy87BefQnulSa3P7EwpLtRkRRdPJgWLQWOQTq+QjbbesZkLNnwEEgYgevqkqBgrrw8tgUDQweJ
izk3yxEYmfLFAmcMDdUBlyQQETqMhiiTPIIa4w3q2bbX9Afd7DDuvWL03RaJC+dWkFQMhEkbigUC
QWqs9mXQvoNS+EUx1ftTOrwG5vxK2+kOOSjQxMWRbLmhP6rkpwlalnC3iwJ5RDVv3xkqusrJwsyp
MPKaU3IpOVyGqMIIuNzN03QazZZINh2/gdwiFQz+bI1A0yyyUx8V0FiYeiiA2XsWOB5T85rA8Hoh
sasrn/Er8DFYy0sQWndugD9HZeoDgweAYrHaS0oWm5pOk4fifvaqd2BBu9DtL07Io1244IQW5zC1
4mpeDIx8tvC1o9+CvvE7ySagRAotpHUDYg06mgSpl3i/orHH4rzy58lshl5F+JWHB5/NQI3SQcd+
ZqiXrGQG2FbU1cTcsQso6jfRFdtKovC0Z4bqheG+i2DcNu38nmfjO5ct+gbkHDHef1Q4Lr1nlvzK
g/5MyMl+Mu0jioK7Qi7v9YBN15H5FZ40agcsWUDJbhsPtRxtnNrlRns9FYJbHsHGtp/5p6ukwPtW
PUEMwttaIa4EHN1g6h75a3TF9RxgV64p0eoE2YIbw15sWURqS4zHVfgX2raBPT2UBOc8hO0M9K0p
aUXj+acI74CONj6IeqM21MlIbgY0ApuhJpujz78HPpKTWSCuT9HlUs255xqOATuXDEkVinamTo2z
MbPo00ksVA8Nd0XRO5vMrs9gpSFqAcgPhw6v0aJnHgy2l5EoXmzB+dmCZoXamX85DrwVDZuuwd4H
no99ZldwmyzMc302MGzCuv6XatwrrWrANWAApwVCecp/2oh8MjcBHTtyC3/q9U2TsKQpa67tiuoq
HcxHs9C3TsQV3nto7a2HKoHbwB7PJpEq6pIHljn2BsTTe1uSUKkbE5t0zbcfBw9RxUBW3XYkV1v2
82Q7F5ZBA+nL+OMClnQ+3tTBJ6mn7dPpyrWm6xAgop+fs5TAyJ516S7AdTyjONm0HS9IQG4XhL8P
TIjHJkL542G0ZUL4MlIznRH0Fwvft40nqEhKEmDUQ9qSC9VPP+aIiPlyaO+dmRG4bTM1TYP8wBbQ
OcaNcSsDMpkieH4wSIza00QvrD736BuCT7xNYVktwoswQj9bYz5eaTKWN0j0OMeUHwxim2NNU7aK
NsSA7pisET03vhTCTjmDKLat6UmI7NpzhjtzpExtIGEaLTae1D7GzmtWd4M/NEw/QPH4wbrQasiQ
L4RT7GsDhRIKpIxopLTZxc6ywSWZ+FkW8+6JBDZXN9oHGCou1JotHelLFJDbAUud67bS1KFpxgqo
3bYLriRCXgAVDHI+tH15lgBysXbVX3pMqCd7GW4STTTIUhFoni+3TtncWv3AMpAhT1dz7UdNvm9r
o9+5ZHWQLRueCoDQ6QqCtRjkQIPFhpqEz2K0O0Kmh9c60fB6DCvewkS/l9PB7JrrJg13Y1p/ko7W
nNzAW7H740sqRoQ1DU2Pp4/aKk9Qi25SMipp9Lo11pyUZyJNXnUbPoQBEk5JEEDauR2XELr3MGXF
XshvgEg8msv8hLb3C5Gf5GCo3F03jUzrq5eC3cg+lfHPecSEXYD2gG7+DGeBdzFlZ9dPyL4TL39f
eq4iJw5eg5BxcimuLXt6inWyHDD1Hg3LwzVtzuhGQB74MKyc3C6PcXWVBM6rg7Annzm6QN8vjWJ0
Da2CBfic7WOQAmGv7xrTes0IuSAwlqsmDSQx24nNXNaLIcP3AQnTzAWAVIBgqEtkQ+Rv4SMl4DLw
peT50xQzm7LK3A30joHXxOZ5NNqnlBk3s9d1V7A8ZhYrB3LibrCAk9PRab8YXLUd2dpuPcvYqy66
tVr+XKnxFicF2gyzR+3GE5+6RE+ahv4uUtSVMRZlNQ9i38DgpVGI+cNc0p9zVGSJaqID18tjIcOa
MYyGxMfvPjrbkig8uO48tAPx9WWidwjeybAPH+EnXbS94mdHk60vMe4+HBrmoaryqLyvvSSqr/oQ
6sc4z2TR62FfiPaG7Za4ZeR5jdKE9iSFfOSE/f13U3g8fCQ6hFO5Qx46b3QzQ8Rj+pewUN82AZfY
6JirQRnVruZxZwyJaqIqIRQTj+czPUMRlIPBYuD25rFMBhR9A7vqV5Pr9FrLn52aDkEXPei+eJBc
3XYNv7TgnLRqUBswxHe5zicG2eShZqRXsTEgHKZzZn9Qfbmtl+C1tFuSy1D7CsXUFiPCd263h2rO
77speplaQGTSduttUZ/TviX+WgI324riukfJ4rtLQ/juRLBH6nIFK4C/jDWuGdF+iyWMdk5r3VJ6
HQzssBsu2Bg8XXS2c3i79VKRRMLmSL/Z3n+xd2Y7tiNndn4Voa9NOTiTgLsB73nOvXPOvCFy5DwG
hyCf3h9LjYZUlmX43jcHqjqqczJ3khH/sNa3epD8KFEHwZ61qg5je5iyHKsqnyZQ449YKDYyhEhK
kdisa8ZrJ/T7Kmwew5y9Zqz1x4Q59+D2x8auwD+KuTbkNM5AXbI9HpnHBSDMV2EEf9DWNkMAc07V
Mc9MAVEGaeHDNMKO7DQyw0qUJEHVXqu8uQHhfelCf5tPXComOV/8uIq1p+t3EzDgPCPbqrWdq2LE
s2DeuDCCWRA0iHUWokIw+oBwVIelizmZDWLtA2ZhZhSpjvjNHjwWLyl2AZIwC8+nHoOqGlUMxbIB
MyLzyCPirW93aPjsIiWXfRXeN7AScdhp/kbL3hhksaWU58S0P9KMTZZe68W+ZdOtx6l9zJziJ6yK
I13qR+BV5zLxV3pCYWBw5bqg9DMvfmsjf6/qp4EcElfMoeN2sc0EjGgM+kjbtugjyG1q2xcbiRNB
mNavnmuXSVgfLoW2lVxFJNojgMdfxXm4bFXx1ZmfHkPtldeYCKIjklBhKKzVYNH0iZjAYHpp3ILu
a5fkH6O1A/eAlsh0F3WfD3Q8AD6FvqVjBF13Gxsa4xJ8UgkRByW7+zYCVd0iPwxXExGnG9vI9kMG
F5Ir4yNLKB89gY7CdRRzmpuDN/egPzjMLdmcUzsOHWl8k7W0GyN8NOoYxLPmX2OWq1gHGRomYCGw
lDNFZJGKrHCjJsddVP5zmvefWgvznI/x2MPwWhN6duUUyzj9rGfF/nEfJgznDfrrJOy6Qz0Ga8es
X4A84gj0pxcrq96MduCJDWe6Lq9T0lLkS/BIZJjs+VA1HMizx8iT9Ggk8RiStVONnteDNh8G2ROG
F6gioXrS/Zj/X6PGpT9AR9WOmBXrxy5mSq78/NJom9zK9GPB0VvW5hP6HYDokgDv3mAxWCWY0+t0
j2zsQSakhLXEI7LN008x08KF1Y7ioE0vMoeIjhCmzK8ikNkmmWGozqggV0oi4z27XgO2PXaVGrZR
R38dq+ySSPOnzsWPYnNJzrQB7Jcppr6H+xmNiAlT30O3SnbOpoaLvpTahIzBmRUUQbnVIm0jG73D
h5mQf8MouQNmkcZMPxy5MTP3Srf3qvpkg7LdP2hFeciDkuBUAmMrAAhl5UCwbuv7INIPKmLEMtV3
AXkoXGjEowCIUCA7Uz6f8RUAC2QMvs2opbPwJ2dNvI890k2jOaqBAaaXlM67bJqArErt3DHICbNd
pAbadv+77X4qYg8uJDjgNvXva0eemmFaQY18KHH51ympMpFN1q5fEGBGqvq5t2ewMPvSvtXVNiRC
iVDfoxYUE1MHQgyK/jGueUZ6h/mSBCtlEcpCGs+WgndkW+B2SzdGhZsW5odnaQ7IBq4HETG4F863
55vMsTiEwdOYTC/8ZJdFAdxOad8lgGd3eAH4B6b1RFqrtaqNGBnQpom9bn5BlnY3ps+BgphiOG66
y13kKbXzStVfPTCBj8fG349lPI8BBRwj5GlsO+w90NYNWpI7RjKEA5ArARZXiq1IQLelrXYfkaH2
4OrJLrJojTP077vAoWdi5b02NcNl452xR4v4yAj5LQ5hoB6joX6aMl8/eaXLfqgqBoQMxnQ0518U
/uh9GQQYRSz/7JWdf06M7lAW2nhMhukX22G8b6q83/WD8elRhh0p3IajpRHd5tsYxKnBNOoDkKca
3rVHxTwV0p88+0lqzSLBtTZa15RrEVt6OB4LhESAsGyI3mkDJ6eEjWaRCjGh1yMKuGRiaJIcmAG0
ABFK2qzGzmpacbWSuunEOayFDEVTb11GSWYQIoVvJ7j5VvDeGrBIHBI17Sa9hcKns2m+PGIsFkIQ
c9D2LAvA2qGBCeRpinQGrWlv8mgF7rIaNJKJu/3k6kQtjuxKRQp+MMWwP1phstS4QtblTE7MPSba
FE37SCdE06rddcCPgVFr+QjGw9gwIrfWMa+TVzz6xPFwzFpvcizJdhjBfcSqIrQilOjgi5dIXAOa
jVVueyYxpeNKgz87uxI+lM5qa+x1eBGx86FylEHocRWWffgPnFbQ7xL3zurte1BrMiQvWxdvUc1Z
WwvDXfYOHrOm5Nzpq0OdMnETSI6XDV0+ywSuRnKoyUQss3eLQjcmRJV7kG/F8RBPF2N0ygNn4+ad
AyO1qI+iAg6eTQ82epKlrRn3EFZh86ggPeqwgxe4DmCGj228JbAYFDmxMOSpwAHtGXXmFYL9lJ1q
6/J3RS5rxwayBSsrn+QnAmkbu2j3Wa8B8UNTYljD8wCvnZ8zm2oRwhvEH4rYifwF6MY2wtJR3pmS
DA6ZEQmXZmtwo2CFpk5tHAujg7RnjGCHOj1KQ74iES+t7g1sLucA9RORhUBlqQ/X5HqBhMAnVNkg
ne38qNv1qTen6UDOIwe3SWKvmTMFVcxGZoGXHyRgs1xtLacg37hoWa4VaLLZmg+wia9o6PwVUj2/
5hbo0nEzQgI6yXR6ALPksQfdRSPfedSZ+RZlzC5NIzZCgXqQAxGLBF6isd7jnj+jF7CAIzrD3pq8
BbmNe5P9XTIqbWUP2FOA7NxAunDxdvku1xoYQBgMF9kkkACx7bL84QmnGXMeJw03+UBqiiPzGmRS
t4bUENBrEMM4KFof0/eWIccWIy9pbwKW19APWFw2KaekkjvGwEx4FIIc7KIJKiFBKdblKEdjbe2Q
gtKMps4sC4w8QSb5vIs04u7mqyHnUSn5CRLD6dicStyR6aq3IJDg1v+yozo/R8m0absx3rsGrUTc
WMm6af09OF7EIWZYboE9fjZkDFaT8ST09D5hL7B1bSZ+dVLOR3YGj8NhjidDCgDrMyHCJLGJy4gE
YYcy6B1u7OSG32PpIApGl/RuDTbDv1uq+dhP0lOkhRx+6BghitzTv1DgWjmB76TNCAvWfm9cAqvY
Tvlw0eiNN/p0RysOY6BwZ7oS56zYM3BFMWRV6bYHyMgk6ZQNFp2KnNKV4zcHxOr6flJfkWJhVlec
KRJXR+qmD9kM1fA4qZdWSkFaTfeGVcZLlnbI/TQ2M/Z4ZX8PPSdG0zXcjZgsqQ6Kg+1lV+lOrG2M
PlkbJQecZpJsxBR24ERS6cqSauvY4REounvycMatC+KhkDokv6rB1RCYoBRKDy9o8cuJGe89PtoE
XZ/txhulBBox+Wwq3jHyrJ7Jjzv7XiCuW8Nluhr2zjPn+rboNOLqRzdaxRgkuUbXA2wxcJIWWdKB
dedq/UsGm2Fd9sTR186lGbxnEltcyutZlzshlYR4hotbIUOj3V83lTd7ut8hJqwsdimbDgMYI5Vf
iD9yg4PQJmONCcYgkV0oP9uzQEe/S1YfsWOzzbTbEZx5Qg3JPiP1so1bZdBOneA3H6LfuYIeMjpF
BNfhNrERdQVhDUU6oWrvgH0n1MnTpF3Ic3udsYBe4487kpMLPKLsidjpWwi7kjt7lhd1hr4P9KE+
orfG8RkRTpyfddMeD+mQPeFCUaeceXuZEj9hmxBFx/BOzyt5MCz/JWV3qUwId2GRU1k5moY8dGGK
Bidqq0qW8KaHyecH2pgBkw0puT+9NpK9SCMpGh3HsNhdjXfYiINDYJr3RhvD68R+mqfuq+iNHx9G
DmpBRK1GmGt703QvY2DVPEQj7igNIVXDxLhl/dnX7c3U/eFUlerWpqB0G/gU1xzN6xUs0FeLNvDw
xz95aKiWWjeR6/5HTVci/u4soEgj0uNtYmo8o5X7OuLWm6NtEiKI62kXRMO4yOa3bPIRQZfumJxC
jfaBGAmkTC0RDaRWR+R7JcOSXPHAjeI7Zx5pGti4v6JZpynI4/CzdlORxbuQQiika064xYljgUy1
mzPmjKe4JV3Oo9phoFRkaNx/CtE+D10uvkMXWnUt6nuOflCf7aCtoQqghNYR8Mr5F72+gNzNTh1I
eQoRd5dpFHxm5T9Zc/xaNXUnd/4lBFoVp7I4Vg18vE7LzIOEF4+9gkXXFFXH2GuPVUkUZOCl7GbU
w2C1WJ4aMra9vgAIZZCqZJPVMbSat0mY6SyLHIEcUNqAXHWmpE2WMW8ZKS4ITepj82zl8bMgp7BE
5Ko736VvFWeJLj9rCgZv7KtkZ+xd4pqANOoaK554Zhp6P5ObfJZee0iLek7dUtfe7FAqhuGqxeG1
8nRrCxmLSjhmBZNdIhQktkdEi5/PStPB5KWK4lUZVe/1iAjBKbqVQIEVQHTDige9sUjR3sRzlhg0
bJiUenQLazYqNQDNrec62ZPoSU237EKjoGQbljRM3alsUuqtKbp2tVdRj1avJQCqIzOjYNNCeryX
NhxQGDvdB6G6O72p44sz2i/q7BAJ587lo/6E1+1h8o2N3zPbdMYG1oT73Fb6tPKq7oqQapdo1oMR
oBSpHEqKqa6eWmndIiNC0BOpbVMXu6rgOrTVcgDFi4pGI8Rt5qZlBSMc1S2nKX/39OTIPTgg5TSf
I2Z8y0qYwy4sJEGb+Oc8gL1uYKwbI0cQw76rGtstYjaaBz5MjolVYF5kgOyLr3jhKwSiJseCfZm7
hZhHbyn98oA+imWmIfZJlLGNxMa0UYaJ8hXztgaHtSblI00fSkPn86fkLDqGCsrI76Gf3ucDrbBf
ma9xEhOSG4FqQh1qas6vQrNs8kKkaPx2hYnSww7nNy3UILySOuxp1kkB2lgkpLEB/fWXXt9XV6Jz
0mXSJ199wxOwxGBU71luwzG7GwcW6Rre6rALtKWdV28mWN2d7EnkDua6uxtZ5El22yhLtEsdS4d0
pjUpQgJPFxIo6fhU3ITCECfKbKR5lgjjX7UirVbTVDUHg22h12SXytARuoyWtkxnAmYGYWvioQ1q
RJK5bp2GyjkggLOPY958RbwqK2peNFmckUEYtQx4UIpP042gMvYpLnaYnEdunYmwXduIz3XfS9ZC
ZzMuhys/1jtHIhVhN35iwffQTQZYSEvdlOKxbSgJaD6VdjRT3cOD+xaV5tfQcVK3jRQXvW/YkI8U
HPQQ5z8onkfkfmplQ/jrLPVRh/N2JdDyh4R93kkDEpiV3htVnveR8D+GoDb2KijII+fMPmF/iVZq
cHzkS/Zx4H1ZIUp8ilzk0plH1jVxoKxZeIuCAV12FS5bo/BXYhC7yhpdehRzSUAnq/lO+OhbRHsb
QbVsJvYx1EGVOo6j5Ll0PmKMiryLnv6EhwkLDhMSW6AwgzGxGC0zu4W48QF9s1GYBrKDxIivkVVW
18CGxl0BtAqtfA3akasTdQ753OjFXDpZkxTSbasFH3R5fc0lNq2j3osuYD8AhEoWo/7U3ShMmUrY
YKZ6JrwVl09QBd0h0H3kbg1cBFfqR6+M/FVHCq8bV8w1QTC35tQ+OPnSEm58KbuJUrP0ivvUdU99
3o5LoXfjbpgQjBuTG+7VhLNvsgad8TuFRBwNyZkb7ZjlZsmLQPvK2aOxA8VcrnwrWQ059HQRDqSV
TNqwSicyd6KIsSuGne7eIbJep/hZxDS1cyiKONuZ+HFQ6R+CyUnWVqa92bQpl4TaFWfzQB/RjAfL
bjiiwGM6zJCJT2JzMsEFr8MDa2wCkoqcBK953C3yoD97ed2fLR8itNXtk10VWMmdrGtEVtEWLiCj
/EJ0h8ZtN7lrBQcFlgvnuOat3JyNwziHDLRVkW4Nn9rcZ6i1SBuZXUT1phcdrFs7rQ8DRiC/y/qT
HQfhqZ2yI7DCm+aI/uTq8lYjcd9nuU59EOJAi6MtzQBXDjVoVATZW+MJ3pa8uav6lnqcYMHMJ4HH
HfT+1Orpm8IKt9dJ5lubgi28RE61IiMjXQmUrcqFuttaVEZB6R5R8vWUNFa6T3+Y+0aoUevXMY+y
B+2se6F+kFiaaTvRaWAGRaTU+L8N/uW71OA20swZg5y+Id3+sDIzO6kRUFkNRLKd9OFaZbpaDTDN
t2bdsvtOk7MepliYCOSQ45jTh8ThihDKhhR0FvBsD8eDcMSxQEGN6z9J6RyVfzRNnESaUfYUHRxD
cJlAnHUVYTMGSZBWxwEr4/RSjzwRqUvmHlpCpJ36uZx1wkHuNluDuNRVaj1rKQudrI53vjEcorzL
jkEr39oWloiC1ViyfjkTOr1zRgMblnwajFFfcSzXSzdPT7ZS73bdr13TQMtaGZKTALcd3eCC0apA
S19dp+aTKpRx7ojwK3JQoSY2zwEcpZaoNrb7wysyatrhOnmo++Jez2GTVpD1GdKip0ixA8QRV4NF
ZzOGt7LlJq31wT4yLFj0uMjfB2H9do7tbJp6oE6gnOovDtrSeTh8RI3yZrrOnk1YuBB8eORJbCzJ
Ypw4VWLPXYyrIO2A3u5w+3CXAT4A5G8u2HG8EYz6CDXo0kL0M3MdVSoKNMa1jtqnDSVLBwXfSXEI
F3r5zWAw1Rgx2emYLYTbnJAWFMs0XlkW+kqDdJm1M9NMOzbby8Tnoo1r1rRzqA4TDuoGpGmZRAei
s/sSbX+Rrf8U+V61qREhDykuFi1Agpe5wAPIW14NFZDtxoiuNQrVHhPOIsHHMdnWnWFPbz0WvdCM
f4G734aW/PfGeY8yxBf+6D46mFV8V90TrYtnPf6couCjadgpstkiJVVHF9DKT906+0F3lxQYZwuf
35XV8DmZ5S2ayvcZe6E1zK5kfgqans+GbT1ZfO1+gk5YDs4e5+2rNyZzyJqbonkB1WejBwIN23dA
lCM0ggvLGW+0M57dn3g/90IEJdvrld2wUrKzn6JNs9ldz6mEOh2Z7iqPx5NFAh8hvpq1SDRcAqYB
B9Ia2ldvIOlqfmqMCe25gnY9NI8eG5oJNeQfnD+CtQ+YXwgpYr9ZDy7bGFTRddeu6cUg9Nka7Ws5
KRQxawSJ3BdBDEahZgxBiu06ojUo2AmtQsPxYHfGOLC68ppGz6oBpZd3GMmrfEKdgDFzofn2phRZ
tqLdX+n+g1u2GUs9lrEytWbMgPfgHlS+H2uLx03HElbYN9gSF88GzaoEU7mqsKs1xAc9BLSoOeGj
3nQ1u6+Kv4E0zEm780gRYvpTrgQ9KuCed4sVP76RiYx4RUxPOdMXud6IXxHtNo/vIcUQDwaQt5mS
iIK7I7nFG6Jb2/jLPoYuUBfOiL5sxohXhg3IrHwCkZJfGSUJT8wXJ70gW5QLU6yrJk1UEVFHjF8w
1RuAGb+NYLgP9+PeSGoqMlejSE0+HCIymH2JuSrIdEZ9ytpT+WDb2dGWTnMb6h3taETOz1MywcXf
6M7QPhbDtJui9kZN+dzx0oRoTKEV2NTIZHfu6OxSIjFUuwqZStEVJhVzVVgHDZrTszUofFdg+SlV
eQvFDiIQhM2c5YQXdOqV9m8Jxaf7sELzVkOozHOCom2j5ftS+aF1H2p2sIfJrDCEpClft4tQDjo+
iseZwNwvOPlwiUEzqJglsmnfJfDszwL0rAnmMv4hHGnPWBCvoMkswPbvDAX5yAaTukABeHURKlkt
JuiodJ9qDS+I53rr0bKeOoWCqO2j7iDwsFxZ3l0HbRyA1npq1RbtvebF29YUmzifhvV0VqBBtVFd
owM/q43Ao1EyA127Bhbifm+b7YNU06PFLG6FcOvLNxHl6PVTL3FdDPC2rSF7UDJBC1bZ64mbHPGN
9sh5VrLRCZ/NUIK+JXqIb6oOVzmAWE74hSu0X7+i2WNS8NGJ/Bhh+YuL+prU/d6tpy/fHbcmilFI
Y+mvqPJLiJVnKxvs5ULDB8m+rO68IzlS7dl1wjuPmfKOxI+LV5N6XqDfjmLoJF3gUoQyMzrqbyx0
qf1Vb276qQvOKamm0pjzQ+w5RoHBHAA+pz2pfuemZClB23nK5ljcsWBNGKf8x0k0O0YdmAWcNxQq
qD8hK4jgLiEHr6bL2Hag40HPF6+5N6Qng0kvxgf/MIE93IFOIWVQNAcvy4l8JbuPKYF/dtntBvRt
dE2eOBINspBuZTyMmRB7xogfMyZ5nPx8HSpCtQCGtKodzn2YPeplgC/PVogFSrM6WRmZo8qqiaBQ
2XcSFrSerNygF3xWqcMmzLK3SVMbvDfzlg5FXU9sb1TToesCAHiNos0oEQZJk59S1A0kEM9j0c5P
7/lWN2IOxavwLIL3Hu6YE5ePFvAAm1THu6S/F54THFyZ80wSU8pqMbOPfktmoGfCJyVoeO2MUf6s
B8aXaPxjDmT9yUahZ3r+yFuKeKRObfxbsRk8UpyuvfjOLsL8XUBZWXmRne8rlRMjnGbz3SwOWZNN
OzWE18oU8SEJI/00AfCfJD8LyDP2NrZp80b8rCdEvj2L+DvfdI7hqL8yZeh3YWvl2IVKPj2fnqQf
J45WFHEzjpKavrNw+QYTMwf0FoyHRl39monYd8SOrgLB4YmO6aTLbp3n2AM7A9Kg1u2DeYkJOSSD
0NHapsNbatRrF3L8IBrwGJFHRIBJWp3fUDmILCf6O+nty2g1OwXd7H2yiKIA/NN07oTvzh2JqzN3
QNC+kEio58olaKtxvphJjjs/y15C1kIk+hHYl0j9pjisj6YPf9tqP4rGVcTASX0TTvYD3TyiJCPP
yGEWP65Fd9IaJeut3jeR7ovZ8Yznu0GrcJT6nAKsVtjjvMfR1Y2t5VRbvY4sLpM+Pvu5+6z1dkRA
1EXNEhu9cu7o/7jlEnJdCGxOLlw2O1DVBIhUAtrcXB+D6RmQE+YIzYTmgGxgYC9S8zh1TXzssvrY
1b11FTzta7dw3bXXuhjF4+zUz3ldf/xS0AOwG9cI23OtdI1+6qtBnP/iJJm9ylh/Y6+1IXXitm+R
wKz7nLwfENEJstljW3ckPMjHlCCQazz/wrTdyGtSj3hGd5i4onUXBNwTqZs/+i3LXyBF8aoxKRur
VKIQD4r2nEpsu6XTbtTQfBtEPR2a+GJrBA0iKvqJipbMsY5BDb4cE0vVKmM42zXNqmFd91hY89ZI
mYemSScMIJPawHVpL2kbftQ88h4hr6ZlIsUG5tCVRCjqXvAkk2SdSRwD0kQGwfQSURsBJ4Vvbgep
vYA/IsTgTfiENNTt9Ias7QufZTEw3DFb4W96G/ZxSH2Zgx9Oh6jdyAiO9aItenzPXZOthcHrIKYV
Ai/9B5HMvBM4csHPyl9z/Ml70z2acRjw2TgNUchNiXff7K9+ksi9wBRnRaI5ZZF300xJW9URbZ4y
bmD2LK8G2rFtnvj3gdb4pzE0XuYXmtG1eu6kg2zSk9vBL8Oz7eb1duipjrMa5U7w5njhbfKxZWZs
5da+XsF60LP4bHHg5fiiu0jzToYv0PSJDKU9hJbIy5loALrwDbI80oKbvcDkA9kgX6oQt7iTyLOa
8OVJPfkSBXtBCe+U1/aIZso7+iZi3EFUV71ElhvlcGAdbEcmckxm2pByuoJY20oDJMt28qShxmQE
nn3ZRvrg0wAUDby/1kpXto6DkTL6SQVkImpB/dVXXrrX+THCeZRrkCViURALu4hb7yDZ2lNjdzDI
zdZextK09156MLUdNPQovqemGld8R6i6Apc0Cs05dXTKOI0+jOhX1tOD3jTXiBltpc/ffMEvkfQ3
iCAt7CyFX747Erm2h6jjaSUYGnR5SByGOXb7EsW0u6ZKC65WguANqOm2zhmixTEmB4EcoB0NY1s4
32GEuimaXkpMLGvCoYk31sUxtFBtSxcbQMT8pOrsE8aG4Mq9mdcEnSNAhO0fZafYKBjgPErIaowS
k4s72TvXpXOIHHNF1XatwxllNc4wio+yYSfRzkr5GO1xONVIu0k8QbpRXz2yPzEErAfcitx+RbUO
IvIjiurRqvgdoSfezrJfWS5TchTExHjpbxKhL0P8sUpqomzKgQJM8U30Se9zlpOJZhur0aHirHGn
cSazFwhj5oh3buEguongUBkp8D3+rC2Id9RiHPyVfj9ObBRq5dHgCfvzXqw7wZeSkvyBdA9om4jn
okp6LENJMsV6km5lHe6ain1OMAA+aUZEzrYCEJH5H70Hgkfp4auc8B0NDQ9tXbuvuY67MVBiCePl
q4xNNJ/TMctAUfRuBxAJxV+ijZJtMSZVXRUPSJDWft19wxtj9e7BlQBF4chsYLOND3Nsgt8ydK+N
nj2yc0HdlL/Xg0mQvAsRotMpty2aryxydz3ghuXEfomSZZUxwwLkF/8akiW/68BUwTZcYChsPfmZ
VNRc8Lbg7/pY7ZyWWaF1awP62aCYQ88FG+eYW7xy6VwqzqOmnTPdJ5TqXr5gJMCEdHS+Za4e7HKk
+aSpHpt6AXVIQ2xbvgw6R9zopuUiJBKEIrFT/DaLYFKrNHcjIuTAyuD0wuG07McRgUX2PBljs1FN
TugkqzY7p88ooEAtpNFD+qvpZFojv2sNLAQu2tCADQ3OP34hqOJi+dGpDBHVhT3kRMKcNnncP/fA
b/WKT56NezZGyd5nzuXI9zCZ1NaAVoCqubr20/yfjNCQbapufJVUrW1rYK/pBCICa2PRzIRli0sY
JKTO2LjvtJ+oS04Eas3Q4sHIf3lnTpjzAZoVEF2oP87/msP5B/Gy/AfWsy8sxhGMmw0LJ9jM//36
uI+Rcvz7v+n/LcL/VFVR7W37wFTrwJcA3QDtkcb5xVu+HH02M4iVUO3NACwp4tPQymthOq/QLb5n
pfLSUUigh8Y6uNTfyNi3RvVousZ5yrPqgDX4jA4iXk7lZxkNb1yV9ylx44zfy5to2zU0FIpEpAzc
LH7lffb6ETan/L9gjHXzf2e48o16jiGgYhuG7v0J9DtxZnqxr7wtlfbMMAN3WIX4EEcbsQ5yAIR6
rz2JClvPIDDW7CviPCUGeq20YQb0PNuNfQ47uWNTxMZzBiH7nGAmczAauuJWFqxHzIDNOUw2RozG
ypmqT3QVWVUCXmFqlXiHNsRh2zDPJ4m34Agqj2bpHLKWl6apH7IKyYeaaSTSSW+9mb2B0HnVsuFu
0LT5MWJ8wiYQL0TwPPFHLljUHuMYa8g4INhLo3rnB2QTdvrQbNFL2/Ud1cbBKreGAK7YmfZ9P6X8
5ZF50Mw5QbOaTxgODBSwRxSI+Dm1hL1Hy78dTSKx4xNMXYEoJiSAjFgCCrLnP16cygbECLboYI7e
C8YFeEObsCGm1IJ8C9Jm1WjOPncdtXAT9Asyax+y1twj9HQZfOJbAaXlmNGLdNrLlKS/gHN+izr5
qgQOwoTX18ylhpd03IuQRUWtbWGRwadweBKNJLvL/HEjneS9reY1LB6qet55Dr3asdD0F2zTmX8Y
xDroAAGyR8tfwY7DS9MD7Ko1TAqqvw2xeIGPh4KSUQjnmvhSsq7WXu5Q3RjWIRL8jSbfcaL/LfDg
/4jx/gNm/ae3zreED6+fOZPJNvEf37q8kBYPpAV71yPodaKuqBhywgkRTElQuWP2cyBl5N+lbIIt
JlVsYVzpHrpsHJH12VPd9+QSadm4TJFnD2jgau+0QPias1+pN4Sa9M4L3msQKA7GDT/eOQ3aDSMp
jVUEEijH+MoWmT+hxCOrzcgDlfFbdv1bEO23brWMOG+AHILo9wV+7dkkVT47SchfzuWg7ODVVd1j
MFtRSC8vl6yIuCagbIJq4dto5EHMcDUSvZChk9DKB7v3beDaFvNWg+/Uy2EOjY4OMIXC9F+fa/Y/
ed19WycNweNXMMMzevvvzjWC/gJQio1PSMpr1McvenXItPY4OizbkojRj647PSKXbA/bELSu1a0I
E2bZr4+C4tF6GyRNsNsTtlGnq7bvQe9F4ZdvM9TpNDacZQLDoaqe2ekxRlM7N+6/wpg3NPuwJQxR
PTybjbWDVneoZPtS5Dy5vu6+eMawGxw+GIzBWMTAAtgiQN2Snf64Oyn6MYy42Yopyp6v9iurELvV
yXtcUB15cVNwF/386w9rDp34M40ZVI7jcTCCC8Uu/o8fVmhEmqM7ub9VRvk+msmXjqwQUO3zuyI3
aamzNIYNnr2PQ/DrWYo1NkhgYLPrgESAlbD7l3/9Bbn/hNPs+5Yh5sNaF77+py+oSng5mPn4Wxch
GMub+MPLHrIUYhTJpfUwHAqhvU09AM8p8vZFcOiq5oE4CcosAxEf+nm6e16P0TS/gJwaScQUoMIv
0xnrlNigFRuu9zivDtYM5bQMqKaBZ7+a0DuEBrUfdP93+pPEA+VY1r/kXnkgrgafHffdqpO+ziMP
E2rMH40yAJVTY+qfDXQZ6Wh5ORBAZcAbNkiHOKv2fgjd5jbJ4DzkADwdjQX5YDZL7bvwMGdBnH2Z
ahWe0QkKfRZ+hxmlTe6vTBI48yI7zQedWfO89Vb8Fip6P1cn4SAauZT4yUCfex8q+yGqptd//XOw
/kzHdwW7LRvdIZhaeJHmn8IW0GVOEOA5p0q+yhVZaWRTgLdVjMdaNz1V6b1VZ7c4jkkphdoiis8k
oKLPCGGwhqReqhmvzNKDjJ0RhJVGF5BAgI0JAGWnxUYTPDTKBXPwkLl79kq21jgnGazJOcop4Z56
h3KayIuvPMP9qdXlTTEiWM25eOjfyFSNwzs5v5wwm/ggKu9v58j/j6Z5HKuff/+3j+8cBEUsqXa+
2r+PmMGooOsWr+V//4//8bdrbfXRfvyF3UncjpePnP/2fxbfH/lH8ZeP4vsvl/ir/Pxo/rKXGf8o
/+mf9J9xNeZffUzCPtkdwpzfbQ7mv8XV+MZfDQGS3Z3DEFzb9TjS/zOvRjf/yr9hUOBYluUKhCL/
lVfj/NWlaiXixZ0zQfh/6P8veTXGfLD83cXsOQLLAF+ZzlcmiKGYr5W/uzakBJZSAlXaepn2nOnD
LrHzT9AzKcAi6PyxBxkMv0hLimr0SQ4wXtE729EPBkF1VGWJkTNg6vz/xdmZLbetZNv2ixCBTPSv
7ClRsihREu0XhGmb6PseX39Gct+HsuywIu7LqYizq7ZAIJvVzDXmsrMTudBwMJ8iune9dZxhQzNg
AddRgEl2wXgz2HBvMeT2yc330XJH/QTXwCnDsh3emOV9+AlG71soTgN+gnJqMzVvD+DsktjWMQiZ
gYUePS5CsBDwmClwEOmzcygRx589h7phP7xKnsM0OML50tjI/P4qZSJKdzBTVQ+TL2g2qWOilSxF
SvYX7wsMB8KqJPP2NFjYFrRGD/JIBbAlNY0nr2o+MXH4cMfdXovtGrrA5gNbSFv5j/zvlzUjWadZ
WvE4XPPcxKcuRMhU5Yf/2QRP//3A/7Vo8T4Ymfy/P2TzZ8irPGl8+N327DftNNEPMKPkIqqvlZXp
y7Qa6CiZ9h6UHiOOzB739VIi/SEKwi7NmwCCk17/LDMXhgmO5TTCw954EgmCYgAcDRlRFVnHMCek
rifLXlhnzLWblnFYOLzJZJ1djAE0OiZriLna2iRAjjz7Wy/dBokZK0Gvg4U5DsySx0htUdMyx9Ps
hfuMjB2YXAIrv0YDBomHXCObNBx4dXeBwTyiSEcAz4MDXZlHQzJp4FLarfLo0gL37TxKrAzW7oHm
voZx/BKVDM7nSYwHtEYtu+zParmFPj+hb9ujnQEF1056DZlbkpjClT+6VAmQYMljwCQ+g/c400EW
4MZw8JbLzEMzv0ua1ct5wCWqZ1qebqh7iBHX0PUvgKWYAKIADoDtuTZADxJnAgpUntM5OGkmVwiV
k4NG+9HCAM/TUPzaVLTa6PLvby8+xC18e44BSmW6sE3dJPb8fZE5Myhn8L/ltiLyLCi0lpwXbcdb
rVxe8syvjAr70Zfg3kwaSlyLXFmGVi1Dxz/9+2GMDx4bPIxJk4ELknv7dqL+/jCYRjtlg1KMGpOJ
gIs5JyHZgcwnv0lDQz8zaLvKqx8MaH90/SnnJSVeLco9uA/In1oXQh1MKKoYVgM6jGowsiRJVyPd
9yjXF2Gj/UrDgHKyfSmD8mQ5nC+GULTMdtgG6XiBMkwrz+Yb4iSwGF3vWxECb8g7S65n+EKFQUKD
FAO6Q/LZxzD+3IimLVwV0Oo23tv6hx2vd57Zo/BOtx1N30Ue10dr4gzPUge/jA5OYshsLXSdZ5/h
+ZkttEDatXZqyp/MBywdK6ZPhKYsfqG7s3aLTKeuw1csR5c2JWKfuyEJ7roU0ZMyxryd9AjmNiDh
nIYNZwleh7JgnJJnigqXwXVPnQv7GXGIYzqnhMEZIF6fnD/iQ8ymPrstSSst6hxE9Z5ao/9z0LUy
os/Y87NvSgvT5Elc3QP8UtYbiYPUorZLriJcDJku4iw2U/nJI/x58vMEplSOUWBwLe/DCdgB92Kg
pE63JIflsu9IXLyobVb/Xt9/Wd42h43nKlc3gzP999+ZU4Jl46T8znYoVoYsvkxvDOeFSAF7NK/b
2g8/2976n5cIZnqqiCSkY+v6R/8tysVOH8QTkiotvLaxBLGd3yfE5gurbc+z5GpFEnGSo/PoBb23
vK1vSy93BAUOlw6VNSbBasNDTENa7AVrS2G69Mnegk64ZoHYG8TOqKtJ4EcqHzcFzeyVl4h5hWyO
LhhOML7iOKdUqeZjf1Nl45sW50CVWhqX5Xeznwk/IvYVV9PjBFcjv0IY2PcJS5dCds8kR7XGLPit
r9Ew4h3GzHzw6tOyycvwGibcRDT9foquf3cCusFV5wPr6fY8DtYOGSUxFUtwMp/JayGJ9Vsccziv
zXHnGs7PLtS/ZCbVYq9k5dGUwfgmKY+0uErMRvSNJHByrfw+tDlwusSjCFt+960tojg0hQbEFj1l
yLdiRKH0yJkbnQAqVwV+en4ECBTWJbjIBPaD5oG/d3/aNtYaYa9LUolT3qBrMwNsZcYwwh+B2gCS
KfgykmlbJhXvmjr5kdCGWf57Nco/j36iUM5O6XDm6txbvy/HGD/eLOBJtj5tOh6/Bu1h6Geb/DIo
CThijp58ZdgDj8k1EOvPYIUP0sKAKRkKfF7kFg3mNVLXpPDhmDN1iGalA4XyqA5HMXBd/PuZVSGE
p/o9SDMxjyTvJ882PVd+OCOLjAJSGPfptpDptarSq80H0QdUsvyaAv0culG/mH/UeNPYDZFKkPPr
9GEULM0dOGp6QBm/TIuCS6U563T2t17DHZ4H/imz0qund4+RvSlGTF0qRpoWaHtotzG/iu+9hUZx
5Y8TRIkE+3hAUYusRWVvyPY8CQwLQpoHNXkei5AFTQ2gEBij3MIUI3dPmq1NG91m/LbprvMwnyxl
R4yCz6XPEyGLeqhdznkHIalV70J13uMRfkliaEQpwxSpMLN1EkOm+wYcfamD8FlaeJEti6k+V1rz
CA7kuYjwr2lgJCygUcAFtk6oaK66w1+K+WC3KG+ivmBo5Rk3zJXtUlCDYMS+mun7CGEcgxSilh95
TwOm2aBpVm35jPOIvWIMiXyCagFBULbT6cNI2byNtFMwKhlQg7fxRe16KzaOds9+Eh4RT21dEyu6
ZDpgoEL/0kwsavE8wAQxeLd5/AyXm43TsXt0L9+FNZ5JMf9j8A+3bxIMzVobZzh80bUnCG6keeyK
xqDCfCfaFMxXjy2lq64vWKhceH1x6Mv0cnsCc84OgcXHrL+1yrPDwPoar29EFt5JBbi3O1Zrk4Pu
GMB23O+tC+GhKVA9OM0Z+w9j8UDgdhY5GzJ3faAOz7blD2gG2n0CLe29BNtHwFa7qxJuE1ZWzS6B
hQbFpXyv7A7CgROQRtX5vseVm0bWNxgfoDz/kwymA69Ld0HhDvnaqBhxDBUa3doJG1mGq/xibKaY
92gCkNwxm77IAMOE/Wqw9CPzhA9tTnm4dtKLEh8Sa17UF3bS+IqmfG+X1n3obSv1iGnG68x4UxCT
n2uZ/ELJA1tTz9cDKt6C4Uwz5hyCbELtHk1KHxHRmmzlaupWxbAvALTRRdtS/uLa8L1NxvScWkVz
kFxNH2md2/M9q+TdSPJHRm2BdxgGc0YmEaQST7KO0VNKLJhYDXgMMutToWoMA201Uz3vk/CaOPxK
g+KiPnMaBhaRLyXLFmVwpHZDpPxH6W3g11QCrpbuXfUY+OW7hsc7tGK646nBi3VscNPDlFxn85fn
YI4NftR38kvXGdvbFx2y4lemvTVdicWN96UQmFHd7q+UuucC1tKuyKhYlbq7V4dM1kCTDB3vrnNJ
b7Lkmjo5xccGYX9g8kQNMFu7SM/RHGx8g2YtxGMOHMP/InXuNEQOVmW8CBrGALqMlRWb9E+0ZO87
dPgS5H6QJDguJDYnI8vamFBLtA6+Qur0mHo8/Giv1c64xccCcLgTYENkHW/fu6V0iB0sHAoKgUq7
c9STcRWR5nMrbS1jQoU0BUum766Fx7/7djOpgw4roKsWFoc8rB+jodzcLtJ0zi5xwMvL8u/Awgmz
/R7PW0/oQDv5f0N9REAZO3TCrHMj0w3yyouTQ0CtOVlHAkYbOQCE0yeOQqjVGG8BIzthaHtkLIeM
UhbYhhkQ7dSyHuNrWfycdSTJ6u4X6oiazeDqYAW2EKCPbmfKNLDxJpLNpV+wiAQTI3Pw0/XZmBaK
Rtvh7PhvSU7pRR+cx6IONgmHkGg508qeuJEvBk6R4ykfN23jobx1d5aOhFRk9lY9YOnxF8so5L9i
hs+3c8OqLbxh8xOMtzdR7E+0tdaZweBwy00JbJM7JOaQ4PSSIUnTUE1AkVh7HWKIRQ8teUEPweBG
7F9EVL4x9YdEVeeISxpWTPozmxJYM7rS8SJFGHRNW4sBShN9mJ4Ly71L/XanMep6ewkoiegH4JkJ
sfdFtUlqnNogLvLbUaPtoNG+BalU493ZagqNzdwPMJFN3vI8g3Ya6FJ23oDAIg1fxmj8yVyKB1Jk
EdaehtDXQz1Rei8BOmKGJVDfNjrjhckVXzH+DZWzV0dxU4Ws9BbO6ys8goLKM9dFYotjMWDE2bfe
V/g5tLvCaI0IY2REM+OSHqW1y9rsm7pxe/9kRpDNy+k4c81wZNB9VEs/061jN6JqEK+G7X1n1Hir
VgfsqCMWq49+FbMs2eK19UMz+zfGNg16Y/z4PAYaEKu+Z5vCsrJtVsipFi3J3pjurEneU4JruN6o
FoxVjZPF8Itx46M6gSK9wl6ZXDLJE8btKxqHGprr0IJYQC/0bMnicMtJ0pnJ6mZc3p7SSa7S4tSy
ga5XdcnFnLL0pR1fhzRY+o7hrQbUUFVpI+dQWF5gYzQeUjzpxwc9YUDGAhNqjYi1s/YnPj2H8jks
xVMXeSdXBV0OwXIelkcCi62UgBcxDn4YCvXJw63FIxuNcaxa7Aun4BrnzVmd1Tkt0JIwPYnKDeT9
vbqASxSARdodwhQZcwAyCUi3t7RiurPN8xx15yHYMIN9jjr7MY7sRxXF3NIvwM4rmQcb5vYZgh2p
BtzO3UZ7BKj1Oin/ChfRC2s7ZAsCcM+7h1IXxypi/ZuTB56GO8vQ1iqlsQvncXT4FyUGwu+6efR7
+hwcYao8pA4ix5bH25Wl4rKxVTYo/p7M4B4seMx4yHTV4uFRLYNGh6omchWpFAystNrCbnLuWk7q
QtRnN+p/tT6sA7alyjisOr62TXrxVEsWFeBRNHvUWT9rnc1eK7m+a1LQs0L3hEkZ+9WBXe8NFDtJ
KSaZlrQIuwfdgp4VUt33sw7ktmmfRo1VbqbjQQbMXw65eQyAcjGmRWqilfMXhBN9iQqGlkkqnHtR
IVqX0Zf8v/oTSY2YdrVsX8AbLay5OCRhc4bjT06mrl9bpeL6uJJt+Sqy4toxmyNm75RN62gkBYls
BF2mn/G8S9vixshqoDCwGfXHzM+AQoTXPii+4QkX0tODNYG34iLDkiXhqQnrQrrta6akFqluvjk5
GfUtp+qRmbVzufB0PmyL/I7LxwFM5t9ZgvepRbNYR+bpFnYVHvIiDLmOGUoIouRfPook0Ny0odX/
+hYO3v5carMglP/kzJbDaXMtR3K5Zuh2YHNYERCrlybHpUzyl3HmqAlLybXmEmy7JP7lup9ZDkPB
bifb4nuU7OWs51K8xYczdkm9S9pheGTrahs0cX2O1CTHTeyGaTBb9LEtsx+3ELwK1J3OzmltbhMj
pmnKiCcz6eVSqmylUJZnjbOeB5ZYh2v20oJlDAGhadcqqmX3xL3yLwo5eaxubKgbwVtrcOnhL8mK
FROXIllp/BdwADa/opC/nd6JdUrc8Byi/0MWL9q1btu/mOHeJyHP2qpt6cvgIMPgS+QQakwuOvrA
uhghsyf6mFxu+489fhEe/d0yec17+6Tqj4g9HiVGo6I0EbdVEHS4P4eA2NcuX12I1L7H2/Rt+6s0
yOSrpj43hrEu5/CrY/I0iTh6FESXNnNoCzP+aYxY4rVe/Q3RCLXexDzGVYo4c+P0gIHcDvGdVBe7
Ej8hd3xMm5dWZ+ioGJLXMp4eYf9s4oqRiEBKHBsHzAXVqJpem98Nw/7Zi4w2mROiz5+gbRpl8GoO
aglamc10RDjiT5F6y3HWjkk3uHyJX6NwmKaqWhN92a80Msmrcw7qVHAQVlzYNoYWig2vw8duz1Y9
oZySerXTtH5f5MU29Crz4MXSWWttcJ8UAu/K42gyxzLxgG7UbCGKKR8m5fo5Rlc797eQmBlVrsL1
qBjKsKn2QefOFBL1TYhLG0o/CH2ND6u+6+Z2N09EuiOvp4hXlO07hivbFwPV8KJh7WGWqOR2RnBg
6L3bDol4xzgtA14HhppAgfSlMPg/jhGtYg8MSVfTijdmfRegK8VO5CsYgqUvwoPTl784z8cxZgUN
GgbSOmFCpRBnunwBxNCuy4qZnFzg3mh7Gfuq36oSKNLI8pzV4T0UFsauUgTwCOdiI0awxlmXxDOR
HqHuXD+WTXdS4+iONbcM98Kiuv0LdC+4IG18rDBfYn0gEaeTRMTuG0vXIsu0haWYClG/pfe+zeGW
4Mam/Fmii1cgl9fJP0A07MMWx9fCQQUTgntDchQWqz6d9liBo+atvA1eOo+9xrhtoPXNMocupuxk
1sy9R8t6ztHBzt7T2GiwPZyH3tOvbZ9tgYAiii8hHoRA/+FKg4lEsH3uZf2rL8YvrWI4zTKiM2uh
jbPgZmog1YKC+pvO4OMCffa+5aBNuSYY5C0JjGy9WVIFhe8TdmcYDP0CCLK3Gbq7UgA6BLTrr0IX
UmreIsE0KT8hNc0h1/pPQGj81Winp95ITqL5EglqZIMUHsAJxNgxXXCtP5ulclrjXxAXd5oWzKth
BEZGZfxH6TC9H0w/bDFlCry41ERIRxqgDMtM+1rgWgGeE91UFD9AOL+TrarjYfrCYDr1Mltkuxia
5CKk5rDKmGIT+gsWBZgqUHACKrWPrWRjkCUOuTxiAn1MPHEsFYuWXvW6D8wV5csnDRekuQQ4JN0I
G8duI1zCnrzp7+XwnpFLcsw9aEN9b3feN3nAORwNj/FYOOG9EN3bLSJSJ/fE7DpuKF9Km1sDG45D
5gCvMaueT4w3TwPVoOjfkk77jhIcbzn0I3GrWiAtxf/O8O55aGhmh7FIn2Ks5MGM/ArfSdROMkVe
TyCn/KBWAWXtQDbfY4eCGmNHQEuQ6nop+IS02iNp4saD7aYzmaTPiCFU8aoj2mcfe6vZp3gREgyz
dYNkyfZcWVFF/VzTHpjL9Vet6VyHsfne6OIZcvO3ISWSR5+YrQJjFSRJ90VVMDv8Axct9Pqs7dvH
vNHWOErKpWS4dFmRRlXnCpI4zbGLJrjzTZ9RN3M/apmx81R0ChVBVaLIDwq8iRBgeKrZdvuyGiUM
yJ4mbTGsOArmvdKCE6vVY2p1CfuDs79jxKlPiUICzwSNyxFFH3rhjKgWO7xxFzEI3YVqgKhOouow
hcmjiJqvVaBuwPhXMjuMoMaqjlNqzD0431Qhj0HRkfvUOd06YpZXAsEl0/L07Kz+MyEz8Dv5/au0
gwseAEejp7oiLAbNdJJDcO6d+Z72pEIy4IsI/5cYsgUQ33MMrPg2qFmTTCd5fwxdamlhj6gU5zKG
kXbMk1/Vm+pd/dgUo0PVGlVJYws6GKoIYRTdu0RXL8JLKLd9EVJlHh+Jw67AuI9hPz9Wc7ppGVzH
UpIAOBiwDAItJHhCq/O2uT6rAhoJCM2TiyuIBmlTPwbjUGB0eq/LiUw45n94a0KL715Xz+rCP8eE
1G5AvBpocLKCO4buqW9fcmGfhpo1XyU1jGqQK1m0GlpYY2oGtWgo6JRJD5Yh26rX1mr2TkvuWo/n
K5Rv6C3ScYdgwrzJebjd/jkTRQva7ttGxWSwxYkfPeMhb76Faozna4AYHfLpIRRauMurkKlD9cBg
c/extJ8wLd/URrp3sRAshp7wUcUXrboGprDauIQQlgs3mQGNy6D7M/qBo1YZzcou+XVN4Z2i2n7s
On5TY6gwDGcFKv6nAmE5FypSugnPpSHlH3XaK6Pm8Yq118Agi+9FQu/ISZ/bhhHNLkO57iUShH/l
YLWlucVGJOn3uumeNYu4dsraCj1R+eIrcATvlCYQFjxVD+tajBtdtQKHKbxUY/3kYvW2T8yWCEWr
nqXq08OJOVMnPE8u4YQ1fR2d+r6ySV0c23jUcYIhYn+d8NbKNXIyWA7JHaZWOIt8tRz2B/QoIriM
pd8z97CynXWs2Bp463Kd+GzCeOBIigLm3526qNUmxQ/Y/onppIZvqoDW0DX73IE0WyM3ptvCbDGW
x327bnKLgrhPGVgY6/82Qp4e+6R5Vmlt3ns/J20Ay2MYu5LaIJNvVK1JyQLwtDhZRK+j6jeqdPjW
GX6PCo7PQY7RvoyGdzmM+VaVLr2U8pQZ7kxiV0d1GIKMnLp9DsrvBY+ttPgHzfXcLbJyBeQ9mRJl
4QhsosUnUpXAGbzK/zuCQqjXTs6R3dfnqWC3iXI+5UZ76J6sPn1nEJGT2Ub+EKXipOc4NlVdr9D1
e6IbtOBcQljceRuHYDnSWmt1i9n7vJfr0havoTmtmyT9JUL74JkTXhf6sHI8boQCVemyjab7KYq7
BbZYI/eljwIB5Gbvxcz48E/8et+id08jeNR4kXjL2QeKG1fj3RwSSU9xdXJ149BpnVyShhP0IBwh
6wivSrlLNEd7z8UMcuiOsyorFVTAbDxPF5qj7cb5HJRAd0vWwy046lQKMnrFJuSqXUSq1ODW/btp
bkeXazclL/D8cd83m1u9R8vjS1Wr9IkNXkUMAyGd++J0FsRE4q08tZ9dBmxsj40Xm49SxmsG1x46
1e26lchi+94cra9KGdB3PJ3O0/lW/CCjcTPCnFs5mv04Rxh6N8aDpZQHUTYCLAZDoQpl8POKRUfL
iSoLGIhYAInc1kZVbuIxnxaw3AJBgfLW7esbRrm1EEJJxDtB6IJvRBq8dIO2ub0lZ6hmsO0F4ENJ
DUlzT6rSq8Wcl5Qpd42QXyjGqF2XV9FFNRJzqGlWx1Xl984JlpffMpGjbmcdmSMVfr6uneHwHWCo
pnIbb+Q2CbkH/90o+lsn3dYd4SBVdmh8fpA1dBihlSEpydb0edYAus5ClXHNlrcV9zU1eklKaJlH
zMo+1RF9UPKqfjbQUtuxTWHQIf3Yxjdct7IimXRbijn4Ztom1LtKW0sgViupaTQSKyq7Guxsykjh
BvIqSvJ2++83IP7yCjxkkC6SbQsrX/NDoyyVhuiixOu2bjX2dPUr3vPUPfntaN/NgFQHHcYFxpYv
qet6T8gNUKugpPDXU9O/YVFw1YHSLvsie6t6SoWiomlT2frLJ4/5lwa1J6TlmIiudEHN//cupJG3
OlVA0iLXOA0E52tGgmATT/qzyaN40bwWaXEam5ragmquxbNUvAK03pPFtMcoh22f3v/7of7SqEcG
xWPR/bqp+35/poygwGhzrWWCG1PUiwG5YJnQFFkOXXaqzPJRy57/P/4i561tuegP/lDxuS3zcogI
2+0sInNplsJZSJ1CnimvVYcNRe9266lNo896wH+qB1EiWB5L0kPAzozL77+0yoGyjG7WbpNnf8yY
QI/UCFjrnrBgz5ZOdLk15lqsy+LZp6hCrF3MFB4H9xRy0S5KldapuC8DC7gqGPspmD7uR9ohoEEa
GMHY4dlcKviB+dnR/ORDib9IR5Qw07Z0FjryjQ/7nBlYDZ/UstsGevAtCeA6iHFQFN12e0vItJIa
benCI42c+37ym7t/fzf5p3LEsjhiTERCrqeknr+/wE5yGPt50mzdyHlsVbRNQeAwJCsxGUdV/dbz
flX4Jsc42dvC1KlpV+4XDecQzXrMXOtRgUo8JXzsZPJzyuQOCCYz4NEBtOgZfC8OGeFnSiP7z+9u
WYj2LPYb54AtP0ou8YCe4OU024zRJSV4oWinDCJUZNuHQJtzanHqYVXKz1D43RCTw2n1tPE1m0Ae
/cUsa0Yqa2N16zRrYUaRQSvOFMKukOT9yNg0Q/8NW0plqE6iUpu0x6nXgZS5hoK1E9FTvS0iVRuc
W2evytrSi68GPgqF8ZIxRR527qYsTYofA/Jx0kZFxCc7IWpNlQK0NynGa/OdWQHyJ3ei7x7bz1Fo
vmDiycWIYmtws52cxnfsqc8NjUyo9A9KRMm8BREPFkc69aYqz/ZMGmxtbT6JhLDh38vkJqH8XbWg
9MFMLFB18Vz7o0rXE/0IRUvHS8knt6u7CIMoYmnVwhkiYK+BMV8cMW5LnakrSeTTMU7AvDP+0cBv
6YkZR5i46zjJPcYjiToCn0rmLVIEEExdinjMr8pz7tisQGVZFAtlHawSHykzTFiQPNZZdpCpcz/Z
DFNbRY3/vAYigLYDPLk3rfGeAcd9ehv+uUMciyyCVpOFFANl/ocd0rfcT3WPwlCNQkFXIhZ4Myuo
IjOLQK0v6mRYFrn1WqWLoWqnJgFBllcC16mz678/xZ/3jYMFLUteoufWsez9/XFCuyzsAP8mzLt4
GwOvUrLsREv1999/6PZv+vDNHZTNnoOG15HOx7MVmQqcuTQpt3N5dKnYwoYvUD+woT2VOI4DW6y2
1pJ650bXqTXElnut+va7A1ED3ArvQVPZnjEQP9Q8Zwd7CfQeuGKq7UNJak1NLk5wmKeTwgss4Vhk
aBm1Un8Ja6JZ0R6ycDypCgleZ0TSFOPogh9uvQYYl3slc2VSDnqxasYJ4+r68fjJexB/WQBIGZGY
WpDaLfq4v7/xvO1diXQcmrBDjsHc/AVdEgVjNH3qgMwa1SRVhYmKYjFwlhcVFk8JV0dXhdcpcx//
/WH+vN0dhzkrF22RYf5516ayA1kiRLlVoMFFMRkMzFYnS9JszZ2HLqVeM0yf/VHzz5vKcQwa2Ght
DaE77sc4pxCtq9swxafBdbDNQ2KC/dV/X5g5/YslukcD+9ylPuFO4nkq3TZfcwZ1U6d+8TvnBxR5
2pLdcMLSYOa0GxmR69m8cW7TdZjfqgxwg1/s2vrNzARMLlUjsub5x9wfbgl2GSArIZL45s7WD8C4
SINKIB999u4141dKl3KJLfLCCvtP3vhfVMb8eEtpeh2bW/KjlL22RmTROG1sB4s2LGPhnf6rJXZd
MM1DIfXatgebuUKsr7FM1kk3aQLqq15PP9F53oScH/ckWlPWI7o3y/q4+1MiPgZPZbG9tY9ugg+z
UPRuV65gD/s71j97JtjETfEQZxmmgJ65btLoOdO5bkIlTlHdKcYZXzsQXG7b8pyqFOgZ5HOqI3TT
Dhj5N+wGh66lpAURlPB3X3lQ5a0c+wG1tP2OvKdNqMcM36wApTN+GieGMS4jMpgw+NW3CAMqHHtu
cvgIAXhoE2EZVotzvb3XSud0q2jmSriipSuZNl+Y1XZhO3HhtgOVzqg9utYLCMt8Z+rhj7RnLCxg
0mPSs596AqgcpBs1ib7PKRHLJ7h7WJzHb4kODCJvuF4yQU9U+HQzzX5fCm6WQHmSzSK4pqFpQdNG
fzB42z4Mgch3O73FHdsclv+dbEpu4U3BazgLhDLJVXCza0FzNIaTNnjVMulRC47cN8ZApRC2MjO5
QfMU5snTPBMy/nvTm39GPKw9w2RaBqWvzrDD76dQ6c5RWKPH3BrYNI/GweooUBlODzaU4kptkJhm
Zn2WFt5VxDq3FmYcmXLdTQ2egnW75I6jFUiQQtmXnRjUz73k+3XoeNa8Cdthfgbyy8rvOth86UHp
/Wawmnd5Wz6Nhkv5Fk81kvVcrCe9fm10cnI6ZRfTo+sbDxEdzG5+SXCav+nwco9/8QyDn2rdBisd
pukpjuCLTBvDF93rv1/QX45pl+uQJIwREJ3x6g/3dB2YxtBSjd/mDmUCwFxoPxsXdDf4TNP3qC2a
8j6oPZyB4a4ewRZsTAETwMVTXrA1cDff/fuR1PzUB60nXDfHMphLYUZIfBzI8WhfelS3iq2eYmlG
/L/3E6Wo1Y2NOdCQtyDrjnN7p4XVhYl4IKsWyGU7wR8LUCbFhZLRVKt6F/PBgay3qHW+MrcCkGtN
3t1kA2p4fdmhDNNDwMFYpTMx6aGHYfQks/xvAXaTW8IX9J5U1fQY/n9V2Lsch+c4YSywgNFP9hMF
/bktqKohQgBbAjLc3XUDMG07HR9uvQzsUCQW5vF+tmHYwHRGB5fqz5OF3A9tKhqb2lbFGZpzGdWS
ekToMDHStbQ7mmTga1eaAI8DDGffFOhcKgzy4gioMHr8uzwBlOxZE4uyjzaof06GgbJKpxHgAQ5C
r6lMkeYCSkOk2mlYpYORUmBjl1GUrDQPem9um2H+JD0z/vYByWhdwWwssZ+tQoP/Ufb3FXXXeAiL
bZnQue5Z5qpHj9gaEwSB2jx2oWX6qVMtdMDlwJwXTkkzkkNqjohcbWZfalkwfeGgqOuebsqPmVbf
EkATbwvPtFuDY5YEkrTMsY/jUiuqDKlj2r6nr8FEHJnbZrmZMRP5ZHX+ZXHahLUcszrlno+Fi64l
t8xynBM018RUkIhOHc5zsaYUw/muirgpcox//9E/8k2HDUHKRrHEJKLWnQ/BVCgaf6oTClu6D2HR
nKOV7VHcGmbzJ4g8+uYElZnrXjIo6UlHrE0BByHrIFcVRA22NRmHqntVOMrLZELGI4+u05xv/8Ar
xyNKQriz4kiz8rMz+I9s/fbwFscw54ua71Fn9P8sB3ty41hDa7WtveHFCey7pDpYEKEwWwkv2RDc
G2Amjc780lLb/veL+3j886fV8cZ8kQFpQ/4RgSSlhZM3vLhBzQGp2H/SiP1NispLKj2fZj23s+l/
Iw2Hm4LjlJlUxuoE8/e//9YQtKc910B8kcVDH7VMEk9tTHGg71GYmTUGQibt4IyWbklpTtcH/UBh
kgmdEXuqPKBzlLg2iAqEl8U+sgZ/xyg/MdIklbiR5C6MUOtoXaWAEQ69mCZchw3qGjRBPxo8j1eV
3dJalZTypWgUih330QDxg410o3BoG2JZinJi7k+tI7eDLb41CVgpAbucIfm5LTCK6LJLNLf5BkLc
tmZacRH1QGURLRzrDosbLvCvRTk8ofk6d/MQ7jLjPFEf3vSCZ9VNYDVOYJa7vp5Zj1n7DramXzkI
4pbkhDXNZEQVAczMAtnBupl66FPDpoSWvJ4smu1j8yNwLpNefdWZiVj3xkyuDMEFtPaXyYNsWzIh
5zrG1sEuEDAofOupiJe6jbSTwuidXWkxPY4GF5/JooAPYhv43CYPjxjc4YLX+4c0d136+N1l9Ob3
MIvPjIUgpuHo9PSzTv2YAhLkzqi1DoPImZ/xHpo5fDeF2GeE8ahD+nxZmkDJOPDbpakI25ZcdGEb
bZgAhuNmYF0Q2Vih4B8flaAYNS3fIvvA+rrxzrPqr0VutsWXLwSN7U2rCdOiKnxqe9IkO6vyTT0L
+OhOvZ1lEa9pVyLe0EniiSByRJwhE4cA1AbAudvYL+XCtcaC99Rk9974opU4tQXaS9maXwI4kys7
3AQgqO9cqh1oHSAQdlUrVlqlT2vD0vYyw1LFoHZEG5zX98lG/HgnONIlD5KMTHMh6FQef98YXsCk
oZZ6Lv4ubQBkR3rE/SSnhKZH1hZZaqOba25DJjqU8+sUJksGE+ECG26gbfoUWmQXHY15Mtc2vTN+
BY4KBUZSUx39ena5Zu4lBmUrB9Bjp2xpcLGaNZThER7B2gARFPfTi4vsAcdPRLIOCAzTyCiUZCFS
AwD2SCvA7LR4G+Wg5ucE+Pioa/de0ExrnYd2RePc9bygBaZO1boC7EysgZFQXLRf2lCe4tZ+FVF/
zs2Wf0w2uNK3oCKbPT6iXNTDM2C+fq0X3MN2kH1CSPqYbzM8yQHH6cogIZeE/uHk8duSsZoqcTdh
PW9rinkk959E0+KPj6j+huO41FJ0lD36h4+IzwyiSDtwN0MzHDJ+6qLo6UhNtNcxXnaeDdf+Zcl6
VXraNwP8PbU5xFD/Xkl/ZJX8UC5Ck4iewgLn+ofrJNBcO8Z5zNl4YCUZTIWKQlcWTEU+D3QG7F2G
MtPSqu8u9vErybjNFvU86GydiBbvlU/CVfkxxUfZq5JbSR7PNBUl6d9X9lRlaY/NmrPp7FLblNkr
fxbftFbbeDNiDRK6OOZPBzgKkRnZFIEnXBGVOe/oPjeiIG7EnGTpe//H3Jk1t41kWfivOPph3sjA
vkTPVMSIi6jNkiy17eoXBCzJ2BdiI4BfP1+SlERKsuwyOmrIqIeyKCWARObNu5x7DoRJitnPkggl
G6O0ZnTLtfP3J89482bpCFRIgdBbvva9d87iaNQXpgLn0dygzxQRwuRL0y0RoRqNoCwBSWM6UQj6
SsLNotv6TM7gv6nTFG0pyT5a+V14CXydrXvdBgWEoA6S9Hnsj47VFWREVe3cwMteTBon1GBjQ0QY
8rVRZPbTEHm3pJDBJsFVsKyKE7lBBNERzb6reSiDLIYDbkFbiHqUjLw/axlLDgoB/tdlNqvb+pi+
puV1LV+hZ1ueJMSqie/HC7qw4ZRXJGsCwOZIXrb5giV6muldf6X06WWUk9iqKZCeJrGhId4nB2j9
NcTLWXpZBKlMyZQo9v1JXnP27DkBxJv0XxqwJtFgh5f4YkUElYHqoGaQr1HCRVqNUPQY6XCj098h
5R496kpNMiF3Y4f27/X8mJk8XeKrXPipbIG6QeocNbfvUPnI4Nd7By64/DMykTG9YExWH2g9ngJq
1VHzKYrt6jiU6OT04fvNQuQb2hL7n3zXcgKjtle+Q9vtFq2dTkcNoLwszxdKo3gTBfC0Wp1BuKrO
qMdDHdbhw5pUsftedDMJ0QIpu7OSUj/uL8jT0hNaBTMrooNgpIsEdu6hvVciQmpUPVJZmShbVJ/g
11pWSj9JcgWJScO4BjZCf5MlzbSsuO3quFyo+ag6KgGLTqTmrgKoMLXE0mt1+3a5wnUye+fPrs8/
6wGt+wHEpKh7oF6ioS9bokkpOHzPC23UgX7PvkTJ6igJNBr/LXSN33+b+qstw9ukqqtg+ChUqi+T
R7ltO0EfVPa8TuOPZFFOw3qEoE/YnAfe6iZJNFCOqYoEDTFWtGT1B9AYTBRYmZF+8uDnY+0fIZRl
0nwY84QcKymCHpPYJvMCGhZorV7eNx0823F2EclZNsvMiZ3J/YlJ3Iesxlept/uzCA3IRavkl1jg
0TRQWQHp0tM/qnANt95qzpL83q0SlxyXRDGPLqx01MCmZlw6dPbPK4VbM+DDsdvLEYKUtLpD4NYE
qqAV5hnen7XXTr/IuchoftrCPL5y+rs28ME7MGtNTBcg0MJYMql8Q2Y+C+jeIYEuH8nSVxmE0bQb
OT9rc5Vf5eFNTcJZsXRR7lJs82VzN33MiSLVFWbZqz/ZdnSiBv6lClXSIqoSSIYLpEcVB6HIvE/l
SW6aDv6tAz+QUixqs3KXfQblutcS6lti0Zm0a42SBSx00KsUyZ+FSTDfNksCQGvl0BzVfKFWc77y
jAsHwrm5HNSAAE5HeXHZ5BFw0rVhDKuvUehftV3iUpHop0uQOIB6lucF+lxTdAKjiaiFEQF+b42V
Pq/oF58ojasjvmwpZj4DpMoaUuh1Dlvjc5sjOV7mtkKyEre2OqlVzmP8KhrnAfgqcUufUCkZKFOr
HiU1zsqwU4vzvL2Kqjy8skRzNwIyUETZQBrpNaAWRNtnvPpaWB5EA4b+MdJk2AYaiBZiyNGyAJ6G
UdBcKFp8KYfAX0zFuK6stFxYtn2SQ8Q8NQow4JoB5DsKGjeufHkhF9Klv4qUM5HThEghnKvxyACD
B5+feHKa2XkAGn9JdUdIgZc6nLHOnYK1Y7+Lk1vRaU5RTBROJPU0oLo9LxIzJCPUHsuo1Jcp7m6C
rNCJDMKiX+nJTB+l3RRMvDcNRxKwjLoxYUht53CxdfMilf691AJqf7VUTEJJF2KPGo78CK2vLuFn
Te33SFjiucXOsWc7D2WDI7o0sHF0B1yg+gcYCkD9uVGQK1s6DkBwraTRc+SpxxD0Qwe4ijg5LeVn
dUXhZr04X9hSpJYFd4FwO/bPl9Iw4iihV3duURWdhKbmzb1rVjJpvBjXWsumEMWHP9nR1qtYWpOp
VODgqLqFv7P2y3ZchxDCJYPKlj5HJjtZdKvqc2Tz3IrtnzlBO5VyBH9jE0hHEkTFHA5shPI0Thva
J+MUNXnI76UpAqwXSdtD51CAFspKENcjG+HsfumfedB3HGVFptMZIYt26mMke2DO9R0Ko8hZ0e1M
w/TKgooo4H1M+zqbZzJ6Ml7aBhxFtJL6oHNowUrv5MXypMPBmocSIbHhwA+wNptq1l6BSUJhudX9
o5XgEPFD88KW6dRbW2wEuUPSfknhth2UorKi3awa9WuuKt8L1CxsE5xicE/KtAa1qSMSU1vHDi0T
pCnN45UfqzMIxNFBJlM+S5fWFe1xLGySOzPHiE4KVE5XdgyxcBPTbJunGTFKegUnNoqJTU0sS+L/
eCVniyZKYXhWsZlSgNgwvR5XS520WTBqk5/4K6+YmHCmZQpUmgUKBVP9MuFKzTwpRn2mz7VIm9hd
gatCBXOeNjhPSujdll7/0C+Nk77r0cG2KoCWpXyqRT8jQ1TWbfz7K1uVoPUjc0izv2m+JPiz6MlZ
Kh46A2hfqbOgs2GAsCFOXkWRdeT0yDREZC8mI4HLCy1U52qLjagFM8iAj5pCPgvtrJwXCBdPxQEE
eWJBOybv0Vyl4eSi1Ftn0pKcJJnMmw8r54vUYH2kTCsmspPfWHoBa/Yy4cXn2kWZ1C5MkeGcnAUm
qSihRkVtiAbtk153CqiG+LNiNTc85kVPMxctPwDfGke6YpQQSWNYC8uf13ZyEgorGhoVRS6FNjsn
+WRXYU20CoU4hxsbA0AiXNVkiq0Lq87VWVucQHUeW/6dQmYGxyu50brsc53iOCt0t8xGdCNPVmr9
tQaYeBZdU6qBratuE5yH4rYUWMFsRHnCHt2aQkjRafJJHuFT97WvHPnw6uBGUZFMVgZFGDW7QYQZ
+rC4JVHWnLVI9UzMYnSjr0isRokBDl7odwO2KFGSXiKoOWtSqszNfWJXORwIMVpOUZRN0MIKyGnj
U+YJLh0bkww2oPdJadERFxwpCP4qJ7HsWVDu0YZJDnxitnk7D0QfbKIQDJUWXZS9lk6jhnNhqRjO
lHwZHtKoCGVBpleAjdIU6BiCfGp2vjep+ysEpbo56iXw/EWjuaQWCyhZTGAoeF11gpyoKaG7AvZ7
mhcWXCFUo0z4vMBnq3TzhYB0EVqYm9FZ0iWruZ8gPKEV6tcmuTGhk59AxA4cmS2OX6VyypTloiv4
KwiJ73vKv7QAUUcIoO46gh14FudkwZYGigItYshT0CH23BGcPV7enBpBdVIV3jXxyyXm/CiQDH+h
0+piG04xlf3yuliacH96CdJzUJKAvP9WVdCY1DQGlwbaYyMhFEygd66IjIVn9mg/oWzUg+2aNK0K
zkFG8doGyixmfm1ulhnKO0VRLRHo6IG6ZnU5WTbld832eFV+ooE8QfNUSQK23kojYZ8qCMtDiyvH
nTZpu/jK87xipgT2dziCPktGflF5nDZeE/dTxawmOELhXFoq3Tzs6PeC63aKQy7Iz6tFbTTx1DZq
or7IFHRi0uU6GZYjzTFhsvGbiYE6b2XMAp8bWvujfxs/orjQXZaTS0LXsPzjv7cXFmSDe/+YrYkH
r+uHovv0UNZxtUtL+KtfbukLf0J9KEsQA6+RLD/mPpw+MR/S17LLdvj8xxu6Q1MZA3zkp3jsZOjW
tfoN3aEpjcmk4maQ0zY1GGNILG3pDhVpzDdk9ihskRjCZX+iO+QrlfgXXj/SfeQ7Ve2v0B2uI+ad
c0EkK1RNMUhwYQvhyRKJqR3fIy9Gy5WWytpMDoPvtWl8FOxXuQEKwoF9XUKBM+7I6+PA3waeco28
9Z9m4R3ToIQiO+t35J05fk+zkXGco2KGtvAsPKdKe1qhTt6a8Qy+gwt/JX1eIgjKfpvnPTo0fbEo
4okdwVIX52cy4RO4NANdWwef0u6p3qMpC7HoSWSo1wb5EN1A6gLuOc2RP2riEPC+tZ4/73J7ZsXL
G2uU3/StgyegwqqG0l6CT1196+ObzuNwSPpjvUUWXltdmLl1UnvJOafQR3QhPudkZfMqvQIROcu7
7jhO2FTgijvFue27GJ1ZR7stDQj7V+FlApTwCBh+QntlsaDFqTkKvfi68kyi7pIWNr35twBtSxbl
TE2gyiTtWHWMEzSaID+u7kZYlGWenGthvNmGPySUfplB3LxIE9IZlQXFynmRpURHVCl9aaTN4uVy
6qXGuiZDav9S77pLThtagUn80pA0o6g+aXg778elmqiU7a0kMpcStTuDRKmIEF9kDwMUOjKIAJ0Z
IKA+z4Nzq4Z2X0L9ighcn0U+2HYnMoDU9Og8QT6VBqAGZPLjiYHKlXn0gPJFMe8NDq0mUoO5KTvJ
DOqh8zYmcESCfUJ/7OhEgtwh6UtAL3qcTI/T1RoDScXXWlEyUDHMbUySOnP0hYMwLt0tAmfiIMxQ
KnfwF0MvC6dHLQXHfclBzv77oi6VMwe1HCusz+j4WZ5mUC9tard/yU5eBHdFVmbfq7WVe7J6a0v2
/C9affjv3V/54UCHa01J1f3Ymk58SGMDzy38N0wpf7k1pcYYv0IRERrwN80QpY6tKYUEVrYUwccm
0Nem/mRJVSwpZCqYS41+HxL47Isyqyv/f/7BVxBeQx8H/zoARnJRf8WSvtJRoOpABUsk8NkHGh0C
+5YUxRszkZKwO5YNKkYN0G4aY+mWIcFoQgaOcgpkGvZiJUXyqdU7owtJsmi0j83VVTWSvhWJUs2b
FiVpX4mvfTn/SKN7DeSp7Gh3pPZVKVijrIwAx8iBfw04EFtX0lcHQEpH8u8GCLIML1G7nMOBAJkO
MsFNknuIDrfZpVqWnzlW/kWSrD5OI9n4m92AXS/gj+OHTDAMly/3wIDVveNWvHIW8DqeGY6vsiCt
brPf+6X3B/o174PWEkzr3l5Z39Pa9XlviNiFmrm+h5hZMcZggMWqZkmuP//4EGept/0anmUyWixU
kUEUn83e3JmiH03C+8/32i97Pc57D/CwdvFO7tmatqIMnQMdxmhAqdTmAD3yYT/uzIHF13BQQ323
udDf//B3WY0WGM6sF2TpntkTCaBfef8vRth5/wrvX6GKqG9fMHmsnWc3beFCGhb+42ZqMJdc7++f
gh+Sj8tA239tDl4M8TwHsg4vuK6zAzD+68/LObAN8KroQ2y+Pbg9QMjAkSQIRn9lLfxwHhRzzImI
LYCIdf1hve+sBdsYg56mWvg4S7htB7YWNtEYxaNh82CNAXhBi24Qu4vPvj0wzTGASI2eErB14nNw
8wChr7HZqC8Oq79wMMjymDXFQhCu084qMK2xJoHgpqXg4F4/gSmoVWnwmSiPmUCa2nTcxNfv31LG
wMo4FaX/r/PgxQ5+PgwB14kmn0GrH1+XrB3YOXHc7b54fayJ7CXV182sHNxRQIeHaghoyKDn5zTg
yKMHlVzK5rM/DdpY0plnatGbbw9uGkRP4dAtIGtESZKmEJy8tQVMjgJcJhymQ3ULxVoAojRwLSjK
GDIAA4GH7VJ44R3JHJgETxa/8rhUDuxEJL0ydEOo8hjYsy7yi2+uBXMMbJ+WPtKT68/BHYcyxdLN
Tf3+cajYY8J/SmJs912jSPikAeSibneoD49vCORz8POrYyDvOIZCOWJnAkSAqBpkWqSDdY6JbAaf
iepYYDoRt9q6fC/sgC48Y8Bmj18f3hbYukZDQyUFcSViQcHOsDF4+6uBUJlOExn/c3t2kkI7MINI
GL+5qd+3BbI01ljtiF69vRoMPGSOBLyljU04QDcRzaqBRyPxgSCuAIzy9qlgj+l3R1Vk6yyKGOrA
VgIQh6FuEtsBeJtM9mBr/l9EitZYgd6DZOl2oRxc5oBCnpA1G+Yw22O6Lskg0We2/ryIG0TaAIIO
YvODWwLrfIHoih80AQrOsir4JUAaP7qBu0ekSvEWzTn9yYs80HkYfDhg/Ukmy8hDvzkPhNU0AlvI
cD59fWAmAQkoVSGoGbggZHOMPTCQ09s/Hsmm0uMrEgtbZ4mvD2wGNjtiqEmgqkBvikXA8OYJaWtj
SnIyTSwbg7HN2BxQVpnWjMFOI/AL6Cup71FnfMMsWEwCMqV0km7N5sElEsTpPXQrsBJAqhKKYwLf
mAQT24hTrbAYNkvh4CZB5WAbfECQWOf5RO/tW5NgkVKFo4bywtaVOrjwQTXIeA80ivhKrHYa1kTj
9M7xaJljNKXgJnk8NA5uCYjyCq9n8CpQxwC7UKkW4oM7E2DL/FwR8K7t6z+4CcC50TZH1e8HTRiC
dRYJlPPms+8qWxhLmrV0OlQ3W+TgXGWKIevqwtCJIL9OgEwTPhCO9eeVjyAYQACm/AV3+RdOzifk
wsQP4vs1ZiF4KHdAkj/9hceK/usBtpV6UY6XqUjv/aIAUG6G3pQpxL//2CtgrKvJO18+VpfX19n+
+fYBX19671qPT/X4w0XwULjFnd+tv+i2t/mkSO0X7oerwr1/KP29ovq6ovx8Q6+Ur5+ChXfHL+rU
vfPd+K1LKLCDPl7yTYTpr12iLN3kcRgx+Rs8yNA7Pwp8t9gddgOxGDrswi06N3V3B94mZgePHCQ/
nGl5kwAfeolTN0nqD//lJvk/P5y5pZ8EezNEIUS4i0OvcuYWKWDmaH+SNuWcwWOzFeIXA69TYUMH
Pnej0nfvVw8P+eMMrA0BjSNYtqGjX7j3fvf2Nt3kb4Ze4PI+4PYfb3S9iza+/9CBr+r7+s5/KIpu
b3BjnXobPngaut/2B16XfocO/MkN3bICY7k39iYQGDr2TUAryJ7B2jrXQwe+dZMg/vDRva9373qL
ghg6+L+qyi3eMuJbr2jo+F8eyurD0UPqufHe3W9c7qGjX7gYcwxWVeyt8W3eb+jox3XI6NXufT8V
XgePne3d8VNxf+i4/5vePzVkfAzusm+83ZMyBlVc7j8H6X0R/g6+3nuOwDNya+hlLhBHLvbdgW3c
QjQ5dPDbIsjr/RX0HBQNHXzq3uOIMf/sYHDdHxZug5bU402vzxIRgJFVfPzZ77tM4griVT+OtB2d
Hh4B0h76JBduKubpcaCdwYkdBw/+4OFNut3eruAtiHv/DziT04fYfznporUJ9MDQO/+VBqg1nvf3
3+tPuwIGj++7VRWUr/oOniFnQ2dpfc64kWhveJzy9QJ6DjuHXuGUo+CH4/8HltDtA1vLe+njP+fU
h97/uXvP/OxODp13JNUApIJA4X8UwubHr3+0lt6KJJ8Aza/jy0eg+lt/th88i9+4ix/c4o//AwAA
//8=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Top 10 GFD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Top 10 GFD</a:t>
          </a:r>
        </a:p>
      </cx:txPr>
    </cx:title>
    <cx:plotArea>
      <cx:plotAreaRegion>
        <cx:series layoutId="funnel" uniqueId="{64282676-073A-4E2E-8B1C-A7ED4EA1B13F}">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Aptos Narrow" panose="02110004020202020204"/>
              </a:rPr>
              <a:t>Tax Buoyancy</a:t>
            </a:r>
          </a:p>
          <a:p>
            <a:pPr algn="ctr" rtl="0">
              <a:defRPr/>
            </a:pPr>
            <a:endParaRPr lang="en-US" sz="1400" b="0" i="0" u="none" strike="noStrike" baseline="0">
              <a:solidFill>
                <a:sysClr val="window" lastClr="FFFFFF">
                  <a:lumMod val="95000"/>
                </a:sysClr>
              </a:solidFill>
              <a:latin typeface="Aptos Narrow" panose="02110004020202020204"/>
            </a:endParaRPr>
          </a:p>
        </cx:rich>
      </cx:tx>
    </cx:title>
    <cx:plotArea>
      <cx:plotAreaRegion>
        <cx:series layoutId="regionMap" uniqueId="{E790CB77-AFE7-4C54-AAC3-20334DC6A753}">
          <cx:tx>
            <cx:txData>
              <cx:f>_xlchart.v5.8</cx:f>
              <cx:v>Tax buoyancy</cx:v>
            </cx:txData>
          </cx:tx>
          <cx:dataLabels>
            <cx:visibility seriesName="0" categoryName="0" value="1"/>
          </cx:dataLabels>
          <cx:dataId val="0"/>
          <cx:layoutPr>
            <cx:geography cultureLanguage="en-US" cultureRegion="IN" attribution="Powered by Bing">
              <cx:geoCache provider="{E9337A44-BEBE-4D9F-B70C-5C5E7DAFC167}">
                <cx:binary>1H1Zc9u42uZfSeViroZuEjvOnD5VTYqi9z3tJDcsJXFzJ0GC+6+fV7GdyGxRSvv4qxm7uisVSwRe
4MHz7mD+/bX/19f0flW967M01//62v/+Pqxr9a/fftNfw/tspQ+y6GtV6OKv+uBrkf1W/PVX9PX+
t2/Vqovy4DdkWuS3r+Gqqu/79//5N4wW3BenxddVHRX5VXNfDdf3uklrveOzrR+9W33LonwR6bqK
vtbW7+//yL+F1cq/rFbf7nX4/t19Xkf1cDuo+9/fP/vu+3e/TUf82+zvUhCwbr7BsxY94JRSS0hT
Pvy8f5cWefD4MZcHklFiUUkePsVPU5+vMnj8Qax3vyDWd6FW375V91rD6r7/+ffnny0FPr58/+5r
0eT1eiMD2NPf3x/l36LV+3eRLpyHD5xivY6j8+8L/+05BP/59+QXsBWT32ygNN23fR/9DSSviVfV
qn7aov8eHYQOmERMWvwRHPkcHeuASm5iAV95Au/hYDyg8wvybIflx4MTPLzjN4XH4aoaVjmcltdi
C5IHlhSWJPQ5DuwAExMRkwjz+w97mvIBh1+QYzsOPx6c4HB4/aZwsCNQkU9b8gqsoAeMS0Etih+2
23qGhoCPTckYkehpzgcY9oqxHYTHxyYQ2G8LgsMoW4GhSl/fgmDrQCJMGRNoGxqcHyDMkIXZDDce
BXu5DXla2s8RJlAdvi0r8kfV5P9DWCEOBgNjIan1gBUwZMPaS3ZgmRxzoM/Dz0SP/ZDs51bPa9bt
ZNoyxAStP94WsbziFe0LeGOYYYQlEj8M+gY+nByYFGw9Q+jhYzBDz+z9blm2I/J9ARMMvD/elH35
Q+tV9rQVr2BfwJxTAiwBr/jh5zlL0IFAnILDjB8+nfrE+6TZjsPjIiZI/HHzppBwwnBV15EOVtUr
BinIOkBgX4ikW02MQAcmsQASc2Lwf1Wa7YA8f3qCi3P7pnBZ3Kdh9IoMEQeMYCxNxmZsvmVRwsFF
e2DIxI7slWY7II+PTZBYnL4pJI5XWdb4q/ybf7LSYRZVr4cKxgcUHGNKzcdtn0SLdG3dGUC2HZXv
kr37X6tM/Z93vyDbdoy2DjJB7PjkbSEGwUsSAmKvhxTCB4wyC0nxaELEMwsDEQxlxMKIPRog8jT1
QyBz/CsSzeDz89EpKodvCpWTVZWv6lXymt4XOeCWSRAhW80MB+8Y6AVR53a7/0sSbUdl49EJKidv
yxM7ua9W6WtCYh4QyDxa8LPNFQNIiAnZL2I92qGJA7BfnBk8HpcxBeNtmZqzVR6p5hUNDAKCYMIg
RHkKEJ+pLYkPBORlOP2Rrnyutn5Bnu1w/HhwgscZJH3fUHr4bPUtHP4HcvhgTSgWFuTxH1Ms1jNY
uDhAQkiG8SOHJvHKg1gvD+mnz09BelvZl7MVWEjwzOrqNdWYPCAQuwhK5La8y9qymEIS05ror18U
Zo41GyuZgvK2jP3ZfQC5y9XwipAg8LEgyrcwf7Tmz51lCSEn50xwc3tp5ZckmsHl52KmqLwx+xKN
RfWqiRd8gE0wH1DReqbBJGRcMDORNLdXIc/2CzIDxdODUyA+vynDcrvKotQ/X31rngzuf58Es6wD
02KQJhbPsQBrQkxuIpPyp8kegpLvQrzbJ8R2HDafnUBx+7Zs/PkqAEX1qrEiOzCZJaC6stUFluSA
MDD+/NH2mxNYfkWg7aD8fHICyfnbUlMX3yIdvqblMA+ohU1CMN0WkwgABIGlBx/5wdZPkvT7xdkO
x9NzEzAurt+UqrpsvjXQWVNVw5P2eBVVJSSyGMLb43Z5AIYccajP/0hWblZNfk2k7aBsPjsB5vLT
GwMmj1dfXg8UbB4IgixC11X4zRoWPYBoXSACHRPffyb0uGz2yTGHxMNzUxTsN4XC9Spe6RqSja8H
BGIHVBAoKkJs/vDzHA8I2iFhjMCEbMXjlyTaDsnGoxNUrt9WH9FNlCTRaxYYoQwPu43Bi9oGiQAX
i3MELXeP+mxSPtkvznY8np6bgHHzttLxt/fgXwWv2tZl8QPwnhiFgu9zbsgD05TruuNj3AEfb1qO
XxJlOxYbj07guPXelMa6rdY5xtd0r/ABJ9SEnqK/ReScIA59RI+smBiOXxBkBoqnFUyBeFue1Ye6
XlWv394F5uN7e5f12DFkWs8oIsAZZgxT9FTJmiQXv0v18tzi5PEJQh/eVmrx+2JWr1xKBD8LCoUm
9Ec8Jqr+psIgVMeYU3DDNnXXLwqznTLPHp6C8rbMyd29rn37HixK+rRB/31EAhl5iAAtanKIxjec
X8EPJIcGLvKUc5zosLUw7/YLsx2UZw9PQLn7/9sN3l7EeTiuD2g8+8Y/vOMAXfSgoCik35+2/Rko
cMcBKlpMQEF+qwf8eONgXprtcDw+9kzw/+HrC/NXG35cAVlAzdz9fndk43bD7k+/Lw/utUwefdQm
W8nysFdH3+B+CYQWiBNzA7L1OM9U0WNfz7aH7iEa+v099BBDzR36vZlgJl7/+f5dB1SBT9iBsNZs
4hZYKQFRzPt3eVHV4e/vkTgQgkOOhlnSIiZDwDVdNI8fQbs+PGUyDHYNDsePyzuXRToERf5jRx7/
/i5vsssiymsNA69TbOrhe+slwurW2QVJIK7FBFxFAatVX1fXcEMIvm797yinKgP5Sq9J9Ilsx+Iy
lqvOjBJPj746I/2HjFY3ujRCe7SE5cZRix2/kdKJcapd3He3bV/li6qMjGVl+LUdm013noe8tH0/
rzw/ji4HIgObdo3+0Pnxfae4/mBF1a3oMqdoh+BSx9RNWaIdaTTXqKr60zC3A0v0i6a/6ljuL/KU
Uaf20zOV5qdRltfLESP/qAqC3ObFRYbH4Soch9CutROXrbxosyJZWGXHzwVpXG0Ru0r1AkRgC9kN
eGEUvlPGdbLIieZHraZfxoboczgPH+rBGr9odFKH5aK09F3H09JjxMDuGPTLyEWxLuzB78/7gC+a
UH9CJian4P55SVS6fju4SZG2JznOl0I0d0GslSNwl9mRKAfXdCIapm6Iqq+5RF4QymbBWrzIeVlc
iOxTzNjHRhnYsbqgsI9w5HeuZrZfWtaiU/WpmfeVbbYVrCDEy7ToP/Lktm2Ho14NudOzYIV4Fx41
GA2OLOy+/EKKdHQKo2rsrBLNcTvy0E7DrrF1EGdunEk7DGRs647EdpBno9P5F5GflB5KDDvqRWtL
I8QnEvluRntht1UX2qSJwpNkZGypxUUf4vqkzbqbOhxPMK3khWBZaVuRbE76LhZOGfmOVQbNcQod
LHbcoMyzzAEvBR5yu8BJ7fl5o23BE+ZkRpKcxmbfnFpSn/vaGL2GSmEPRa88qzaRbbDUdLsIERuE
KI91EFwGVfanGdFbRmjjxgHRy0BeyMC8D1Ikz0LRmWcozGNHBvqIZ2N0p8LxGOGKHQ+KDYsmq+ul
YNFdb5U3KgmuZBr7d7IDNNLcCVVU35ZFYgMi1fEw9rnbVCi2gVn6pC7z9jAz20PSdPFJM1r5YdXS
s2wo6mVZN8mi8k3/tBTNNcZ1d9nE4Ye6C+WSBjT1VFSiM9I0XpB3ZDGEAzvp/TY98lP/Klbmsh6G
6qxnVgJJCbg796hEnymCr4UaqigIHy/y/fjrf26LDP77/szPX67vAf7829nTBcKd3/Lui3UZRU+/
tJbmx1g/b6+tdegPUSeK+eHK4YzW3vnhL6v09SUBcPR/3DT8u0pfwRXJd1AHgYIQ9AK/O1y192n0
5GA9GobHUR51PF7fExGmZRFO4ALCugT4qOPRAShwImFOSqAOsqnjTTAMkIUHy762Cpsq3jwwoX/O
NEHRC/CPsfVPVPxUwUOzN4NqMBgMkARu3E0UfBzXqMdwntxOxTYNC7ssIoeRcGlptEh6AiH9j73a
YlHwerxNg8JMCpf+LAGTWljCdjw3KEFmqEJR7bs0L5aS+3bf0EXa32lxHuLr0AL6mo2t4P+8oMA5
6nR5sqhPo8K3MxOUfHcn8bIayFKHoYOj26CKzzgfvoT4YxogO4syJ1DxwtC+XQQrlqPD3StY7/zf
V4AREZjCUqB5+/kKfBUVEtSX76pwcOukPKItssOELI34oje6m/imQ3xpBZU7MuVwI3NYxZYiyW0Z
tAtT2JBYdmIGIjbUSZo7P1AerR2RhHbs04XPGvB4d+85pBemIgvwIaC/jwHI4C4+FzkLuTKkGfiu
HpvQQzE5aoMoOE17+dngh7LVCnR0aNq1ETd2Jcd4mVqG03fJcVXnyae+8JXds/EYrrFmTj3Sxo6T
lhyNYf7ZHGV0Jlh1jJXn11Z6Uoq+dC2j62xCoiPF82U6jseQNTdtnHefkf9XJ5JF0oVuWxCn6zs7
SjqbadBxhZ1l1EZNYMf1Z8qoXdfpogs6W4vIKYtxwT5CqtfGg50jemaWxkKqeKlIvvBluzS+oCyx
KSX2cDQkK8rSRU9am9XUKYS0i/tAU8cPswU1yIKUrZO1rXNcl9dw4MDyS5tWTpjkTtV/Kctu0XWJ
Qxg5i9reA4/CHjF1JAJzxGK7ssUY2kHdOpZKz5OqOiYdPlaDDfbrECfKMwN9bFB+GoTsKEPljaXb
C9WDI1EVtqLEE0PrpG3h9WLh49wdx88mxidmKY7WQuUR8cyQOgQEFnRwM+4f07BeJMS3pZ+eDn7i
os63jbS4hPh42Wt8qHW2SIeissFWLdO4OuzpGfGbs0wZtY2LB2kL7rs+TN2awUmh4c/8bs2VFKys
IK1jwvJq7IOLdi5E5uCysI3qLsla2+rJIs6oo6W02/pc0tFt0sYW+ktjNAtOQ5uHho0G6sTDl26E
/VSnhRptBqe/kWSB/S9B6dtR1i5oNLjxyBfSgokMfFjh3M4VkJUGdqDjRSe+sCJfhEsJW5wjW9Ol
pLUt2gur/NKLYxFclDw4ysfajiLhdLA8moZ2r3pXEbTQ8soAv9GMM8eIbpKuODSq80EBIWN11DTO
CCtpY98l5IukmROS9kzw1s6DryWDI6E6h5BmITIEWIa2iMLvqxIWfCb4Msp6p1LZZz3m1SLtyFeS
G38Kg4vTqPY/Z6rwWD8Yx0MZkAVvkotsyMMzapVXnbRyz0oo7HQA9Bm55TtGU6RLKMXyZTam+miw
isrpm5Ye0dA37LLVoAvbv7JWxeBPtcKjYX5EjSw5ypO+hK2FRYneV4eGyjsntprSMSBw/4DhO44O
3SLgNgvRuCz68JB35KaMy/CD0kuWoPaIGWZgD8pgi4BWYtG1wL5IVjU86X/uwfdqmW+cJZp/JWGr
bexnlcejrHSZYqkjw5raOV1gJVLHQL44lynFtoGVPorbODhuDXaLYlDNIhmapcU0X8QWeGSDEPHx
QE16zDPwQKlvfOpZL644TU6brmEfSK7PKNa5W4ZAVdnFTlTQ+lMrxZFv6uC0UXdhq6JT3OCLtkuY
rbA1HAZJeQnapz0zSB44tVDQBfNPHaJf83Zmv/X/zt15Fqc/c1SsnZ7Os+zAd8dm/f0Hn0Zy6JWB
1mVIBXG4Gk4YmJwHn4ZBTyYENFIIAjrru3vyFLdifmByCGq5EMIC8ymh+f8xbmVQyDYh2hUcQigL
3JF/FLfCOBv2zoDaLCecIQHB9Ga0KlHUMp323K0hhoKIdByGuxCx/uENCw8vWLh88FY2w+LnPtPP
4deewUYwHHMjGbo+526l8zQ41mlMLZublf7cVmMv7dzq/MqprZqHzm4T/tzn+DnjeqEbM8psTEST
+MzNqtaKL1BqloMT4vW8OKW8Oto9zdy+Acyb02hmsrgLcuaGg2qJraJRNHY4ouKBRv944yBhuzk+
l6WpYjkwt7EUOWMSFOZ1beTWcDqIOu89g4+ssrOhVNcvWxDkTjYnVMJULV9P2KaS98dF2PgNmNMm
jNzdE6xP1E939icwEzdWRGNn1g2mrgCjG3/wIwhxW9uUCXhwFS7FwGyw3ml/s3s667n7/GM+vvbw
Ng6C4plOqB6o2wRBWzoQSng46yunHWRqfGoa1seLgXQ9spuBG6coMQUGzRwIlEHL0y5vcmbFfOJD
psGQtSntqNsJRB1cFX+FkFUozRZctD442z3JzEFc55g3l1kAWTsx1NQdBs0/BlXF3QGb6R4Xfm4J
E/WQijhiGlfUTXAU3ZvwbpxTrQm3IY3GCpvU+bDcvYxZuCaaojA6qsqQUtcI/ND2e/YnojV3AiYz
Z5RI2U3QBIuUNa2Nsu5DUreL3TPPbeD69xvnpEq7WClUUrcujHF0K6uKg4WCm/PBCyeYqArUQ95t
SGPmMjNIeztJkixweppF/gsnmOgKFA9GXmhleHkxcHZZF2I0brhBzGCPTp3R4nyiG7QwG7PrKRCI
+8TrorBOwc8Kk8HO4rJyjA7cpTAe8Z7p5hCZaApZJCRt0OB7hSHGbNlVlmrdPsqKdk9oPWMj1pZ4
E3JMCl90yuBeXTeoPszBezbdMbdScIijuuv3kGdumgn/y6ItfdxnwlMoGW+TaggvSlVXkJwtwovd
h3duign7u6QXVmdS6SGjj1xilWFyIjsBxiKhIulfBgibaIFQBCoRXAmvSslwZGSjCZlAq0r3RN0z
eLMp9f1oMGGHmNfwEvW2GffkExsL5b5sj9bTbhC8aXkB/bKMeW0KMPRJp12wrHlqR1ajXrhDeDJH
hPMhHWLhEd0mkZsOojdsbQ7RuGeP5oCecDyRBi1lv4agrLBclmETm24kVFMfJ0aaly/cqwnTORqw
toyeef6QjWdIjuW5HiQ+G1qavswlnKazMtl2NG4CIB+xsmZBA9apq0pXRnKCy1Gax7URSn4FhRnM
Xuas0Qnf+QBbZkIPu9dWAJMX0sGqF3mfQiy9+4jNmEk6YXofDSWrUcU9ywgwtwvUMLpQsvELW2eo
FZCgJ1W0Z7IZbbxuvd88z0MQB2YGNQCPQqDLl2bTGN1pilDbLiCAjazzhLbcPBVWbfWfdq9vvVFb
fLd1yW1zyrQPfF6Mne9BFBJa50VARv1VozFUrjFWBbtKYpQGoOfSEOopMVLoI1SoML3aPf2MgqAT
BTH4DNzfxPC9jEPuJCQpcjrG1WL36HOuB50oCNrWPVQNSulhExbjjpbf1q4I4nTwAj00wZ0ySJcd
klHk9LyHCC4/QxCwxR9FgijdQ/C5NU40iMhjqooO0liK+xo7bJT3qu+7co+CmjuhE/2RVpDnHPqY
ewRHnRcMXexWIs2vDVGMXp/5zZ64ZW4ZEwXSWBUTMZSLvMAc48+xKI1LKL8Ee9TT3OgTz6DEQR4b
BpceTTszdhpLZCOUrKpBv4xbZKIpdFQOFPWV8Oqh89ER4TVCf5YKk+EwjxqV2Qgy1MFXlY0a7UFm
RrOTie7AXZ7COaqYx4SfrfNc0lL2mATlfTuAatxzvOZmmSiNkYxJ2TAIDsIgTVxWZ+EiVwFahJZ6
odtGJkqC+dLM47IfPd0EtYci1i5SBam63SydgX790r1NFQTtGqHRg4HwYgT1ClRb8cIfCvSyg0XW
s274CBBFFcKKgApIl7lthtZdHpBqD8Jzok+obTGVkz4NRi/ixngFeUOEF21gkH3u+dz4E26HcVMr
XA2jZ/iZPDJMXC4hHiAv3JoJo7FqqaoTGL32EXFIBtZsMBN/z7mcU77r5pDNnRc5GkXLAVcr0Qvc
NYfY6M+yLPhIZHLTC8MzErbkqndQxo92H6UZA7puLd2cMjaNyux8DWCr+JNpRIYdND1UIoiCDosx
KB1Zp3ummqHduo65OVXu03AcobTjdQa9h/A2aZekTlTu1R1ne7ZwBn48oTZueZvHid95GAh+Lesi
di1SJHsijLWkW0w/nrC6zkH5dSPrPIuUpQsE/LzuJugUtDZg4n/UBRQ1pB/vOWxz0Kz3cYOHVp2l
vhjjxtOUGnZRYboIRnSYqCZb+EWFbNWnexY2t23r329MBRbfTxIL115ZxL7lVBRph4d9Ei52n7I5
6Cesp36gE2OE/BNcV1LHNbyi0oYWmvRE5km+x1rNLWFCfEjcGq3VxPWyaoJO3/hWkASnqsnT+5ct
YUL9xIraMmhR7/ZBMzrpMN5yrqSd+jx44dmdsJ/GRgJVfr91yzSEBK1ukF1Kua+cO+P0oAnRsYoJ
8mPRuio3PgV9HtqtlhdKx8e1ovHLtDuaUDxRY2UYmj0ugaAS2bTdW5GegRhNyU2F34jQal3ZSdNG
69GhovjSDZqQOzFb5acaRi9HDf1kargMFDtvRNLYjEE/zu5jNLeGCalDQkUBt18gh0PQfYFz4frE
GF+4/etJN2icwLu8RRTA4EKLzB0JdBgEHQsf2nv+aRoeTUjc15DxSocEREfVIZHVTV+TzNZkXLaK
3GluJnv2aEbxoQmVs1ChvMBm40Klwuu0eR5DfY72MTRp4EMWZXuyxXPmFk0orceqVgW0qrlBZC2x
35+KRB4aaemwxDgMKtMNW3KVRXRR+uSFS5tw3PRphYfQqN2+GcB/iD0RQ1Ve99GKJNYNl/3LPERr
wvZSyz4GJx261ZgMbRZHqQ1NZXzPKmbU+fpy0OY54zg2gsiQtVsQgy0Dg9V2Pmp+Abow3XPYZnhi
TbjeNwTlhMvGGy14C71tjFmSQvU95Hyxm4gzh8ya0B2VvcwaFbQeTQZ1LSvKlioTgAUZLdus5LrJ
TmTe7snmVjNhvRX5qCr6DDrxfJ0ey1hbC53Eg7t79Dk4JrRvKl/hYKCNV0v8WRv9Sa+zyM6FsWer
5safEl8PcTYMRu1FoXEOWvcT9oOrRGVXu8WfsUzrV71sniYZRRm3cl57UPrM7LALTLstwutWBMcy
ifELz+yE7HmijUoKaIasInpWViZ0C6H2omb93e5VzG3ShNlQye6UBh/dRVXk5tq/iQbrDtEMLoXs
qp/NKStzwmgRdYEBLsLgEX80PdxDqTjxkxr6povUDYo48rhfYYdUdXHWR2OwIE2V7dm7GYSmDWAt
9JxAh1pVeym4h+fDkOaLrJPo0BigqQV6OJo9EcLcPBPSN2WKzNQvGo9E8UWSJa0NL6TzsELMZqX8
a/dOzk2y/v2GkfRFVPI2qhqva5WyrWq8yDIV2RypS3hV6Msssbk+JRuTyJyRSBlZ7QkrvmcNjY5B
4fDL3SuYOWrmhO+oRnUF/zwGaJO2O7d0cIHH9kQ1/fXLhp/QfSSFjP0waTyzUoWNisL1u+JzWooX
ij/hO+lI30UYxhdGd5nk/rKLi2Po7tljOebwnRC96Hw/qHFQg+kzrlqz7O1G9BBpFhEUIaBbbPcm
zZiPaeOrZSnFRwMZ4C22J3VG7KAtPvjcWgRled6gco+Psh1qeM/J83NkhBByVAXsVdKAQ+ePLsJ6
6Wehu3sV2+0S/AsOz4cnCi4r9FDkcIuxPaw6dELoHhTmBJ9QWQ20ZoWC4BVb9ZHSxWEG7sJImj3q
cE7wCYmjtO7DpgHBUXFjKighy/uX7ch6PRvETWVcqTEBXK1CrJBfnieSvyhChX8r4/nQTdkm/dCx
2ht0bN2OQ428uMF6sVvw7QfSkhPWwlsMSGymsvYs/yIJiVfU6YlAyoOe7SsEvYAvm2XC3QDVgaGI
abigj69Gy3IMk61K6Ge0A7O0lZG+8GBOSAynvixTE3wCOnbKgWpf6ZCWd3u083cv8u+JHEtOjLXQ
La8JbQ23XwqvPwo/wr0RiIiDz1VtDxetm7uFsUivqg9+sdiXaZthhJhQOQzCkpThUHthGZzVZvSZ
Bjq1C8P/shuaufEnXO6gjjgMua9dK1SHEdQ4Fr4RX0ehGPZgPzfBhNJV05hQXoUJREovhcq/QNsG
9G7LF5kFaPF/Tg/4p2UG6GCW2q0yfNmj5EuK0jPN6Z7hZzSGWK9qg9hWF3GMe6v2ZIfJOSuoPixJ
z/awb7vRscSE26EmbQoeuOHisantrGm+8LFwZG7AVTSsXwjAhOK9bEiXSFAgHJld5JgJ9DotqKjG
dKHKQu/z9uZwnnBcdRnxoTpWewFRK6Nr7zpafDT9dI+7Pzf8hNotxmbFMGxVTiKoiqxNspGCO46b
sd6DxtwUE3pXYcsh+99DRIHC02rkn+OoO/Nz8WE302aO0rSbLs64SXiItTeU+KyKjciNiIi83YPP
yD5tlGuCCvpbmxaCLTosiFkdCSbctBv39OHNyT4lMTXyIcCZ9hCiyEEV/izhVtrLDiifUHgIrRgS
T7X2yNCehCk+LrriomyzPRSeIRlfb9kGhRGUOaFj2Ki8pPOvQ8GO09i8LUB8p/TL0d29/3OTTJhc
0C6XLYFJShnBXVSpDoUIPrEi+2bkyXL3HOsG6C2FBGt9ZWxzJY1COgmtrvKYVXiZhuZfaqHBJhn9
hjvrtGx9uciD8AiKM4nThaFaRKa6IUZdeplv7gtS5o7ahOidgUHjkgbgCtGFrum1QfitlvjP3auc
G35C9LrDOlSs0J5vYC+AKze9Ukdmti99N+Pw8AnJW18kLE5J5XV15HK4hua0vr4KMNxERSI607Ta
o01mKDPtkItG4uuqT7QnQ+UkZDjPxAu95OllsM6oUAp9K5UXZi3c66g4i89Kpnq7ixEkCF+EA5tQ
niZ5nycFhY0a6ksDlGwakjtDJbe7h5/bnjWRNljZQyNsyiD3ABql1YfZYNYO9KniPZs/c4im/XAB
Cin4MqjyUmLddXF8Dd37LjHUnjM6J/z69xvCh32pksoMtUdRRDoXJYWsnQBKyMke+de7sMXTZBOm
kzAIRCPSyht74yrK0G1aqss+h7tbebNHY81t0YTGaURLyAjAFNpvz0oRnBVNf1hH+wprc8NPaJyK
wc/Kdqi8CvOvZivA5xeovrKCLtpjk+ZmmDAZ8dakbQQHtOkGbZepdRKUKrWh539P5DUzwbTnLet9
o+51CEsgQWXDP8p24YfmRVjJb7spMDf+xPWuK7hkTSQgAAr1pB3QSRLmnvDRy87QtMlNdkHaxGVQ
eXkS/Qnd5tdlpW5YG1yocl9dYuaYTpvaoMhfmeBzV54JtUCapBC2l6e9yE67Srgv26T15m1QDdKu
tc86o/Q0E3csYKcDlP7TpPz4suEnTPZ7kiVwGxFMKuyVLUu49xlQETjw3oWX6VE6oXKN49KIC1l6
iew/9P14VaHkqjHkh90LWAu6RVPAqzee7Y9pQnCYU7P0hEhZZIdxCUzri+xm9/Df0+nbxp/wOI5l
PLbxAOKX6sPIs8tKlGeRob/g0uhcs2AfIo4aJy8xhfu5HN7nIGvLTsv4heubsLyNKfMzgUtvlBVy
LE3O2y7Y1xI8s3nTXrXGyEVB+6L0AjqGNdwnhdun6l7I9vHdBrPFz7kJJhQnQ2FKqJqX3qB0DW+K
sMpSwytICLxzYzc+cxNMrPSQNI2oMh8uc9PADODuPFeN3UjeVXuc8xmKT1vSrAyZpJOG8mK/+waZ
y9OewetMSis+NytTLXevYk3mLYds2pnGed8LszWVh/8vZ1e2HKeuRb+IKoQYX4EePcZO4iQvVJzE
SCAECAQSX39XnyeHm3ZX9dsp1wk0kvbW1tYaavUFXN0gdcNBZbCUu/IQvEanjQLYzYFKNLaWRf6Z
FmOPZPHqn7U18hIS49xXrCLdcBWq2WCoWla16RiqvKu9JyPIVXAb4q9CXXjt3DiR7nZKxt3eDu6w
nUXLLux251bSKtAnOlHbifk00cHy4rZFuQensrt0O3/u8as4psiygWcxxYks+mEb6Zj6aVC04aVT
5JmFuoak4Xa0bmU3dbs4ktVuQEtTqfhLK+XPoPSvrCvXYLSoBq8+HBWWkT8+83L4xMblJYmH3cdx
cGaQ1ji0srAzFaLsd5FMfsh2JimDbPaFSD738NPAvdtJ+8ZGsaObDqwBR/1wYKd10KDZX7d86Cko
3j29G0dWQT2q3RXQy0BH182VCMPrshw9fdK7hyvrAHMh8PC4HUfoAQWHWl4EsZ06qf9IPnQVtj03
gGfGXrurKsudL2W0kL5Jq1YV9Cl0NVU3DitCN9NFFNvHISqi7tDDZbzLiK+D+KB7ryaQbUiK2e7A
86EnGQdbqZ8GgkNVLtHvxkZZj7I6NHNRqmNpQJDbOUvFgkc61Lh5TSC9Mv1wR8jmPicFqOf7MBii
OOd96NrtbBLCN+GJoP7dRL5fPI5+6FSvbhnW+reQEUMnrx775j5Ei4CkileRvRnpKGcIrChj806R
JHhKDNjvgPwWvdoSSa3eow27lPs5mRoJYkAXuodZFlVyaGHyUTxpYxiBPgS0gtBk0DSWV07nKpE1
xtf45bTdObj7TttZoh1p2+zjGDqThSFU89daAaLSojwU3U6E1Y/JyIeElMci4tcVjP9JzbxbihOu
kIzw8NsDXSDLiGPUJrslTvKrfv0abxdMAPqQpup2cKw1aeEkdWpM9RsM9gubyJnhWWPtlFvSsMY9
JForVQWxmuETnZ0fYaU+X/cBq4KkAgN6kpGLaIIUMJDHjtiCDsj3LR2b61KNt0pkLOSulh7EWyJc
8xwWkP9x+lP+08cfcPqh/0gH/ynxvJtg1ZTTNHWQSYmNqjIAd6sblLzLpjfKO1jK+1tN3Ovuab1V
XuslH0EKSjBYYG2nQd1/VbIn0HHTFz7m3GyvcpvLFcQUYiiEqLEPyjyxQXvwAA7+jv5IfWXdswbe
EcnJ4lCs2bBsArNhDu/+dJqZ35GDT7oQGKch+de0rMJ6bPq5cNiIafHFG7DTx8AZrmP2EG9Vm3R6
VlNvoxYn5Tb8LLtGf6sXp/3d+Hb+blvavl21tNbwuinoFzpp3K6KPlnilJYcqnfAwXm3fb3QPp24
E9jUIF5+fvzCM4O2RtzNnRTENZB6iuL2h271vOOcX7njr7F2XQTdxKXEpkztqLJEkxD7/uxeVwqt
gXazCzJ+wNHxkq0QRxbL+masB/frdQNzipd3QT5UsqyLtkUWlzo6MkndHzjk2gthfW7YT39/9/TI
NP3SDChF60KIg5Zxhfv08RIE8ZTm/hEJ/90OvHu6R4VO+GmDi5v46IvuHkXcD8rtVz02ly7zzn3B
aocmihhtcDjeOVbSPwyEgj9LA5GnC3v0ucevgjnwqKxYBckq+O9OzqFOJMncYp6DCziPM7A3aJL+
PQMgQxdFKGK5A2JrrB+5tDbOikh6XT4PrfO5HJp7BxJM3jYcsZ8c49Aqe2ROELTXrYE18E5FMODS
FarK2fYszpymQg+xYbIT26uW8BpdF7p0wWEESaugqmpuazPEaJKYfrx0HXpmkv5TaX23zhZXK1Cx
PbmDESJHGTJXM2Qya39K0o+/4Mzm5J4W+LsXhMPSKOnhBUPJvw1jvWeLfgEh49fHjz/3+1cxLsbG
jole5K5TcshMSd+WMbj02889/PT3d7+97BcyDHXU7CbX3wqvPnrecKFCOxPf7mrPbhyIZM1QqNkt
M4CtEFPYSeZ9Cll555Tel+vGZhXfIxOqJKDR7ZIgphA9mGaIgyh5IbzPTewqvOcIkn0Sc7vjtl1u
S5eYfBmT6rMfM+/C6j/3ilWAD5UvW1+SZod67T6alpsi9HZMX7pb+Pf0wlVkNb0GN5yhajE+lQNx
vYLxvei667oIcMT4++kQEOPxVNNm57cD31l/UZ/byp/2LNLyOhEnN1nV4X5iQP6XboMiGRKzfRLv
C+I993a5agW5ySp4VSfLskg4Rshn8208Jm6Ofch7/Hh9/nt63eT093fhlcy1nWaC3b+iDCRiGIoE
y4GNlW/zWTht9Pbxa85N8yqKIZhUxCEtkaRDx4HapEziOasdN2nzj19w7jv+L5b5AOFn3uw8oZ9E
S3I9uk8lKTYfP56cIur/awGYfPw9TpBHGWNX4QMCCEnHTrIncnrs/WbjshbilWbbBv6dpcWb2/Yp
+MQX3nvus1YBLqs4dmpgKSHtSQm0J8dyO1mne5YskFcFOLzf/v4ywSXRrjeIHddFB11YDmHihga7
kQfxdZOzhtZ1i9O4RSPFblrEr7YXN54DtK8tlqvArP8ZP75fxNpC20lb/HAU/THLwETvfvAoUA+L
SNrpqk3UjVdxDmmkooAijtgtKnoNRH1oGXvuKnuhkjoTIWt4nT+5uEoHpRTE6LaABmlP2edIj5eQ
DP8+bMNR4O9Z5t4gJStOU0CrAtyDrj9aNn6rZtpuRO1AYlw2/oUVdcpM/4iVNdiu9SptFoVPQXV7
V3GXQ7VUgbJHoIwFoZ9Lh8lzI7YK+SRcIhsMKPnJPBKbcw3saxqHXj8cPg76M8EXr2I+nuaiQ/mM
72BQCSc19R+GzlPZAiGCK2d9Fd825LhpmCF1W5LStMfKJe6953XBJcbGf824f83FKrpD+KuZMNRY
VmA5NOCT9m4AVRJoP4KoQoJpy0zXDjnu3916V6kiBq+qiln7QgKw3zpRdlkT+c5TVJoYV10WyMBx
E7HEEd+61iPzdu5m1mc6qMwv2vj+DfRMx6PlbAJjT89psiQMKqtuw/3lMyOgKn1SBbT6H5gLQOx9
1TFnyWnjsOGOtlQlGYT92+nXVRO4BgIGS9h7J1r7pixwjTYldXI7h1Wzn323ernuFasKgzkVnZZp
qndjFXwdCjfH+vtUO/a6JbhWzMNh1jZOONc7ugzdSX/40C/jt6S/dHg6kxbWiEDI8TTlMpga7Qop
PPCHrBo3iQUWI1+a3lmOETjb8WFInOo6tARck//ORKRPgtCfgho9aSfc+PUstmXfbGETxNMRFKkL
e8KZJBSdssa7woahtUeoovWu70oOrVAHCcizx07KbTgPly5tz6SINVCQuCXXtdL1LhSaPwOz7j/E
rDQ/TUWcC03Yc69YZSG3SKLS6/p6Mxhah7kVZozfBr9bxj2fQVy8kInOjdcqEwErUeophPpNyXE7
stWBIUC5gTDAmyX2sni6eIF1pmcAT+a/p6Zk6NsUStQ7t3kr4m+ASW/Ghb51Fc2N6g41iTfAAN2P
6lID7d8XTzBG//uFjukIWhKy3i3S2TPCcmjxpO7oZks/poY0G0/0WxNfuSjWqMGIFnW8iCjJIYwT
jYdEQOQaGuWAIoTlJNwLC/zMuvg/2CCeHXKotOSm1d2tabmf9bqVjwIV9oW67cwOu9bSg5paz7nF
FVoUBeM25KTMuONeOjide/oqEUwcDVOqCduFlsZbxS3PKlG+fZyXzz389Pd34e+GHREiEkVOJn50
C5r6bXhh4M89elV3nBRLB7B3inxZfFCmUJGTfvfxrz43p6tYt1AS5ANUZvOaezeKjfukf1TVdbth
uIpw4Cjh+hVCybOr5v4IfmK1Ndx5KkW1ve7Xr+K6CCJoxlInyY2G2HAsOwiLOy7MfRz25+M3nEsd
a6QgFHhVEUAGZyel+uPx/hv4ifeQVPikDN0WTvhgJjalYPH8abpL6/RMZlwL5pVhVDqTp/lOWE9s
p7YwR9IjOw60JBkuYuILif5MllrDCB1rcIXUKA6lT3qjqH9XTMXtTOcNXPLAFu9use6WVOrrlDJh
3PF3iJjK7fVA2yRHP8qZt/LEXIHWZLzkH0/WmThZK+ExQHV74csEF+HhbTkFWxv036979Cq6LTOm
bEoUdmLUYNJriVQugqePH35uHlbxPYEhsbRlW+RNF30t5ihzpm/x8KNBr4JK72myOoNSfvrxy84N
0iriF6hVDdPYcXSvSzcfmdVvhZLJJdzdmYQSrGI+Adzbj+ogyWO/Xbx0JKzfOi1501OxOFd+wirs
NRy6YF9FE3DOl9TUn0h76b7zDCbSXcMG/XABNxBEix2xDp1umrpq6M8oNACJAD+hjswGQPU6kDKH
1O9i3OTTPKq230Qg5o4/2TIrfzeiQFdX3TW4a/074/QE6jDj6bimxvJQT7Lh2yoSnZNdtRz8U53+
btuSnI9hTBicxZLFCY6wlbFmCxV1sNQ/fsGZgn+NMlRjrZep6PRGtxDErIvpkRfNfV2oP4E7b3V/
icJ5JmmugYYoGQPa0QbvOflbGFzk1xXc2gbt7Bs/ugBMP/eSVRrooskfihEvmfRcp05D7r2FH+xC
XhIyXNg1z71jlQ18pqHOokEGqOC1IeXyOJTTtygM/qCZ8vrxnJzJAWu4YVvHMHmmxbiZPNakseNA
0cb47va6p69SQBnb2oV9HcRgQNBN21qV9yKi49ePn34mwawl8Xy02igJ+3EzuoNMeVgAkzYmJGOx
f4kGdWZ41nhDrmbS4m563BRQPfjScQVFr9Bdogs11+mk/o8OyRppuARshlPbBKFlhQWqB6jTu8Gd
x+O97Py9LOMXFl0iD577lFV4g/5NFxoHw4YnpNkGrpQZ+ruX9AnPxPZa/o7OHl1EPQ6bvi03sB27
9ymg1snQv2kCvlplf3885+fec1oL75KUnnsIxkV22BREPPGwfGwidiO6/sEf7POJEHRhYzn3ntMo
vntPUOvQoTDK2cyEPChcIeMa6knMTp1GMIW0/BI46NysrELcWTr4fQkKnSlwmWBKA+cxJPlLmmtn
IoSud3hQTwo+qWETdd4rF/4nSF28tV15oWo89+NX4c0a1rRtB5fLIGFR6ng+sPtL0W4+nuoz2W8N
whOkBuayxfGsLbRmG6u0hQ6rhg3b1oaeUFtfdd4lqfsz872G5BUTLXxS4VNg2PAL6v136Bd+m7yg
RPchPnTmEtPhzEetkXkdK6JxDPEep0FTrQ/me9hL6axm8T4GlO6qkVuL4dUVEku8eGoTd7DsHKsJ
G5TqpzQevcehKS5cYZ9ZXGuEXgKth7EJArWZaj1tGxZ7KXcicVtaMl8XhWuYnm1oGC5qVhuCXgDM
QLtfi1/dNiV7mMPplcC47ULtc276V+G+sMZfWnS6Nkki+rR2umNTuzAlDcqHaBRvsp8uHODPzf8q
3mVkozGKi27D64mlnQ9rsmrpZKrCSaXKuBdi50xkrtF6he8LRaoQrxl7lomyJrgHqfSF0SLnHr8K
fE3sUmhVonMCTHFU47YTtl512c4ZBIJv5xms8doxL4FvDqAz3yfc77cQQFUp6YPtGBj3yvWxKv8L
ildpoMY3rB/fQhpzyNl1z2VP7mDzCB2S61j97hrThysLXAzYJNn6TpAmk/OrFfLzx7F6pgRYo/dq
4pGipn207UPdZH4/w8xxDop9MTT6ZlpK/RWIcW9XNwXbfvzGM5O3hvQRAazjAhW77VIYAeM9Qsb2
JiRCxhcSw7kXnNb+u72zG2KNs0qXbGMWb9qhT4V7ZUFJTrno3aMhZdeP1sOjJ8/bLXzMk2jIrxuW
09e8ezTMYXgB72gMy0nyKy5BTWp6HV1YqWeS5RrPB/kdkEhs6+cGbIFA1rdSdY/wT70QkeeGfLXR
uwGAYrRp/Bz6HFsTeA++5J8+Hpf/VuI/itT/YAnvBiaAahaDlaIPIfT4jyfm4De06/VRF0XyBKvH
b3SuvutO3YdqsTvDJr3v5Vg/1RBL2ugG3p/Gtm1KhIYxJfU/0ST00iqpL+knnsmoaxSg7EhfCd1G
uFqR1TfRC9wLLmQBQpn0Rx+CIs8fj8OZ96yxftypOz+ei3AL38thD1qvlX88DebOvmyWmd2NqHwu
NR887z9wxz9GfY38i6xXyKnq4dc9mFmajAguvG7TBiBWDbAUDwhWKetB3cuY8pLIT2m9WJwi3M4v
PGARxx6uGq3oQtZsO1JWdZOKpYaxFiusU/ykdAY0E4d8WJGnVpWzmsEp4ZTcJAx+VffTUMwkPBjo
PvTABQZzJ774IBe1n1silUknD+5J0CtyoUtKq8btu2wiY2+6rV06EpW57acZlnV+0uKgUfDWSU0E
h0Za0zEDHqD7EsBpLxViUd9Vu/hvsCsAwztaeie6gUJ3Aw9PHHWXNJGGtEfIkbFjN4funZXJCCqq
5QaHviZpnGEng8LnP+aYdM5RysovNazZFT8CghXuZumLnXaZevAGi9vEmgN7v8SshmlFQ6FY20a2
2aK7q8usMnO5DZzFTzkcZgVLlm8MRIAXSVQWm3IrQnloYxWcQiyhmeCzMXlRUBjxVrDfjbWbidDf
UC/hBwhfTbtYDt4WsNS87oLfnbK3DAyhjETmjs79NmhBOSimeWcnseu9pM/dSZGMx1E2uBWuJK14
YqGXqf43/L6rdu7T1gywEfV6eMDdQBkWrgjbpGe7oRdHY5+gbJNJUoFNctO02HGhSM3qlGsIWs4t
di4N6e76h7+IXe25Q6YHWLEPryX2nEbhX/Xjw1CbV+P8Gkj1G3YOr9R5Benrbum9exN3aQcTWzvD
HVxgrCAcpoFJ6n5M02+cKEPzNHvPyqoj9JRSpfiBexixTqWh/TIkXc6W4Taevs4lu8eY34E0cghM
8+omU4DsYLCMLU8DvjyCvdKnJ9h8NgKwYUTLn4DzhcJXEbZ7k4CIbJxpuCfj6MPevmjvmVcWOwCw
qUjDWqiD3wXU5lib4DCXFapSNCHVaBMM/NDldumTewytm87Y9fANuJ5tW/8Xtd5hkOa5qnSYqjk4
NkrcFtbPooreT0xsXRvfecX0XU3ll4pNf2gYCEhmdzkYgzX4uDNIuQ578Wz5WY/DY7BgyfU9TWNc
km2kYK/tEvwk0nnxE/91WJI7EfGstfONdk3OHO/LTENoPzc2c13mbqKefYshmANKdF57473gNdZF
M/1y5mqA12+y8XmfF/q5iUvUj9uyg+7TFIDbbune5cPXOiHPlNPc71QEE/vuiS4Qsk3MXeC9kDDa
wsthY6rgVnoRLpL85Ms0i7vEFU8lLElsZW5FFG+CboLLRp/DHRYXDgcaJluHkHvBmg4K28P9APkh
Nqi8ZO6hdas9BC02XMf7mZgd1EpuSibTviI3fTk+gChU5i1vN5qVBxgpZrzm3xFu6SKKh7K0L/Bh
zeGjly3ke71EjxF4cU4YpcDTZRb7PdIgA+RN4r+rJLnnkJZzY1gIywe/bffjApvEutsAx/moB2er
w+6+xJLindzA9Gczw6iCDEmVKy0eSq72WvyJwl8erb+CJrWTPAY5B1VjHRy9YoC1tv/icYYTLUtp
c+gS/uzF3sHt4HZT4lgFU4Sd56sqB1Px1qPutoafUNpzzGmsZnE7zPAu1l78akm1jSf4KWswDruJ
vkIqG022+NXruvvl5KVhpmNJ5K1N+FbBoABu5HI+ZYzPMOJ6lPOyLwvvuTHYSpkFCRHcVJTzXlJu
fDd6xG4ETZgZHrktDbptqN1iHzE4icJgPOu6oYEZgViwKHQ+4eycm3DiMJiGvpx2fP/7UhfyGZZx
SZfK0SzFRmtPftYV7ptSQGmix9GL/efKmCROo1nqZ0m4zXvWYvprJbKRgyRui9+BVSqTkBsJM/y/
un2eGus8+kRDN5nD+V3uKocgrht3ADuexXW04z5lL34DO5HMC5IWpgVMRLAfDjA4X5MZXqcpSAnQ
EeeVHzVg1HcF3JrpqD/70yS/NkkJjVviI6XmC+TU2nRiXbMJB5eLLPapGW9mbu1jAWlcurEF8ETH
oA3FzxiX4t/iCF22Vil67/ujc+cZWIYXs0AJNfWmlNvBaOVsGpKgnAkWUu8aJxh/Ugdo8Mj6/Dtk
fL0yA2C7/dZKpk+sfz9j0yJvixnm0bZp5IF5eGLuGeHKAxU97OibAgqnh7CyU3LbNQWp/4ROMOgn
UjX+sykT4FA84Qiajp3T/RwMMz+LwpNf43p0kSY6/2Bwb3oHQT9rNh12/T9WdBPJ+6FL7sBp+1Y3
iXMzwk653YxDHyDEJifRuRhi8EeBxaJHn7TBthi1VNtKjAlyufa+ci+uvi8FaxE2Ahvm8zgM7WGM
CH9WS+D+KksIUMDxiRl6OzVJ/1Y2A3U3sITS38EEM394U6m8mMs6X4SkB+WE/n3NjfebepPfYR5p
uy+Ja+85ZvFHDdgSZONGdT/BR/RX4c6j/7hIkewGbEyPjR/2T9DskM+26fu9rxOFGPTDWGZjG6LH
Vxjl7ovWxDCKL0k6+U38wvEoRGmkUDf4w/JlAO6igjt8GB1gT81z+OL8UMSH/3NtKA+f2kTx7yeL
NS910Rf9NTqe3g46GbzDOMDP4UFDadjkYsJG3Fu/RXz5icTGZH3xEJp22DhwMfvE5mD+1sTEfPEH
N/rcjqQ54gYg2HIp5103Mr6FAre3T4LI3iNhTj/DyVEDrCjmKq/HMd77JX6TtcCvnQyRsySJnU+B
BanEhhUAvRFGEfnDcWyGbW76ogyRVd5WNphwFRQl9HZhEwzU+diKN7P0zWNQDRba6BO7kfMcfYto
CcdyxkgGmCXN5oBIvKXHDoYTIIvhFlpTqGX9CRnuZpDvYglnnN3c90rd89gnJoMlOVKvNYJ2T1AJ
MU4G9lz/qs0UuzRF7Rh/U0nivwheuOyuh1lxCXoxvN1eJXSpeQ4TRBJlsVuS6VAb7gUbI1HgFKlZ
YCwCP/kOMJwFLC0nXSbTPQbA/w5who/MYLMwgFLYFjLpuG1ltVuWadSxuXgTWKizk7piEX0J3clI
T3pjmw4tyYPw51GrTedBjaURM0BYCUOCeOSQHGuyOqyxiSXwoZdcDo3KYHTnwLO+7xymU98PPA8F
r6RPvKq8H4KWzwFUgrKx7J0CB86+eIav1TSlAS1C5L45aj4b45USBWBclv2hLIDQXUIWoIApHE42
UWBHJ3NRYosbKqnqco0s+CRVWfDbuaqDLDGLUdvGms5msBh2nZ8oeLS9c5sy8XZJHERelYFjJP3b
OJoT/UdruCY+z7UDAsZMhjE5Sm8myge0CBLKSzZ5TcJvuNB19Kn1Ydrbpl076uF2njx7hxwT263H
KyI2M2+c5NjrOXByuEtS92nu2QwlMwz29w6txBg1oje5sFob6RcYB1RTVtZ0RndfNNXP0pyOcnPk
xcnOb/qT1zs0s5bUlZ58cWuUFrlhBbylG2GWIB98FIyNi0Ie8EzJk/sEmnU2l0UXLHeVgt/W41T5
Rm98C1PsTQyzQIMxN6XZ1E1so5zNVNV7WUDjN7et5H9AQ9HVvmtI1b9gbiy0Y+AnqTPKmauzAgE/
ZW4/Q0itdAcUWAQISeBoYTxZ444TXvRb0H2jIQN1uaU3vjfGYi9BPNE57NkW/x7ejtGrGCSST2cr
1m5kFzpNOnUg0W/neZqCozPMaH0Fbjv6OdQr42o/qFb3edAzE6bcIxhDz2fLDwcKaCKtzMKKTbB4
41s5U5LAWScIxa+lZfwFgRW0eQ9l7Yd4oNWC9vM8yAySMo2XTiCByYMedeRm8ZyILoPHX8S24Hq3
9g6MnCHO8E8d/9dY+7LLQNrAybvz1fQFPphI3QVkil6XzjdvY0yXF8WJGDOdVBDiw8TEcg+TJxtl
ka0cKDDU3nIPyke5HUGZHfJuiqN4W7FOsHw5yRukWBtE75LS0WHeNnXh3lBwhIMUjDX8PyVMJfjB
gfqS2piks32uTQyTGTxxrrcUdiSAQg4IPHIse1XR30Ew4mAT4Gr1R9HwGaeCmjq/q7CndteFzeTs
fQ63xj3sEsyngod1lwvh8fokqe+5adR4SG9lWBVN7oW89x/IXBf3pJ2cI7Bey69EEEg+zKBITxB+
SDLADFHfQRA/no9lPPveth9JEaTQUaXfkC/KZlt4oYB+sYin+7Yfo58WZZFMGSaT5YYU/h8ZGbHc
l7zr9T7yQ++zglFEvOHEh03XbMQ43WMLWopUJm1ockt0G2YOyoxiz4amBKiN6MjLbDlFr4uq4wBM
fdZHINYnQ53GmEVvz6iDQqsENXq6rbwqIjcTrbFijfDrbrsoguBsRVy0DzpIsBzkVPYmLwvHazeE
Aqa5dTrrxjgQ4dk4QbSATlcLUjq01Ioe0sxT7RUprkASe8+Mq4YMhDF/2dghHBfspo0YnqD6Pi1Z
vbhTCWim6zVbWtKC5BEAXVEaOc7ywushKXLspSMQ/X5Mvp5W5SOISdBar5ymI0f008Kfp1LTS1GQ
+2M6cLfQe6Q4gJcZS6ouS+K6A6Tb94iXgnkU1ulSBKTY1VZ10S4aEqAE5hkDlwaV1a+DaIYxH2dI
f+bjIKGLMdAGUPxQoOg61hUb3NzH9qPzKGRqvEXo0vFYapAQAYh0YY4XYFf6FsWGyczHgRInVy8p
HtuRuewoT2KraVQAOZkN0h/eFqWLEH2MqLuLVUFQfZoBS1aEzECkNsKFVeZGvoXieymTV01HK1Mf
Z7jmUBeljDYL4l1kfsWjR7iCjl+tOZHDHaHly+x0wafaAgfFHKca057MQYT2Semi9wOh9PAgOaok
HH3h1YRcE5PyMzp+ggPoVi+AHtAyXPhd5EhnSC0M6VWB9tAYGZmSpTvlgTks+FKnVSFOWXrWEw2+
wjpToY0Cz/C6fqpcPRAYSHenvVM7/ejqbYC5GX+6zuhVJh1nv69vZjOUTKQG/tPJHqohaO4aqHGU
9wE2ZvGUlHoO72bU38OnQSB5HqZxmZOdbqBnnfezV9hbCv/aR0jZlsPntusK3LRY3NxTyMqgyvvF
uN+EN8vUxu49+k6q2Erf8fpjX2pfxDiri3Gu0tnQ2P818JKLB0IhFHAwQKWqu3YORw6aPYxVcVxK
bNrPKiEHQpNhfAiG3pE/PW5icRsKOqC1JVkj2O9uVqq91YCNCNADbLl8LRxSjZ9E3QTsHtzVih6g
PhSKO608GG1vau2KEGQWhxZ/FhgFGRxq1aRfJziAc9SgMfGrI6tG2+07IIe8MgVjYXI3QwelmHTC
yvCeJYqQI/Ua2h9wSz55d27H4d+dKeLUKPHAl5jzvomghAaLlfkP+hINtl04kY5d2oAoT7F5c0/8
qr2mnT/5XQzr1zLmgjwHuJ9x31wQILxD4PhoAowK4fhaxoB0V2lUtzV/nYBTd1BB0b42czb0ka8O
xJnc5RXi12w8FB0bvQetXBj2olJI7qL2f+ydR4/kSJqm/0qjz8MZatKA6QGWwkW4e2iRmRciMyPS
qIVR89fv49W9i6qcrqrFYIG5DKoukRHh4YI0s++VQ33soVmmMzOCm36xpsZN3nTlWMObvqxIuFl/
tZE3fbbkBqDWbi15tUHqGpvSg66uterO94ZtedeowLQQ5Rg1rtEoEXXmlKE3y9E9ZUltrt8K5bXy
ZrB8HCogvHMtyARKq2JXl5n0P5xhTIxnRuhk2U2ctad73dB87VnvTT+56aoyVxeROcUWkeG5tI+l
tjhNyfOaKY8JehfPiX/JN7bSOZiV5wNvi3ycQZR6wWbH4q7pxyHp9aqEndV9twl8jnETcAotggwd
FriofZDO7NaHBYW1HblpqhVRrftt8q102xmgw1r0qrtt0y41RUCXyNKiFnUHljVkVa1xcozMnu6M
WidcfmtTXzwvrUnimm8U6fCsWY3PZefpGoLMzE1z0o0dawM1ZfnfTm3ZNNoCtOeoEi5RFjk/4Ni9
ugyZ4rlcFbCFvHRUOrfPnExN2QZ2zhp6Q9hePiDRqK8rgVSAoW5I26ZrxUpPzDak8GQs3vICgUh1
rsdErQKkhQvvteVGs15VrlYLRE9n97ZCr7Qa/Y0YsbW0Ijl4Dkui504lFhxdb0E1tUlV075YuBs+
O7qap53pFaURcpTrlxutkUPOcUiOZ8F5eR4Cy6ir6cYvZz9rwsqtIJVnpHhDZPmGMR60ft2cE/yz
57zolmhHPRjLxJgeyUbOhyqce+JpzrbWXcsXodnd9a2YOWrPYZWUOTS1tRZgwhwPbaQpAyzYXWe6
iXVJLSnme8PM1xy1ktOnJWofi7y3PpjqtpA7wenH22MykwNHlLIf8p1T1Vles1cZGUiH31S104Bq
F2o+T+0iZMCR2spiPTc6nRc2DCLG7jZWwXwFMahFcPs2dhYxtIfSLjXwVasbJIekljCP9IqLTj3z
XWDKJjMfsnlr+9M0uLp9Q/jEuAEU1B2niLoQVTQkTmbdIEi0VAysoN6TrbL8G46olX5L+VM/7Iqt
WXL2cTKLb5J2S7tImmgan4zelNa3tXI0P+QYppmHNmsz+9xq2aLRLrKa69EUTgFIkhm5uOus0QJq
G7TRiS3LkpHRGdaBVLOh2G3cBgTcw21DPVdGmx5k5kxd6Jh66mLF64vs0ujO8IrggrkyyUE8oirt
O3e3wlcncSXnhru9GpkrkVzZc6DlbrU9JNSDGzFt3j6UBQhGF49rYolnrKljefQ2Pc3eh80Gbyhs
PLlBwi06fNaxlpi7JneS4bHwGAJePMNwt6fU2BxjJycG5yNVaMgxsGO09J3UtlVxsrcHZPb64gKm
kmOhscsroYdWP63DK6DTNt7ia7OMKK31LNm5djmdK39Z+qNF8lV/yPBSVncAXequyVZZxOXiGGLX
S7LfdmxwWh/ZE0ktFJNvvh72PUfhNJibUsyRp3x9eq/H1i1iGOGrLAUeZWCE8x31AyCqyHccYoYl
wOhm1adkYPE7pLU3G5cm13z9dWk04b0WTiGOdjOCkwKqydjzJGqWZbWkfZZsI0lYqDrzonxpHCxy
i9py8AFazg6QQ1odEFtU1bcqc2FmpkZzWa/VuIAjsma8uTOh46/+zOL4iQBMhteg8fyUnA2mpyJq
VwvPZSpK+1OZscfHCXlgjyMpI5w3RDnND2jMi+ZV9zLnlaGFGWRJB7BMkVileTt3lUx+0AW0JC++
kNNXlRGsEY+LnKv9CM901b/DrpyGxXPBpSfXl+dk5Jh9Khzf7zkmJE39srgVOIdtVtJ8cWe5tnYg
ijWxnaDMLG38WqSr3xwyoy0SbOh6Oh9sUP0fo7VarHnGVvRJgHV/UVAoKFRVgLKmvBtFqi4jv8ve
UVorGg5qye/n2gW7L8mUe5SqgmqZkvFYr4N3SzrA+GAa42w9mLMJJWA6kw8W6iqnuMEbu3XALp71
0Yt02/vrKM4VNtovLsPyzpmWdWengHbkfgILmylQ7SB6qAODZLLOQalvi7k/wxyQtbKq4uLj0Nq5
/Fs0uJsftf2KPXkuaazcLBRsda6s/VxZApTSWB4a9AWfR9vyUB5oNb+Ifug2LUUJcDxWz3Wy4qrA
2/phyyW9MVsopzbZPifLOsVUWdVz4LYi+bBGP/uSLW6x07xuCEGFtp2WZubZTYFZgo2d91L4whrg
hirH2hGPNJ00W7eOdW0SwrV2NvV3GF1DKUTylY9T+5InokpAaeggnmvSpRdzQzCTtob64aQ1DcvO
NtYv+jhUd02plr3uuYxUaWNXy04z1ZSzMcjWDKXfwLjZkopWZM72GgvP0W/QaDtH3Zyyg5lZ7T51
uxKLo1N9artt3mWz6OI842GCHHdvBjpsWzlk1rIdtbXyixAIWSf5Uxa3VV8OZ2E2+SGvR6AWkvu6
eG6sLrI5ucjAGDdquNuKcWBUvXbntIV+0fEPnIE/jXg1ryDZsBlP9lBlMduKf6pMwwDwyi3xnlcu
g6vTrfrOMKpkR5eL++RtWXZXtC4xkqbpRZW1FF5gD/N2ozxjibOyFDHVeTX5m9KxwqGu3TzQO4vc
3mYgC4NSqrUgB0FYNm0bfb5fmwpH2sS1862XA4bCDDhOMKYFgpDEuJEmoGCy+I8Myc6nNJeZiFgS
yjIUrm3cO1rq+4Extd73TCMcDup5Yqpby7IMVLH4AfNETduTmNKoQDz0NAilT/gnzOarZmnrBf4g
+SLyxTnmm9/eV4TkjXFHaGJUdAOnuJzy+sXV9AslbfUPU165rIbPeWlndk2fgzNjp2NNRzB+E0XV
DBQBa2sRcR+0o9yApFrS20kjKsdbNm9KHQ3flIfcGLxnu9TNk1VlPX7rUq6hZ0y+cS3IBIesCwc5
a4kxEeejM0cTHU1nlXrel9Vf20uSQ6OlReXdmNpqNEHCIf2cIPKLVwLrbuRGSjKJpXCwJZlzYdFk
8jKZnvEZSJ6hUzWefPdLmYfC0tdoYOo4ab7R3/tMLJ9SuyHeXiPjwcKEk1nlGrm5cTU3gfbZQUVU
/7mgCHEK1rrn6GJbROBrupe+5Fpj3baZX3SBSt3pnHge1H9XT3ALbPkPiWVoT7o1e/0O5ADmlJj+
DjqnnIcD2NsVbDUbjjJ9oy4957DDUBXz7eRazcOcOxloMCypYRJeM7fZxR4Q14/sBXvHWBwkh9l2
0rYN7RIor+lwFeZlxgm4sXIg/NLY5b6TT4GiKyWs1rY69b4ad1O/fJI9umEdMIZpofWPLvbs+22T
X+U6LUjMUvK7887ZazPe+GL2pxAxwhCP8Hl7Xdhj2LK/nvOphPbdtNeBPxMXTCo6jVHfNg7dbw3S
oTDDCIyfMKl2hrPRuIpTJVB+7x5IrYTa1kpKhPV0bfZd6aldiQn2dpzmClClT24MZ7F+LEmt3WKN
vZ51lTt/W+dBvxnrXIe+9/VYFFu6V+NkXlNZxvvVz6db1xMmmE5l+2WgN3kduY5uBEyeVtR7VXNe
vMZ97TL4bZw56gD8LQ6EiKp7t96Wo9BExqy2VRyGxPDUpJTDKjnBGG1Zun54lhh3An16uPr1HNZM
p6E30nzhWALXuZLaQZu6NtA9YbDF6ikg2Nr8MJrxyaenHhe90exS0PpnWa5+0EkQ3YCFMIE0B001
lXw02Wh3ugmbHmxeamS3AHgdLSt63qSXmjAs556tW7U7Mkw/9czEco2Iw0uHva2qjBc9bTkG36AY
U1taMScpxzwuQHfuJ0fP120vXX0db/XCXrRPS6mtzW7I3akz4FqTRT423rAkF4v2JOZ7TLVyOk6s
90MZwQmuOk2wDRBUtNUILAFOpe3NVYDfuyb82XNk8e63HC+/EAA7rbFy/J6VLzVXPiI/Q7mQgU3s
lTcCYHBopwH0zCCzZBfeg8qMt556VhtJRsIaHKjeG4yTv5Dz92JbIEk366ItnPC7qXayw9rVaf7g
arbMf9Cejg9Rd2tF29YAM1V+Z2oqeyswVtVMXOEZ+aXT0HXGGKSSoJcXpBalu0+Qk2xHExu+d0rJ
msjZ/PveKi6Jl/j586avdvvhpaOsPmwxNWUWGIK77EdtT1bFKX6mwWUnJuWa0TJsukWDhUlTydyt
bZOjH5iK8uD6wlGHOs/bgqhCoMg8bDIW9SakG7rfDhOTTPWQbsm87BuhzzW6ADNNTkqmbfqZTF1l
f5+Rs7Ya4HTZJI91n6EDC+q69G1GsHT2tOuwXXjfK1iAZTxwlFoHpEY6Sd13ur3AoYE060tz6KkA
aEHxymT8opnLUFy4VovusFEOsKJcbyEjHdBV8S5aixzcqja5nit6G2RoOU6tv3ZaX8H/rcY6aoQi
NEvxFQyrYzOg2Yg0+84jmf1g2l03HA028vZFLIp23JtStxk4+3Js6yOfAGUukZFri9XgSmqa7p0A
u766WRIOmVmgMSt1b1ZZV97ZaQxteyU51FAXs1mGMubC4GMNUYty9fuCL+qosRm9opyEgfnG1Zfc
fmmUwcoUFNIpjQ9dbCp74U5spifMY9dWcZm4jroxieRAfeBS4wUq7a/C+6xNbF1fCA62q2dyVVaD
jVU1/fjq60DT6FfAPGPN46q+NxqShh8cK+vbKuCAn6yABHo9lBdG2k47NeRTrbebFOV69pa27MjG
88d26K8jK60/VqmP8tXckrqP60Qvahb4STPvbQiaxgvgPC3vRLTO2u5miyz6XdpQNcv63BbueOlc
p3HKgHPupnEwKZMiO+b94K7fpwlcl/O51y/Gs9bLZjyk9uwhUYZvc7cd/fMyOax27QGDQrhvxgtR
i6JGd+LYxU2TWssEJzwO84vw9bJqQ024uqyPVT9zWsyKVQw3SWZ5VmBtDpEhKZNH+wA90wKGdn6V
WLB8DuREB7BY5LUZ93jDeue2HPVZzBc+OkR3uz4lbdzeOV5WLm9atRI8EqTGYDXjDjBqAr9oNtco
vqRpX+boaCfJvZmviZR3nKv7eUVoYrmccewC/M9DItaI1Y2F2iT3qgPCwsiJmKJpEb2kbU42FdDT
6N+VQgCqH5HRtZAFm5V7qo/kJEZ9DSDb/TGPZ88e/WfSTKoKVELZY/HaaiiZ7sFSVPeQqzzxPwCN
xfTkFJnlvKQGN8hzu46F8ejrDPjczymhZN9IaE+WBY1m1QNxEZCx+FaEYXfwT3M7LfJcpIXvng17
y7oHvR3JzyybJZ3jsuzLDlpe1xM9LOp27E9r5q/5xTORnzwkTjsvb+vYpjn8b29DcY+VD6PcD6QT
VI7uTc9biTksvAq4nXOa2pv+7htXv8oBqL7wIPiTVSHqKDVQOd8c20NnZY69Mynmnb+JfrZzqCmR
2KcuKSZEH63VO/N0RKoiBYuwqztJMND8ZACdQkqrULW9XEJVMgAD4G3oyW4QXtjjZaV0q5Z3NVaT
4tw7avRfOwX4EthLtTZxNw7DHJNRWtdxXaz6GT2E/piXKSIZoRB+RZmhLV8qbUBvtMyg73E9MzEl
2iafLBh3CsLWCq5YZI+aZK0BgTXNGQanNhgG0Q7WpytGcrSBy1YyY0e72M9c510wDhgYb0DCrPK0
mj6wzTB1VgOkmphD5K4z4sLFbDUA8VI6DlsE4Ni9MsE8bwWwv7hvK/CJKbR7CiPkHQOUp6ozyZLu
SnVYq6+bHlIw5mov5iyXb23JdeaG6YDO7laDZ0BLs01lE6GPmpNA8zLmKfN6nZbhRM3W2W/Sjfmi
ZLCnaDjXkaC4VC+EpNUVJqNF7b5PpZD6A1Cnne5KBF1voiSI404CKjfMt6KdI9QbNVo/tXJUpCvK
NAfqRdD3FEG1ycq4T6TtLpe6rgf7WKdbxrAKbQf226+YwOxVzNOzNKz2C82Zzb2QgufEVOPNt/nm
1f7BwseX3aIq9Ypwqnk6+81iR98Xudc558Ll9QSMyL37mNaGtgZJtfX6wWaHgR/LeuYZWc7zp1az
k/JSdInxpkqGzVDmvdYFuZmM5p3BYFWeO5Xa9X2jW16+J7VCIcWo0CrcJiK1klD1WdO+FzSSACQv
BHsdmi4rcF93HTMQXHNb7r1BOu69tiAuDZ3Om1E2wS01bdQ4NLWEQ+VURMtwgGcRLhz3yW49/TMU
f5UDz7RuEpRzMZJCp2EDCsZaGlmknC5hwnC39cn2m64JN8/aijAB9XODlatUP64icd5yzybwLbU1
IE8NZ4C2c1jMyW3tjOlT7fUgTmmL2MgL3H5NiyLoq9wx92OzNPNTQc6nDJg8Cbu32Te1XYpR3ntw
aj/V9hxQuV+zJU+meMus7Nu2LUsbg2oneuAQrqAf6nJot+8sW3kSujavOFZDCkpAaK9hxrKglPuS
ND3/rq1d9dldh76IE4f7ptQrpBHIjnWkkLCRaBXTftxCHS5GxGwbixdRqDH+cJNusC98agWDR56n
73Zp0OGBdlB2Ye46hRnOalrrkOUtARCpQP1CBmyV36zCGb0fy9yZp9FNPfaVOoMxQYq9ug/+xGoY
dfZsppEPHTOdnMVdZNQ3wE1xs2b2yaYBCmq1aDZ2x66/nrkt3W3QxZhF54dlvVUzTxgE/+gZpbsE
HvNU/8zGY+ZRqtzSvmsVOqSw5FQE313xCzqCmd563nomqbAyq1kenEbTv/ll039mL7CMnV2i1QwJ
CR+L2BpkexoXdL9RM2hLGULdiDsEdJUWzMaWf4yt11RBkbaruOcmy96p/2Ps8dye+N5wgEFhLqp8
mohS4dE20Ey9jowOxEd/tCoiCgBmnQ7NraF0ynnLmcS382i6q44zgeUvtrdkup7XB8OOskz0X9hx
8nwHgmwjrHM18z1dKGxEEjr3br4fB6D4kIAvUZ4U7S6EHc1YGyIpR82Mq3neFO0ZqzqRrjM1R0Nq
6zdV2xwD1rVjFmME39I71vhS3jRGytY2G2blRagU8pGDFQQ914tXL3caWkE/rLQCnRz9wtNFMDK5
VaTSXG1fUq+wH0g/Tz9cuQC0BR1Gvio0MHANX0e4Uv+aK0lN30LjGv7QcUKxRgWQVM9TIXT3JgF4
hy7bKi1Uee9NKGF8y33C+wkF2VhrWlPm2Plbu3zWFvalQBNN0q+BdLM+OS9t37WvS4c/1Oe0bIk5
NirQ5IWhFdYXvnsA6s4Dh80Yyt5OOAjXAVryEV/mrI9NJ+J6sd30c++MKz6scaYOmMKiYhpKsBWJ
4C2h6tGbNCNSVlpMa/QvhOILqGvP36OQL0O2iA0xrOmhX5F0d3dD91xb1AQ56zg+DKumx1WaQVn3
mhPTkoO+nqMOeiStvZ/X9ou++MMOYmZ81AtXnMB1p89zYor7ctaNItC3CRSn0ItYtq6x6zpzPSAE
qh+2kpTcqUf7rnuGHuSacMLcXwF1B2gOtGraeUSg8uCqwQm1HrFMllfQ9k07WrRwtFf8trEPgFHt
Ky709mmaqilK5eidOk42VlBaQwLSC/hRzssMFp6pV+RVIy1Cc0+foFsdrKlNXuxNyp2vGzVyYHsN
JqaWYFAOaEdjpzebx2HDkG3zWuqie5NasQSdLY0Wfq1Zketa4KSNVYTlZGjh4oOreU7qhn1SKDTR
y2XDVBMwEm9RAuB3b1PM8dyh5iTzMUsO/6I2v2yT2ioPSNhsmpBlIq2gU52DulPkrCx/bHP5xYn6
z4wnV4vkr+w+Lgfvqqn7Mh528oCr7yB25qsem25ox+aeQ3pgBxgy90U0hcnJPPkHbH2x/b0NWZII
3v6T5/E7hqmfc6Od0poWOJEyTuQn3VdBk54mdHx//CJ/z8Co/+Qja2j3EEnmeTuDhTF2EZxSEdpk
aDwpNw5SSLk3tK7G0Te6MeaYVwRtjdd4JrKyCTzkyIehQPLFBPXnz+lqWvxnb/xPBjR6ImhQX3EC
ilmZ/a4cfDu9b9jRwV1NZq4AQHpzDkTDkyc8DdIbQyQNqQghgZvxT96Z33M5Wb/99OWyDUumKW/H
TEl3dJZy6vISxN4coOwDylLXP/7xZ/B7H/BPljXV9WtvW5a72wD1vCdiNPMqMipkCocia6BP//jP
/I4zTv/JqgrJ3olqNp0dhIKJUsio4w5m87/4In4yoLbKmXoSKZ3d5FUoFgygAFkFXvtnJQP/9E1y
xM8R1UMnu6qVCflFYBIBDpljIvJbAmf/LC/un749/IGrLfVXd/uA+ROpo+vsfLuL8YCircZW/ScX
0+89+E9LSbLArToM+zuJUCDw1cQKmQLZ/hc+WZ76TzZTs2gtdLu8N+ZWuYE3AI/2W/P0xw/+Tw3h
PPhPC4SrjGrG9c9lk4Lavvd1dj2cuSsRrLAGeF/aEdM4mNXgtLd//Cd/7926/vuvPorUl4Bl9ELt
AIydN7tT/W1uQLn+8aP/YpH9T8sLr+inO9vLV8udVmnvKl9wKuhFfWUvDf77WDlyv9pNLfiX2jZq
d5+1+XO+gQXrfSJfVJMl3RMHojRWa/m+TFaKhG/wNrCiX57dv/2mQ7H/j3/n6+9Nu6pMQun+9sv/
eG4q/v/36+/835/56Uf2H83t1+qj//mHfvM7PO4//m70dfj6my/iesiG9WH8UOvjRz+Wwy+PLz+a
60/+v37zLx+/PMrz2n787a9f36usjgAvVPZ9+Os/vnV8/9tfDeca+fhvv/4D//ju9RX87a//q35P
1de/3Kuv7x99+p9/8+NrP/ztr779r57rE3UoLIT0hn3dDueP63c8l+/ojuUaAr2b5zp8p26Yi/jT
4l+xcTFXUQNvuPwOS2zfjL98y/xX1+ShhHNNPDUxs/6fJ3j/92vl7x8K78g/vv5LPVb3uHSGnsfl
cX61YyFr5anRPG+wfLiO7/xcxOxS5zCR1TpgapBz/5SOvk9+NEeqKM0GdW8ufoML2EgZAsa6ebCv
3Y+WaSU7EiTyuGTcjX71Fv6zZ8Rb89Nz4gl5vhCQDhabt2/8tDLrDsyItgozboweKxykepS4IjmC
cLZHTIPWw0BjRDQVE1X0S+3snaqqoJV8Dmeg10uwLqYV0s1WQSKtemAka0ZsbOOcpTvR4mtsMxFW
uTp3In+3tKr/vkBCxAJaPQ06bbRDjQzbIVxkmWDF8bLv6I3mT+a4ORxswXJP7lhQBCTMqYBwUgWa
uZETh0rc5atpAT0j1kWWh7ZNQzpjlYniwMh8jpUB7WcAvKK/G4XCJJbIIhSI4nZ1KqzdUMz9fVYW
YPy9WSQ/8OHakV5j/yR4oj+OBE3cqSLP7roKEb4L5ItUwB7upWslkTmiUl21RYUjOtLLbLSy2mcD
XFXj6uZLOgttt7m4uFvdH8CvDI/kYVsX5xl/YDxP5Zde2/RosUwUtxLm23HKOnRnsYSMSvX9mNky
bueujb2RdJewIFD+M2jH8Ox0ehuJrEGp6BniJGyaqzB4OBz+NmKQzDXbJXZS3VQA/i8MctlzLgvt
bZ47bCzCVget9AXGoNmPuqbNwy3X58/zpJpDvdHeYZGfHsverz4SBIoX4bkGo0SrQs2b1usbW+y8
akwvsjHkLZB3vqPuW735iaaiNB+WKyk/EXVRCyR2WXuj0+v0JMekjqVCguuNfR3NBCge1m3UGCO1
/L4tiuFThlRsX/cDiAtMVWgtTRLnoKhHFLB+VHUyva8cMZH8c70ASr/cIderY5DMCsmSboQb7GXk
MqtfpBrEfl5a+bahz4LTMKb1wnTSBEXZmTuoN2NXMDXcb3M3n/vBIk1KDtqNPvCSNMSND6Dw3l6Y
Jjd9cyUdU20kfQSlSmJ73uPi6MMZdWCOfzlzgFgQYoPA6ZFZd5j6umwK1YRrgHi4BQWl12k4fUX1
vClQIR/ZaTzmwBlj2rkHt2I4QU7dY0Be7GNLgUdYQbKEeWMhXE87wJbWgjuFWV1u/N5r43Yp6Nkr
6FhXg+bHQ05xedAnKxFVZbVZX/A1o/LQNJe1I/EtGWjtAsRfV2t1yK/GtjX1ErZlNUEKVcj7xdop
QBc13VI8u+2nfGaKKYb50DpSnRCfJnebXi5Y+Y3ivDYq/VFJongE82ZoiC05k2Oj3wGUdZ8kq+9h
HXt0sCPmTUV33KVGIHYsyWg/YTrllVVNkcbdVMqT2frZjZsPzmGYx/G7ssvukQXSRwida/fX1Li9
4QFxCYk4KWyzEX3WULbjeOTAoa7U5jhSMpkOuMNxYqAQbwh+9cbgv9dSKQa1DSdFruN/u6VSMxN8
8BxLMmIP/sdY+T/Gyv8fxkp4/otmQCKERY5OJigYw2+J8q2cqLXnuqJ74eqz9Da7+AFk9Wc+S9lv
3ne72pz3kWLqqDH8LobwQsBCTVh2MrQGCGjMCoVWlpq6ATeObdfpTk1Fu3ytkNnpR5Xlk3g1MJ08
I51BBOxkM+Prgs3EbSH0x7yl1mLaxq8LDsXdZuTmo0BTHZPut+3SaXFOfibqs+d642fpzajMqsn4
OvVdE03EZMQVcQpxOiWKVj9AjrJSLz6ew4Ogj32v5lYGlY0rR2lrGW9eozH8IILIiKII/Qbdo1j5
kVJX37qxeBi4G6H6DnBxYVMkp6pyz+baY8Qfz4v1bZP2Z7WeBlOhRzjqnQn93T4P0n1I5bMaT3PX
vwNZh6gQyrAR46epakKSQB5yewbpSF/qztGC1hsi03TP6+qE5mKe87WGyUbOSb1SeVm0pyHJ42YU
4dih/luHA+r0o1cX0UAWqLdMt6PdH/V1eq9svFDGctVOBksqVChRMddEU7VmevSXKrDShYQMTnB1
hudA23PeLILORK/gJ2e9y47uVoe65oV0p2MXWz5acrOt9Gy5XzHUHpOt/WyU6cn0toDUeZQj/QNm
4pIYzGo/FNjYdIT8uUsqx4/W/hjZ0fr5Ab4x6NjSzfpRgSQseo2V5MHB85yJl1I9tQTvFFvA0PFc
ZgPnnc/4TaJ+uMfFgg/uLhf4fYqvuT9FRfmwijywnEfam6IKmShMLdUYdeG/2StxMK7m3ackoSDG
SH5MC3LKFO4ha+0uUirnr3jmtdIGpsAigoSgBYENf+9irA8cGAQIuaOS2berRe646IN/cVEvn3qK
S2h213hWcJbBJAZuJdsRTzOVARffnS9tr51d8PBnmw6SyIO0PZhdedAsd7zpsFXt+tLIdngP8ihH
txU5PRKULjOiefVaNMnNxdCE3BeQBoEiLcZwOQ/TkdjLoIaUulQjXQhRXaqv6eA30UiW/PWwlEba
bEy3KTkCx8mortp536+zsF90s7lBQOKjp8OngFtbXFBhrdS7e84truA6JCjzvp37DxzH9+z21Cmr
xo8sq13eESJl9iFvm/UD023phXUhvU85joLQE0uH5FwkCISThvto9ZBzeC0cFCwAtsyAwbt8/o0l
2uHICvtYOuUxo84hyDP+LqrBVt95bYEqoEFg5Xaq5jrr6PzstST4u19aTaluRVQMaN8cghPjobT1
eMnSXsQm3THT+e9O6jYvBq6Nmvf0Fzf1MuWeFySQ+sSf9E3qBFs6jlQowpHvcHIbb31azKfatbID
wsxlP1i6+b13cj0urEUb4PX/N3nnsRw7k27XV9EDCB1wCTMtoLynJycI8hgg4RMeePq7qtVSX92Q
BhorOoLB0/8xLBKV+Zm9184ojyuz3C9oXwONoKK1m9Nbec3MIifSm4fM3LPfhSiWOmzYQzBCb3po
alCuw7K1JDPlJJ2xxmDOoKcZ4BX4drkSJvoH9ni87eqC59EbvOQ0CWli63B7GYze0oaGqKo3zVmW
dhWp5tFo0Axus7po+SqEelpGB6Xc1JnWpYl0P0iRga7NafYPIs2je6Xl6Q3l97Jt7BqOT6zTtaIr
3AmxVFtHi6y97vUTDnLTsz4rW7lh51eo/OqYdZGM3POc5Mlb08z4bZtp2hRpGW2MNFL2il6oOzUo
z44ObqZhRRY4vV/a6CgiMGbptkDXNOF7svPymFf5K7JDfdtHunE1Y53YSgXwoqoK7WMxZXSQDU0Q
JXhzTnO3Ig+nG48Ckhawl3z5kXo3fWBKm7cjDvL9bCQlz5qlLRB7kPLZTlyfpohBMSVmvdPgKGrG
eBv6Mnsi0leDnztmx9LDu8b6FbWzAbOE9nBwT8VCNYwGTyt2wBf80Gx99PVOnqaKsbwo+hXSAGuH
uNIPXc2T24h769jPD+9harKrtoqKeDfN+8yNh8HKHhWecCs9o5/bZVkf9OZf3Et7s3Er9i1TS5z6
0tc4MYUeYu01PjU3b/dRT3oUPEjxkpJ8g5hwtLO1wAF58srIWC2d161k1KW7KGNADq4pfXU1f2ac
3+I9XPVGM++SWPkf2KHsrZWm2h6vcRr28dRulVNNe6fKTU6P1niPAVUX9BZl9eZiLn22pG7syadH
M1wPzaEojWjDt3F+NYZePGWL4si1PKgwg2yGbcNdc04QLa11rJe/CDwq9xgI4596NrHnchKsRa/j
rEJNwQRCokmbB2dVj36746Z1902S0dCamRag+PWe5qUlN2R0lyDuujTUpM1KUPdxGJF56oYMCW00
1db04k4y/dQtWdCVptPa8FGtdCzxDkX8EJW53ocRt+d+Kn7hlIg+SuU5pK3QeI9GPuDQH4ydM3mI
jdCRI9FdknU69cXO75wGG7uOo3ZS5c4tuv4U+bVxBk5tHZ0m0UAcYJvHGBq/JczIdg2TkoOnYfCb
nTE64XVzXn2hmZc5jbgscO/v697pfiwzrU4ZssMlkNgnwmzEyCDayr0DBjP3ORKybaWhy/WhQUSr
KipjZNaoT1cpe9gLzDu1RhcoXjORJsh+O/EOLIaaxOk9qBmLV1ToFrXRYbOG3SPACGIwpeqq96WH
0oI6fESkkKK8YgxwdGAA/ADW6IPWUnLd5Gl1TAYv/zOi+764rgYWCa/0Nqs8k2V6xleEei3rAhbI
9oczpPU2lY5/b5fBC6Zal3tP0K77UcKi1tTKX/jT4O7wVUen1G8nSBS94ljTHMRzeQ8TKx3MF3cY
/TVmvWQ9kv2KKM1I1ia+64sZOf2zAB6y19u5X+lpWm6zDOsjyvbKCYVt6L81rbNOrdGgXOwhw7tG
YoaVGod1pRUjbtrepLBR3N64WKHpqo7z3On++Cryz7ysaj3lRfxHwGbYFqSi3KbBqZ/ZSyfcsnV7
sxBOX/PYVUZQD5i5nAKNvYWvHKLQyfNl9hTJFs4ALri9BYJtN8OHe8OWUF+EXcvD1Fju85hWYH4m
3cM853JhSNfeFlFtBVH/oGwtjgSH0uGoTjwl73TJ7QYlffsCtyFa6XEXX7PIN8Fkt6hne5Gdbbwz
7NPr9oWFfLl1UozGTY0u2Na4vNftqH1YuHW+c/lY58UoAzdjOz9AodX0kbpJ9F24xPCsfQzV1wHo
0ssIunwHE265KZQhX41TpOchS/eRUfu/UHEN7EqGaF9jqdxZblw0yDMxuIsYs84qw5ker8Btxwfg
d813PzxuLIfx3s7qLHVRnZxfHZNBRqlUvWfb224mjlO2bSaMxLHjUrPqZKMtLVZVTTFew78/Pqe6
b/HS8/5kdItam0rmR9+qvVfXydXemHMkag8PQQSg/BfxGvOh67Rs69dls6vzsX4xpzz9m1Zl8Vwh
gDghpXU2uK2cL2wmy7X1XLHFUNy6q8nFxBoMdqKZSHnpV9bZACpmZWGQNQ8Lu/7fQI8Ucm9LW2fx
KNsQPotxpXyOtxWgIxN5Z4eoQozA3624tuHwM7dMIH25/VYJM3pn81Bfxoa0lirJeuQh08AjDARg
tRgyTTatRgjT2RfuEJ/k2OTvuYLd0mNTrtctCLIXXwhjXiGJy9pVXhXpCSBgfHSj2thB9fCPU72A
dyvKgpoLb7J7cS1HHqO4VSxvZ3NHaRQdlsgy30b2q0WYGpV2cqvMOjeaPm5d29BCXqTxN2dO1gfu
43kOSiVt1DhI3m86LltKe0vjbmuE+dwXZnwgp8V84Uwor+lkNNu2keNvvVFqa2ICB4Kr5yjXVONU
e6m5+vNYqJndVfx4B1VcDt+G17mblBiOBs2XgMKBNJp6us/67gcHapvturh03rU+qr5qs/H2AqP9
azTP47NT444PdGOu1/FSezuORRd3BoiYvTE04n3OfPsSxZ1xQNObXrgkMW1nibXN9YziZeli+aQm
xZZUR9bwPQirztCfRCJE9BrfAT34eyudipMhmvicdRLbfjmBmBp6fMsG50YTiEE4X9WcknxpDHm9
6dNE/kUG3gRjlBVHU1bDi690a9csk30pK8d+K3mEtdXDmbvPkVmsxm4aawaq0XIzDX5WpavFhywu
tVWfjOZzm+o6+nLLsLythcY7C4VRLE80bfWHB+rrgG/rMcNnl/V7Wer6jqbOC2LADezx9eRlwmtF
sZAZrhuIftF3CPM7qCYuPvCi8WQcOrpnT/AeCn/n1j4sLpQe/mNE6kswSpG3Nfymfu3xHnH6GHBH
a1QjQOnpHi0P+KBMm91YaNV69uoqgTUJpKMmC/3cJW10a5ZlOeCQ178srVUoiado7/aFfhyyUSBK
dLw1DvvxWLeECD3ivHbYKJrr3DvY4xkNHzjD5x0yV4nPNirDgo7vTZipwxdLBDP1XBV2FTAhldT2
enZHngH2L85Z+pb6DR2z/sPVuTzlbl2e7K7pQcnxLadMGNW9KEQE01URMGrHoAYG9aC5dogYmT1W
2YH5hw/le9C4MTvWK9x/ZOH4qyntnKPZiuzOG0094RLy8KGIbvhJaX+AVWoLPI/S1q2TkVXab25b
IAhah+tnhSlqbtajlVBN6i3mJrpQ5GSroW/rHxvgwfdS6tVJEXR4Q3U37EazF7/0gszdsJgWSBBp
YifvC/ftu2B5QjWajsml7Kx6D9KqweQkqmwl5nJ6y0el9yujLVBSI0fSfy8O0qQDFpLWCvmpDtqq
qUz8nUQHugE2A+dPmiUCld0U6UVgZinQy6TGhhH0Y9S99xgS0YrKDBQNj5V1rHxbnhGJeogGEZ9f
XVS63pr7FlWJlvJ2bXvdOw5mJzHvVPwvbJypftGwkN8tSxcfzDU7eCo1ubiI0wcXtNtkQgpTBNkC
wnfbF5Bl5alpoNWwoPL7AI6WeaGqcp6gvGDbKguRu/y3Pj0KNxa3MlX6jpRduk03gYeqpQgZIX44
/h4v4hQolM8/neZMz6Orkg0FrcNkJVKAcPIF4rqvTyOtrDMl4YgdGANTz9DcYqlIe4BnjzyssSn+
toOv/SZIFka/o7z2CEKKb7KAHmFvVIlvauXqws6xF+OTWaX1gmcNRoTc2zr/2MoeB3LBTHiZuO5Q
XoZoXFF7sScT8d6ql2U793p5HXtXvo3lKDdDb6FHr2rE+53xCX9Wu5QYS9+QKdtMnzx4QL4veaKX
3g4bGKlI7juJhG1gXnHkVkBoHHVZ8mF6+VRtzULGVMCmLo/CnwVAVLYhh46sBF7lwMqph7ZAALMt
Xh8/4wSNZAsTENMmejg3ZazjxF7+iUwvOhpVkp7yyCoBSPM4zBKaiah5Ow/8Pib68XBGKlJ+z1Wb
sP3t3F1W182R60qywGn1J865YbvMJi1tUQzzEy+Vt09XjtEzMz3nghcTZS/rIOPGK7X5Cm2MiEbU
iwCSnTaulyZhMDjos/HXyTIj36IEBZnDtGM6RNhDBWENQ/GK2Z+ip6elUBOAGVhSKZwHjBvHfrC7
I8YR7UZm67KEKi6jA1ph+UbceHRH215t3crqf+cY2Tedlke7nE5PMifKeCYznF3GmiBW3BcOvMA1
NZJknpR50C+Xob/AY1DAOIxE0G4uNrx41yRcLQSnzE4qWuS01kYTQlBjDEfc1j4CMCHcDwHjgmme
aNtVp4OtAPgJJGul5kQ+dcrj2PA9VkagbHUUzItWyBeRgZZYjTP20cVhthkk0dg1q9xL0r9mFedB
b7Aq7YvHfldwN90Bxo3kT3pwO8mJFl1MNJaFVtZvsmwJSsuaiF8uMWFP02J+Y7/Kz2WnfSpAgK+G
b1ubgU9RGzvyd20PYBamRVarBbLtFiVocq9ryp00Fu3zZI/O1hqNdFfpEJCnKjMfkJfmlbPWIuZg
nD48zAr8qGPdf+5mvcHjxZYZoSeDsUfJ+WAAPqrROBXO30HOw4tatPxlKTNoTQsoJkK14woTyzRf
afcprDFZs29Pf2hMUHPIyoCzHLe8ocs2uw/e7Fmc6cO8VX2Zv5T44s/u0Mkz5yHlnuunLYQX29ri
9mI0qWn2sGU+g6xR45G+pOZIf6PDwNrXwpNhlJcavDPS2NYzu1iHZzhZzjjEjANqXmBZWhGlzFOK
ipojKw6pAdI9MTBr8ZILhqZN1KT8UczNK4dhZBi7dXEzxeJe5lmOX2rw0O3lBLWsWm/07qaekY42
qni665LAFiFj/9nU7OmGMsH5Wca5+RweEBsKzXgnva7+PfUeqbNiyD+bJWF2MMwMapq+Wc7N4A4h
0JhxzyilZc4e2YxrOK7f2mLKp1B5pIIosyhvI4P2abX0efaW21XxxUitDTSMTxsXtHWINbRfZ6bG
lLpOHPtG/8pqs8ektwOMUjsIdf3+sPB2ui9pg5Ypztv2ICItvkRg4s88ctY7WBljV2VdfqgXu9pl
TUu9YbT1WXlQt7I4Ui9zWrunzi1c6mGMmYcS5xKlsFHs+l6OMyeUY53roh54D3blsVSFx9ExOvna
04z8K2nQHgLU8rfCtotXxvAZCGowlXtgcuOFoc58koapmIg4hLoRFLdzNVkyL/QHGyQ5IafrUkOs
oJx/5urG6Y7XXB7GCkvtAxC+GTOU5qupn1GvNwxP1zy//hvny8CcuI6XF3jn2lPdGPGWYa7Y+aOZ
Y6bvdJ0JXU2606OnYboT89u7eLow9xl3fu8tTwhk8jW2T+OZvmO8qjlrngwsbdQcs4EXHSbbs4kD
+T3xDe+vM1nRm//4Khis9HlQGGX2zoU1MXOqAVIKEzwbSm7/HVXDfJjKpT9WSaWFOBwYOZUi2YOR
q/Yqy2D1zTw2nBKYvnt4D5VOHRGUcVbtB10hpcthHVKTUJhtvNiY75o/Gkji04qBwTw/M850AWkv
MxsIrnvzTL+XCUrRJA5zHNBM7kxz+ZK9zf4HETCgRyed3rNiBk6TeJP8oNxlZCnqaS/Rw4jQMyte
cocV4SmqVc5xCrwN0YEo2EdryCoEtsJt0it2WZ3X3wRDTGel4U44dkma/a0Ma3gm4xIjlTlHV+Ur
NM5NnRe7okvRACvH+WN4zWN8EIny1cStyqnFuWIzKkFjQeG2AizIvJbpjP0MxQVwn0L+ECaWaK6w
6YxvgQ99bWQ8xasS18zKdqV2MjF+BC4Uw4A3DHbhHpmDhDnuEjBUWuS+LHmq45byoiNkXboiLG/I
7KFYJTdbSG1vi0y74Fj4qrticEEFM6PghYEdiX2cr7kRz09lJJ9NPTWDQcS471lK7E0K1bUYk+zY
Zvn0KlWib2w0haGLVz8Q7jj9mFHehPoCFAlIHXsvSKDJx2C7UNP9PB03DETaAMMEczIQimhJAJkd
B6O0f+RitLsKRf7Rp/4JMK9zMCfF/AyXstvxVsjDlOE2aye9b/9mWT6zWYvF86KMZU/eI8J7G/V+
rQtvo6dlcV3Scg4UrrTVjPZUpyno0VowC/E2eSO0jecwjmtgC0NXNbOQWW2z9WKpbUuGXc/tMNUH
t1vao0wsulqmj/C5Mtjnf5fETq8FyJfrFCcy4A2HzBi0I49d2jdXvaita0kqrxsgVddeh2hu8cAQ
wvHRzSI6iDxnWv3fPSaPYFPzmfUjxrdAPWbbk4jyT4hpoCSNRwlN6IB2xW/UPjtqlGng8WS9YUJT
d1skEEO0gXr5/3dloWU6D6Xd/11a+PJdyPy/Xb5/9/9ZVvivP/YvXaH+DwRyluvBbvJ8oNjof/+X
rtA0dBNIuAVqxrdc/qn/qSu0/mH7OqsInawOMADi37pC7x90RiZ/ykYxBFkAneL/i7Dwf1ehu7TU
FtxYPgj+OVM3/4t4u1GW10OnatYyrm/V6F761mbepm4Z8F5baGtYiAej6C6uUx/rhHCeyEIto/TX
ArxHbk0c2/X2P30P/w/aQtP4Z3rSvyW0rg2AF6GlD07Uswxe7H/RNU+aoaejW2P2NkElTKKc4arR
iDaT8cvxAPu4rXtvK+OunHQ9ALZbzUTihIkzToGrUXFxcf1WIgWw4AGfirIDBvL5puK83MJ5MuAc
9wcgHMXeK34b0Dbh5HTuqa0tuRpjPQcFWd7MtF02uha/DEP0KeuFf0mwltEASQItM+e17VY/llUw
TJTKXiM72nrpXjatfwakxPBjmIP5wRABcXThjEegaTm3B+P6BGLkS2G53tn5WKztQoNLEk5U9vtu
YWoZ5Sxy27L7bFzL3QKWgmqSzU/AC+EjIJSAa+RDr1ZD+1KSLLyCxQUy2EQb5mtyeSKBXZ0B0V79
9sD4RCc5DM4Mw5VM79NVl+BBhY8S5oQzbHxBuGYB78Qu+u4y+NF8yZq3TCcFwIhj96X1lyWwyrE+
ohljJ0XUnURJF8hoGQJLb24U121QiQ4WEZ3NgpNW/a28eM+8QaOROHiV/oXZjT1a1m9i0NSrRuTi
wHwVGVbenvyowdbUTIe0X3MH+PBjtXLXuubbkC/W1ssZ1o72S4xVS7GG28xgUg+qCLUIUrPtIdkg
Jn2tjO+IDdKWa/OQA85NrfGnHdn/w7f60k3sPnVXouX7Y0jKL9uzv9CqYq7U2KK2CTxDrjC//223
5qmV3s9ktn7AFgMvaN+fEXyOYd+ztahgWWd5z+oGNduKyfjNMLJlk6OMF447nVqbKjONNwgWYIBc
Wanz10ygjZjJWCwsYu1MUhc5MV3ze2nc+fXBml7Xp6yU2etjwtryI/6q3GgK9dwHhMqsOnSXKX1M
0j/pQatva2IvyzrZ633YmQBEcXfhaHUHOF+pe1lyEyh2J7NHeAN2JzbwNEBdHKiszFBc+Gqb2qyD
01gnNJS+LAGwcK1L/7V2sQN2xsBMVmkoNnxNgVi3IBpa003DznMQtWCPM9Iv9lID5sNJ0JRmu7Ur
W27BSvxo/Y0XEB/V7Gnr1tGOmLzs9TRgV1TOXG4nC3oXw4izl8YRJB4eqG6J5brK9pbMD01pN3cv
S9INWZM4nUZDO8ouf8J8vlPKJzIwNtXVqfNgytr/8Z84WFktDsDjmAnU+8QpPtNErTF9H/qxNqAG
JuMxxUcol+mixdBgFptdMvnCKx1k8mp0iHCbYFcfPYv5JOWu3EClwEU/tvDK9PgPaBIc9711tSdL
HZJ8AGT9UC74NVVY2mvjwXX8S+P99VH5rBdF26hK92LraGAbikvT6ZjGxFA6DK35oIPHo7eA+SZN
PXDk3Oz1vOyRcTtEAfMkrlIAsZFKn5XFzgoBahWmCW3LoNq73WQOgJr0nRDhEuBAMW4rOGvJUsQH
wkHlo6IuL53Grq9NnX1GN/blRqE1+O0+iYnapFpjGF12R3Yz/opBBxroOapDrY2OTn6AAIiqB1wc
x0jC223K/zIBGDdF9OFnuXl09Xdy341j6f9SY+YFRLx4a0SLcxBHrLM0Sd5wtrznJswix9DZncma
UYXVbAQkzwBC1PtiI97OY/uKW3bZtOicVrHtYTXvWy/E/XGE5oHq2TVOssP6iziJUXRs3fjS1nYD
PJ4vxN92kilDF8fg/oHuI1aSgdlrDYun+jCNj7Wk/lx3Y7MndKkNKYUDb74CRGxXzLOWrZUUq16b
kDjp56EidyAveIsmpCshweJD6o07MzEL6G31q4rvVmOMQWreqLb4m1gF3hDSIgR4Yu9Ma6tTo2pC
/8xc1ztA6mzRv1binPTzh4OLNmiWS2VMXthmDH8sROkbjef7SVMZvASQJSjD8mWj3lKIwRtHTm+i
66aAPh/NzePSa0mNWJk+x2CxNHtXLMwoUmsKzLFu1wwIMZRCNKe0jzdKdFumdXfNfksXYz/F8NQY
bw4BJLYfqwVkLvS9dJUf4LvD3KirK2qA78oHltMOctzGox32s3+1Fr6WqeMNSqgQPG7P/bBN562L
aqYVzLIXMawtHSGBGpJb29Z/HH30Pi1mc4BVN1FM2+F74PFoglwo8txbEUHfTtw6a5EgfqhNPdoU
IDA0z3E2MOCQJPiWwYKS8TQPb7xG1WEeWEYB0nFtfy2XhD324wN0l/K0WOPVpXwjyg/Pk8lm7SG+
ITJAf3zacWF2ujUfVemhhhoqbqicYG+rLCbG9GI+9b2Kxw22XNQgBbTdIap2ulhVpSte7CT6NbK2
2Ys8cS42QCP6gGk7OXYDvUh/H329PoHMqU/X1NPqI71tczSSWf3rw+OXTlSp48bHMo3yuH/kTxYc
reuqZsAEd608Fl1cHaFhVMhleG/YuAT4NgNPhcpKInEts1/UEC2QPLAb7UgsRqe4imbcXit3SLtL
TWbrUTre705EWIQh525k9anSt8LMT9hMxLnwx2+a8eKYVHQA+hCV8C2GAEcHQL/SZjozHPlLB2Ld
q+gQQ5xcA8hsV6K0pz0DFxM4nzmdUtBgU+mgixosmDRxvY1g8l6KwQ4cGrbTYPh/oqx/HcgQOEbC
iY///Cx2+Ozfv8Q3sKxM6DbhP79dc+aq40J20paR23XgGT1Njw+8vgUSy1etHnEMPC8XrJHzWgx0
m7mj7KOemKAcrTIOiXipD71IQ9d3B6AQ7JUSsrBsq2JwP3VENRG8su6wVgcDzp7bBI0mq8odM/H4
ye7TN82HFqQZWahh4reSxD5MEJgec2fj5jh4b6sYeSQJHlQX+Fpk2+7dLknOY44YXRdEEWBQj1FK
n2vRRueoGM/QcJAiKeVeWe2Hc2kgdGz0i0/des561zh31oPZ3GkNdECDGRwrnFuL3grJABc1iirU
n+Vp7qsXopDWBTuY81ikaCv1nBkIIMsgml6F7dW7sTU2psp20ZgGgxevUcNQrDouvv6R/ee4GeJh
M8zFfVTG+loIeyCmbKyYHX60udsF1JjAEyS/2Wni30VbaBu/8MZVzTkSiqFEmsYsH57pwnekQjJC
xemIx7C+x46hq4KVesPKHND20fZ9LehlXq0la8FgBNyF3Z2y+8Ll0DODExBeOvvu+GZx5tufsfDM
uCwb/8vTlpTxX1EcuhJMdUwh6rXVlUIUIg6jzmlBGjcVjyBK8JFwEnzQQtOAs2lBq8RT0Q/adGmH
CslmQrGd+gRZ5D7D9N7StpprxJA4AAs79ivH937wzXztuCyDUXhkIdiJKozc39DZw6yAj1Ivag9L
ylmnpci/ePQoL+uEhRbkSlHmax1EdDWM2fOEfqgCyxaAHPAuIjN+L3BNNgnX8NOQcw7J+U1kOgNf
ZV4JA9lziXD3zuKtq0c99JjoY0NPqq3U8coXk77V62zftIqresxQS5IGNfJ/0yFIRheG2lEd2cfL
wjaR9zTpryfkCNuicmC9EuQAnHi0BTJAstvMIiyzr8ykThztQzPh2rfQyjl4CxqyFpZy1zRkKs1V
ICesgr7jH8axkCFxz8WOx39f2PG8zeF/sjvy3INW6Wi4kKI9UDgNMsaQYLM0yI153pUlMl0P4qa/
DPLQ91xxCY/MRJX2OtQ5GFSPetdNloo5lK19saYNcjtAWtK+tWaCtrQosLzjjU0wyvzqyYug4jpY
fKXPysvFLosMQu6ATH8ZvblWaLaOTq0RmTZ45pNpRt9RA4qui6Nr2vcVaOAHwxaZ1aRU9JTi5FqN
Q9z91utLa/DXRaxTd8XEDFjrFv8GswhCkeZB5nM8wDgwvI5siSDWmYA4xLQghy2QpuhtE239AmDo
6Iru2ZHFET3uBgVScyD3zt0NFNkrX7rNvfBKKIaoqGjeVh3zrtCJ5Xjhk3U8V+ZdpOal7E1sbo9f
uTSfd7PlmoaVeJPqr9OTaMEhHycLRDOvzVhKglRK51ijijHlKSmhpkypxZ6aOZ0ycpLeYncfUaxe
at9uz42/y4feD/sK0gYrjwyF0xAIhqScQfxuUY5v4DhH8Cedvs0HzvlSkx+0wVfeqV2I5u3vCPJw
FbPm5bgcKFC08lZ2O3QF0BKWiGnzVLT3pmuoGFBFrWKfWZ2tbpbrv2qS3DTD0WqOsxTtHPyaB7yb
JDwPkbXemC7a7igK+blOsPBAOM+a9fuRBbAlZnTn8pbkWWeBBs/knNXG1bL6Ys3Id3KBzKxbXUMg
01fWwa3ml66ei4OrWbzBoQ0DPuwJqBxz7QD6ITpkB8NOH421F11LB8yhSAhfAffQvtbWAaDPVg7m
fU7m/GAVLgJMJw7tnisQXkxz1M36cQk44wvh9IVlf3dA5QJgJutqkc097zIRQABhTMmR0z8IW5YY
34elT0Nvfrgy3WYM7NJ85pZ2PpgZesTyfPZUibtSWjNPqSI7AFEjkW26eZ49oiprawhGEt/RMfG0
R6V/kIlBnar2rczZzBMVQiihmMOKUUKEk4B+LNm5kVB7v56cYx0BzYktvFNmiJiBnjOl85iyoTgS
jqGI5yy7/ma0mXUr2nbZu1VKNZpnDCNNZ0s9u1mE5dx14lMCJs6nCnvGnaURN4JdHwhMLUKnQPo8
l4nzMUfnOPK9z8l06KklrCgcZwvENcPeN4aaQPGYS9iVU7cjOeAwprm6MUZJSFqZDCRG1D6954au
q66t0jDGj3I5aHW/YiZEqIXVAoslZHs1W/Rb6USbIGPazYpC/XHdEILgceCwzm7yXTvTCpNkeu+8
qNktZCccG4IFtHmwD2KG5JALIDHd+A3zQQWWb2V7X7HlyciW0lmtHSAN/AEFMB41n4nS0JyEjrZk
0h+CFzGgxuuUfbPgau34qVh72oet55QG8+b8TUpj3nZu/8NNudx0jeK/AlNUN/lPkZObQaQN86HJ
+478BgX+FLH+zcSGSe981avSCnPXsHdV/dnhYziwp5M7w5GQnpROUBaJhuFieK+mHVd7cpDqKyqM
+goe2gzTgppZ50Qn977bgxrXQ8cumAip2rnME5PnkWviKU9jLaxNxAq60bF9M4ZDOQwWul6mTRwq
+EQbnbDZqnUCYx72sZgHeDJJKPvOpCiHuzNmo7Wa41bBkPHuQ7ZwW+keAkV27AfJinKD5J1wmKW6
tLZ8yhDFvdC91MfBZlGcKLN8KfO3KtWnR+tUHC+wedWLU6VBP9cjPpna3SL2yTbNXBDLQ0EwGb55
KwxeQ+UPn9KT6RbmEVN2iSw81Oo0vqXaeKr01txltoMy39UJQRjoMMdFWd+iSF5Isv9ZBGWNb1fj
K2DYHwXYBkZZxa5MZAH5tFE4MFvYTHHED7MSNvGWDjZ9UTt7Y1rsPfORH3fOvmFnWncigtxVqaEu
LojNI71mlTazd6mY2SPu7N+Xhw5tKj7YSqq1JYkSVQ3pLfRMN1apxDqifHqptSYOuA3jz7LPfqlI
71+AQn6AUHpxKI4+LFbXIZ7Jdp8p+VMrPCH5YD12lSg68wyLzdSgh8wdANSDas6gTSGs1999Y073
NiueMR2pQNJs7fzMvzdpTY78zNOLGepYEG3pITI+9vXCOw0UCknEMr9LAn7MBaXyAKxsb7ZVvpmk
hcougW6bu1/6XNgB04sFgZ+xM6Vp41hW+Qb7AyTh/6DuvJbjxrJt+0XowMbecI83PTKZ9KREvSBk
SvDe4+vvgKrPbTGLh4yqE+fhRkdUdHVLBGG2W2vOMesy2RvtyH8DobOf0oPEZ3Lv6tfUtqdzl6K0
wrVwxGD04KiYaAXNdVdRkq9s2Q6PMI+ep4b+o4q6+GxBXXKayqTwZee7QaPzq03dH+M4TbdzhmIx
cr1Qx22AImmdan5+FTUTud/p/F1PWsQcwGCBK+eF9kytTK4bixKnUzd/CJWSoBkiajWzEV24Fdi7
TsEKTJP4OxrRnm1Q/1znNp1GEL87REMQvY2QjyGdiC23pH3dBoSoWc19FYanrONEZDhFdYhs5Fig
VfRVFIEgF4Zs7oqiae5sPbqqMFEeI4sz9yd3bA5TatLwsYt6lSFRXwnhdSadS1le+8TEAMMebYZ0
1R19gwJcXR502r030/IP2qQdARMUPwDeuhQNN77WoOqz2qe0VT/qjpjbkb+OTBEmeKBr+HYxZQVk
P7uL+i7qSmQD6WlS4kfN4AQe3Bw14iAMfPTYj8DMcgciTTephD5I47ySTIQ1qYuuE++BjVp9ceXr
z5pjB6cO+iB+tmmVO/43QWoSwe6I7bfQVBf0ce7RBMRZHeKGSWNcAlCbkJrTeVYcWmcEkUUiWCn9
pVu1byVaFGJBni2iIFazodgK2hi2JsIhEdXuQVpvVElM1KxIhMX8soVB+2VURkoE9BLkeWOi2ifE
2+53pmmdRAv9lcKXvibQIkH2P5bEprnJLThenkghW+qLm2F0PmmDi0eYfic7vXY7aIGxaswSwZzh
leQKr/Dk+Zb+FRQcTjOFpkjto8ot2Eu4Z10SoBRhM2QJ4n44Bnhx4tP2Hctq25rald87P9m2TKj0
9zSC6m3c9PtCOrvGSJ/T0D7oSfVsWp8w54OBDKnlk9nabUSMSwQ+5ldNL9JjYsvTgOIbUmOqXTlV
gTOiz9ZpwskEtWuDNwxvuxZQ96nD9txWZGwFvG+3ttWaGl2yxVPHz2sQW+e84QBWX6uD7mU6XaXT
KFgQDPjjfLv3uqh2se6fVfml5ttZz9k8brSKjFtEQac0GPZVXeTXQqNm6fCUQrN4HmiBm6PAZ5/2
HvFhgUNFzM9s7bBtGueKFgmQhRsrHVK6qIKp4NrUYrVxoexthL+JU+MgdaRVGiXZbWdzHiDxl5EH
HxzbUrDovzCVTVvpd5DuUX4XZUbbWYQgLM0bo1n0tuEhNwMcUQrsQC+jeOUkY7FDL782BbYOgbZk
lfoDScqiXJuxGWyZ+c8BuRm7giRCH78BSTbY3CYOlUdWnmcKLDhSR2jgmOj2ZhPsOoeKd96ES8ZG
s23LGDuFgxS2nb8AunO2BDQO8htdipVy97WYf9R5t/OH6WcVO0geYklvI0tPv/6BoAkLEVsgqh7a
VRFSVZYufQX8VKZZmx53uOnzKDy6A234DA4MIi51XRUt+M/gR87mn+2yIIRRa4+u3h9RlNRX1Dwf
ZM2aL8Vn8Ms79hOLgb+0b0Skf3MR3RwI8PmUxJZN1kv7Kc5F91IbTznq9V1pE2Xh2O4fUZ1hjUJU
vuHcS7nCVWqfU6Skz0VYt+u3eHhEfNbGMd/0+JfO1WB8rTmXbITos62O9OxJZuYpmUtBzaAHBzLX
X1LFQSEReO2MRIH7yHLrHEDl5G0Qsd7bxtFFbUxHoK5HxO5YXNO4RftpMv9TZKYUAPj3mKXkMFZB
gHxXakeqeAG2Vv5B7gBpD59xTLUnyxlcduZlics2z7Zd0qMM1igEyMw9GvkmQad9nAb9Ns1Dqv8o
6oikseSjfusC4T1Xfhmd0cjMzKNR8tNwQxAXSODFiDGsckl5CYQYvSHK7/RBbx4iGAXr8jmfcYeQ
jxgrZwZc3A3HmQbvJoj6/CBCnwkZN91V4c9g4oU4aH8MnSzPCHsPYea6a9ZXczMItjFEUE4QHGz7
2h/GQ6QPZFP5M1IwN7lucPEChd8iZvH3/rjMVRGswok3c+2AQ0HL42sQdO11OOB00XWCsCioQ7JV
hKFvBbeiMXGSTqtWyRj0J8IDDzq8oh1n6uJYdkCw6B5qVwSIgL1b6LPumNzIiHgNqh3ZE/XLKfC3
2ECzJ8NigDCMbnrKgyGFmlXJcNJio/VkIkGGypw3T/WK2AZ9ExUOZ1kQEptScw8cR4vHVnW4f/tE
XGVqjh9ba7iycst4GYz2M8m3yRpAdLS30kW9pLBb1XWikxipDXtdRHD/otmF5ZYMmxpOZ5oW8qqe
x50dMdHwR+/1bpxvm7D/YZNUcP5ctBKhcDlfG3j4gCLzE1jr1aNjsKULsY1bes3k1A2PSZZ9NoWO
zDODn5u4k9hF0CHSsGQnbufI7EeUTAggIcIo5yZIsSngx0UROsZ5tdeZ2FcDPDmAGvbSGWSplLCy
OcHcuQPIkWBO3fVYoENuZyyCSdg9RLFZcLTGAVaP+lWrtcFRmaa8iw172tVprcExjA6+nrU3gzDZ
hJTqcx8l4L6i/iFtbIRyoqJ8mtN0c5d+eFy7m9hvvoWCkIMao4chKCcnBo03zR2njTY646bU54SF
FOFTX485ws2YzNHFnozIzriJVUw4dqRuOih41zWg7aHSWs/1nRujNeyznWx0NCyHACw28YadN7jI
X1VLcy2YCL8Zysnx0AuskbrfO3M97cj+0KihB9KjpExAzZB5dsXCj8q8v0tS55rY3wYt5eg+RQUO
pnBE9ivaYteYsj/nVgKgWFCwyVl53GWYULjAQw45BtdrqE6lszi2Gv2xh/mYymyrOXV48hvZuCvE
y9ouBWSCGIa9VNt8YQoad05p4OfqLeWhZbV2+Iv3JPzkR+J19XMFaXeLqj5fObMrTplmlp62/MJU
XEuazJyXw9S2T3rVD+uW0zaw5O2sB4r32STXhuncpnpKBMWEeXsMGxJV6gZDE1Luo6PXDuzt5pPR
CuMPCp7sHcmmcUvdpt6VZZy2FmG1NMCaJu4PjMMWqRBlQCKoX90Epf/AoJk8iIbDtVXNzlVMwPqo
kv6TniZyS2wynjG9pNJpNtNtOiY7eATV0a/SF2jTROqY9R42TB1wwmxYDWk35YUMPtFMYe8j5RpL
LM5P3M8xqQb3jUshZOvgicMFb+prVLDJaWRXCLZmuqoNNV0RiYkxMbDP2EDMY9ZXJm5zfV/Mtn8s
SWjaNDPJmvP0laY65UBZTHsqNxxy9GndphNayIgjeznED6oGcZOZfGJTMCIDZhXjTe4aNYutiIh5
L/Qof6H7PpI73/c3fhMueUT+k5uY2b3jhHvRRy9s/Mu9xKO8SxF2bdu8P8MvTu4ndQZfBPb+JgFD
Do6v2+DRtIgrMuJDoufiGqzvWhYYc0pi5k6dP7KLJJQBcOOpdI2coi+JEmZBMwO9/Dpnu/pUxgVq
dV27YqfNY2rGE7EgJGjRSCCKqz6ZaRB8BtC+Yl2ST3GQS8KiaESmlR189hsq7J1FYSvDDrO4W3el
ssWpAOgctHNMZ630XKDfW/i19roauu56hqt9Cgg868aYSWrK2k02JRheYt6+IvHUi2a0AKJJoXfX
9ac0/VTn8zFu4v7eYJeXsP07kpoqd2bOalD7lLNMmwZJnKbZ1o/c4hDi3sAPmKW32GvQQePvlABr
r2N4qSm3j9bDD65lWz5TDCvvlD7X64nzIG7Y6q7WJHtz6kf3RR5g7QhatSdJwtwRu3M/cFeHTA/9
TZbgpFoaoiuSpZMrbWBLRH3q0VdtQEvOvmHRntdZnzWfEMPezFuYVfrNGEzfiQbpHk060E4VPVUz
bkRao1TOhnPIjmCtoxC9KvAD9Ci2T6HuryFbIGYMcSAwBu1A9bd9nuwM0+J4jKpuF7Ftw9g/4w8i
sa2ZqdDlin1rvRyhix2WGnOv62mwGfBcrPi99W0w7hGvnNCKHp15rAhKwApvhHhbVZbuxyYTR5dm
3Iok4vEY2PMu6sQnY8zRQfsaiBBoYAjeOwNwBulRbOZomWK3p7P20AOxOsbhIxLJbEnYQfOBquSA
fZuiS6xrZ+4/5vH5BOfJwT8bn4I+DK+cJr8uQvaL3diau0YWHFz1IFpXRC2sqkzeT2Wse6kEA0VQ
YbHOHeslnlF6TXKo1pld0X+1EpxJpdK2snWAFfQ2dCVPNDHoENMJbnDtrpOhaNdDPO7yRK+9AY0S
EYkw2B1B4gxuA3QFijyekBIjPSSyqqIvHYF5uLQreRNhS1uFmo14nm7u2dpKs3U2wA6ntbSK6Lqu
52n7gajsEldHocHVQdaxjTYdQcb8a/hjbnRtl0aq3aI0/SLZYKSS/L25yK/cUV6j93qoRPl5GHIv
J1FpCtUdLsyvZZpvoVrN+lXPKUJ3+3uBppM00nE1lOE3Z1YEZdjXi+LD9kGNVDlGHSNF2QFm6v07
WEChrzRx3IClY41z2XooXb+gVyag5AmIAgfByLzV6BL6vtUewdtw/JueYxHfjSaOmfcvKgQsxb9c
1jUWHZ7OdYm3fv3cJqzWxjATkEgG+LNaXBlixHxtFLL3Otdq9tjlXjSMd1dpSAEwwe2DGtwInohw
zzJKD1Z/riPjtmvb/LOm94+U21cRgSK7UUMI0GtnmOrAH3AC29j7Nlk8tNv+hEHHov2PcqfjVIKe
LkD/gfaGQ76gV5Kbm8zgXIiSIe61CZPtVdqQ9jlEGJV7B4Wfyz5xTYX1O7npyIkj5+xXqJpidSCp
9IjWATUYaztx81L2tw06i0J8RRFzhAgTYjrNHzJSyey8/hxK54i3/Zhme12TGFnw6wv7EZvjz2YI
fsCXuI5hDGFA/0oCyW1Um7eJ34OUKZ6M3vgDvvVN2ViPDZHHJhiIyc088EcwDF3tcZ78kx4Eh1Y1
bHea+Izhd18G+gFI+y1pKtRF46fgDkMWQrv6IcQLYaWovIbky0Q/yY2tHW3NO5uUZK9v9F2ZpGo/
61W1KUen2xAfYRzcSHY7IhMUxEXCyqIumj5HSYiACH67yKnXSeRUW6Q0S03BwS4fa9pWQ5JwwnCg
ETv3v6MUPkffCdYpfraXENJX3NL9/0ekUl0wA1kM7P9eUvx/6i7/+h2n/JvA0v/3A/4UF7v2v5RY
5jUHAa9wTYl8909xsSv+ZSqXvrsphE2y5X+0xYb7L2ogktgpJSyD8cyA/jez1LD+ZSlXmg6CGv6A
pZy/pS1+jdlGe2nZQlq6DTXedVx4j69nDg2g8kgGqPL+DHzu0xoAkpuZC8PTD6i/G1jnCXm7F9CX
wk0jZbjreywyvz2/N+TEy7z4n3nzv34N7FOugKOqLicwNWuaE8SG8roou2o045vpxNUHhOTXi8uf
11DImJXl4N4znItb9d1ptCs2vV7pwxhYuT/+/i38/uORg/8OLg6GSav9lh+fZiEYp4Tau4P56v2L
vJaC/9c9sNkxbEeXPKjXFyEGJYiIODCXiBwdBErXbP3a2tmxSZiY5fcfvJZlvb18LQp0LMHfLlus
y9cyWFnfuGVkegBL3POoW+WTkVLhwrlfPr5/Z2+9HUsIZPho3YH0Xiz9jd5lqe4kptezq10z7VfE
rRC0hwucgpTxMGWas3n/kq9XzeVhstlYBGjsNkxlXn77nR428VB39EGL1gMw+9yGpQ3+1w9vbRk8
4vu0XnJbRHs4cPkHH+NfP/hFyr8MYwae69gXHOp8BsUFT0Zhznb7VdGP3zBU69v3b/D1buTPG8S+
AFbMsmzLgm/86pNUhFn7UVUpz3R3uzbAe2J8sN956zakKaTkGgoNysXGI9YnizDSSHlNMeQ3Y98h
igmCDz76ty/iGIxa9ItKXjwrDgQZ0UMsnqAd1hmZXZ1T3r3/pD66xPL//0Ydn2owRUUdMA3W10Hb
fKPe+FHKwlsvQzoG5QRpukSQXLwMe2yEQ6od0w9JIXv0F4Cz+mBPjMy3zgf0Zkt9Gzruv1nir1Di
v2Op/zquXH2hZS+XdpDHXFy2we0bBVHKuBrhTOVl0T74w0CKK/nG69wsq6es7sLT+4/zr/MGNi5D
8l0s1wTC/PpxqqxJ4KkVyksnSp4SwEg6eXGhf/DW3ro3apAwx2B46+LyuFC6RI40mDZIj7wFTrIz
RvUPhqllLksk04RSl08v8XXVtkToerMJomBVVSCokG7k399/Xm99G44gPdpmUrftv9xIqTld7eTK
I3xKZCt0if9gnP5+gWVd+e37TkwLBABMQ6+wspRaIJXRiILDB0/rrdfu2Mv2iWeFw+piDtfR3CeV
5CqVOQW3YU78LTPqeA+SSffef2K/yOWvlybXEGx/TIOpW/Kpvb4jDZUQ9g7mNuKYyqOR2v4LyZo9
qBfVpZu+z8QZSk/+ECkH/k0+jjXcbqXO7/8ab8wbKNfpTmHLYn66nMbZ8VWVJWrpNTCGVhpQgLm3
/70V/2+H8FsXgSaIw8oGKGFf+r9cGVcKIS0R4Xavvkyzo3mz9Jvj378V06U2wBbVMq3LWda0yjrU
a8vA1KuuWlM+2+EQfvCBvDFg2c3+5xoX02ww5FgHMq7B6W/p2JbTIRg17TS21Vcr1D0p6AC+f1tv
fJOMKoedmaX4NC+HFtHl1AhRtniik8dek4eo3rx/hTcG76srXIytiYgakFRcQblEjEaTJSn1tmiJ
EA3te7JjV6PEYQO3L92+f+W3Pozl4GCQREnp5HJ2qvELtv2QG14ywYQdaEGDb6qTf/AEkfXb/DRl
kZ9wMaqTVMxYC4TphVEMjn0e2rMEKejV5lR+MKrfuiHXNlzHwJunGJmvB/UgY6GVGK29cgTXP+jB
d9y1wQfv642LEMe5uDIxbpLPdjFzVOGs4iSzTa9tDQEXD3sIG2D/g0/9je+O3DpzsX8alq7ExRJI
JajBhaVbnikKnPACzp45V8jqElQN738Gb16KjC5uhh2ttRwwf5/c9TmldZUWtucG5nXg3uBZuSr7
D9ZaKd58br9dxnh9mQ7HfQ8NuPNiiatxZUiQvBGV4WjT+nn6kra+exWORQQwtojj26YwK0hlaUCY
2iTxkW2UnNvPddaXPbSTIdlTsB2ilcwr4MsSwfQqyTss11S29XltqRJ5Y0XF9WiVnfg2+BE0MH+2
bPj7mCpR3eBeXKclDnGYsHHTruapTsHZTmF9V9pJ9zDGgz9vjWAST67vVi16zGJA9T0lzXXnV+gc
49p+GUxTpGtzKPHTzdrQfkvcClNLhuzbHYL4u4+0OAPWSLdtxTpqoGB0Rf4UpyPsXKQs/kvoOP5L
ORIVBe8kj/aMV6pcSSvz2zHT5Au5mOHXeiwjaIRuOa/JD2yibWObvbsdG3eCpGbUKEc6guqofgkR
hxt/OXOPy+nbUHMHHLfxdw5RYDY9AGe4HksbLcro6gCm8tzZIt3M75ModkDOLXu6dtndJa7FWR4o
hEec18SfCWpYXZ0PvNvsd5NdtS+9IaJHCoPGMzA0/1mEdUmNrYcVZhdhd6b4HxzqTEkgSowQ3M74
Ea2y3A4kl96Sfh4/5TqhiLgPXCAFKTdAbzZ31pHUVbrNWov8gGTWoUaHuotc2u3uS4Jsz2XiBidT
ghMNR8O5JW536ldZ1RPsMU4Y+NeVVjV8G6hxf4aRXszbKiBGGjKOpu5xWKiUUMR2/lyQfkHcARpW
elW1X31PKnfmvab+phmzvFs7fGMdhMHA+FSLMb0iuCWDJ1Ra0UtdWDExGSoOIkxHSlmrWkUz+G9d
myRNowCSKl0j7PxobWbi3Sone0Akgb8vFcUo9lHkBygjG1gC9GDS9hrkaCcewqnUC2L0OkXNXZW6
vi39VHZrJlHNWcc2n9Kq1aSe/kwDgnS8qqFVd+OIeCiTbUUgq7uDbBs6j1o3xQ8Tjo0NIoCAqqqR
3dSjNd2MpWVvS+FnX8N57L1S8nl8y2zMcTcBIree7G9ag2pJ4xA+rqSSQJGfJOcgFx5yfIcdZLdC
Q2+ulQi76kqQm9FR18991e2biGGrmQF6KXBFOwza2AICE0IH0AmQJ8BYpnuLwZisBrjpycqw4vpU
cZ75g1lVkQ4SNPeJGLtt3NO4bqKw8/rF6MYyAjMik6XmYbOpNwoc8knLynwdp1G07WuwXfCZ6GmW
nXsG6CRWSJmrqzqgJDX7bvK99a1+75DM9ylqMVHqhR7v5tZt7skfC27AmwxbUCGc3GkGfwV6Zm9K
MVZfBygln8M6vSnk6C+0cfyg6E7loXBS96qoAmtL5Y7OegoSMwCksSM65Fvd5M0XVwZJtQ7htnwB
RTJvqIf0P3SznjYLo+aGXwgZSa9IncFhDXgyzuYdOaB8qFKXWIs1/ySR6e3tGKjcGtCetgmm2PlC
Bbz+GRBg/6PrHP9n3c/NsMGHAykldsr0M8QJFxVomEFSscpvoG6RGbZhcGOYWf5pqFV/0ktpr3oz
6X/6oQ6dh5yxHSjqHLRKDLsWbP8W24q/z4kiZRoQmnsMxJh7kAANhF8IoIq+KbKD8muCahVmrSmt
8GxYMtGeuOCA+scW19iJ2m1TGTS9Q9P8jhJq9PTOqY6j5ctdSPbJthUqWrOhpGI/2+OmqGGGGYCl
fvRdPO0QZy8ARyvJr/2Jolja684BV775UqZCf6pSXdyVEHJ0kkKr4ZYiXXSs/Hn2DNsMQBokhAAO
xrxz4N7/kc9p8P391fOjZe1iO+A0DVMCLFavZtnUarbxrgXI7P2LEPrO6nhxXgEh8Z9Fevk1fjuB
afDG82HiMkYfkXmdt4F7dGSBYBho+EJsoIa8HrN+kLQf4a+4ofxzLWzjtd/7qcYn1fr8kbwa+OtD
rAXbKrPbozkjsljZGaD7tqlcg2a6hbSo5OjtsdEBpoafdy2U1v4YUls/t30GljVkVQ5QfcMfjPLg
i5EiDDJjFF60fcrsztKM6dkJknnflGNxPdC7xDxgupBE07o4QfHyb/Eo6hjMY+vBCW3gBzYN1rU1
RP62THLSB4y434Wm1L6lJZi6rZxSZNtGEHkDucrfS5x/qzkz6q2TVIhs5lmrql1vVoLechMQVo37
Gg3h2jJlIzbspZObxb0Gc9PIZpBofmnlP8qsGyBViVavEa+irNSmLzINkASPc9ENoGOKRYU96pnY
hnqAWBsNbANT1+8texPZrZkcIERaBhq9PKUvXwGDBjBkLTGDORawaky+FwD3Pb2l3yKhUZhbmK3N
NzBxxg6BMwmhMZ5yuzbbBaLWt2tjeSRlHIqTruXdXQa38aSsSv+Gdz/aIyBMzkOvpr2rMvtxsHyY
HciC9o0hEHrmHcZ7yyQYaMJralDJ/qE1mnWYpxBVC+Wd7TTryUnNLFRj36Ci1+prn5TsPS/dp/Ur
hl1ViJ9kKhmfbF7JCQWgPNe/FkO4AeiNlhUyW9ZKymlGt2dHEDpQBgSo4cGozXuQ7qy0bA8ETYDZ
ED/LX2sxQeSNuU5/rdH6kJC2NfbuYto1hX9Ops72hkwiwnh/4Lw1OhlMgFb4bK2/HN9cooTmoM0s
ryN4c4LMSDvxg7H51vZZKAdpFQcP8ZdTFN29SZhVbXl5NVfrxoZuZNMcb22lfXClN2/GNJHqGYpW
h3NxkppylXQslOjwcGVtKZ3ymhvn75/jbSU5BXDgpTxyWRhx8LU3grcPyNAtz040oz/EygRd8v03
88ZjA3KztLXcpdF9efj0McGz02Fdrwr7MYIPhc6M7YFkfv/71UQbGZ2QnKY44Fy2Btjkkg2h5cKj
9oveWxh7jgUgAyyt/eBre+MobzuCW+KLow91eaVAIVDRskL3+F6aLWB4ZGyT+9DN4x7tn7GaSFhf
zRjs/tF1KW5zgmMMXx5JGYYmTPlO92gAWxASYveaEGZjOmRpKp7CBv7rugmH8S4ELffp/ff4xsK0
vEL+Q0QgFr+Lj9IPhfDJRp/h/jdZeTfMBOTh+OiLfV4M9ZIbkOhwY3r3w+HwxhfkUJMxlU4ThErx
xbm1ATyRmZ0xeUXcTOa+QIRc7ACWYIlu4w/u8s1ruY4Op8laanUXd4lBsGjKZJg89P3NkaSCeE3R
V23nsL15/3m+Mcip1SNioWhgMNAvCu42CQT5VMXsksLo3Ddo5ZDP/48uYV6kOjpuP9rhFAEAcM8a
ZvaqGD64ibc+it9uwrx4NcwuvmraZPRGk3SZFAkCgd95X3zw3b/1VpbGFO0jA4SUcfGsDISpA/KH
0Ztquz6Pbm99mlpzumntLHh6/5m9eSnqPabDJ+AY6uKOhhlZJvK5Ce+DG2jsPGacqJFo9zNIn4f3
r7X82hd7PYeqHM19W7AF+LUX/G2vx4k2dMy5GT2iN3GRJRhxt6Y1U6IgiiI/yinP0N0YeM3VbLUg
PsJx+qCS9pdGMQ0RHX4LVTRmTX6H19tNg210qojQ8wxQf+PaNLVuV/RagsDVSl6spCiiDz7KN6/o
mDDBDNYfSp6vr5ilQJ2lHDqvgUp0JubK6lZJ30zXE+Qrg8O9/v39p/yXgUadhTqhRc+Y9Yef/fqC
nTkbKIP6zstI63SgZ5vZ3wucpoG6XMLWFS8T3BnVtdeXkFSsAjavnWflbDtaVQCMSb2iDZ7fv5U3
np2g2KEE2hOqhZczITjuPhV23VENcQ6G09xos7EE++19aR/ev9QbTw3VCPsDGlqIP/7STCgqqNqk
gnop/ClWN7M8ubCD/8FFXCGMpfcsfwH6fj/soNNPwINOnEpnHW9wIqb4ICPl/t2NwdL2Q2onjaWw
Tz/o9euhrRlnU2n2Xth0JbyaTPOb1QC5+RPl3SH74AM3jctZkTtyFnUf5XbyQfmX19cjLrQKY3TT
nmM0fYs5fgCP2UbFdAMnXz6htlTbsikiOBUDzIfYDsRnCKKYaitt2tZhKn7APnPjdabSnkpKKawU
ia+J28SwfGiwYrBQfDoUT1aDDltvjRPDIeMCVYyOgw9SCZ5WZ7gZMUnCggYe9dxwXr93Yx00KdE5
cRFcldHsnIkOSm7bClnIQNGhXumxlChDQUiPhPdQlVyTe0VJxy57bKi5CxslGkDqx3wW+JriclOU
2g+zBbA/1hPHM9TUB3O03aM79cPKIcGXzMkiWAdYjZ4H5IFihbSYwqmIgcLM8M59WP6rXFjJplBz
ycnQnaeDY9UahVTA93261908SldGMEv7HDRGcBCBS7CeQB2xaxrUQGlQAArVUg3ScTkTBoQDEB1v
I2/jqYkAk3dgVIZpO8s62UUR7sHArjAjdl3fHKB3mFdRVpe3Ti2sp1zDGNJLBzJvQOAQHm1/HegT
WlOQVrfOUBprzpX2EyKQDCqrz9XpmK5haLnNGs17/0UG/MC6K4iibf3AuMd77zxSHbYONP54fgoA
yiQmA85tNQbI6knIa+LJulUUQm97W2pfB6OynsMUc94waN02qoLprgir+icTZ3ftYvKPAIw3yQ8F
nIhSbN4Hbv4jnVT5OVUWsVUOSQKKo2NvXpczhMCNnYqGU3LrYzR4QIkf9dfTcqoehIF3Rtf77Etp
dkIcx85F9aRTHww3MoJDAG8q53L2csrXxmD+yrkxsre0ssikNkc1kZw7RkG6b36VFUAKpHfqV7Gh
/FV3wNunr5pUS+4hH1GT4AOjPuH+qlUkKSxTvJJLDaMqpvFp+FXZKIkB5NxYzx0HLX8KriEsuUcL
ejjhaMrx7/CMzJ8Vo/0PHnN3wFrUsuuWmCZkWcEhS2KSe7C9mLfdNPiVNzqRM26HTuTPFvBClp1E
YUO0uvsgdt3PXSPFoyWLGOiJms+zlkB+A4iYPzA9FCitnekkqDysUaeDip0hbhwxpvUnzuctAMmk
6sgHMxqcBcCC8S4F5FPh2TiQZVlARRkqzwwV0vcEPdYa58Z41ytCsZCFa/o66Roj3gwYGQkomsYv
tZywtfpjV4WrJneyr2AUulM+AYpcbEs9SAvyCcntpearr+LM7Sp2CYOgJtdG8X2Ey/5r2VTjo1Bj
fhVTcaMGANsvWc25MA/jQPw1ILrJWCs9NSAcE/FzFwHezNYSVgApC8oKIesQboMiemynL7pTa9eD
zge/0nLfpASvt+E9qWjVWXWc6DRLxj9iJPwLqKlxPolc50Qwl+hUHm1LD6+MBiH2Wkl+MhziuoZt
buvGi1PX2UM56vWTXsOy3ZW9wioJjxEAHepX/MtZlf6kJ5a/EEI5ppvCh+ULJKeZg3UjO33ejmoI
vxGhghkFD5b7BSuD+T1N7GY+DW1p5qcJoHy503IbbgTMMefFlk3HVEAWYg9pobOpCgEdNmkwP2GG
CW9bK3e+UbdvH5zeBFta4PlN17LOgGhVYRIDHdMZu4kbBsM6C2Z/2gEQ0JHK46heR32jCKUss3kz
2o37MmLz/dl2Ko9XaWTp2K6YSzKOv3igKqiOL3Mo5bdAa4j+VDF/45g3Q3SfM6LcXRLaWGqQ1qGw
zwIylxIMVNY6KYPO8zXS2KnnRc53MwXcudZyto8ofZG1AzK5cUlxD2kgNCPLDPyZU1PHLpAz372v
QyO/VnMNqWaqSfrODfYB21r3DTqQIM2jbea0Xb2mmB5/rRUWPYlHdNjEtMBiYsxZtZiwY7mx+DyX
/HbZYIWB7JJuUzvtx5WkimlQmiItBpY5InuFG0qChM7qnJC0SOFeyCdrAgJdjgcKYVm+MZLOf8z9
Nv+SVAX07Sis0nlfWQXNkGHkf1lFcwdJ0tCkfHGscqaVZjSfu0o2P8dAd6CItnZa4SmPg2eBBpHI
8rQii93vNMzbTYdlYU2Vo2LNxJU5rnv8Zv557nyDNJNO64nXrmmZ5W5Y3ySiwrIGbAj7G8iLMFxj
hNWp2dW6vK5Sf6mUjjL1AlxJ7n7uXMA6hkHZ9gaGz9RtZpVTIKYcqk79lNdeV+nFtS5AAgyuDRND
1Wpw6SOVrPdhA51+5VbaeJtJA7cTOJ5nhIXt/6XsPJbsVrL2+ioKzdGCN4O/BwCON+XtBMEqkvAu
E0iYp//XYd8O9ZUm0qSi2bysOnVMmr2/vdbPlB4YgixGQwXNmMqliceH8AcdJxWObTN4EWHMntFi
qrCAdSfvtKbF8poCZzFonWqQh4KgKyBDdBn8vlqV1O17PkFAHtVqxZrn94diHYdn26kKZvKTuQUH
VkFk21ndgJ0Uoja4e3veVb2L6sAWuYUhvuKbUSBLN8NACh0VzG016nKddhiLJF4XTzTtNq9hVkYM
XUm1gY/GKXXubSBTugffCyBqt1mY1Ceyn3cMfYJIXcMOe873KlbrJH2fmCNl1XUOg8ZlPqVmqmCf
zDfQx5TZOjBuuzCgv8wdMBvGYLs1pve6fHYBhwjYuPXLDIz9l1NO/kHXgubNccrs1bChy1qmV71M
umbAA7GBLLoM+tEF67YrhdjfvtG1Tdz5VVVsq4RhncinePyleH8f02yUJ8Mt7JZPvud8214qx9AN
OufZU2I9rtw/DvMwFT1EzkW/wmWzYz6t/V0T4N+mlYI/k+pvUWJm7SBs0N959AKGz7yOI1+USjlu
naxzfype2a/VdzyaNTo65aoENlKP80gTKxOfonJZ6Vlm4d5WugPNJ+jfTJe6rfJztaOXA6Kv9b3m
DgyeV4aZKhyulcqkXQcT4kVrGNyCXuVdu37q9jxugow1aYjPbLTaPV31vNyp3BZxsiJ8F0bd/qK+
REug87DYhYjls8sifPPFFiI4M+Off/elnHYKpucdJ5X2a5jXEabBsg70/uBE7m+5ufPopsutwVR9
gvVtLnDJ3J0ZVHIftD7sVBRwQfTnkvG//paLkn/A2d9A3ESeMhH19z/+8/9t/OAZQFpb/58TCrcf
9J/f+K8fHP8Yfvzzz3+b/mpvf9g0Qz4sD+Mv+pq/+DgO/2Z5///85f/49ee7PC/dr//6nz9+1nkT
55Lu7vfwNyo514r/uGndfsBf//D6o+YfhjlBgf/7H/xFMff/QVORrC9BXCoc+i0H8q9BA9/6B9qk
W9LZhHPuGA73z78o5qb3D8ekIO2TDrylYW53nn9PGtj/4F+4fsD1mqOCwY3+37/5/b+qHf96NXia
/vrzf+ZQTcf7+9XTs/k5TCgZXNWojPA9+VX/81bYK7eSTVBbjNw9+BAQt34Nq66g6hqvpAOcvh3P
Fd1hwgy3cBgGBFbATbs0DL1O3j1qnPKo54hC3AVgK9ybeG1uVmCc4ugh6vbqlpzplT8ZkXZzZLTC
FUQRR4gOy3yq+24+ccDaZFVqXKqXfK8spENdDzRPddke2kgWUqWqTlVlb7VOx2IxLXdogqZ4Npf1
ugzGfnKLX3T3nZeuNn+acCeG9ObdcNdflW9A9ppa77R07LM61blqDPbsOnyZl6/SSfO9hhtVTgib
88nVw3aeY8sIShwA3d7FI+cOpX4dtQHN9Vo791aahTR+3wLKwxfO3FSei23rM1MU+DuelWXHhYv+
WQLsFwRNnUDD9YV1Hu2leWPo80GtVyMb9Xt66SzbiTA26VTfjXZZRQky8y2VtypMRwsDi15cggX3
D3Z0c6+nmHtA+JLtMDarTBQhh6k/BV51rmbGjZdcxT0IDdIkmECSjgJTlg3FDimDAoqAvcqcgMO5
9pruy54NsyL6fESSW8TzgmCaPnt27oANRQ57a2jA2zyZuf5rGtxu5xNzCW1cYue5YUzN8j2xUV5u
7zQNlGfXpQ7MurxHHlzcc35mqLxrjLBymSnHUHR2kmDb1onOPK1u3BMo/67zwNu4g73v4Xztp3kl
9EXwa1nQMvXJYoWtBTS602EMsXu74D97ohALZ95KLAvNzO69zPNxay3a09wW8HEM5vNZ2riZBCVU
Ussu9nOTBaG30rOT81Jetbb6abb9Qhp+5Ysjfy9OsZz7gjtMIrdZBwfAKTjxK69V52muoShgksl1
E6ZjTUjBR9w6LGMNTaACz4OYra5KUFga9Oe8KbPDgAE8pAj95ZYzj4Fr+K3lCYYzpxVLaGALGmWO
M2FjPl5tJ3aTDEMjEMKQUlcdjxD6AeIkdy7n34iuwM2uvc7nKYM8Jbi9Jjrw16zmwIFi1970FkOF
S2qNx8zUl43ppecAR+i2njRMPSYaQfZYIyoxisWGs4xbruFouztpIIjPLsU6r9eKwMceB0bLpGmY
GVyZiVLbfLbxmTR1tUJN9O/6xnKPuEzYtFobbpjzlS4wEVTmAT9xi/pi4C27jc5yVXA5QyXzfmqY
6B5bI5YDFQ2jccXPJYFDx/tooEf1uxvRB66V/GEvtwOZ0McTyZb+ms/uz6aY0x3cmvqRC8cbF4S8
gLmoucHFrH0m/QzhhI4/Dvscbw56TuAzNZnSnVrc17UyNJCGdQdtrf6RSuFc24F0EbIgSOX5pc0B
3OYDScPOah9dF++rDWuxXeQZ5fKGScnznDrmGd6wFyMneZgXev0Ugu5nwDsYivb2gsBegBaDDbHz
tH7a6DdwuGrkuXAA+nRLtneJS1CzAIogAB8O6G4LbnJbeSuoW0Q9rMIbuXs8k6tMH5kF0PnAwHUF
YrapMZ3th1rvNuvCMulwTN0VPZwUWee7UWItMgMgAKh1UK45tM3tHMpOU9li37911bwwz9k+64jh
djTuH5qqTe5H2+jCkYPQgfDWJW9140gxZDqpZL2jqOBGUFqdfdbOPwpjGJ+VFVUNOjazhUzRdCqe
DPt55Ga4Uevqhgh9AMBSXAs9g0xVIoNvZ3EWlMgMeqqFpyArO3WiKef47YOp+cjL6leih+Xz4Pxs
0MbF+eyJo8WBbwtn7b0cnXRb19WXIm69cWB4xRkr/6Y1JK8lVaV9ZuMi1TPBPc8uKhmmvhlb5VnC
73nWTN47nUGuytLb/nO19Nd2RqTJPPN0omxRbwthBCeGhr4Lhup50/Q1mF09VqNyDtyM1lCO0FDT
tLsPoPakg5HGoz684OVa9oHE5Jo2pbMTIKA2ys+ieSKXIwzxDcrluUAbtFKmsFcCPWYw7KrA2QNG
+NS4ue1xBEaLarxzLq5jtsD704I0RF3GbuN2UH8beXFqHXVqXlyQxHVRv3YrEodTrhXR4MMAH5V+
Kwxkc2S04FX9wkM0ZOuUPyZuKoQJ/I1bkZVIe2j6f76MJuwX5SO4D0CtMq8PbE7OAKz7xR5A8ywc
mD1QAMuYIfhMFu2GGr3NHENPBLhAG8YBptJCuejMteW1UmTUGoN41TyIqB2hmd0Gbc3Ef+ulVZ6S
rPyoWwHbxt8RXil3lU1HFu8CWBYOFulbOWruJSjmIywhKk0aQFbRuUbkIowje1uUUSBL+IXOEglO
vRvXkR+4GLWI5X/dODoquYynZSuK+RXVGgVM5dHC8wE4exNPqX6/WCVgAoubwiQWDsyzIreqGacO
+TeywRqfMaono23y51ldMoKehtNE42JrqMXxZOJLCwBm/6ztYTk02GhiWfnW++qq14TSZVqPyUnr
IP8XpX6pq1G/JBVzxTdXQNmkd8AeH5rMWC9/vgDpfBDKAv+hVHZcJL3U2UF4XdpllOvBfg1YUuHi
50OyL0SXIzSCuxAOZltGnlLdPbwbIGGtOJSa/EAM+tFI1IN84qbLny81wcVCuvnerMBU4j3QmYQO
rVVhIKkBGBX5KfP1d7NGJuj53eNk1o/CLkkVSj1mCHMN9bJ80plvWrSTXq0kWzt3Zw+mu8WKWW17
A8xMBwBJBO0xMxYIBU7+vrwFwbEzXj1Px+VhT0+djnouIPOKH3jY2QvsMKvuPv0E/nb6tLLT1VVT
A2tOs/2NWsQaaL3Oyzxtch7hpItPOiwwShhrJ7NHztAztdCjC0IzJuaKvqFYvK+yeZe5SInp4b5Q
q3sJrAbgqT1w5Cy9JwW+RO9uc4HGCrc3fet1CZjK5em00Kk3zlM3WpB1GZotHxaoKM6byRjZlVjd
Zjac+Ytt3A0nykhPtoaTMC0s55T18h2LGYgNSFPkYElBswrCAKLGsNF0WzvinrL51d3qRYyd2mX9
OkZDXW3NxepPVCnyK30AN7Sm229Uul9Jz4qRD2MsFouobPeZQ+aOwaeTBQ24Kq4gHKuF2XO9ueK0
3poDWeWyOGbSAP7ip2jvkzIEBFA9EJg59QnAd6/4mpv8N4DojKQQswYqhWkqRoZFwANo+qLdlzdM
RWA3F0L8P4qupybpnQKnfl09+2JKd6csZ97kfHAeS68NITmWkTTgPDcJnCX2VVLcbQ4XcISRAiDn
sPqdG7c1HCyW0yt+6XtMKLzsxXzSdH7zgrP0nHcAabTKOur6NERw9pajZqQXqkjj2b59sWD7S1rP
L6b4lc5mdWApOfmyWkjIRwPvt4fM7JaHznLXuEnITFZuPoVDkYpHxHWRwWTtLyHES/o4gvI419Rp
7v986YPqsyrUvYb2kXnYrOTQIpadDYb2gRJXCyJHDtvA1RieNT8E2JrvDPBRJIw+uTMprbKKR8ps
8wu7bnsq3BJ7hcmJMIWPdC4Ni2v+7Fe7XMLV6eem3VtdWj4Iq85PXaFe+KzOd3pnJjvNpNQOShFc
vTcBXjM0LQpu+A+p++t9MdFChMrfh3/+2GAuvW90pNRII7sjC0otPO2oCyvuCbPGKetDNJfpiwGi
9oyOUMUB4iEAZp953cionliXS5zK0hB21FPK21pg33RtheuQ0V6uhw9d2TrZU8SvQ/E8NZUeG+IG
5uAtWBRdul3cedyuXiYuSMm3E4mlyDVXKECm81gMzqeYHCw4dRA1qnpvV5my0l76vrlW6XJguBry
JbXxPRASEP/ePB9LYT+2dVDgfGeHdScmOiDA9CzucwiBLmKapOUozM9PiLCNUM3LFASMXBbjuDAP
NLjEQfIbZbhaaur6S3fRx+4Osra/MXNxA10c15QPeTaO9w4rQwRB5sJBLsEb0pSxVU93nFm+xrG5
+SVGPB2ombQC1bkMkF1PbR37akk3ssQFF/S0wYrkY0o5nWDb4aRVc2TKONEsWcv9IJvTMNGWcpNx
5MzNcggdzflpBXK8VGgfY89wd4Ag7gGhA7vX5t+21bw1snpHnLKp5bS8LhTQGAmHCtp8KgqQ3LNw
Vc+5G4nUYtEiQq62xSRRy2RU3PRKWiefLdF1m4vKsfWI+qfpHHixLxz2nJgS3ZsSyU+7kncVF2zs
ONVjN1nnjGMrRozlZZ6EtWl0m/XSaCRF9PVOcfUJV2F/6/Jm3urVOxQlgv3cAZbc3/F7wdbJHIKt
q/+dIwZhEyOlBgVqgjrE/lpa6sybG8ZW/loLOwFKdHDKtD7C8v4NGQ44s0XsG+tRSF36nHdkmkez
wkoMG3GHPwE3uCcfZNex7GnD19CKIoLv82hz5zbEoPZCg3FI0uXM/coQnFVWUh3RQPYJqNDEW8Ls
4lT75diUtMVK/X+2W8YnmBi4ADss6R92tPzWYIm92WnRPEQG78/Q1EqO7Mo6T6ajIqZQ3imysKO7
/FXgvTkG8p7KS0+FA4Joyb6sJD0Ui9Hscyc9TX3mEA9m53FEeZwS59x7XvvKVXOKAgY3Qn3MQOSD
XtnaqrxoKbQB1xqeb/M4J+TEyH95Bvm+8qMpGoq7szffPrbPeQrREADOeB6CdcMoDDp6d2w3zozi
Jp+H42J6d3xszu2kPUz6mHCR8dkJsJfFDZGCsPbYP+Cm6YdCsGtCecFhcu5p30LPZ2hgcfcGzTD6
0qrd9m6m7VLbeg8GUuIBBH7f/wA4Ox0tG851KyH5t8uC4yK1540iG1PmGbJlNdznfhkXo5PHvcXp
I7A6PKuqxysBjW/bWEkW166OUgmsTrjQDd5kJJlpAhbPqX7Nx0zfTCXDPAh7ucoODsUW49jly60h
Z94g0xJRHC2IFEZhNCHA5WGK9KrArvjMJDzqTs9YQbPe9TgmkL+PdLwce+9xyjuhaQOWXdVX37wp
d+trVkz5h82Wi7E+TVN7UxQNImm3bjfpi6eGYyBrl037qXPoLbGILceF3s5zCVHAJ4wcJZlW7HJq
79F0CwnQuklGP300vlondia72wtlpjtEoSUT/Czqqp5/V73xy0IoHWWUNJjzKOC2p5RpmbQofP1H
putX6VKocIZGj5q+1fdDX4TmLfhfwZfbgsxmDELiRslz674x/KvNjby2FeTlfqio2WAadhrQxsmN
Ci2mCjtE5/h71wRD67sxH+ZmN4zzb+k46qWf4YFYeXlwUqeMuw4y9NgW99nIy8UUUR6lNgtxJvMW
gx+dnLwKUmrQ7g/sUVZkJUVEz6PZ0Tk+sxwgNunSUE3zh9DLbJN2znWcZ+SoropBE/EZoWvHq4zw
Y8w3GVDYcPETzlX4QVXrv4lseZzhnUDqg+JbnWthgnW0KAZweUhwZNQc+HktbH+yYlCXaJtcfWO0
ip2ohC/mDC+NKFgxivRDJRndMfuQFl4ofSQ/HGieZCVv151iF3C5kxZGVX2ifJSpzeCDrpj8jDfL
ikQUE2rYtZoReTLlloTtcwsolyNAASOb9xL8oqh2bxv9Yt/gw/pumpPPiaUEkzUFfoDVIJKFGXLR
oGhvNRupGAPj2PhKqtLbZYX7BHahpsmSmlxP7pWy+n0bUA4LbC9sAud+dYbsMowe+2qqnqs3vGoJ
TvYz8zfHsmfGB9OhfqDtujVKFi6Viud01tcwYT+OjSH79Cqw11jV4hkRCs+v/dOWyWfWOm/FrM1h
yzQLlrXAP1R+7GApLyyeWqEXCrqWBn+5eBrqsuBTSTtybV+5zP0yUp6l8kb4F4nauw37YllPP0XP
3VPrr1BMLERx47zrjBoYMRtEOirs8OQeSIPIY6BVBzr3OUWA8S7lBsIIIa0IGWj2qZmr0yTpshvp
1HONKZyt69T+znCDJpw9AFI1OYFwGhD1ko04s4zWh3rWNlQyESd6zI01FgWoxsSdV/YM1nG7YV+q
ADRNxeOAimljeEO9vw0Sca42qY7xIR/LQ8/gnceZq2YiwATul3ZfTK2wofj5dvCrfct1wmG0oc3d
w6yN8jgwsGDV6vY40i7iW5GUwCKfzND+s2o4B511zROJks5aAEevH0RoPxK/Bs070tyv5/SKz3kz
p92DRpd87znjT28cOF5lBKKcDCeu9qkLmuHaTY2wSKpsuro4rd1uK/sy4Rw5EjbG5Sx39TS/zJr9
klT1Y1OzS6fenNI8Hcpo4d5Vg6koKPFR6LQBJfoXGpU0vIWpRxP+Rwa25uuYN8umgbKXVD1Uxep+
VcWdgCUIs655yQfWtKnwufHTuIboPwQbn+GNnSHBP/bALcMhyFRMJpWa7chjD948uy02ZcM6qNb6
zIDyRzPrDEkFHwoSEVF6rHvDjXK2GmfBxdGRkwffnl5sooMhH/rHvqdbLftE4MOwnvDQaI85y+1p
tqb3NOA2Z7PiKsqngxO8pDl+tZ4JqYi5lyg1ps/EYnnq4HUK/50OP5I703xyhHgQmvmgOe1dMyYt
R4Lx9tyfRW3da71Dwysp9rcgQYBFynP1l5nLdzguyZnXERE2AOw28eAbMzBZuk9uS8mD6ZtHFbC7
/sGUp8Ojw4mdkxC1uHzy2EdA/jOEQiUzoLUfaBtummLTsLHBmqynt4W/jNTkyBNbYXYBUBmEdvvY
ERy/1gyRbOpMHUk60g71WE9KO9curqrOTWU0GzXpJW1n24FoWyJAIaMTWm7CCNls7p1svAdsfG8r
T4JblKSOLr4Tpc3YkMtakiv3qUuhF+MRmytFGKC9c06aJ7W+Pel1Z+pKu9rui8NoVUejEf3OD4gv
MEJqTllxRnW5Zx4H17XGGXHyX6u8qGKRJHe+dIdzi3vdTnEasB4MYWeD8i1lviX0F40eRYbUpAI4
ClwalLwn9Fr6NTUgNI/NvbEK7KgcRGRRvYxFCTpdpzS7uEQhamqmgdejvmDq1C1RMyHYUfFqDsxh
5QcvYxhN0k1nVBAFa15N77V1FFN5GJqAquACXrma3IOkkl0yEUh6wFmOaCsZYGEU1hvsUJnDXSNw
LNW0nRBKVBC6Kf1Qg9S98dKNiL5cJqMjfl3Omp4cdlQtQlp3e3rSHy1JudPEWTrQu+YBbxIdj2nT
98jRJqx50rE7dHz4dtdkjD3NftDWMh4HGhKMCbshnQ00ATnNoqni/OkXgAHlrNuhRpwmkqW7F9Lm
iAVJvzawJc386MYQNDhwaq0s/YD+0k2zzgCvvSyjnm9uBFO+Me0GDCKGei5M+ZPkdncGIr9FjAs9
zKw3klPMxsJqxtG8BcEnGIJdvj3WxoVrwzJqB+i6tNjcKqJqyQqpSvQVcEx15iZ3vBROjb48Zy9k
ekqe6/Et0cuvyrCKbckQW2R2bbrT/PW3YTekPW17issem3bhMwnJcHN7Web6seta51VqSb8pRpRY
iAWvJjEwVt4Cg7KjBzuabxxjqIY9wSiO5VTBcZ3Sg9bNWNo8Rr/oWtyJhvV5UImMGfgFED4E95xb
L6SmPipr2OmG8Qa/2N0YTX0ki19GPl33eBgCTjbN3WKm31rLq0yCat94xRtnSZID/GrYZ7L9VCBL
rDlcs9lRUesjNCEGnHqno9xE62LKwkL2z6ZHo7NAhLLPNe2dt1Xg3+kNuNdEpwc47cXFeC3rhHo5
J5NAkKnrGIF1xvZK8Zx3Iw4gaTbnDDIG2uWnkexoaM753TTDSkbGTAW4mTh4OA+jdD9t3YxHLO6M
zeNaYFK0u2VSGSWiOKrlJ2a7N4vfhVhH9XCR3q9JN4+0rwiDssGEtxlTpLx+XzApzRtGafaXUxMq
nLUH0x8+J4sKwUjhifSNQOownddFZVcjeKz03jpXNhsxaplPBrWOudHNH5RvYnG7CgPZtZ/L7L6u
QT6HqSWOvtn0e5Sl2Hvoaj66XfKQA/sN6Z04V1GuznNG484v1xfIqmh30tvTODfo7YN+PdlcI0Is
hzf+6aA9almDFYcllaPcgU6Mf/Bki4DVmi4IlObLn/9FhXS+jGL41IYy3f/vv0xNIpjBJP2IspV3
1W8Xo4qzg7LXXy7H3mORt/UuGS3Or/OQPohMZdvSnPprPSFObrx3h4ztaeAWt51XCo0AXItD23I5
kr5OinGW6jFJ0r0J0rkS6TPszOHSrBtiH+YWcwcA8wy6694XdMPMQb0VrXEk78RV0KqKuwDx8EbD
GRCtk0mk3ODTOS/w13HDmfANgLCnioonXAed2icnD6myPfymeucRwLvzsT6QQrqDepme83K4DC2q
vNrTz920iDMSnK9hncAbI3bypmmD5MrcqXXaJoGVxSYN5WZ1RTTQfR0RSWMdVJug4rNAtXxDoebS
EoVtWvwnjE9y4bVYIFW3pbrRMNwC49UkYn3P5PVLMVXWtWW2+UGmrKB0e2w1m084Z9MNLwJFDPpF
vBTwG5LkoDVuxgr7WaCB3DlzWYUjWE/MI/1G1plJnDnNNuXCIQ5T9JOU5btGl8Zfy4pnhmp0USzf
veTk7nT1y9JvHC2BtpsvBh0ZXz/kGFIAAySHotMx07VR20Hv6sUQFYHIdg5BXbYnD+bM2IXNmE47
agdgDFBkTGwixes62wQerHbcKl09aLfQFgFQjzWxieRwYuSVqpXSBITQ564DN2qkdhqNhXH1g/Gl
MEaie5Ot9rRUCUd0WUeXpVnvBQFICiRX253QDS5LgR15fMdV+NgzirGjy3ZJyJ/vRxtKx9JNHKor
dUx+kKXF9JoQtFiGtYl7FOBxG1jPnrUynaoOuo/cejLmDcttGrqj0XK7tipMtOPWXvznoVZPpTNI
zo2YwRpFPzMd+VD6POfa1NE1MMsytiurOq+NTUdh1NpzujpOBOaSxkR+5pya3M0ec8QW9aNtndIE
1rpYk+0PRWDwseHmqTztTdVLs1erfjfXOn1rd+EC6aGNcCiGgU24WtTrwrWaV0KOKXux9kr3n8tb
FwQRs8BxjyQorBt4FvAFNYppeg7TlYRux7U/dB2FYRHnYjpTIqlnXjU/R8WWFjL00uY7D0a6r1TP
8MAxkEcpNGc0gXoPNw6S0nJr5MQq0Gs4JSslxe5pN0wr5leYHpsus7lYUTYi5jtR4Rt946ZFxT+Y
ZYe+JD+hz+7GKw15/vNFiqXblTXeihQQQNjmdLra3noYVKGOay4PHP8ldViut5VFOzlIP8cOVZeZ
E/kyK3Fx5WdpJd1XCtqddvC1n4UTTc34ToCgvB01t2PgvC0zj8Owyq/BQE1RcdlHzVnaeJ/LkUHl
j5uiisP5ckcTbKunotvYsr4F0U1Si2Ki6iGP0q2dI1xdkmnlsFvIr0KZ4tEml0UNwRP6398ecp2C
qnSI1c3d3aY6GL/+kv1wOwnpctucWi5fLsNDQF76cStREuH1pE8l1yZyNY0wu1B8+GEtSCSks5Vd
iCNXMbq5KSo1m1NEwHukWB/XBhF1MgCPDBILJgO5nr5c+3DE302Vg+tgj/mLiOzISknVuJw5KMCY
43J4Y9GwDFMRcqgJzHS4Srv9ZProg4kCj4hN/x20wcNqzxplg+FpwsYQz2P6pnVMceA2wq9tbzSV
/OSpZQa+1JCF51Pkd7yCtjOuT7k+2dQGbT3i/6J2SmSVPZ/cr268ymnQOImtPz1BppwMaskBzblK
UT2VrkelfmxRBUFZpkCPWocQbjkzCtFU+0l476v5DojhCxIJv2UHiryhbxOaIrh6Be0D2gJJXKLr
m4W8mB07jK2YxOiamp6oePNphwQ5lbG7LJve3ZXuRJtn5wLFchKsAViW4NfIdQ5pqgBskb2W3qfv
+dzbGvdTIexi/kLflLa2ZZVcN3REGflwN2p0dwsRFyRQ5wb6e7+KXblMDEtkb4lG5VaMPMjKQQEO
CZ81cUptSijJCfa8E2vV9NlSpwlbeYf7nayCIGBA9Ne1qlDSDSBMBA0AvVNJBZ1vL6V9MZKbSVmI
SwquL+woonJD2JetjCFyUYya8mOeanvTpagEEGyT+/2rG7y4yCFHrhSjSTFLweDPdaZEsvS5yrLd
6OkgAnTPpYigH5pUnpgweqtW/wTKJ6S+HzU6weoE4X2/PraTf7k1hHKbTJfm4g/gKhQjP/8wXeMt
KXOMkIY/xbnVxyTo2Wb09DM3sD8FO9do4braUAaZnuFWdJpxyYV0wgpw65M+HJaE0R/bT79yDw4E
hj1a0PIazOeqcuUGOIBAfKE9Fzoxs3a+FVeWgv9wDg7FmOxF4e0Ki8kTD8k2ORI6bwnnLet7MB8R
WlwGozt3dsYB8s7n+2eW2BmVDtXHsTalnPeEa64mOaFsqQ84sJuwWBVnQs/ataNB74+6Z1Dwk/0q
IZB0y9tkGj5kWR283CA5bVQfHRzwzkqCeIk59UYj9U22FD7WFg1uJoucV2zmU9T9sPTEinDfYZu1
gIwrFIUM612qWz+zlQMdLW7YUgcv5el7iQmDJqh9CEZ3WybUv/QmiYpC3amiv5+87EU3barHNGbs
SYuZmXkwh65kWU/PqpLsyvMDIfrylnERIe90GkX5GoqBoL7g1EAAP1oGf+eb7V03utzoteEz71Vx
HVbLPhE3FxRXZxAiRoLyTIqT64FNMovmeeTR7Ja0L+J1MDaArsbj7HB6QnnKtKSOh9GQdIKE+9q0
/nq01gmpNzLr1bW+ais3Ib/YLywR/REsC3ejkUfdMM3lOdWFEC/+0jq8dS1Jsj+PtDbsGc8djefa
rPcdnWCe3Z6arN1gzaVDOc7btOZAirXjS/gzfYZ6NeK66xvOKzEmba8oYLgnqoFv0Zi7lOhLJOVh
dt/woKZ7a55aZlixjIqcsDsV3Rfp+ujQlVEyPaV/NpK9AXzTuPV1RRjBk/let/znNu3j1cjzYzkP
vOfLRZL1KIGtz4YZmT2q52VIllAF4mrPv9rasJ/Q9dEQddfjkNK8MmbXjecgNWNS5EnsEJ8sVogm
w5xfmd3bL2bxWM3sLElO9p/YEYW5iZBCe0fkadjxYplfvq2aqNfRSKVOcx6SnsyauBPc+05eXOe6
oLogmWDr+nzbmtzBjQ6CUuUqLo/DIk56gyNViXNFQ4LSYn5IVry2sCJ2wJ+eaVVr92PRMUwvpr0+
rS5pPUxvToF5LSCNavGsdEv6xRQMS8xq7hG+DRfm0bwxKXYedFaD6OFJpFwOO1ruRTljdgyIpQBO
Qxxod8bWLdfqPDXM2aXuUGF+DvWJQ7bdIIVpPD53mmHIY6FsHCedTirAhipLs04GzW84REcDWQmf
zfxrzvxvz85Jy3N5ojz/5OhqZwOmtRU2xjpH+pEa/qXPhi1GFezLFKUsfOuTbhwmNiSa1i/CpYzU
nZvbvV/sMCCelL5+ZZr7qlYCbZVJCfxRw0gRkxJwrnNGYXWh2+Hl439Tdya7kSNrln6X3vOCNCNp
5KI3Ps/umhXaEFJI4kwa5+Hp6/PsRlV1AQ10LRu4NxYZmTG4k2b/cM53ALn5/gbkQbiSUYiX4m2Q
CPhSNVTkfatHeP3bf9SpGEvMBUtaIlPi7LNKrL1tNeSS5cW+JD19lXniR+jZWZda4W+yiFxy8j7a
Y6RZYpPPTqptOUR0vi1HX15LMzt7I7gWLdgnOIoHT3KgbvHzEUSS1L9TqulIo/xgthIBXuKgCap2
0LazrUtu4UKbuCgD+QVjR+0cGsiFG7UUhOgZXpyEF84ila6VU/ge9v2b07Bx7dLxUSXxusz8mPCj
kNLbCZh8WAkrfgrrUknv1hQl4B7GwXucFkubfUFGOO8T+jR6SFd/5wVLRqPTS5xWzF1artCEjNz/
vqwetTz/+6+C+f+sl/9/VN7//wT+d4F6oGZDAP9/J/+jY/5s27gJicr7zzp86z/+4/8txrf/daei
mA6Sd/UP0Pzfxfjmv4Tj+MgLoUKaaPGRwRdl3Ub/838I+1849hHag7thgePeoZENk01+ylL/Unc7
uufaUG8VJNj/lhhfyf+Th6CA4CPQh6ArgFTAhzb/i5fZDJI+5f/jZuwcAjsdYgrDruCQi2pag658
ryY0IZNjlfvoZtWTcx0jkhIhPYVHQ9SPVtITEn8nADp+x1xjkOdJRPJmozaYm1pfumFAdtoiP0ut
8jQS9KiFJQ+JIH4uHX4xI7CRc2ZEFQoUG6fsV2ZST8HrZbqUidvIRlVWRnNCCkW8lM0b5ySvBO/s
DPczmHuPFhPrY31jon+peDfXNp7LgNDFpXlXWzNSUN4LtESSa3SDOs0xqm1M/xZ0botUmy86n0IO
tWVYug/AGIMF3jA6tED+QVVE8fvRjcGpyuw3Qn+zLYA32M/F2R0ruUgnyluTgSTLbuJg5bgaaDxX
TE9OntW+Rl6zqWMsTk26F1M0s0wtUJH4Yi1aZ0nGaswEvH7us+lnBCSJm6tciqh9YRtCSna2hVcY
MKbUL0rjxm4yuVVxsERXOaLaQ4cbJ23LqAhNAR6gzyxhxhyNlr0WuThiUQaTt8T8RK6UbC/hGEWE
x5e/CcigbU3kWhH9CNUxopNEQTmhJJ6k55N0OuOJSN/nICu8Yxrky5R9xckMmKSAMCRhrpSUR6U7
rbspJoaYNCiz9mknSCEOpQDxoPWmlaXahlIlS4DxLyUx2dRShBqKlGXORBIMM266a0CAynZm1K7k
+qWupBPNtiojujNtqho8V2gudOR/MKUlgTj9NAXrl77xCo7HjjUDOlIeoUTcJM0pbnoCFNuZ4Ppu
3KMggleYxu8d9LNVX2bOgoE+fafvh0RYsuarzT5Zk67s77uczPe43GeRbx5GxmktLJyzPYol3/J4
MxviMsteWjsLocdaROrUB2X/xfvxLH323RKHa0XC64pCoHxUobqlYBYPtUEiXr5G/6M/Gj7xqHL0
UlFpfzbhA1P85zHrUHx0z64pki80YEQFlxUBdZ99GNiPdZih02STSuAudBfCvL7InyZMNZLTnmXM
uMy4Gxb9jN80jsJgw37BBdljcN+HSK1JaXsghY2HPFTRQzM3/VIXlAXITMjzmlN9MHAY48IYcSMX
ybBt0M5DBtCsLYrX4r7CQGUc+ckaa6Ree315ThOGntnfWNZiY6Gtws1PwwjWkqKz/u1q0u08/+Tz
CVHrlCsVIM2K8SgtU9YyBU7ukjYJtGKzaovW5uKtqPvbnWtd0bjtOiu8LwIheKIiNfLmGWUyOyJ3
2CEJPBBLhbiaB5T1esrv4f5h6hU/BqpY1JEv11GbxfgYKRFkgKm764AUTE15Myd+f1fNxRo36nuP
dmvJ/ObdK51oodo5+3AEaNDANrcwRAt+B3O8EnPx5BfvZA8uOhklzzJp7IVyZzZ6KqiPQtD3h+2p
4WBQJf1MWtVbPNSfpQRi7Y6bYWKiCrwmwcucs8FAN5bKKxOAewAt+73WUFvtkzVmyHRJi0RPEbJn
Gsv6dU4SwhP3sSrP6BQ5BFsVbQ1gnlE/vFZuV+8stIAHV1VXwzbDU5TFZDTZmd7pYJs1gXMe/OER
KWnOyovUIdVdA8Q2/Om2lMR//SgJr52RHXtY2V+qruBTDOYxssd5J/FCSgpR0oIVucv42vdlFj6W
jSOO3tg9JeaKwra+aFWRc6zyi9a+WqJRmDmX6byNmVx7Jkcnmdl/gfvtIWi8JK3/Z9IMnduI0jpi
x5YhFCxDBJlx9C27iMB5YjoJMiqH+7p1XaI0TbqGxTLiqNUcbTOnJed46HG5s1NdxPUt6ckQJ9Hc
2wSk5Gk/++t14rEo9Efd9/ix0nN11k76twtblOtNBkA4ejfloZylvFhkUK8Gv2ZjnADqGDIPMgln
1tHTw7kA7nBswVIAo2pNQH4z686Or0GCqV5md5vKNIt9EAavDVDSRWexxQzCPt/4dIh2GB86N2SU
1wTfPW4w6F0p8Z424Y4Z/zJKTowKVc7MtYVJ6Kll71r1CqPkApvCTEnpI9knv3L4bZkQj1b2SubJ
I+0WPNYBygZhCksAxVAHq3KtCurwbur2dNrLIIVm5JSIaEIM6AvL9V7CeZZrBuNcBN2jbDQSAqt7
Nfx2hxd7ZGmKLqr1Ubkie9yknfuMGb8+BN54xGLir1Tl019X4QMsCfMyFSn2aDvW6yKK7fOcOGem
wfUu6B18LXV6zNAaMu0bv1OJPNf2NB6t0gYlDK7Z68bwz335RJdc9BcAOtljPbjEcHnRyMBvfrQm
I/xxcuvoTfjORSDbjUlYch3bkuBgNrDAIm+6jQHFI2Tb+rBN94TC8VcOk35LPiRVPA2fcEuHqTc/
IK+1STukvS1IbPSi57bp1j3iy42RclcoUQW73nJvXlVkxzJAbynZ/e71PxRlh1GaTQolcBL/RAeY
Liv8ujtAL4RgO1kDbSW3NgkpEARSu/bOre97TGl+Raj3nsfoR/uGZI1RuhfnLqOJssjeYk+cNiEG
bE94wUZYaXo0ssI8FejPGaEOHX2rKY9qcnZmPLegN/L6WBo2AWW+j/Nb/vQzo9qoApTb9cbOLAFF
dtMkzjhBGeaUj74VzxfFWA5HDfIX/d0lfnLgmlsS/3ID7CA2fph+5fWfCav+U9mznhfp2a3Da9NV
zq7oW9J6c3cJ/BKYRFacuTQwC4WOveCzZv6QuywOHPPmONkfGRWfaRWBb0mqbqkRCW7k6CN/S/sn
CHfGNUNYu2RSvrJ4rlCHM2cVqflNqKQ1j7vyfvmh7TQWnmXV7xnGoxDkwdEAJAlhOHyPha5X9IoY
/ENvlTIL3VSRFOvBVvOq7CZQmR7KqpYl9JJvx8DN3qZbpBgWgvnqpDpiZQUN/7L3p/noR+YXi+lu
ayNKO7Z+yFHGeANgzrjyhTIuqZS3AXz2YdJ5eLXdU83OdB1DGu74bU5cYOHBDcNNzHOyRvY1LqbA
XfJBLlSvvhKsZ23WPZRTiXJm3sAePeeeenUIIA3rL+KbVyy0d63b/QEU806ZlHJsmMB+mU/07VrZ
P3Fqmchjq2c2H5LZJ4TzmPkTO6pa71kyeDdhTwzdyZ4smJ8tEpeVAPBQ6+YbguKvD085e4Flko9P
1UyxV7HNuWSB91j3CSIQlE2Hwmb+bGZIXezctlepkYbPkn8Ef+3FEc0HMqXhwOo5ugFp+wOwbacS
K8elK7J1wfRuJdocrmt/T9AbAKEia+h2KED9pSo8bx31wVPvxO6NC/wgfetSDmb/3IfhBQ1Uc6qx
3F0Tv+vXOFRmSlibO6DyGpJHO30BIl0wMmcKkNaFcWvL7CusJvPdL7JTEPXNGZNcc66MuD2XxvyN
LAtsemesiJ2pHnKwoetsZJ9ChQnah6PxMZQslpLUG18D3ohFkY/WwTKyl2ronu8s2lVX1WQjTo/Q
xS49ZOQFP4sFqm9+PD7vlXCmadVMDDdDjY4H0jN1O+4ow2En956Pd3MDBYNhUEtqAxFsjwG2sPwX
zDbY8PPoQ4TaXjhzu24n80/ew0EgULFBDWdHVJ/Oq/D6p3lCLFqImpbzrsEwg5sZm5eh1S8klW2V
wyB7nNPXdFyRTtyt8rBoj149iGWgEOw6GfcK0jmmZXl2CVX5CYtuxaX0oxLYogxVq0XkjufCrDZ6
zoE7w+aY6/As4uGXSQgif9W9Zvl48jyikmsapBSz7CEu5N8muquJhL2NK3xIdlhRGM6QqT2LRZuL
SyS/59vCwn03jCa+vfpOHJ4aL4m2lc87LJu+W4qRTe+stbtwmtpdwXBHoOdNe3SbiPBre0FfserE
7F1Q6nJ8RaR7Wy/FpIuNIIzSjJtzc78w7ytLn7HYupUUuyHtxCCz9xacCKgLlJ8tUokCF1Bc5Y/Y
ua1FUwbvLHSofd1TPOXPkMgPmUqRRw9PVH7RNqgItIzExgg0hRGVWjoilHe7jzaQlAd3WgXP/5+a
J8IQRvGGPghUkpEkj2SvPdhV3G6tMsUKfo8Xp4DnLJlhHWQ2sedhCV/C607x6LfsDNpnZ6jHHJB2
m25QAqRATFS+IfvEPriQfNjo0KbajFqXRVgZpI134W1CycSnIzhxKjEcc/dotrFcViz8gbio/lwO
1RXk3yIpm/BQc2Vtc+FTEIRuf83t6Fbp1FiCOyKNEokPZdAvEdrusQhZj1V8xY4Reyt8+vqRtaR+
rMX4VWJDZ0yaR5AkMJ0PXeS+6Xne1XHQsXF2nyvhldfMT65JylvME9ifitHey2pwTnY/DSs7QY4n
cmvcdB0r6VmH5W4cEcSnpnsGHWNsFLbJa9k7SFrzL2m33Wu3VezYzwwp2JmOLSbO3nmu72Y9lIuD
Eq9jI/gJeoq0JDzViT610CCJge30kf0eBLm3S021Y+y2HdwxeU9CVy1yhIT4E9hdMnQ5eeW2hcV4
wE94CcBMbaE7bVuA8yeJIhTUsV6nPsqQAmjO2q6GCxHpBgrLodkVNkLjfqC7ta263wcem7C016ue
mc6Sa9NkGEq/X4YWy/Ii6DktTPxFed1sPMTOC5rDeMVRMj4bTv4nitiXV0b0Ht+fTCJoj0JZIGsy
K2UHUNbrzGiSg9HMKD9qga4I0MdGRyn+a1MbX11IyBE3yCuoHsSDg2LWXCdiIe6QWIOo+Cyph0NC
iwu6J8OIiafTCUR9tML6QMR8xOYtneB1zIhrJZrkMbOTPWKLlZFm0VOb/MGd2mODNXqOPnXxQrva
SzR9gO3xPA9xO56NirWjTtgkN+kAvBy176xL1nrDcE6A1i4HieDJCaZT2SAWwkup2P7X7RVb/3C0
HONsOcEtd6fi4s6F95Q5UU2GdZdstIo+Y9TjtyLEpjcEfvZWu4a9zCnvt6mPpLaZBvckLPpcpmef
mgIeNEKb3KQeu70zI6ys6fmZklZ4C0itxOMi46PDeduaDhpl1hyNBlIWyja8mrJh5CspFlrSNbgK
qnbfusm5buNDPQYImXLnD4ph9A0Y7tKsBadnO1tjRhsxlcQ31HnNMsbMsj0oqc/BlMAK8DgtQT9j
TVVRu1ds8kLbf4kjYW7sIPEQuNATJ4Po3rqC19IwiuqD0PF97M/FXtiOva7L6DsfMuMAaZuHE5CG
v67z2VnQvllJ5X5MSVxs6rkhdp1RJi+6s46HWV+bKL8iupi2QMO9RaksIg1NOvwIaBaQM2Sx7pT3
L4DyJuxXY8oIg66lXiDbwiodXXXM4YOV0N6EgTFzsYbWOvEJ/Z0S6zQOk3dAyHu6C76XM2SgXSz4
JIni+PFG+pKyRR1fKPcatg1Z1zlFaTywvHQk7mkG69ZRlMMaNRqYHenmm7miyZQlRMNw9vIrs4jH
jPlCnvr5trPSFuaNVhD2/GKFoQi8kRP0VKeRSbkgWzYScb3OJ2EvIxshGbZwbxG37mueTnLXxEwF
vIjcEycp/FPNaCaEnb8LwgwNju0+A1DJnxTvtECQ0fXTU94RNNrN6u5jfbB4q5+mhgGf4VNJyrp4
GIfsEGQaB2LM1KgJ8CdgrXisTdrKSAb2rvGGj1aM7bHtBqmZDHrwle5yzNx6ZRERqukTdFTDTBAx
SKTozlK0SlX63OL0vhDdkeCpqYyTE2888LWc02FyYjWZnHQCi4AyJNxi3kqdgkECNMizbaGAVXb1
dI/xSEnqeJjsewsnnrBvI00S8j1sp36TSa6qaU4vrh1g9bDodEf2SgBVmh/j/jfS/amxzMdEZe52
dhtQdHF3nWL0CVHG8jaGMlD3eb7u66heasfEhyZS1sep0d4gyuwUATx7J6+tBTXRtLe9iAK5hoKF
9JN/N1b1KU6GW2KIZKGCiiBvf3gaghKyBQ7aoqk2RXCH90+RzUzUxIbK5zWE+RP8/s8gVekpDMYv
GKOAHtWx7sbj7CQf3byvRv9vCSofyUf/8w8FH5RKsjfq9lhkGTtaibSbQrjOBLqcwOav7IHkid/n
zrjZRQkCQWFPll07LmE6He1ieJgSrl1RK8GYSYExtLtHlbYemEKmF4nNMlASUpJzDPQaUw1/+FhO
Kz3op1k0T9gQDlnoA68yzE+LBppHMsT6kJ+EoRHfSVbJvRt8ydr47jvdrV3GWHGQZkAM9kVbg0YI
rlbbMDGGMgMfst1FUbNV81/dGGxow9hZDMVGZ65Jel97naP0lKRA90oVrqIeYoBSyYopPyLk5nuE
JsdNHltolyMXpJe1iQkgYLTdT9wp9bOPQsPx+685MvND/qG0cVOJ3nUje3cMns6KVshcpAYJB7V8
worPWUGjx9TD/dOEiKsGywzXZg2bryOgm5yhzej5N+utCOv8lEyAqcxS7g32+JvUyUDOBEdmMGTi
fEf6r/Yn0DHhfEmN386ltHHJqyDmHuiXCF9xGrzF1WBgidXLRhIizm/9OZe0Hsz9GG5V0bGzh5zL
1DLWzdxbZzupL9IOvtGON7dEt8Mi1Uze6XErZLbcA1wr0UNa3OU/iYZf10ygTSYbZ7uBKkRN06G6
/4A5dS8yOmQPPFZOl9pHiX3Eh0Avbq1E5ZQI1t+cKtPIP1yTvlh/YIupDkL1XM+e+Pb7EuAeEbbH
2ieqppEPYy95XSnNIP+vhhhvzqC9fg3A9VDZKT2yN2M6msjmUQ6IH50MR3duf+6qyWgQL76ZfXZ6
OrhCnIKStBnLtnf0SVgVpukcudNH4AAhE2BH4NJSAl5a6b3OVvLUj8m4TGp1Hrvhc6qybTJiY7DV
DRt7Nnc3rf+mwb1IKzIImyA/Bx6eVJt7xSddOQJa7Gz+JRrlrjEb/B3cFmqvyUIRHDFlR4qoQ4aj
Q0k/2aNaB3wD1EV9wS0hnKjP3BU5p8GOc2lvl1gKkAaKdVrGv/iC3tOefYraTfZrZyh+MfGQzeO6
qdE1YqZDP9/wC9pl+ORP6tkV6clr9XtopR+erOyN2SYvFVroKPGWkRYPc+g9G5Iu/VjZw1freG/5
UL7X8xgt24JKLOV8EWtQB8yga4zhnPAX5oeNpb1VMXAchKBKx2BtIiJfJe6LV7Bdah3YsIB6Vl7X
w3mSxbUfjGIze319BKZFTIyprUXnGcPFrJkIli19aZiR3uRkomG253l7BHInRu/jc+0/pXaGZgzf
8aW0yneZOeKNFR06wLD5CwXRRoQ8fIfYzzdGnH42uvh0PSt9+NNKqv+kqmA8hIN7qTucgq74NC2v
5IPbWWBa7qqPRd4hASEkYN4OES+N5xvQPzhVD1k1TjxLFAusjr+ttpQ7PzXrtWVVyVplcYfMilbG
F3TzvZQvZd29NVn+QRAPfsARjYwsfkCVJpu2YRcUE4K2UIZGmMH4bDe2MWqT+y9KTCWsoaSvLhn4
nhmO0zUSqCg8bNa4qhhgBinY4dIQa7I1xG4u410TzuLEwnNbG7kNQQV452IY711Amq9nbmb2STlK
0WZlt+xOmOzwcUyXOqbN7DvjFDs1gI0gZxGGFQiawmvuF2uoGWsiakxiMo2LTq0HYNQhVLvpxFYk
OY9TuaZds7ZDw47FKd0NSBnvWDUIwBR8sS5Sw4PvyUtWCWc7Bpa1Yor/KgYjeXCIskO6oi8undIR
e3+zq2qT/R5WKTy0SNMSVEYV4dw1FegO2W7AXxlyZOQW4TKwnYYKuZPIjZqtzYplx6b2bzuWq6a4
b7iynPEqo/ulnzcWx7/ajFLvqnaw3oEfcCmY/iPhq6wPM0EsT9O91GXRHIZuFFuzReUzafPMxZs8
+aX8hkXqw0jDLROb3Sv2/Oh1ZaoMt5nFQgKcAPVj7BERdVcRzybnuht4v36gmOHRiTYwe77TlK64
TpeWKqeXuqWuS+MepHNhZFtAWYRowZhcDDkr0ED2FldtSfDbjPH1Ph4ZASns+PDQvFRPjPKDm5gd
nNAM77U1XrUxhwfjgE1JohiDlQJee8YGBA5mXDgZHUPWpw+iH7xDatKgWR4qrFaZv3NYlmu3ZFkA
8/baeXWKLjB7rWSHF8yXSOC09dsg/CeqyGIKgz+pZWWFfIMTp2/zU3nqIGb/MbX5kqluPdWO/aYC
8aoVHhjG7nqvS9SAotLdATgrXG8qJ/ioJztMIAP1+mSMezUhJ8S7suvr7rG8Q1maxkEMVVkbk/lo
APjl7OniqAv7C4RcecBEiDEuPaRxIG9dl1wYIcqD3fsDDpCJ9UJj+6vGR3vqJinzE0tA3IFBu5S6
+vXK8aeAQLW2ZDQ/9b33ZvnqlZil+WYcpkix52k6ouyql1ybxOCePEWN3042zNUx5yXllF85rfMZ
SjqRUWe/o1tQKWG8r7py2CIz+Q07g2Vk4RVb0thR6FqWWk50gozV8B75ib9kb7OKi+IRIn64JTqe
qdKyIgVqYXOtbcMZ+z06gmVfyWalW/aIhqAzLpnR53P9k7q9s2bniTdj4bigY5uwwYY+lXC84Qns
0NRvzSnvTsxD4ImEetz0Xb1JLafadSj+gsxkIp7fC2Tx3VY97ekYgmV1CrArwuccd1gp1Y5XbBy+
8IXQKmC91f/YPo6Z2IvXuBX2WeKrvaHOhQ1/dEbYvmZKuWvlVRq5vzOxKz1CM7O3WdvN0JE2c/aT
8d4/yeSNXDwHhJB3iJHvbEWJb9oKJLLKDBoJwZIgmMb9XPZ6OY3JW51F08pglr12PFDvhqjEqgnq
f0C6K0wE1db10YjnJgOrSUwOw4s62OUWIIN5CEFgYdN17iNJqPRHhg+sxuAzWyltu6PmAHCFYeOP
8b+6mHvHYgxVESm2rl3TpS1DtjlPYbAIeGl9XZDCmM6/813bECSCZhcdXYCoAcIsn1Q9tLhg/UVl
2vabRM5NJfdX99BGEQ7bpL3pN1Dk42lg3TRAOWBeFw0vmdef12Zeyac7ZOWAsGFc6nI6xpNNtUcq
11Z1lSIs0/nO8HgmXcwGxHwKQ9ZPOdK9NE+x1OjXYk5IyO3QLYQVQyNfgkutlnZZsOmT4ObSQhzb
MXtJmjbbzoy+0RRsvBpI1ThZIHoz9VluJuEi8LdxWIfoNXwP2hHO9f6ss3Y1TNVXN/MKg3pbjBGU
ujYM0HalamMYuVga4O3wgicHr6zzJWkkT3DGKBssHwKy5b97A8VZVOUv92d/gTYMn8CAasP7kljn
Vgm+xAUE1Cdtyi8/T9dSAE4zo6RfjW37UI7NXUneG9sqyP6qSWNsBWgk4uDV9pLhIUyqs1vyEjgh
X0rjt1RaDAW1ef3nNUPZa/KHbvaRNqeVTajDBhMNLMhUbtNQ2ue8N4fdUAdocieGw6CrFAVKo1HO
g9npMPbjYKuO9v/qevjdG2U/DjX8kbSbagrsX0gsGJoHjCQjaDNC4aY3JwVJWZlDt5o0XJpx9qmW
4qxYMzA9hj2+z7R8ZzcvtniGfuBRqvVotBwaEwubxNwG2eRSTA47TNvB2evf48lRWyt35CLoKTiM
MvJP6d3AazI2jzyOklYjOk0nNA8yDA5GaH9i+8XHndjJkW0Q5kXe3F3oWhHgb45naelgXTLGPzp9
DQujGeN1jz3iTWkgj0jYozgT7xQ05qaqaBkmLa13wzdvzcDCKo/TadV2RvPU5GLDX/sriHhcbIYA
aGhHLgt5YFzYPYvWv2R2ZLDxgBYIZeipnCRG9DQhzlDELCN7BS4iE5fGjv2tmcKcQuG89INmfIoM
0OdeGR3QrJdgPJMVwO4WGrm3rtI4hH5lvvOfc6G0d+O/y+M/dAiluqYj7hTrRq2q7jxzvqTChDNj
4DSakpAOtbx7EObx/M8PdpqQduoxw5uQIl/Z3LU+R9YUC+9Ue7pcmg2W8G6gStJYMSTHgG2J+WEK
zBczbcqVOehiW4HNXyp6jQqu97ER+qt3gvgQpX3zwOBx2/a2OndFFm6ruWXsibVpMWbYIWd7eGwK
BqID+7DGvNAJRNTYnPLk7gLfs04y1Y9+5M5nJ4RTShXSARgY201gyh9P9cl54j1RE0e7BcQbq+ew
ylpHn0r2sS421XNZwRPU1KTZPGO6ayAEMOoeYZPgbbaBmxazDfaz7Ko9+FUX/iOWOT+Pf3CNvfZM
Uk9OGIWwK0S57YBRL2TmHYiXbvdj7D+AbLK3WmLBU041rYlU8rhRhnyn+rxdai74fhbyOvfRtnVn
7Ke1be560CyoTKmCgh6tQp6G3s1QDXme2AIh96iVhxVv1RjAcWwKnHU25NOqTFmCkPdVr6WPNCtO
9EPrF8zEclS7aWOvZWJC+anD8jCXWxcg2nVIBOV3FxbY77v4ihS13/FlvyVmg6Tu/kMcoi5u7Wbn
ATxyW9UzCzXJAOi55tzqlPqq2WWomDbRgEIgEuccuuFHsMc2C70Vdt16Ro+Fj4eiR7YlWC6GH/Dy
Pihm0106ZXh67jqYhD4COAC5Jzx6m5o1rQshfG8HOSvcCqZAEKK1dWrNR6veM6RUIeqn5zbmNRmR
dYRB+DVVZ5H6LyhOUqbsiXVmyql2hl/366TWD5kXqes4Ovatyxt72/guNNr2k7lncy4KGcPwqH5E
buYstQZ/lUJPWXCG6HPH9XPFJLpilpicXA/bCp6ImQ4+Jfl4BGmPFYqeLlErwzfULgjcYinaoH5T
vNjoE0Ew6dbcOBLDYdklR9c00t1osjaI8wkAsRnvqqpkSQu7aCGr2qDKt8Emxd257oTNPDx7jGKq
5cZq+k2VQ0tznWktO0rMhnBlEkYAIpjzPe7RmM/QpphxFbO3MkSQwthn8d3rJjh4VZi/2vAN0J5o
O2kQZXU2OCxweizzgi1OnYPZjKihJN9e7iiY63DNNybU35vqETzEbX+eZfRosJnfh3fDSWZgUOrL
x9Jy80PczO9TpbPtJLtkK/LsD5PzYuV7QbEVzlycBQPs1sJxMffltK1Nna/0HLFurMp6ael5uhC3
/IjWsT3WEHgq1Ft0mOapMmskA1H3nMzVr/PQBgSFJpFzS2r33uPU9bPdDX+LGL4boz8XIHvojDjo
KYY2Xal/DYryVjhvEp0T8R94yKCCI2szXvmG6cMiZEvSExAr0AaQ9/NGHwfNslOHgGFwyl4a45qY
ll7g7CuWkVNRBgtXJSWex/pcW2V0rZRzTu6A2IGnbt08YvjYpCVG8Ki5BOAtj3zCKP4HvNoVvFKj
q719m+6yFvNa238Nfs6sk/tzhtXTVyw9o6xf2Swhl2Q4nxHhNxSHKPhqZz6ZZsiNROjJfdEzLOsq
tPCoFgLWJ/JS3KyUgyl68Xk+E11Q4+CNw6tLls1EjmcTxYfcUu+QjKEQlG2x1l32K3wqByNAmmmI
8JbORXxyfaqkGOkt/j3yndEW2Y8R5k9ZwIfVRruB9IgiTeWvRoqzfI7/FrMFjGciPId7IJq95i5j
30Gqsu55Jc+AVUu8+4z1m+AebTB++i0WyDobcBnho8gx5pbN1tWoGfLOKBaVhaGk73GVJpOBabE7
xii2eL2OZYg1r7KJf+7KV7+26ZW+baKnNpUvP0ZZb0YamDUnsNrwiEem3MAhQh3q9cmmdiRnUDVi
xUGMGcXjquMLXiFOobwlfGfhpPypmI5lU10f68T/lgy37/qCH3NQxiacUN/HdxetIEoFmEoMbWqG
M6CiChiC9evMzmGeHeLt8hF+jekO6zUA22EzkemxEJ2cD950qSywJy7ODaR+fJ0NRZXu2cGkxW3A
vrWm9eiqcuc7aNxsoGaB071UKPOPft5+lbDf2JlvlFM+Upy5cCDi/Pxv7J3HjuVKu1zfRXNekEwm
zUCTbbh9eT8hqru66ZLeJMmn12Jf4UIQIECaa1Lo8+P81ftUkWm+iFiBhsnJeOEOW6t6Hyf+Ncsi
+5YDlyORKo9KBYxKgmbcUnXBD17jSZMdR0q0CcVFG/VwIdbqJ32D0oBLucnGzQIbc2eNXhiP7pNI
v8Yxci6D5pSvkChzPei9iuTMod2KiH3j0Q1aQpZl4D0oV0Cer7JvL8dPI3r5PmTtt5VHoenF9l02
txEtmAHWLlBkAAHq0s2OFGqMl6g3f4vVaWmlsvn0I3a84cC5pvxoW26j+VLj/VIBxDvFViGD6ZiM
PpK46Pt9zi94ZyXqko/ZdOjkKBm3M0hhiC+gJXAlABBFLYSZMG2PXcoSUGwek64n3jlKe/fvH+3I
nR9FYzIiigoDlxr6il9CwsOa/9wFh2Twxx/ySUilaBZ0iT1NprwY8LVHZ+6fPa9nSNxe0rqxLlYd
PGkitwe31cUeUCg8C8j0TEU50TBAl02VfwsuGaazE1AP/kryKmyj3P+XQ4XZ9kKTfXussigCi66u
tjmWR4zyG5/Q3rGeOVTX1V28BABSmA9uh9o9Syo09rpHcTFIdnpYFBhssL0U8nVcMI9Z3GeN7m+6
EgjK+mYLcdKpZb9EDOzOGKVZ7KeyhiAM0sVp/IvseWXnPivuIXjRJbTUpLZ9/zjnrnGKBBYjn1ym
9nBUSd/0YRou18nG+7qoSr/Q+Q38Zi7t00xufYM8yi9mboxLYoG6MxirrMAu687gELfJmK0f+hWC
ZjqXf1/wVJaHpBmfU8djWej8G1de2IJqnRbNKKf/P6vyf9MTYXu2Q93h/zmn8vSdfXd98l3+ryGV
//n/+s+Aiuf/h+25lIU5gs4I4ZEP+c+yCDf4D4fMiu1K03Jch2vXf+VThPkfFtf4AMcHQRmb4c5/
5VNs8R8MBoi1SHRz3zKl/H/JpziWWPMn/9kqcfr57/8NMzy2D890fS8gAu/57v/WcVqZ9WSURt+F
8dR0+/Rv47O54OeKb1OdHhI/7WhNyfcDM8h9nk3DFu9xepfp574q1XObWZfSro+WM9vHUbTfxCiX
c2FH3aaInRp/FBIxacOBowVH1rkFCgBmYc+g6rmw0/jRB3I0TAjV8gcz8chkpHEYruZyNzU4dSNm
LtKT0Y/ZguKx5T0WyewKsqc5Cn/16GECPtOpthzByN3QT+093ETjDBeOQPrMgS9wgVTZwIoGzDms
BlN6wEsgLm48nfDzN5c46hG83ZpcNLO3CL7uymwpib3ZahNpYqjpgF3eVV67MwRogcRbqietNNPM
xHgpjXK59br65XcUTkVOloYlA8HtzNXn07hLXHh7jrzJFNVHoiMxoS9JNSbZcO8tGonaKe1fVlAf
mIekezvgnFmRFt25/hTtOlsxQJFYDDQ23PvcNyM0IEQVe/QepCEoFkvlrq8g7PWjnRAiAXIFPas/
9tQx9VO5/GSW/+RGhXd0psI6VzOf328+x6SbvkTBIZLaxOLNGk4D+SSM9CWnRynxlWW2ZmA6w9eg
gylPzV8M/qE81276EOn+M6a7jEKkZriM8UqtAypu6zhCnHbokhB2FCpANveMeRHcOAnjrucvq2H9
vwOi7Pb+WTIZvWaBG7MJVGiCVfOrdsyfhbHjxmwELYHcTuEjKKGDbyN1+TXjckPXq8Qta8E6LtTf
zJJhyWzrL9vo7Utug3RgR+LyoncJMysbOdfPipfZuBu5h4G3Kh8lrfP72ToOo2NcvOHDipvuoFXS
bdt7Y1LcJ2NMe3Obs7s2zHv1R8IR4IiTXRmREXL8P/ranLZmo2lJr91P7RrxuU7wsflyvAamJ18L
1FyiRd1u0BbX3rzM7qkOWQPjSAeBmFXo4kHbLRhsQ6Oei2PhmzADvnq3I5pfsJKrAADVwmck8cyX
dsEEXlNJ0KWSeiCXY1pGShbGT6D28Vhml2bxPrqRLS4HeHUVEbtCH5cpQQV7K2vjHRimfqPuZBP7
soZmmh5c7k233vwZ0PDfFzII0AwNYiBugwvSyb+pIAt+pX7/u0F1JWyhso3VY46utEu7gITrbK3j
ra4p5RMw9VdBZefVT6S8zmLW/MLn8kp/wD4lHfOUjMtDAr7gipKqquCu1fHwSaFEfQfPknqFnUD3
+JP16WvfVfNjKqxXgkYEs9aU7DLNG8u29aEuZ+7jHYioFSZbcYeEj4HVq4zVvfAadW8tsUfxh4Ac
BqZpwgL9mDJV8JL0EQgJ4zyzoPIy7S+OaPrLrORHHi/VRUU1OGI0DTub5zAxozUeKvUjdxG8jxx2
BmX8LmcANBKc224YemLvQ5aES98tW9pYyitOhbMc6vzBJmD88O9PftfDtlVclf79b4k9jnc2ETdq
4ocSawFUiKWxlouLUqdZAr4nzsTr2PHdt/tXF+8J2R5lwUjWDNyDyDjVMZNG7JEruCLidjwAdlmc
57yO5kvfJpJjt8Ra916hTBKtbrvHKqjxtDnNxnIIIyMNTDvfjfcoExNzvwndvPbkFXviQs5sC1Bn
hu5CfjyoNQUojXLPQB7aEhHMT1oL2+y8OlHmF9b5H+A5p7YXdUgoBmrY6mRdHEzvds6x0okiK/xn
6Pn3ZeEyfldRVLmzNHc9k0CkwmQJ8J1Qmt9C9kbZB/3Ltze501GiSc4w18A8sH7uqPrqQE0uHSu+
ncG4TXNIE7/sND9wvJvuh3FCDWwrY5fk+xxaU06hjk5UfYAGesRn4uNbl+UmSYwENS3CpEb85Nxa
3AzWhYynmWE+iiM10eTXfWde09UdEMF+ONQFQn3vRt5DFQy8P/FAXBsaDVE0uIzZZD0b2YzUBHbJ
pNyiMQMIxUTw9nZ8YSFo9rX0sj2upfLei4ftVJS/JsjlW7FwPSgMDw9tavSPDX/FRrVwjP0puBsb
onSZTfQoWcZPv+/fWmfyTpOZz1vRldFOuJqjNpcv30WFHh2KWNEzy7B0EDuTfNmbc2x+uCm1iMn3
SKLrUCScSYM5EIcGqfpQjcwDlgYPxmC/cG7ut6KFnqNE3W5dzLGXSng3M4LxX/gCnSowQsjBPPf5
kD6olbwOzGoDMlb8FrRL2d0Num98iDSD/6Sor7nRvNutrM9eRTntpiM+D1ZBnK2GqWfTlEdntD0g
YRNBeda6vhmgXq1fhtrpb/S+qqsMfv5NmALD2qGJRyd/saZtp/TfyllbZQcv+aUtrhVV1YEqhVPm
FVhchiyNTiOn89HpnKti6rJvCwVRcxrVnYGDf+LQzNBjkBDD7PJ5iqAfGPg6f2K+fUbTxmz5xUMu
UvlY8BoYbbZceX6KA+2avJMFh+xcdjzPq7xbUgYaZIZxVQTRbwL3qS8C+o9clPiE5XPfy1jRCAJd
jygLotC07rGTNOCWmOWOtC8gTVA/t5FA5bboml8uKM0tgcPx5NnRT0Zp3U1lKVVvrdp5o81RJgPf
2mugogVzP7nghMthuvgBtYoRHcYhpufv1Jrbc6xLcS3UxFKHA9uECQWpn8qTJHgbnMB4qGDMJf7Q
PYPqvQw1H8BIS2/rZuVwlfPiozGqc94twVPnT9al0d0BFediCFu9gn+ZL/GC/SEamvwyG/FbhWeB
IXZ3tue4paBrMTaGP73UgKpf1ONot2rPVJo9eXTZ4TTNh7p9Syt16ulecLzfeZoNhyST9DLUGmOU
K75mj64rbZq//CX5Y5F35pfbQOHDOknFzgAWJsyNAjGzkdw8De6khYr3qc2MZhgc6jbo2uQyDoOQ
7OhzC5lpVJPAdedM53H+pDR2uvirzSlJg4q5VPdCWTJJhUjqdzvxLlWyFnTlsXlqpXtK4JX8smwM
8w0x55M/u9RLU7O7maKo31tBIx8d+ezV+lv1c3MfV+Ty2JNL23lPSakN8TDdu1GbnhLjfS69PPSN
5BS1JCxHpalXnk9dW1GdhoVdJAb+LzWW0Ftqnw9MRyQlsPhVfTiiPdmwHYVcfyhsoAd5rN7z2uUK
bHSUqKgjR991kqZDusHyMxVvf8TkPvnJoj8673dRcXTG6Qzbx5zMYx51PZoOKV7Rj1/z4n6zoXTb
qcN53bXT3pExPtpMG6hUHit+0LI0d191oH2shtM76kJ7TCMM+OasD3phlMxKTiwiPTENr3aiSjMM
QZS/1MV8dOY/Xo7z8993LQI4ZrEV/3CGXauwmdb04iXjyl5YgCsEw2EwZ3yRfjwTetav/+bVU7By
8/EZoBEZ16Ayoyusb3rDl2u6suecFjwYWcRitxhkGtYBQ4hX8nFe+3WqmakUuJY2bDSDVw4xBJqw
Ityzt78yWysOWFoeOjXKM0lP7FaOOHkTHXLzQq+TsO84tsDXz0jvdSPUZJkgjIjZNc+lCYJqmcO5
6qbvzv5MaJe4wEbdyRg4j7MQ++9JFDxFieudTGqeKfj1txNhxm2rAvsIiMQIHYxU1nrmg92JrSCA
2M2mYMt8PNMsKnmqe7U3YuaJhPuCW9H+KWQznT1yARX72xmD9AsmL7oxfV3uqApubm2avlUxPXKU
mjQbUnPtJfOSK5Wf8KbycaRarY1uxA5efPqDWKFJaZMVGoPpD7GA/loEayaiEdN+tJQ8d6IGpxSU
IW4Bb6esFhtnilcTuMuDH9VXs/Re6qXlLA7+nRqGBa/n5KF+6R0z6Ab7+hD2un+poqQni1kbZ+XD
4Rv6FTfcxfd0906hMeG9m3wDQOrgQW6Uo7mnU6DbVj601KF9nhmMjEuMRbCEVK/I6OwUQbR7M8GO
kOrp5MziluNIvMFbQ27logPetVvuKJ82qJ75483qXvpieonbA9o/ke3aKi9Dn0cbbNgFJGrnKVsv
B8AnAYOpnJp4gQFNOAboKC9ZDgU5KeA8NpHvICGh6oCIM4K5e4ZjOwZ7RPt6Gy+moKMmP0ZL96E1
uKylLb6qTBKXdiiyklF3l1f2dDeSXMxt/us6szRf2wxMdZbszMganh1YiTiBJsWByghlMyYAlxIE
cybem7aeeZAs1jRP03g2ULqy4UA83hIeq4z79KlfbNZSbJ4HAjfMmrwK/LWY+AAeCTci6sEdLmWq
l35HcTI/DXGbr3U+2KhIfGxGmxRDC+H71sQkMwbUvtxyzSc7gXRV5M8E9Z03xT6wjyoU5Sjxd07t
pI9xE7NMubCSGSy0m4z3JbQNYz63RTTzEnKbbCNdwyHMxtMwyPmlGb3XRLUY0sgdbLRLfUG/JHrL
C5Zf4E18j86A+2tIAUw22rkZsO03MzGYHXX2fShcenaXnrMbZXm8OZioDswO4n3Wo50nHmuEMVjn
ETvyQUG1Jg5Zh66aGnql1qcEX3K0GObJRBfQiyIcX+a/a/kUKCjHEnJ0aTXcctsZgAUiB9gozzxg
CKG0t+QpaVsDxT76zrCU7VKPGJpOkb3SJJJ71qS7PG3HnTKAYtZRcUEOlvvCAphp5fYf2dofvY7V
saXy+T1j2p9xzgvwA2D1aLaxrLudr7pi7w0a1N9ER0GXPqIPT/vYtl46wq5nA6rY7A5/myHreVlz
LKw8pJsiSa+dsRYtkILpTRae1OMWCKYN7aXMki2ETRO2Rh4ZqHhpxxGEp3bUw1vVjM15DC62oRaq
Pvzfrd89e13Nw2/+rnsDqk4B1HI0AXynDEszy9lRbY/tw7OS41C5r4NfkfLjCIlmhXZIuvW3S6Fc
6PrsChHX3MOqtJUJQF+ENwFhSVyWfjta2CC6I/U2d7H+wffVHgNbP0VGAT87eLc667XhwHtQqwoM
7nVT2smxFZbEDvPUeBMUK5AQF+ZPr3jxylD11ucaTto0dPGiM5GotG0aAJvOA8At7sfUPJKKJjVe
Bo9218MZH8kzLMQcHCxWJgVDa9Wjf5kLbOsx/cDPWP2xc+RoEgDAPjKSfXqK01Ns22pblPNE0M2b
riVgq73KXlNzPZPbA5G0lkghDVTHbA2uBwFSfjMGR8jK5bk7QyOPD9yp672q7RK7CHavYPbn7ey5
x9LWb8E4irAs1kl1RdBI/u57C/aDqp4L0GAhKy3tILxSjl0frDTGATN/48gx96bDoQ16Flj+xdxF
5UND+QZm3C5ByAfbbiOxYttiN3QrCt3LnnbK2R6vtYH12BBPiEfeTfhxt6kA6u0dE4B0zs2lbhrU
hnmidMBhfy1dd21R4C4SMWrcDC64QbzsyR6dQDyrHknHaQP7MIwwoiwK57iPit+GA3QyKINym4Nx
PnQWdR3OFBhXtC+YBByNZeurfb0008UeQM0bMzayBYdx6s5mOHXgpGBBiNDuyFuOnmEdDVSxVVDf
zwGLjeGPS4jH4QTxnimmjQFTJO1KYonXSzuVGC55p5FmsdEwtotlrur6/NPhqTpquYx7GxL63lbJ
cACvDY8gTZKHzGdbZiy5aYzFu48CQiImMt7W76Hzp42Ace4xN4xsyaBwQy6YOkJ34KKfd+EC5qfu
YCvn8poZoBUqm1ZUKQZeUSri930CZVhUdJEomf/B9ESymx/XU+JPDwztYEcy0kFD2MdYL1/BTVdh
1EPadWAYkO4F0OsYY39KhoAKLF8eJaOUTV+lLzjiTTNK/oxeiypsl85zkmQ0gsGAnhH5cC6jAJbv
k3IXMubT84INtK/853rw/k5MMk5+QocbbJONTZyZeV6f73tlceQpR/vUgEAwSzrOOKcMiEjCPRkS
elFg5JS+IxxVynpGy8xCNkQ6rsps3rT5PN26WegjQEFjO+akXTsL9S9Df2eh6ar8cYkgQ9ZLhZat
tnjukl3B/knr0Hg/lRjYTY/8mcFqumkhuIW0zvvbcRV/rOmHuyNGofJ3pcf5jvZlDhE5oET4LXtv
thfI8E3ILG05kQLdqgJbZTQEEfGz7qFOpvNUYBl0KpQcz3h1ZutxKchw5T28bLgatX1s7Yr6zAYw
Rybtr4RiqmUQ2I2ZNPaegXVKOyyus0uEKOlfGh7yYTEIAqdi2vqieJZDdbU8FoN+AhZLqZrYlNJ0
oB0QqwOzoifCfhQqEXJQPW/U+GwW6bRxkY04W7j1DQz3trU54aihYP4he1gcDaxFH/KufqPDGuRp
lDKLsZu96TJANhZ9wlT03WZ5Q0KhCeecUzHFLS3An4aP5vlHTFwUR6TRN4/IMeZYwsKbHVqbyufU
o7gePgcY6XKtKnWdB4detssw+f0pXQAVrX0GcS3IreAuXDOWU8zsNwO0fTeadAubqfVAd+u2hTiJ
0ZioduJ96Jp9lYHyvqZV+Nx7zasd4M4ZbUpqImzLnJH6dVs9YqICpGq2b7UmVN4VYeR6f4c6fq8W
2lD6Htd8eUopQDkpZRNcqQLIRTXZ4kH0WThZfx3BjZCehZ1b0ao8LwIFIh9JjpOraBJKM03nt1AD
5alYMC0ABbtySMLZB0JvSCuh1kDiKCr5NwcBw9/zVQiTxHzU1GZR0OfQv3f0MW7SzfPZjfa0aYT7
VUFVP0QIM5gVZ4O7bmJtyZKZIKY60Mq290EZ8K/Ij/qwMcyInP6QYq6OPknOOtxWTGtbdQKIYpBe
RAFhCz7gS07T1ZEjwQ8h9WYP1A+ROvXv0iX9aWLY2I0ZhY7t/OS/XKd/zNlPTQHeERzsnz62niKT
uYqT+59zlW4IqsWbibVwHivvnpztdzuA+UU02sWdhd7dYcPAtjueO11cI0tpPpXyuHwxbyvb29Rm
O88Z/U0Tt8AzI+zBTNNHpulIRXPFqJT5WPfWdY21qwhq7g1lh3HqqYM2IRkpQxNLEASNdf/kOJeo
9go87iPXXcapvcioMJBM3/BdfJjxirViao4AGno8Zew731oInKEDhJ3OJJBACIZwd/A41P5fCGkU
K2QVsd0UcrCy3H3w0qZteeZGAhe0IYkZ3HSs4a/IcHZw6TadolYY2qqxTH8Y3Z3yDt4+KOw/thy5
C8kBskTdEcCkvswd+JIhOsXpW2MCkGp4cY+xwdSrUu0hS7+pGn+dAZtccL4+GCMdXlXg0FcxOvQg
d1BAbhh5c9qIKJ1llkpBObW4UeR9cut9GzBodRT3MTmCEhUPlWSv4sDR8UIUd3bPUzF6+QCwM2i3
HegAbUjNYZw0oBPpZoMlyGVTG24Wl8GN6/P544n3wRafAJ5xTXgfUVyxogtw07mupy0HY1zgPED0
fA4sohj5XAeUFCHKI4Xt5G9RsjakpJhS2KxopQhe88b+GyzUPmMER03jcNHUbDGO3DsDHlERaeSO
uN8aoriVVjkeR/U0ZrB4NbxN2M3UoI3KoAHCwDM8iwzrVPBoejIkll2F5mziTxC4sKuSuQfhCjIe
5Ry6I7zztmCSOen6mDGc34wim7cUk+dMIcfjCqh1nU7uhNoaC+hxRgclkSKoJzFmXz8lcy38g5YW
B2tiingGbrpHg6wr73ExuNBFA4+n7qnHbFfqabmNsuzHZtzZaCxPQ08m31k/TpVUm/KeKuSnTtt/
C5n9YGAiFu1mYapJFaWy/yUDtTHGxOMB4objGc4XR+WYnkxRUhtG6VgL/h5/P2NubI75bLzCUaEh
7meYy0+JiNEH5o+Zwh+aMc5vq4LDCE4YKmJgKZJVKWA0oEISuYeOY/TVNq0e/KV0tm3ePON0xu7u
pWcrdR6tjF/RlExE2piMjnnPN7KNt9ENXoKJ7GvNjyCug1NaMN6cMzfeQqT/Qj558tMAMDxxEc8k
Vld1Fi4a/Fh1NRGk6JgDqqoJh45vL4zgmaszd9x5/u207Wurg/cEqzgk/fTFnVNgTem8TaV3mWLS
rbbdbKiufqhM29/BXd01UpH2pFhu7QZ21sahpoteEXO6PdkSshwBjBFmTrdqOgAnA59RNyPptiD0
/DvbCF6QvY+TonVt2hE2OBU5MzQccETegqnDIDa/5kb62NIA1RjdR2JZ/TZW4zXuuE07OT7xyhFP
xmjVx7ZiGjQEdOCtgxc3bq/jUGa3xKwvAVGR2G+bm8TZbXQG9JSuhEtUZnf1JZt5p6U/v+d0RFLL
WbA1prG1UX1g3VyvO/RNkz66J8V05ELUiRxEPOJ99vM/tZ/oB17535ZjMuBwnZ8SjltE+euxmJXe
mZ6tzkMvudv4GH3aJuAMMcDyB5n9mdQ/pUWTmFFTJGSMYj8AATh5HjUEgFF+EHbeO7sTIRpx/U7J
DsmFGVhMwWGxzqixTzkp0GgDaHsYAqoROM9ZPgkTeJbmbo4lRzALLMYycalfGhvKIPd3gRCQDzjU
kjH3j8YjLZwmt3pnH7WcuwHa+OFYS/sWMMM23NTb9n50Eyntn4hp6ern4qjD2C2xNB7CwT8NPvNx
9TNaDTft2HFvNyKMxb6ZG+em2ggvoRz+8HOo7zEg9Nu+kMuFKRtQ617KvV8BhGEywiilw4O8SyKN
w2HugpPHMb/r1scNJnanEN7JoMNaLOBk91FN3TU/MoIEw6mPuz+uFWGDt7+pTD/l/bKzq+ikVXQz
/3Yz7W2lcU+CmR6Itv9Ip+Q8RW8y4uDjT0T/Ntx4dPkVkJRrmwr0mF3EMBSHi+zQ47LOOlOLTmIi
oViD5X4y6JQb8F7S7FBpG+Y1o1ehzV8uTZ8brs1YvyeaTdJbarivRosi3hZAGZSHlpRS7KeM+K/b
tITbUNF6xalnQOLWJLXSFG8e+jPbU3cuOpVcYst9Y3GgV2xAtgrKW7r4UORXTm/JWr1JBohMlvk3
EK8GLlNnyk38nsX6KW8Wr08ub4yR3pegCB2VUS9K8iTFPZlZWYAX9Ima+jY0JHloScmq2dGAPdGd
1IPRTigEg80zfAcBQtli0fkaBTX/7YEejzUCNd6X9NKQod7D+PQhS1Kk1GgDV2vSHMdaAwbwwU7b
zQeX8uRGPWF1os7mmmhc0ZqT/Qm/g/1IVu+YrWl2pekVEX9njwEYsDDr2SePQN0PFv0hq3IuJCJb
OQ4u9OZMbXNUxb3JH9q6Hp+IVy2XjIxBx3DwuhjOp2WykmSISruBuwfpzTa7TmMxb8AWg7WXsNwC
hx5cHdlodk1zJ1xghFZFvh3wfLfHZ05cNqiXFztyviDTGBcsALgA1/NW1amOdIEk9l7l58KhRMzR
ZwP+FACk5NKXCyEdEdsXz1oOHizjY5TVCe0mDBDjpA5529jnA6vYWmYWPTntVxCgUvayVJgbnTdL
lPqSNX0VpsQ8GAoZ7tkisz3gL7yLcDST82lliOdzBvq4ju09N1nZfsfapjLWSYYvFYEW8l2NP3Xt
ZNIT3WG+P4P6cqijnqgNPjSyxG8TTdxshj91aoi7ePZ25vr+MlFB1eDmh6DG8FQ1CXRaiPibdom8
U9AIIjmWzkKLAdI2TRewcTl5HSsAREYRIy51JQ9mld96OhXsWQ93WVD1D9pDWu7YY8GrRM+UGrtH
z5scxCJOIORTJMFuKh1guwImvNJkQg7GJ9vqd19trqjZSH0iZ1d8LM1r0X1Ac1qNn+S+cn1X0pAV
5Qx5peQVLYITrv72i9RbdaDABcIWieCXUmG8GcSepOpracrfS+TD08uzNxsbNLIgUFxm8hLcBkVk
bMe8j1OV35fxvDz2TLBhQLn1xVkgykaLPYbVglvXX+Bo1qWM7zInuJTE7o+LpnSU9g7opZY9UzUe
6xcdexRQ6R/DjMujOaB6WZMTnDNJRhF1caWqc3wDwlTitYBGuiNqYVHwzCy599hNjLnyeTWRq1WC
5E00BGpC/MKGVT+O1Jgv4xS/TEuo++DHoBs6jJeY/g4XOtHS2ogisz/umsIx3nFPgbsr5dFJUTsF
GArRz7R3Nu28A5ILN2QBlOJBKGEaTZ47okMqxl5GTwyn6ixonstqtLhKctEGvfqVxyU+gQ6obNns
G5VFp3zIofc0izoalvkACCW+UT6IXk77zK6ajXu4M/GrEeBWcwe5w88rHm2zuSOkN4Uugh5RKMZc
tEAPYTow7akdeelSAAMZq+TG7CcXsDz5ZM5vTdAaF5++JQoPjKdq1pBahvHkkEU/paPboe1Q1lZa
Dk6CvHvzJo/Ca62qe4gCG5M07xtwEwbEdyYWZGSiKx645ZssytkLouFU93a6L3Fic8viBhA5hcGJ
JX3PXNoJWuwzaMiIO7zHoS6m+clyM87A8dpL59IAJWNrmyHIrYf39lIr51gxhgyGXJ0sg1v7wr9e
b+J1r3Hryr3mbiHA7szOk5ubLzFsioOuvvxBAv9apWTnNsgeXBEeM/TN4ihqpbZ2gDxKhmKT9C7W
oiT5GGcVUU6yXrwqe9PJLgubqeK62NChK8mfb/t4HvaqdPm5NnYoO/KKVMs4PH/cD1JRmRsPJPsp
8SyufRRZ07XnXrXK9gJ+59ajCwByBLqfF3Phdc33qfS8q6oFz4vTOGCs1UWoWd35E33sACzz+95o
VvhaduLtEtu2wAIhB+wKvT2f+lbJY9on410XOa/pIJ7ztD7TPdz+zdfF32+Md1MQ+irm4pok+Y8i
jIL72L2gqJn7am0JyLJ6uPz7kizpc+Wws3TYFNjNcTR+RHqMz0g4NCRpGiWwGD9WxfJHSA/YZJl8
Eml8H4vUv2Ieh2HUwMVyxJfXttFHDzOIN986Eept9vFCTIKEJNWc5Cy3Xg+/tfeDF4bQMLnapSZT
xSFStly1aXtt73wuf/cUuFysDHWiLvV9Wvq/wI0S8HG/6rWdWQOtZgJpVuchYZxT2z6uhSp6GEf/
6hK3PzVmc18vDH0jEyfRCF6o9XW0o6ElHQpiwT5yMBANeriWPtkFE5WHRs+T5GG0YRZHQG5BkyOH
9pR7rnj1cLXRVM3S1ZjE9dSrISrQYDbAYXfqiP6MHT65dx+9ivQDT5DDuOxW1JyLcVhClWCn2oka
D38QDw92EoEC+NU2zfIczRj0oWq8BS6LCAoenUwMhC5+Bgm0reIjdUA7WLD5veO7+f2/P5Wlbd7Z
BaKAzO+QsTVSGugM0asQYxu5a8ujkzvW9Btk9Iw2CjiGZwz9FTEMVG/r00ut7YkizZr2sGytbCzo
XBAXoX3wTXny+u9LSf10CvMjmrS4DcuHUSfLJ5bI5qimKAkHy5cbPF/BHoiER9betvaNhWTy7x8J
dg9XN0p+kGv2hCTsrxHs3a7JYvyCJFK2ws2JULnts4UXghgFK7aPmTxcquDM1LJ8TpPlRbV+9ewp
bm6RnF5wuGKwtwrS4mwA93Vf/bWiQ8EGTfP4AELTXEmnfOJKULuZRF5x/LOgNz+7UuW3JRVfYC31
AYPOmvQ+9iylV8/uklsasdFDrXjAcaU3YiCBDDYKLq4c74OmvY98fn3JUI5PJC8eWhDIR2uzC4SZ
hPzlOJPKmKR17eXnMsHl4fnwbfATzdcBPZloB9RIKnOa0OF1hH1tjWccpNG9gU/emlEvxmfimt01
8TOewCrqr2NGGU9Tt78ql+F6q1zjoGAOhcI7C4/tLDCyaC/cRTyVsz7RKvELNOiXQxZ3Uy3oyiTG
KhR4ZiBK12HmeuQJCQQfkj4l1e7H24mZCRtv/x6DnbtW/lpDxoWV+VscEke1WKaYlTTmmyjBNOvi
f1B2Zr2NM2mW/iuDuh7WMLgGB911oX2zLFvyljeE7czkGmRwX379PMoudHUV0EAPUGV8zkx5kSjG
u5zzHFPuDWzhtAQoJ7PIESgXx1VMlNS2ZgzQN+SV2C3Tq1g1P6YJlx+tPOuPCquQ4/X+EW+Otfdy
0D44MVe4fZHYpg4cocZ6aIxuWrzBODQ9vJhat3hP+kUmkXLGtNpM5G2/SU/VYNorzrNk4VdMdcsp
SY90/seG2+OpaQnD1Jq7dS9qpgfBG0TJ/BTZEzFg5KLMT76tllY9lgDHu3IzD3csSeiiQ8zFeJks
8W0XctzbDYcGOpOT4bWXZGJrnklW/6gy2VqxDFvf+amPMQJZs/Wu5PGWm2IgPE935luEoWTve+gI
74XKZPZ8cJAbNeQwgf1pGTXBDS+nND30EkhZ1JKfyFJnI+zG3LC86BZprAQuOT/aNx7mf8AS8ap2
jWKlXeY+hKBzV+nUvmVWq6VfXi0ZoWMsh10y0gxZg5s9OB9Yj+t7EkCx7WnNTyTg/P1DFBggiovU
XjYOmciZ9cwkoDhwSy0ACPQg/6ujYL9wSCzrTXdn26UIiOo62g88pHFwcE/YDfvG2yAQ8zdlFUxr
Bl1brwfuVuSE3MZe7u7r+0VjhmH6WkcjTLFuX3RJS/3iA2rj9XNC0l2q0M03Na7muhKSXKds3+su
wLGUwQ1i0QSTxaF0ySf0GQJ3V1VS0Y7EX0GyARPc5xDeqOOdLftEG6anIjWMqNk2MkqutsRZsJ/x
nwegl9diLjkti+SX29xdnFN/LO8SjL4D5UnLykCjhvK+MqeOYTCLlENNEBuiAwTacJbJwPTv15Iv
k/w0lUKwJ5lBRQb02ZRUXr1J++k7iofxgPFhPNS8NQ5/Pv3zX641fnQNrNt//FHZR7+KqUEWBS/+
ABv/4vUfEcKn/eyQomeX9a4xesYN5GHac8nyNWyStRfB0o6Jm08H4T+5pb8JG9Le87ilFhocde0y
i47fRZWXuFuGxjP1o9h6KZOK3DyBe9HUmPWLJh4Tz6znLMMeL0Htv/sh+wAWlycV9ukBtO9ZoZVb
mBZ7dWRgbDEgEPkyZZAb43mr6uJG1IPkXlznpBGUYHejCqmy0I8GV7g203RlDYg96hCfekOwNxmW
E97tCQOmObqosAIr3I+WAHrYRDYud6d8TmOM3n1d/SZZ6y0VuA89d1QUiIl/sfX3YN8tBWTpmdwz
KP6bBBWtfrXFvaBzk4TXA/ZLSxVToy01PFys1FRtGln3EUywYkv9KJvBvBgQSi4kTManqWGGDHKr
DHBmkDUdAQWx9GLukm/LpUKqZvvdIZfU6SIILVG7USYJXI0Jeub+NSq/2sO8UTSzc7Wqm9Jd311r
TzIZoo0Z5t2qvVduqarClVmLBwmI4q3DfrzAGY40zd6w2bWXVqG434aee+5dbrGtnkn4G9cDmmLU
ajO4r8nQZIlhxw1hZXYIhp+zqrnx9PVL1J9Y9UAZcgdC6RvNb6ar1EcuzXRPLicVlqF595vFtXLH
B5++Gg+i2Z7mti9eNSu7vvCTpWOx3plb02TqaFnUSnF06dnWcxcZQ+DB9U/GLO4aMAAgLMENtouE
OhtEZ2wsxdgVOAUq+vwqfW2sUxnssUznT3lsiRcEeQcAUSmZsbnPk/zRV9NMopf6Tu9AaWqZbB00
7WsSqs+5IreN+u44eX1LfLI9PTPPAKZV/DL7blz1kgzdkRDnZTLN4zMI+JeEAeWJ2TMsdJsrzBo9
DoXw0o7BV5UNyVNQfSc9+pWOYwqUg/FUTz/ixtSIzr1q5wfntkZZ7dcsgMNBGkso1v0bozN3xQqT
JOiw+5wuRoWMcUBuPbAp3vMqEkfgyh+jxyqW4evS96McrpP1jpaG2OVrlQwEKNudt8wbxOyEpJ50
LxAS8P0doLyXOqMpMWAdKgMl06gqSP3aa1A9ESraGzOAJj2zuzZ+aNtM0F5o5r3kKV9c2eXQ0LXx
UIkcd71M2jv8UK1cT4VPKQ3EwpmBXHQYpTfwI/TFQQOhhCE4uHhlq45rjUgGbzeNbow9prnVw+w9
ucy490ygS6Tb9T16rPikm9kxgi0WuINXpldN54i9wWh23SOqVQWzQAIrwxf87M8JyZJGkW7ZHygA
wm+Mrdm/O4zmhiQ0kaARSOnKSixjkT9ExlgzW2P7Jif0BKk2AhS5AQhhmfl0Ub73dSdvmi4qma6u
n+MokNve+sCw7W9I+nFfJ8glbVAii2cz8ThwAJGFMe6qGn7qICl7S5Svah7aFVX879zz52ucELNp
OdWw7YseGAH3Vw5BvoIFvnJCxbS0JxqsKZrbvev65yQe4LGzpXuIyed+cMqCJ6LiDtoROxAbln+w
7PCKtRQFekzuqzSwiY3R9FFNVvQ8206yrTVX859PAZnZ24h6bImJgO0Dz/YC6WfPeEIGz53cZnXu
PDorU+sEr8lz7Ut1/POJzzTqhC8fiy6Iztl1MXNNDmHxKVFoK2NkTY0yA2U9A2ZnJUKqa84K5qdK
0G5bMRp1e0BHaE3NkbE0QJROHkdtjA/9/UPskjQfqfFGU8AoCnXq1uos1jbzHruJeG5cv7vm+pUT
elrOKTxYDqnsBp6q2SfAAZb07Prktc5vza7mSixpHxb9dTAi+YxCtTHQLdjOwCGkquqK0XN68Ibi
OXWD4mT3+rNUqNAYX7VEac9WxIJ3xII6WIxTPPcUu+Q4BxmC2kDp7zTtqmOSrsPRnte2oEDu7qKo
cgh++W3K1CCqA1JtMN519vMkhDh2vOZksQZHCCXpUo9pvoI/BNh6rK6GAUjAqJNNo73fQtbM4dRn
bBOw0dTFuHF8vWtxK1Id4GhFD1rmsB/oKu3l5JEGkSpgXo4Qw4F7wEwbFKidEWPRG+3r/Zb2g9nv
shpa7xSEqJV8rfBazNOHU35GCQ+AzdneNJD6dSLLYIEqmGPV6PznPkYrVbvZUXbrdK6Dgw1KbgGg
iiSlSrPocyuKPawThOPY5rIeiLGfQuC9WZit/EJXJ3Biam3XY7adA1EiMmryQx/qZ8OWx37qcEXk
HEqFsud7WG0OgNt4C20Y1f4IwSxgAk3iCNtUoZR8T2n6iCzgBsaTRUtdMmlCj0BD8WkjLXozSCKh
ff2Blr58NU02kRK6iqyVvNQmb1vD4ep2pt55gTt0GaXXAXaWzKdc0A6uY63o4dVzJr+Nwg+u0o5A
53vDePzzqSKOGT8NMkYPk/UquTeDVBv6WnubmfMVO0RUoM63b3VPA1YDDPgRe/FDldTBLRu87iBY
RnImQ6CGUnSMNW6dXHlE5fZ3Gi/7LhRjRnEZ1zVQip9tT9VYpYkLN3D4mkZfLvGSHASQ8+eBKRU4
qEvdBNFL2HA0QzlBpWAfyAps113tWyt3TptT1Xf+GSl3TwqolJeWMSPAD73xAfddYROswzwCdOBS
VEfs6AAnT6y7sxqPdM7Kqc1IZ5S5o98zC4NDFUA5y5v5i5F/xBhr2nUYx2WTdPvcoaHJfX6mbjqy
9t1W4PvOCXd1khmHq0Yos9A9+rFMYHK5SySZJbloPudqZ43ouiw7Fyt9nyd2GuhbYLjOqelMMoE7
/+KptmEAI+eNM/vfY4MPwwr9o1i7egTjPXTdGa3au/LzaTsktARMzNzUVxQ6sf+Qu+KljFwCIiNk
1ykzpbpiA2kz7epmU5DvHXoLOdjpHrXizFINLXmLTsi0iMsZpk+CBAj2VCDyC0kjbA6QtSzC3lQ+
51dg7xmowurWsql3uG1s44o2G4ISwnyzeXaN+sCJjdLGTq+tRfivh74UZ3y2Lwfe8WFaq5XfFwiM
IrZ4JTxywmwkFtHKczdkK21D2T3mZdlum8R+Tip6DKqiL4BELDuCqNjYTf5BrgVVrM9UL+jvoWLp
zpqy30qk9YPfl/O61bAlVZi1R7Ck3D7u67o5xUoavdiR8iEYm8+mayUIkPMXNFhoCFHjIkslpi6t
wpvMO/zzhrMJVf7LlOaETrPdZapijUOhskjH+5oiSxIkwX2/sODeLR00TaxMdyGZ06sYT+0SS3PH
U26twymfV0kGoGn8IYUxcisw4kXT9f26NfRj4RDYwDVuLrwKNGIEcy4rhhebJ/Yxn0S6j6X4oclz
Xppeyw4uSVddlL6HhXQ3AS9TktJ70FewIEFY/Iiq01h1mcFLPmNfcsUKg47z0hg2fucm3rO/gxKb
UyTM9tCdKOtXVt+XP8KBl1TRZs2Vinb0FIkHT6TwyDSAs7/ocHw9QLLLFy1uhQ0OANx1utwG0m9A
PXefCKIAv7ignujFPxNlFg9tz5uXEmlHcSmXEXlQX5IbdaomscxrB7YQItMV3AJi3nHavJJMyFKh
ss0foxhvqbjvQRsqtZSMsR2Wt/ewu5RWN790k/pNwhiXIMPdLWJYJPRucEk7xWA/RXonu4IQGvhI
eGY3ZmPiQ8jkk5GZ3r5NkBAXLF4ukhFfWhhy12VMWftMbaU/PnsshBaiFy8cxqwqHZxmfWfyarbG
Mh+ZofcjyeP0/dPOIokDJzjSAm/eRcOAEzeHG0GHqlchJuKNmCewL/G4A1mfwe50X92uPpmCI9is
8+eWGRVvxd5aeMSuLCDZXrzarTY29hQ1ITJBLf4xtqJa9SmxWFaRBsvxxXFUuc2HnH3IfYqLw4i0
NS4u35BEeOOtX0SJ4e5CHRImkNA0KVjHBrGwBfSnE67eeNmHvEcD35iOQ6Ln49gUEQK14jR7rrFh
gvya+9FzHvXZp9f/7trYeitcH71UZi88Md6nCIQ5NcDBgGEBLWc9xXf2gZYniL980x4PHup2zNA/
oDPVH67hoJIwPYJMEL+CzGCbSBIupo3CYXhHk/Zkswqiy4arnpex3kUYwTcFdFz0wESnJjZJrXTA
behnDwSh3J2StwCVyK60KSoKk+Fk0aK7chNWipJ+CsXj1mqvNbG/lyDxAyYaw8WyW3HOp+ySVlZB
8R2oGyXlRlUi2bkdQHzXiZHhqqbeO1o9wNxRPxlDfRbp+DJUKZOuoh9OBBfOS+UBcybg65aTHOt7
RFhw9pBNQSPH1cdg0fUMk8yjKFxPdnOdNJkV8cS8ljUBhC4nXDksEa3WfAjz+rPt7ddodNSqY3s6
kJ5pPzpCf6WJFbDqYntk+jXDATwZtyzxmUeiEY+NrNwEYIzOjvC6s9eLDdz34AG5dM5EWZg9Ux2B
rhbD1XAJ83Zd9oXA0v5UD6V/pLAgqoGzEk00qjRLzjeQT/IZFiWmlAwdf6Qfq3sbiKv0A/mVz62Z
OkxNaLGToYhOjo1kq4mUXqlKc1Pzm3oTgAh1kvjtz8/lxTbBTbGJ0Dlqmh2msWw5zhZcfxblYULb
B7MUHS1JG9jFB5dwaMNOlkHURochIqfFd8eXsQ1OtWk9A1n6NLI7g7Fs3r27XV1j5kfXb/6s7nba
dvb0whkJhQgdoPhaiG1g1WI3kAFv9aQkuE53icYkffjzAYt6uBo7v7lax7ISNSdFmG+7ewikgKL2
VE6WscKvox7rBC/NIKZ4H9RQG+beeZik5AogkeOcyeLb7PV0NH11TYM+x2ujDr7D9TAy11wT17oa
s6REA0tac99KEG5BTspVnZzwq4hHjwvpYbKDqxkeO5wEB8Uv7zOZU2EpD0Y9Wk9EX+dWHvBz+xIt
FfJ4ojHr1ZjDg49bw1qy0MO6QvzZDipnswxHQjUHoMWrbCg8wkwqJvtSLTtB1JXwPNB2md4S1Pji
zY7BlpKlkMvW+AHT+6aJqPQrfTXGREHHleMLvEdWeuW6DKA4Zb4sHxivr/00tpZgCoAyw6CPcDje
9+05TZxTgwxD/egK6MwZoly3QsU0ty8QOjqmHbTTWRuMu9HquR+gmwzb81gU3QeweO4ZRQbrfCo3
wgiaV/7AdQrYGjlkIqqb9cgUnzl0F++MGtSadV+B9BnmT5GXzlPjs0ZqqhSgcTLFGyOOKe/r0GIN
gOyhyoyNhXJrZ7UVhQkcbUfE00mHebqrJnlRqT0elY/RaEzvzQM4iQ03xBPlDoD+JO52tlP/0lXD
8O4ug4un+1gYV/Wub3eUMzhGyukO+LNOUXUJPe1sbSrcVQwewQqL6Hg3uHlmkh37/s0Z8/QkdfBl
VOQ7YY7DpQqXehVPd1mjWcZrZvAxQ68JjbfS25lL+KlC1of+JRa7xgbNezf+//kwTczYCrbh+7Kt
zQ2DTeqRVFYHNLUV1r3O3qqsJSiyYKbP4p/U8Qsgb3nWGe4gWcLbCFWkjmk+30hjY7kQlvOKGEh8
SSp4CiZhs0dCmTaBTrzitvseGH8uBmNsntJR8QHiBE7I4Wb637OtxqexdJZkCDgHrSlufC/HrKgb
h9zFWm5FG0ZbjDrbIFHpa2kbP4uIjZqZudHCwL6ahV22yso5PlVeQeJt3t6m0hDHQKPKzchS/bCB
Tkk3qzhr6uHZsXgXo35F/7d2gyT6aXkNnaaZCm6kKV9vvPNUvd47l5yg8NX9zzCdw2seIjBP2y1b
UWfP5uyjq7nEyyRwXkMoV+ueumLkmMIqGusrKQAnVYjzDATwCM98EYyZu8RPaJ9N51fguPoKGvzN
tRnkxT3SHwALdn4Wsf5SUDvS6K2Gn3CHxniLOcnSFbSC4obDzeNarNaBkvrJqPRpIiLnCKphafsz
h1GgiENPiaISdmou5oJpFTfefmUSuQCkm0SzaXbW7mz0m2YW/jpMFcTP4n6rRSWEm4xSM2w7fQXE
KqL2C76oy11EYPiz0xXGP/3T6op36b02qFk3Rqm/qmIg6cPxOFI5xwYw46nQDWxhs96p8Oh2cfCr
KfwXNg3lFglIgvwjMI/J7FyiCviylwePRVri6DO9D8LUip2f3WNRTYOkoX7wjp2HgCutHj2LhDTC
YFPpt2sA/GqT1Ha8NF3U42zD0r0/T7gEQQhGreqA3RAy0NTDZ+V1OAtyA6+T+kxnqz0xlzy7MiTX
CBNcg894NQ3BNTUy0p1j5rB98mSHBLbnU7iLLJ5xtuO8H2OegYmkljQmL7LT+sS+UKJDydH+hxPa
G4dFR9PCWSlKG6NDH7t7DBn3WADvgEtCkdEy3xMIAYNiv67B8lsQgzdkwzw5mviClPqKXzf7MIFp
bRD43IgVHvdj09PSRhW8sWx6gPtyd62g2nOSUu4shI0ToRGJqpqz9JFBU7u2Oxy4u2F+1WKn7xV+
K+PH0GDVaE0O0MBKwnnrXYBe4UyZEuHxNnALsKdsF1XsvjWJ8R3Sfh9bfy1t69C3JmMG3TP56zoQ
F2xv8iiMD1Hjo9wpELRGqVXuJ5gWg09B7DS8h6RpDNvAnXLOndzmNt4BwKjH5zL1mKI79RlDb3Hi
B9oTrNXDJQSawlq0Z06+mMoBCF0arKbaupDf0LMG9BcECm3uKAbbXsyTwn9Kn6s9/UPWRoKCPU62
yVgcgsjGWkFqZ+HgomDg//IHs/V/vsf/G/0qL7yqBNQ2f/s3Pv8u9VQnUdz+y6d/u5WK//3b/TH/
+W/++RF/e0i+67Ipf7f/+q/+6UF84b9/49Vn+/lPn6z/YMKeul/19Pyr6fL2zzfgR7z/y//pX/6v
X3++ym3Sv/79L58k4BSrpGnr5Lv9r9gw4QnSpBwz+PNM/McTcf8uf3/0+VPx6AN4wAze2M//5pH/
AR2T/l8DVzquCbYZSqcU1l/+Th2T9l8BhznOP2hkBfFsBN9b7l8t6UsYEdJ0EfjwiKakT+BvxF8D
3wJH5tJ9ma7nOf8/yDEAaiDP/gk5Bmud61VK1Pv8jJ7t8fffn8+Ykpt//4v436YyU/KvpnmbaFzP
BjkAQ1C92cH8KKkTzo7BiqslTrom8uB34wW7qDH0rxTInVuQbi/9YdnqgDXqJIaX0odYq/3iwNgm
WlVhhWYFDzCVPuYyZHMFC9/oR9uYD2KGV+GnnxMZEivWwj6eRXt+ctt7+J2PehjRERTeG7g2+3NS
uOzlrNwt0c/PrsfIVmDbGLLRWNSFuzfRIqIR6hHi+z6ZmBwTWEFOidF9lgHaWbMzcrTHxDdziHKX
UNpaGe+sht77uhqWoVEyema/6wEAaE2Dt70cNm1uqIcqzxLQTQTAIGz9KXwUBng+VhrQESqvdVgU
ztrincnW68MwMHnkgUwfaou57xAFP+MoQqCTHAydvMuKvpnp4gH7PVESbfTiyHfSegikAe2Aggyh
FVD+kEl+OWl1s8oeD+HYJ2dVUyu0xog0twnf844QDUFNaraihtsC8lJa7pebWkDiTpGR2le02/PD
PKplI2mCvdK8eyALpv55+ohasD/H/S4wYW36SONkODgI8kbrAanGfhyl8/Tnj8oK9bQPLqCrHe/R
7uRE/C9BwBibzIXyHLWJDTt8ytVsEwKSD2/oQNFGInrdsyaLNnVJgkztxPZLFoH1n/xg3ph19zLF
wGQ4cymnAFwpIzIP/lQ+Mm11X7irKeV6NyaVJyc1RzjYzXskq/Q6zco4EIM7Mq9Ot5VTV59+8Gqz
IFi0FgxUSwnGCCHS+w4PR3VXzjTZU1oF0HAVaiAnQfZT1ElFnLBBalvMGnlEgNYmmAMCsoNcmC6e
clYM11ck4lTU16a89rLb1kKtHCxy2AdsVFC1S1igRTrSnw8OASv09bpdeK3MzoA41Zo1w8fEtn9T
1v5Inpz3mgkS0ifbbI+j6M6tJ0AUDaTIhWn/qXO/3NV+GS0qP30KC398Haf8Ja/9h7Adp1OSFfMl
U9PBdJL9BDj9R9uxEWYV/Wi2GtW8DTGzTQOTBWIa70ryOhhdz+xo8Rh2ru2t0pDhHK4cCSy9QEy1
Nwz7MJCDIrxgW8/+qWkEqzsa6ZXXm5sh1Qrp+HZg1odDR1xol+m9IvyTKquYX00hheMIibbKEZvF
dwm5JkIRNuz87nT20e9FwXWGKsfzThPKiaXDT7s1G/T9RWvtuETEKQXGxvw7ozlluGlMbnwwSac6
BqJAla3GnbAQcORdp34EyWNBJKSLtOqV7aOzqwoBTYHA5Sd8xEtcNvrF7PutXTBdi1EJv4Rzvw1s
RiAkEgeQQAHNm/GIBh9n+1KpYji0Vo0mt00fpaOYSHT6ZgvnuY0RqIhwwppNjnSetc3VjFELe1ag
lrMacJCW2TZJ/B1lZ3jMtVefYxucSMCZLoBsxDint9Sy28mUxXW2xatZFEsXP/+mmCwso8aULsuw
mw+e6vtjkhBcEAyCeZRwXtnyDA9Fkq0ahZDYCXFMRzgASJGdc2x0ra+tK6l69yuNDPthsje9k/yc
5ih48HH2Blgn9kbV1Ad0oCcTs9COoTlbGGT+Yd8bBw/rLq/jhEkOee0WbdO6l1yPYBunFSJ6uZKV
dmDAGazjlIflJ7SZcbRpuo1Embxg0dkLFkj2KOITdIJuifKr2Wfog3iuirWLIP8B/4m9sUvaLuuj
GWsW/EIE61Z42BWYRIHZNs7KV+cgpf42yGw2jM4592GwdpnglrlPfnd5avre2wqtznOofouq/jZq
Y99H1ndS9Uixmksd52urKI88C5+64hygtvo9U5YiJyFwSmSrKUd4jyfjZ62GT7ZRiNdb4xZnBI60
Rr0dGgKxuXyuo92u3JY8MM16GZECIl9QE46tiQ+uxptJ6c/3lOzF9ADRfsrOMZLP5MAW89Kicw6O
EztlKE5qhzx2q6v+udIwI1nJosCpo5uN5+GxrfLgMA82P9zQnEEzHbSRBYfOM16Y0oVohWK2rM5F
jEh0xAjEPjSxtVsea8m7IjVM9l1+mbApZwEBIpF8sEEtzRBDPAnDDhWRETBn4d5WHWITKhv0b85y
Bx2wXfnQWbxpFge3uAmmRQfCgi6JBX4+jInAgaw1pOHwgwp0PbbV9J4qwBE++90NkyxzZ7rtKsP+
kDZXBJeCEFmM2anR6NPcoIYMIkWb4zboTu9EQMS37sKdsMVU+LLDMHqaJ/O1GiJ2t0F7ExVjne7O
ghSZ9wg+BKqT63aLwpiI316TmuuAAuXHDrGiwXixiIvPk1tGqhpoZXcTV/JXqY1qOcfcptjzeWsV
E4yNMjzYVYHz5qLleQAHaLFNjoMHmPiNXVcXNZdMfkmzHlNirb0Q9HWdCgyvyluMhYyfYDDLBTAm
d21GWXQIEHZVWPC8A00tvsSE7bVyA8WSUGrQxmw2sTD8kKQ92MxqA/bzCwIdLh1IypJMsAQV/dKP
0psZDTDtuLQLuHYECaHscl3FjSTgfRA/TNgUpnJmHOz6bNAcxGWuZhI3i3zpL4JaMfuGchgGJMm3
JjSiwEJoaaQuCGsXNbD50hVdebEYZ4sqI8cC3BzNzUD7m5krIUoI0cndiu3RHeRIXOCkgTp8zAEn
LQcvP/Ucaln3lToFc2IRIEPCM70yHoMUuIOwvGyND2HaUsbgvvDuOvX+nYyPd6qFYsF9mbiFJNnb
gn9NkIZeSiv9csmMKjI6pwJBOLAkezFV5M6E3s0tzd3oU0lhAu6zZxKonhr+P7AXWhWue26n/EtT
C421fyhLfEZtnL5DCNz1TmbBzcmuArSW1zig+ZBR8QPULE1gHgSYPpg2gH4xfbTvGTZbo0q2hsBu
N5r5N338lRr4ayJiJh8xaPk2wW0Erk39jMUosDOAP6zaoW1hPQd4x2oa7AvqRVG1S3NsT4EC1KX8
IiNFm/8Q5U+DtcNCiuKnSzgfsLcoZmvrUSKSCmgGi85sbSZjBrCK6t3VTGdqHwpSSPBi1x9BuB68
/IxMkuRUfSgij7gZnf22ePZNE1i1iXi1ANaFOACRXJCuCQNFfZblv/u7bA4sBeRIdkbaDm5dUL23
982xN6Hk7hbxOG/7+YTDCn/N65iYRFdUSbAoGHxWYfxV+gbmO15s1yoBYcOIx2Gm+T4+MW/LcqzR
8mJTpDKciQgcpbxpmxS32Yl+m44HMdjYSweXklHzGDfkMaYpbtWAvQH5F9474P5o2eo1APuPGDii
zc5m4djpb8jl+1JJqJKGvPmR/fTn10O9LfHfsPyxI70jg+cXTX0DHYmBgIOXN23CWzi2Fmpvaz+Q
n+aPxW+2ny8eVjL6vS+pqniZnX3DO4+vVTz/gMG3Haz5prioQr84xTUaD2ZZhntOUuvJ7w2+oPXE
2uL33dxodtV7pviWgTFveRZX0b3qdtiHszn43Yr8yzHT33PevZsGp2gz4MawnwoV3uY0+13302cp
NzCKi+DLj8KbC85QY99NZtYjPmF+efplVnQWynLPonHOKg1vNUmpcW/80gVVp3oMoIgQP/uuimgT
VulXp/OvzvGfE17H1t/znrpkZLfwIN/jF+A3zYeEeZT1FGo8q964mjv5yzebbTW2C5xO+P4mjsn7
9w+AH0mDBJemlHtNWUwdWyI8xbfg44p3tP9VRsiHRVm9F0XyhatilSfvVpmfbEO/61E8FQSP+oFF
XI3JadVe7r9eVeW/21zu8xp3SGwkX0UQ3MKBnz2On2L0MaZTnq0tZjNZQxVQBwxfSF/2rBeg5KeB
5r0yFMAZXP2jseTCC133OE7JE22hBzr2zSLs5i6rRTIdGIucUmthEiey9Eb9zKCak9m8p4PWX2OF
CKsejWhvD0vk/IwHR/IhCXZvoM9+CVlcwhYfR6SMeoHw8ZJpVr9+R6lT4623ExORf3IC+4Giwbpn
N5rx9+AHlxkmnwdF4yEomnU6ztU2yJJvh8jyg4TK7JrpTrY23Ub+FpMgsSrShuWM8jkS6lHAcYO2
mZCXYWYC9Ft2RqHfEY5opXRgoKTlQJiBEVfNQiodH8hsIclKF92xVCnQY1C4d6TkHmUGrC47Zikd
IhcFpFqsnB5YTK6MLedVt5nwEJ50Ml/IFyLwPcmqFXzE8ZKitZ2maV4afV8djQwJRjur7INGefCa
b5ZH3mPQphlqfgM44VjHGxSzMzzPjLVntnJoI67cbt9RNOsnjDopTznv0ICxajkhTKE7QqJpHiTt
A64A7thBzi/vTAEj5LhY2xnOdXCPH3ZqwDCyIBaQMpqtBDOyIpPVZWiIkdADsoSO3E5foBQEdt6h
eGF56b9OOhF7TzRPMiqHU0mha6KEILlzEscx7vvToPu9ZQZMwSZciLgCfTW4Z9lyILPUQ+WoUxvU
CKCZqCV6qCPKcTVMI/1JUMGS6O1zkYDsqmURMGXb6glMcjul2SOfSMxWBDkgT1JV/8CwpH8Au4Gz
Fojw3rG4SBPAFocqZf49cElbhsnM7tV1a//V4aUJeEuux8Qrd8Mw6ccukszwRM00jhwD3SVvgbx/
fzy5L0E3fHVtfc1ADT4zGvpWcVidDBCUiO6oEL2MdDB/4FnLZkexGtXVVnadi3i1dh5s0HLpXfcn
80yAzRiQSjYQYVwTdVTitcmuBOG206KclsJr9oDlk2uRYAj10yE9N/2JfDEPCgmXdaKNFfDOi/RV
8P+oO48dyZUty34RHyiMatiutQ6VEyJEJjVplEby62t53qrCq0kBPWmggQtHXBWR4U4aj9h77YVm
R/lBIk3zDd9e+jLodlQO6bqs1vm0gYpXoq7XumtJjI+YwmaZMi45WXW3SK2UofbzBYrEbzvHJima
pFzXDaxLhhfjoivR9FuYVx6MoNA1GNWq7hyiV4pxrZVBtmnS4lizaUWMnbaXMAQfgbD7EFg+sGbd
WGmdZ7xkPZoJzXI+hxH/03OVijY6pYNF6Jk4wHzxw2SLUJInHoMcKcXogiunDJGtvzDDaI5GyiHc
2WMbi613MEWPK9lc5Vn7YhnkfvBzj4bNJrpBDDaf6tE7+C1qB6T9KTgf+3dpjd6v5xdNni4YUTGG
oZy6J3VL0lelf8aZ9pKxL16sGetPZwqUI0RFqCFBxCLHj/QTPiJa9Aj4h20DOzC8eVAM2JD7yZkR
9JytsOFeuzFg/GZHd430koPbpD+ok86GXLQwg5YEfSRLL4CfEhKpZgQESE1exgIPbfoCrrPpBRDb
tHa8ovrjOaBDJ6+MbuGOnJzCtey9blkbPK9nrdKgh07EAY/90SyL+FF6Govg3GZEYXtgX1gmETMD
xpE1smeJco6kpdw42njx1I5BOz3ukxLB0AhkZzKAOpesTmsSHCl10BclaEGcqvqw6yRcNjbGoiZN
VyHDK4QsEtuLdIw5DFttDiCCaJRa7TJam2P0pk85clQTeqRAi64UeADAf0GQBkt8+x80pemeicsb
nH8kJTwBrByEcu6R+hcN8PhLVoALENH1um8Vkye/wjKYxxuk4JT2wajxEI04SpR+tjPO1Fk9CqaR
LFvnXlhlDBQybzNJEiI7K4vXpej9098XRxkmKSE1UfO5V83NRkGg7sEvSB2OAam3ihysRmwI0qb9
QL2XjnvHjqaNpOmGJJ8cfb1JN05XHSuNtXDUEzyFQoL5Fs7XnROeYlRxB+wRqLS9foN349egoE8Y
zdqaKm+mjQF1b3ge3eRBhui3gbJ5QTIpjD10meD6bHzRxjiDiDdukGi8iB51rdQ1hNx6eWmQRSYI
gaEdMFF1eyQ6WZXvY55KmymbvjWt9nko9dxT3JB74QU6hdf4WresG4yxwAg+1t3ea8v+UdPT+fiZ
Nfww1Meot4wnR8Fpq4YTCCx3TOzq0mHuuVC+41LUZV8wnih7Uv9dEJy3ij14yYkr+dSqH8Kl0gfO
wleTML6+GcrrW5zKnt4fgVgOw5Dhsz1uA9P5tlTKZYdAFMKLTBdq4v7pjZgz2BAPQEc9hrWw29pP
GxsoOiByD8PoPr0WjkdrYwSro/EMRbLfj11t7Nw0O3atix1hQIjkusS9u6K8Gn0t1nlTPqqMAV39
NvWq3ijkLut2kpy5I8tRB0v/rCeneocIgj6E1NwW2s+6yEAE21UHwo4NwMaZtEURMv1oCDQky74N
b652r9sR7SYqODqGGosfHDUsT1BZiY0ApwFWwI6xVkQbdsRMmovmYGjkEXhapZZNDYyxZpptj/y2
BJNvRqaavNmXkdmTH8bXqgZoATbEZMzSHPD+McIGVjrWwl24zg4Fyy0BjbuVcYuaxIqPPcNP2ZK2
HjW1ffLT/NPlupjrmaGtFONNgHza2qQ5ACqOjwrEabthvGVz8zEN9zTHBxVC2mr7ZTTdm5EXSCMS
QiWTwfnxyOg8yYJL5zlyASKbNZ9Vl266IRr/JAM9B5Rls3DqH2hiDENKYzEUOoDvIEAWhu0dZGVL
p5DtK4RQRxW5ahWNbrMiM+Cr0Etx4PpnS2ABzy+8c4kME8clq+AyZKuW9XoAWwrQH0ErUZ4g8gJq
daogEaSyMbY15FUGQ6DT9DQqFjrSq3lkujCDlEaB2mcpvsbwEJuIMdFMddRovqRHV2LZDhFDjGGs
9ilCud3z77JyGg6mZ1N41rnNS3Du2TnMOgzjiyimVIzZ3W5jBkYLIgLA9U6oPXR695Wih1dTqfYm
MsBZ1ZK2jO7va8CtwYDbC7dQ0/x5HnFakithcSVli2bsSHIk8ynNA3JcdXNcs0CcNj2bgc4t+0Nm
I0xsmaUfoGHGAf28QxtxIHLgD43AuDNVNO6mMf5hDp2evKkroHKiCRGWSDaTT6EBohuEqhEGC0Si
EjGAf097tyUnJH8fJMgKtweMIHO8o4WeOzAiEoZZcV/xYTAVYCXSLqVp4GudnkJ7P9hUSGWx17lL
IFff9qgbFwk/6uIE/iprI2xeTrEmJ96YtZkkEDiOLl2BXNDwhcDOiay4JuVpLTyXIqtgNIZsrjyk
Ywcss8KvjQb1t7SzcA/bBOcBO8a57LrowBLBw5qtg2LI8Eh5JRaqWDbhBiEuA8MMP01hPOcoXCTr
wOY0J+gEMq9s4q0/UlHmdA+ByzilUdXecmFPu9aIgKkPYGuSTK9ifOJTHa9dD0JKZwFXw185C2Dl
rLopBKk0UXE6mbFsZFyubMa+l0SeqoD0cHAUb6lBIMbTJuSWqdz4wd6YzHo5gatYDyC93AYetIpX
FYm9gdnZRzuo3kT4DL7L7UsPkmrmtql+QuvETE5u8GGkZwlH23Fx8XhE9s1qrZrppc0KYRi/sJX5
m7zzN2C00Q9JUjxzzdnLsXEIoBl+D6mabmheuIOmH8NyxQuytd9VpG+MspxOdkHRVk7q7PJE3qaZ
wPjDLVpYoK3A88ND5TZx7czdOCvihbPQOFp5vyye1VtKcb6vGQnK2qm3YWuNO+XBOsRTzPO79YpT
06D7tNwa2wd1FPsNyokUsSvJsylDVvuirBQoHT7jrg/qeZQIsCm2vzWQhhzI8J3FIQsSvLfPlFKp
Vhm8lgQTZ9FGbyFBtasQ6m5R2MiZHfkjrTZH/2NOd7vVVtKt5xXaPsLsS4JJ2PheEuMJF0qydcYC
apk1odrIjFEwC1TIMSmS2AZUFaIlmC7hu9nh9sT0NWsbI4efhTLT0QBxVNnIQNz6auU4rEadw8B9
zicJ6txkCedBa3GRRfludEaLqJ72Ty9ArQrhkdnjPvupoOk3OrX1XHHoCoLPETdlPC9xQZBtkB2I
ppuzdYi2rhGnMyndbAmd2F4Oif67bNt8oWAhb9n+HlmYbFH5fdpGYJKVocOQel6wTcpmyXVvmctE
c7CepzHXWBRubXQFi6b3/ZUHJ15g75mPkbano7RPoeOxCS5v44hvVk1XFp2vU2l+TZWzb9alVatV
KQ8Ng0jehJdS+OdBN7YiZFzvOIivfBNBbbfCKMVqBBGuUugebYJoHL1ft3F5lwbKQO+5G4u873GM
v8wWwAahmPTn1Z8yOnqChs1/FjpAF+H6h21Ds0e+h9CwHjaZWc/djLT2LGMpRhJ8ZZKFRCYU7YXL
8RvplK3FIPMNJejvQhOw7BLoE0we4RYFsEDjRdXKlgvY2Pi1RzCj5n/WJCeuiGLY/s3nHU1GRgJP
naMStemMYlsPlXYZtfrhukIDbBiuXHrkbdRKetOsPhjFLkGkuc+dntKeZfhMmuRVTLIi0mpsknkR
6/WK67d3SW8o6nMXVM/AmQLm/njRhxotOrr3ryL1wZr5J8xoLixSwvBYQiwG3DM8YWxQ9yLFl2/Y
6MkTZxM7U7Yv64rjyuzOfI4MoiO2j0H/OmYQ1cxYgvt00T1rNRjvEXk0I0AxHcPRLlcdAp7rUIHH
zoXbMQSx0dJxy7hlZH34hQk/PSrf9aBj+YJJmMyhznGPfe17h1SPtvAhGJ2X1mdQsgPpjDg4OZMB
tAbz6gTReabGtN0pKOobFbFSEg6efmEPZ6Q46h405c5oYVHmUpaH2MLvndY59H/yYjJPfeoFKd2w
c4AbKG2PI+rNNMNXlZRY752UmYSD21X7g6nsZASEJWTiO+1+CpbbrQj2iZ2dA2SZIB5op0eXBNCw
zg/6m6Ik9KA9KxnK5cQB1Rt6uMQ6Ps3ZeX0I2Sl296RNTbWFnspclXlIaGhbP/WHCVN6UWCt9y/Z
rzHS853w+y8PXWoZ1Q8/6Ik/cti262SfR1nkLLw+BmPlGCAH/e9BEwYNmZss2kysFRS1OBUIWaP0
gLv1XJKfviFZXITsWkpMWzNnwundrG1sp5uUk1r66B7EEJzztj67UHaCOlvbpvPRdbJbmrX20znB
12jF08xA/z5H/3iIh/guJe6eTtM/05B1qhYmuxEFoV8XkLiHRV3IlULfm7EFJbcY73cCaCudvD0K
MlxJors1HhYZA9sR9Y4CWlGoa0OJaXYwHyu30Re4Annp/EtnaG/F6P1EAXmqGXfRBKJ26ZKXSr2x
JidnXwxDss0m+ZzJNr8Vu6Bl5TrfeY0lP/rVO/3enuy9wVwDBNEXtA/enTj57EP0xhyDk68XM30k
SQZhck+dKFcRcaQ9xM7V6Ku7E1SQ+J7KjihRbOeG+tDmWCq8GgSP5UXmMhsk0bg5BApHWRyu5G2y
QW0vwkzddclmAAEFIcgV4vKlYr57aIESQb0Ra+ZhZ1ppUtuYdq51Yd58cfibzaSq/je6QW/pGFLu
bQK2FsOUngjBadcaUwikF6b1TlbYli2ZcY+bh6d34TUgRt20muqOe3VVhFN19HzPhEfzHB6Fa6Qt
wBzCMDlAswFEPyC55aOZ8HIdzBTrwGB19kl/uiRVleGM9l9CT63BGDSvmjN+RtDD2txgB09kDgeF
nQU4zpmXtXuEHb8M8hM3ml1buyoqb16IAqiuEZx3VqCfMhIHHasuroFfHYaGyBGdxPl76F1bKJj7
jBSdeUnQ6R3gNlj6FSDg/G4J55E7TyxS8KwMGQiKpPAPbuSgvoyxC2TPFPKodV51XOSzUJCGHJSu
AFhesnrwA+hceaQ/n8v9GpIwWsQAdoUJimjBh9juAtbW6zRNiIiKbxoemrOJoo5llctIJMPYWfEL
Y6LDjio84EjYD2eRStUsg3PFJwGbh+X3uWjxPjSSjCGheb/HvFFIkKsBsIXGBS3CA3W8tyO4Q4eO
Ehwbx9FR9tDvhcokUy/PKF+eAX30MfCwiAKo7O7LybQliMSK5ehLBTFh7QdGSZevpbOybwWnEM7J
vI/HdR3l50hN8iyJKScDCn2gmbIk010IaZZr/7Krb62hHTMN4XM2NaxiCpVpu6aMfgKkOPyQutgO
IbZSZLi/ApdVH2yz7s0vMMeLGDUke3eUhpgTX+hhXd1umPmbwZJoJndepp08xKzxFn1np4eU4NN5
Sk4Rnq50ESQiuYaqhz2ZtEfFrm7XVv5BDUN0AbZE+Z5GbwlRRMEUncdaRmdydDuMYdalFLqLgoXP
IksRkWmaaO6ocshmrrNnyWuAG+lYxoSSJIrUqAkIJOxsbmoAXKMMoUIjx2nrsK1edowTMZDr9qbX
TQX7zxiOLDKuVT8Wxw7nrPQ5IbKRPyWumJ0IwjmePX2TAuQkEyM6GJPOeBc91c5mt8qMcMVlW3Ev
sxxEvoS5mJiCU178dDzBwyK0jjQ5wxx5GY700CxJx07/82Vo2hKbAp1Si7C8l2Z07MFwFcFWR8dA
CI22q4u+uU7OJjNt/fj3xQXJFivf3Ot+OM+JXdrp8k5uYcw3zjlC+y28OXTSJHi/P5sVN1L0SU6s
lhYA2R4WXZSVuBS30TT2F866ZaYSzLWarOY63fGLqVjPxH6NRGOEKFV7KO9RKLyUGfZg1YX7VM/9
A3cvGQwD2KY084qdo4d4wfLmVKTsEySury1mkIUFc+2FgqO8TAaMG5f62defDn6CmbA9ZcPWmSrr
TqfWbeM2Dyn1OLaZ8uGCgiB4G6sIZqofHqQ0k7Wtk8xSBtUHZEzI4FOUHgeWbYmG/LtXHpwV6CW+
WxcHqOzJqnm6TOG0IyZLP13VDmc1Fulbv3hXzaV8KuXBk4CDaD1umoQuLcvPueJCaaxwBU/lTsCy
/+JDYEBMF3zrRTVvxyL8RinzoqPlfRkMF483oTKL0fDeqin9bEoW/8y2recVP2tyyCZpY+ormDfd
AkA4chEdNQB8OLzISaVuKIjIZYokq6qw4fsrFIHMHWzGYWBiS63KFoMQ7cmRYONIyNLOHYuZuc71
vOuqZM8P1y6y0IO1T5HROvFawCwxnirB97Cn/B9CkpzLwNg30tOJvfaa0ySRMoL9Ehs/p8mLLCtk
sFqiSglMaCVuyIywgfeD6lm27r4AWFArmJJVb/5KgW2p1oAwYW38yiFhq8aWAMecORtbzJmTcGo/
F65YItriz0jOR+4R6CHc4pvy8IICnCy3FHZC1PgQI+lLmXima4MAbnZ/lOIiuonn5t0bkh0KFaSc
mrXhQfCMxqJaRK1/iPKvjIgOP2GfPdZnNkHDqgsBcDXouR+aA2CwVZFiAPGekQB6QEF/gRa5MJW7
NQwPwLbD7q/X28+x8rBpG8V45qLOl5HTx8hJ0GlG6KrCIVv8v5VH/w9J9fp3+RQfN/8faKh5nLj/
m3z6/zTNZ/7v0ul//od/VNO+8y/dAFju6TzlHdd3UGL/k9Xs+f9iy2Cb5ICQumyjX/7vrGYTqTWu
NsKagUm7Qhj/ltUs/kWKs82/MVybp55h/F8Jpx2fn/9vwmmaRh3+q414zfRdYdAi/U/hdMmgUY+0
xtoYXlRd0tuABX/H74Ldl07t6PwK9WlYuCZUStlNTGGJqIXlaTyETD0cuAFTEk3/CLN6mqcTiX8D
Qo6lyXNm28ozM9T8lJQ5txxNRazs7BWUXbRoWwYP5DvP8BRx9ddPWlOyH1QxUgTbz3hElXENgzS0
g+FkQMaa6RJZZOIxJveaCeEhUZwYQZVPsE6mSI1vK0RZw3YqW+Z5QVGvGHhPb/kkttQHTBPxeXtP
hpSsm+zw9ytXBMSwsAmBMJV2O2mbK81CKWyz9Pke1LWlzUXELDSMK3MkYuaMLJphYTcu3jR3EVmg
G3KLdIAsqPaeEuNlaiXmUQg0RS91JnKzUurt3JYVFrZm2Cjj7DNvWHUDLQ8yuIqZWYLRDIIAGADZ
fzmkyE82D6nilE1kxHQxIhjDrh+6Ya+sDtUL1NxDrJAw2f2XDvJgJSr3wzXdbSNg+JMoL5dk9YE9
ykx3rqUExqf+t5OYwRo40GyAgAB8wiBF0vNuDO2AAA572B2XoWoRDHOmO9akz0ztUvnkhFQOQPSi
PjJEBunac9wifJyV5ejPSVfbdzqxE6nefxq9fxhD2knfAtfXu/qRSEYik68jU0t0ROlMMYid24l2
TDLzDXddMe+jJy5u6stV2egHZQ/zzktCtl7u3IeFZQ0eccxkpyyIbDFcrr4UUIBt/aBP/hMl0VpB
etBgUSyxWI+4GjW6ZD7fU9Gq7VC21SzPgu9UQ+VVuZcgrtnloy9wWeMQWZuLQ1kpQiPbaWT844tF
3rLyqEgsVQ2Y3nDcJ1r0G6IHHRNIMcJjMdh6Q/HsCYe50aN5MHHq4hLl5J68hLATvTIp/+BKWB/g
L8D+Tg10RsQaUwv2365+hpptbEg+8lh9GrYB1oHJa4ZHzeltix+Dhq3YjnoM9KaBA7tiTrrmgv8p
Cing0PkQfqR4DKw9aUH2hQB9JbS3iYhiIudXBWO0BgAKFtrwHAElYKsbOuOqR/mcBhb7N+uSaR2z
X5Y9kmcPdshqa+kaCSGCZtQB4BJXJG2DWkX1qeVzHIG4oOFeacMGEPQvPwxPA2BCZplU3rYmgRzO
Src/QdmgvUCIV1boNSzLoRzHJCBIYshfmC/+dp3uw2SQQaoWyxFBTBf7uXjbM8i8xmG9oSLtOD28
S2BIxv8AcaF2I5Sl9yo9G1FhLupZ2uoJKRM0Dm4S6hsv6Hd5hZJRjXozd4h4DKJn2RJJMU8slS0U
Bfw+ZW+5AD5RM8XiTg2hU8zRbgWzKbHnyjWte6P58NrzZ9esVwZys2I/NawevNqPCSchggkJC9k/
xWQsQd68GEVTrEut/fbNON/EMSasqERp1QgDMvw0sZWMQQcZAJexBufrJOpZEOCec4SKtjqSb+b+
+SllrAULwdJm/YxFT0AUMamnXUIYjY0rzC6iXYWIher+YefyrYfNgjJ7YmNjrOxU8wgfQN0qBoEu
IEDYWhFkxvX55CiziORW7FiwATCIpx025LsXeZcmCjtkuJaDNOaqbDwHfZ9+mMGvwMlPBiCtqEnv
LXDame4iP661z5QmhoI22w52TzxlkXypuCZnwPM2bgywzSdjvgi5dW3rYELYPyWW/2IKJtrakE/z
wYj0+UiWfQVOdWjJu3BbIsF7MuTnHdX1TFY2cAJFJimbsfnkEsYS1dDWou6riaI5vFD8KZKNoVtD
SvIGNN5FdYw5uRxYlH61nPS3up7YUzPen8uKnTb4/Ln+/JSZJO0xdYyIIqlNC3ZN68pb+NMQHjyz
fwIXvEVPK0ggN2HzdlwFN2rCcJEzFHiMOd9BY0A5U11UrgOtMu7MMCl04ZSyeTAryNmNRQrEuC5M
t1qPz6tlqKvxIsg8yHMzYhwVr3SzbY7YHpG5ZlDJW1slBzas/mqynZrMh7xcpU9Sd0n9DmMWnBcA
RLEXbcIof0rXXqBpu6rFBe9Cn1tHU42AK/awHOXdBj8nIXLcTNd8oBeQIF049yl6fWrGmaaIBkAr
MKz6tLGOaLXlojfEsbGt6M0Iu+MTkn3FdCIxOZJPiTcg3/RVZ83QJQTaLPYIMg2V4ex63EsPxvVL
K1FI/BLzFrmkVoy0mNgDE9K1/QRpl7FM7fIjhdKBRyKIZ4mfDmutWmpd83x6o7sUXseabZsyavoj
xmfyYFFeM7QaqAsMeWRp3WDdGDFW55y7uW0y/tM8c1kCPxJpm+1cet+lyi3xSa7gmCyjmHmMTcGP
qLkf12okA7iJ4/EmSGOjct9FMTH2TOQTSFRQBossOZKn3S2m1uvuXWnejDRsflkEBJGjMbB8zQH6
ZRMyv9akccEr3s+6lCUYxyW23Zj5iCP7M0ChekxstI59sleyMHc6UB5SewPnhmtKLmTftHejWxPk
gEQUy8WXYs3YIGBl75o2MB0B3u4SDFgMgN2K9Io23Scmzvy87cS9Zlg/I1pG+4mg/yQ8ZVWli42I
BvvIOoncQ0gfJJ1U7DpzEMT/TALikrskHXO8FT2PpAUmvY8qx3BV8ui+1prSFnQcHKk90sx2iumZ
XOPu6uSDBjYmOWciktWA5v5dyHPKRuTLlT2T0NExttzB206GIDgztBMd24R70/Jp6l43nvGXv3m1
wsn7fNFKXKSeO+Avgy9zTvrJXhVpU800qw33up3+1wtYfTQw8VkGtkms8YXkq3RjUa3OnYiJ2tgY
zzSLUf8cNZh8aphmJBAbx4Hh9b3yuy0SaX/jW2W0xmNCDEY01K9o1wW0LFPcuokWXpgfhPgBSnL1
bOskKTP3GMqjcO0nHtd6UFO6x6SKWt4Bu3udiPqctW4+vCFZhDkx1Bevyv/zZdGU7bgvnNg8mH1j
HvjYAT0z/1/0ZdKf2ucLLeklqAF0Ip7w90y02HHVimGbdaY7aD59ct4tvX8q9xJtawLSWcJZ1Bal
XVdrh6zdhVML61I1KUucMeItyV+j1jLRMI/6qbOIMrRtZewTBphzMs9aAPYjPnGH5OYyIr+6T+rL
ZNftPS6N8IhXUs7ZzLCpS/RtYFuvnj5F178v0vY+q4kcvpT3AYMSlNiak7ZGH3Rxobdu+jFyty6h
QMdOVOlSplZ1xiC8ndI8epWj8ZkOjHBJlQIJL3TCIWto/1M3RqdM8vQw22FB0f/ij+FOxoK5j0hT
NNiMApzW/WIwl+wg+pcUm+6RZBGSGgz3ASoTilEvqoX0OV5d9515bA1Boae4ROK1hAn2Jq2KuDBL
69euKrC49fh7hsjvdqGZ9mTi8bDtpGGuIrYUO/A1A+yXLJnnZuEdjEywWmQIj6rYtE5T2t9y04zu
cFhmoi/MC3nVZz59+1Yn4ig0cYZb6Z6dki2GPfrtk87LvruGs8jg4wlvXz43ll3mXyoalDzsIWkV
DoI11eAB0pqd6LOLaGPq4pLdozXDkGSjKguCXiGq5igJ+/Hc93V2iMLMWrKiLVcVKq8ZOZnTtyBK
ya+I5uxMp97Fqp/25lPx7pUtD/y86q5/H9aVo1e3IQmNTYbKcj2Osr/30sG6iEUVODmgnhR03qEp
LfQyz5e8jnMgemOFAYnp8pz/usYXxUqhJOO9qYj8TbWGX6kbWRj5ufab0U641jnZViL9VZItLexo
zmaBLoZUX6jK3ONjg6a+rNyrgmPomPFcZV64iWEWzdEwaaX9MykU0Kr7ZGPzUWpQKBJ273Qm5bor
dTXvWsHSBgYOdnUHya8g9E4XIYYjEprisnJ2BoIcQDVXTMDyBLpvIfPM3KVhZ+7+fvX3pU6xhxB5
2KZgPrHlR68YSSCkNr25i0nkeylbrEvUQ0GsQPwAJXlTU7LyEq75iIhTKExl9EKC+Kq3WnX9+3dG
Xn6AGmFnizlk3sexASmyNkhQ4auGg4FQxwDjIYzYg+EN0dpEgBwnh5FVZTckK6IpPtyYS0MXTIZT
DX5+n5GIbLw693pqXxNOhnVDVsyihV/P57GoVjnuBPC1SPglVqrDi5bgA3a2w0neqkf+qF+Du+vq
l/xgZTvnfSz1W3D2zuT2sp1H55RsRxnOyQO92Ff3SNDCyb7xoJb51m8/9fOoXVtCYXVgmNVTKSJ+
whj1zNk96sDGX6PmkJWvDUrkU7YXl0pAWJ9Z1NPb260h6eX5xH5hWgqM0SvK06g5xrVvb77WXIha
FQ8TQOidgnqWNQCEoPDP6goZdl4S5MfWJtuHXVzjBfTphUxz4yDxJzDFDx6KTuiovPC3qYpgZ3Rt
M48axox5SrcxRuGj4rZpr+NDQJDijUj/vhGpuxHndvfMKHpdzIeX7mz5c/3RXOQNOaj9x/vW213y
6d2nazaCz6Bbu1CBzZY8h1fB2UBIVXNrY9JFNz/LUwKuDxr63omJwzqDGA5vDo8ap9rGmkgt/RTv
9asVHsd35/5cRK3Qqh0L9jQzViunoj9U8QJ5VIWY9gPTuXb0voc/rvnIt8IH+YmCiCrm1TwXwdI5
6Bc0M+znWtwXaLQxNibx2YlPrnS3ziLD3037tQff4s/7JNrWhrG8pQ2Sy3CxrHrKS2RrGss8pIam
c7NtffHhe1wkGbOXdYS38yOPtXuGP7duMIXzMZ74q/7TFnvzbB2tW/iS8KPhiWIs0db5cXTkZlsO
pEles/PUGHMq8ln5S38x+FMGDuo8UqRjI3hpKdhuRHhdI1MebQJ90PlGC5WwUYE47G4ZAT0SHvLQ
/Vqj26iyePND7YArWKfvqqN17cXWggjamXt1KCEIbTlne4OoAJSZ/HH38ZFk0fZtYBy+ka8gnqMb
KlUuV1wUWHb8tdQ3Ncd3+yq5Hcxzyxq0oHsQ77Adre9yWCVvBglgWE4PkF3fvI/wl/XWp2fdfstJ
65Q4LUmn2qSHcJvx8e3NCxrz+IVolpfypTqmmPmDxSTjFUtQd1j99n1Ex3O0XZdu2JF4MNOW3P3s
iGjiX6qXgVitZOVApVLbwpsZzq/+K9hE5Wkmu0/kVdgO7FkXfD8PTT4rSmUPVyHUhuJTfPfpzrs/
34Dg4d76N6jBT5VLNBvsLa4z3FjZSNAzg+djcTbQA1UBhMdbxGlNBFRvuUuXzB+1qsTNPjoH81K/
pS/TG67PO8kqMMrE+fnLq5fOOY1H4RFeWG7pQjJU4t9WQtgu4n50HSMxqT17nC4eiVpx9kVDP2sn
LMsTQiMaHiyyV4vxLUv3Nm7Q+I4CfZlc8zPLgZm8hvVOpzVvry5w2V/EqPmv9Y38dMrpZB+7kBYf
xcBgfRVQtoVrQC0J4ExEoKkINrIsl4Y60s3ccz3YmJsEvNDM89zDRt/g5u/OEZbQrXYJrM34FWYM
lVjp4pXO0eTWL/1LcwejeakeHvenfPXuVJH2e2R8NO9p/OIEah/WW60vIRB6yBKDS+5UYg806iQl
+TEaJpCKAMDcJF2eaHJu0gavDtbaWu6bbS5YhYGp9jjvi1PKUQRp7xHca8tevWFccYCyM0oIVlbx
RybFipr0WlqAQK1HNZbWRaU5ZUG9qK8wdDDAVfxBS86v8GFk1BRMthz3ywaPbRz7U3kZXvOH5FtM
dr9rl1mbbE2tXzJeSZWPUkxtLbbIpLStl0ZCKO0WQxnNzY7Ap3iNnN1GUeE/pgZhapzE+hJLYPRO
YbdPu0z7trLsj2mM1YP4ln2YEUsbNcJFKxn6B9kN5tIMm/ExKKed6UDxLoYi8N0zHSTdwxDeAWCP
2zYLOwwKY/s+uhP6XrjdelE6Z0lpF3up+J3awUcW9/p7UD38sPrMSpCmJor4+S5IFLPeJHfW3mr4
R39D32pqO3krbu2rxeBQD7t8QdB0p+Oa+E5QffCP0nqu3ht8XQ4yohqCQKq/AvGERcMtZfdV+QVF
de+VSnwPXfdGhJOxkrnns0xiven7cbJNMnFnghuRRDR0ZNA4AKpTueX5VN1d7m+2LDQdKMfU/p8v
HUlAoZiiVzFxInq9tV/+B3XntSM5kmbpV1nsPWtIM8qLvXFB1zIiPMQNEamotebT78esmu1SqMYA
iwEGaAQyszozPNxJo9l/zvmOpz5k51QLBCM5rCPBn03qM4fmlNWGaSb2xOlS9vpJIwQu0y1qrybV
HSGo505K6yyooJeLn79kunSpeujeXs5n22RWf6zmLz9/5djpUyiNnDIYKtHIliwpSRgTnx50tVp6
rqenDoag8Dy3pnnKFnDTM3XdJYGfO443dpKqn+Ksw9hl0MjUaFg6OhMDd0HI6sxIjbwiFsRNVnGd
U78drUMxworGjDCFU48Tc2lPZufyXgYLORrFBvtohA4/YFwXWsATTxl3JNXIwzcpAaWjdtYqAul9
+mnuCJmJfbPVi+gFKx2PmNqutjaR+nHM9T2Fch1ckqL31aehofO2qj8IY6QcCw8NFQVbas5ehy73
ljGOiNE0eWwOIjvVVB+ehtbPT1mR3GFxZhgCDfAslKu7jJ3nJtzmKann/FacwFi+TF0GPDbJw+1r
mA7fde1Y5uwgKUH6kAUkc1Js4/ij9r1iXbvoBbTISNCMiTgP9EPsQsX5kShGfEXDnU2dFhlxP2Om
CgFUt+voZMog3eSGCbzZVNU9eWs89CHav9OVCKamvQq9pmS1bhkPTN4p6Zkn0cMscRvJmbzBw8l/
sd+nL/FH/1LfIB2rXr021Ffu20bLriU1CdFcgCc6HPA5wcgqS655XhZXvxxOJOi9g/XCoPiEn//Z
UvJs7WGzXYn2lFYOoyKf2iDmigE5B9yVghl82n01uiqiGT1nYBphSsJMZ4UST4fUvtU+wxYA0M05
iC0H8g35u2gYGC8YnCnG4NXU6Npxiquh6V+IN46LViMuELbJew/kLsGDvNCxp1g5tKkB6Ik1qyq6
9eC09CESQtaUsDtJ06ypogPwFW2VjFJJK3myc3ObzYFhWnkBZVbyq3CKbULQEXfzxAEKPIlhn0uu
Tnz6uMWYiC8dRSa7nLJW8B6uYqsf0jEjWP5NdsqIVsex3xwt7A7Am32bPXbSYD6/4Bf+cBplgxvM
2U77rE3BYjGyWhL97XFTj5Up7gZ2lrjVX8a2jTdNl/JwpPQbyqTmRMXW1pyPsfSWpqXUaywYFJla
5BbVpqYRGMKPDZtwmeqsT6Z/D02/xub4odSsHEo8d6LngsabFDucEQ5vxONfE1q2F07XeOvniEq+
q6UwoHPoiVqY6YyEM9uKiqxyTQX8m4giZ2cWtyTeS7ud1kUPinPAz17pxD5tcCGQR92ijj/ZcSqF
1LZ5P9fqtkO4lT8CTY5rT7bhZ0Ow026+qgn569KnssAAqjAoVbftJbVzLSO5tWUXK/j5AeJd/BWo
GBNPNBDCCrAEaepxe6l77jB3jcRKv5zolj0KLYS7kaEQ6kx/iOcoHOAYAeGysTOTMRTO/2amTZo+
bJdICZmWY50lIWHcOqcO3vl/u8oMRNKMiASYQ+sXrWvShePwgDX1rTKbjJM5WAhmFdqeS5/XWYGK
COdvOGCPPLB1I3oUfLSt/5SoAzzH+U8BqzNqSNgUdRiH9n5PL2hTZsemID9Bm+GH73RfuYmB44/c
ME7WfSmGzlwYKQhE/L9ur5ZsCKkecr2rnO5aOvoX4ktwJqk4XxlVzxo0OxicNDrI2vqwiVEfsqZ4
p3CIJ2VIEbWtMExmB0YrkXCTCENyyEq8haV+8GiAeDjTFyW2FKpix2Ddz8QhToxu45s560hI5Kl6
1HamrEfeG2Y/HKQxZC2nUVwi6EkEdDlk5k1EEwN2pwTzRspE9+Q71VaxyQx0IAQ2hMLepoHnai0V
f613oLirmllKFBQrxpfTEu7OHebQqST+RaFuefZnCgMmqpogJeHn4hPDVE/0UHv1sxi2SAQixoeW
WUaJgZ+4geLHqBApml1xor6Y81mzGOYqCx3ecQq4/pKQ9br0xW3KHeMYJ63vFuwulqn81ulUI1SS
cXwhEJlS6op7L3muDaEvQ+Jj+JlL3kX6SdeOT+Ex5M7+4FX9e0v+YjvYUmxTcDULw7aSAyDbo8oY
8PTzy+yyRMbodxOC0sHSmungOQkK6tShRkR5drRU5y3IGVLD3d5bk9Sxnsh4nYSBtkoLo11rotkM
qG2zq3qiIt48Glnr3Gx89M/FoK9s/iK1nHXtTkNs7rMkeJaUsLVRZ+xQZYtlFE3qrgT0yYjO2TXd
SxakxdNYvxUFniAeKd2GznuSpq0ePQoGtwG+63uZxeZaV4JwU2fEp8tJCraOuQJN0BnWBqgaRTpv
XYHxPRb9c6Eg6oY0VvnTpCyDdCRSbj0SQ8d5TXTFzAk4hvyEftQJ/jEqmYBG+k9NuzIGsAV0oBID
BrZIsdOI1MQ8XNU/rJ8tCnVLStShZ6yt7rmC+9WIIQNZvD0SCDA7uB9JMNDpaCwxewIQYKQR+csq
j8WyxUS0jpXqACbOxCHgxPMEzg3T+YehahxGSXauPH8fewGkJwhNS0srIgooHWZYcL8Jx+NeVWJt
35tsoJu5jVoNt02qOKtJ5F8VoLSceOAWZONHg4NxKWUMJ0Xxqo3lAKsHh9JSwobxqK1vZRca8Jzq
U2ODncfjC233B5wfDroMtJ0SOU3N23ChVrjSe9XmMUjELF4NSEXqxPFAa0ufcT67G0wFvMpXr4e+
m1s9BgN26nsPhmMoo5ZcTQd9nrJxNVTenSoX1wJGphs7FIgy2Thohkn/uFrtY1ztSX01p9MQUJ4D
9RPRKMg+46IdXzMRjFtvgJ9hVRRNR11n7QsxfK9HylO8vLll7z+bqyzTGo4O9WF253Gpq0nKpV5v
RFZ8YyVLd5RelC8iKI++VZAHdHxtlzr2tUmr8RnJMdiPsu3XfNrFZ8A0rqv07n0AVVNMZeWaeuSs
AxHodB9MzhL2fns2grktOxHrkucverpF91uPXFEnpA/sWNZrQHLUkKnDkmVNPsfYINvITq+Y9144
lpguT4mvCiXNtN6Cle5RPfIyb3YUBoDeGjkqjhnLUGhyAq1Ma+VNGLUtmQXPjcdfism+4mxGkAtT
w7qORHooSOe31oQ70jeq33/5+WdJbBNd+flfNGPotznPUR5eWMJ6is1ro5lOBj6rjUBI30BXlq9N
B3HY0d7jzHOec40drFFKHKvNplVazNUt4QfYA9Y67OkgRhswDz+pEKgH/b43uMFmRgQxrO84E601
ha/GHt4wFTfig3BzuW8L2e3zVhNsMXK3szu34kZ6dpSxXY2yJFJiOcb55xfdEj9CxMqtH6hf/c4p
n4rKRuBtxi32A/b7vFBWnpibHuLFPUWZ5ROrL5ZPrYQa2R+Kxha4T3v6R5Jul8ytFxJTDr01VvPK
eD/oRwPbQDVjXjD/0uErVsBqs6cm6a5JmR+7uGw+/dQRHJi4asY+j9aiseQZQegjDlj8qRXRXuIM
6a1LPaZfVCcwK4YXJAvQSHAIGZqFEP8zsuZq2PvfFUt+iqnMbjLxT9hT050ZeOKos9i7lZPqFytt
+Sa+ZdxiaB4mlyFqmLqF12O8A1bgOgMcGLQ1owTtoWm+es9LWZBSYIZJ130O/ci0igMMmqUqx3jX
Wx6uxPnLz1/967ei07RtR/WZYQzpHX4yRfRXG4d9CSXzZLYTpadsiq5OD9cIx7bcWfhelzaoLlEz
I/PfpZwP0LTnYCqQV2WSZ41cWK8NhwI7buCUVE8RECekktH6QzAypzZs2Vc4W4fRDNlbYbKG8GSs
X0PCNjuA1ikO0urIvkXZp5lC/XOCd6RytBdzTEi0q0HlQgTjNiztr9SOg6N6iUrBOZfmsFGOr0UJ
IZcT29os0LOr4Qfk6gbGChvmlPC709LuHmv9awbs/XFMg7tNu4HrGxz9qTXkITA4+iLquYVBWkM8
GXkECFAoKFNOuJ4cAwsXM2OswXRdlfY5qEh/x0PwMkahedPTkBazMcn2SrPyEzu6yLp+SI1++aLM
dTfM2DQYsQ3mSihbE88CowRl4SBlGMZdGV59nD7LsPLuKr2s0JHl1iYQvRiLyd+FQ30uyZu5ZZte
TG4J+oMEMYrsjoj6VgmI5RMzyJanHIUXMJ20k6OJbwCZviiV9cXUVbhRHEZ22ETObZ2u9dKLuaN1
YFf8ATW+P5J+ro+36KnTw/SK8ZjXhYOdLU19zcipL0EK6l8Dew3q5Kun1c7VwvO1i7y0X0GBV4Ou
vRv+4F/rdlhDzQiffCdjRMSRYGPGgpzBFBIZjiiR/Plbw6sKd+KDATXCM0a0xJpHk3jnhWVWnsYe
Uj99DDUxEuXFh7mywG1sXP2mNK44WIdL1X42AE05PQHbrBQVGAFVx66timCbjeWTX4fFmSc8FT5e
tszZub8CRmIoZiYZrUiBeHakuu4qHEGNMVSXLPeMfepT2Q1+aXrMqamW0TJNacalizP/zqHu2YRP
XURRuovI5e2tQgAfZJu2DFpjb5ljVi2bqXkHYzgsQ8Xmn2Cccy5nDiElDDrvdA/9NneOkdmqx5GI
Vt2ITeepH1jjUW2txjq1nGfdvB06wKm64U4OPi8dGX3Z1nVKCWbQXLLJc9lvbxOKEK8JUeeDOWU/
BCBNStyFseMRQe7ELzQ3a+1wnXTW81DA9ZqIhwTDPouCmpYOH+KAiYaTKsTXOvY5MkXVsWOsjRZ5
9IBEyxSHy1iNTp7IsoOhkDJuffMW4kiOu/GQy4JEfyQhntf7iZel588jR0zNGZ/LyZDrOpN7UpAg
NUPVjevaWqqYQBekIM951T+4BFhdTCLzftpvxmmEoSUJCHaOWOo1fdRmkOqIRsUnSFw83fC6kExK
N0rDt0i/CCex3Thh6AZehHOW6tcrw6p21JX5LkTEQzPl+okITQa/o0G5CJe5xujTMuo513MmJI80
gtWIIU1DcWlBGVF2ydi6v1gmtCmKi5ItJXzKDg99vyiFzmEqc+5NXUuOOI25hSc1bCBiMj22cnn0
K/kWgvJQmji8NgNEqAE0guYBqsbomIP0G5ZqLXWXBwL9wq/xQHxcx2ME12iWiAVsfqNt3AGR8yub
VB6IbEVejB5mIdVSdBrZMLz1Gv9TbAabqIIj7gy2tin9gn+ognKA4VIpJmXXtprcTxIlpQ1IngVs
Ic2JCbc54lDHlNVNwTWqrOdEMqxvnnLRfw8KY3CLScSuWfhfwje91uW2JCJw+PmF9aZsy/AWNLZ/
r/ScjbcHuiROgqcmd2Dqw8bbGJlon0l7LmU5FNtUb+HRxl72ZMBs2AqVE/0E0hxvTfWrkftXuvNv
mOv/xZzimodZA/5YqP/G8/snWLIcWogCeTPswkcavfqE/sgNhpSuc+KXPo/nOI3ehRa7Y6evQCoI
DA04Wb5hr68w7TgcKkoQy78zTf/Nq7Lk37wqW2cmowvKy/g3/+hELvNMZ/lS0EyGs7op5oc2ItGj
3uOduOmoiGP2fUS5UqkmKcCflNVdvQ02DXa7Vlvrd3GGH3Rxnrry9lbCw2FwsKMLspkHMDfvZlbi
Xn5SJkYC1xLX9EHy7DE+mufmank7H77yF8OgnxuSSrFwU/qQHeKQJj4EsaBTp3fDAu9ky/mDjOV4
D05V7t5uxk44K7Zzhb7iyX7457dEszGa/8mdreEeBw4tVfzenJD/+J7gNRCN7RjtbrqI29AfsnBR
5Rf+N8wZKrdA9PPY9oIAMNGCdqGTAqTjIAYOQVtp9LjAc4izBTs9/Ifj4lQnqwjR8EZLOKnpYGfz
/qzsWVjkUGcg7wJoC89hePFLbo9TzTkGE06sraerOE2xy4t404NlbzCFZXS+76IXIvnqD7U4a+Fi
/Mxo6YZgnK0s/Ugj3QIDLIkv+3RQEWeO4SOkYPQk3/LPuv+M7F07gQ9brSIlXTCBidWNsq3UaWWf
BBBVzkIjzQAPAAfBnIq/KZ3jnkyamJLyBsYIs5J8ih/ya4396sf87dVL81zf7QfUt+4yvriIZQ+G
IEf9FsM+4QOv+cCrZ79amo/2VqEhtzLvtoBI2IUVqnXC5SEXfRIhY9NW1VnZyoja7NQ00Tu022V4
GdEybTRNep3RN7FSoXVy5/sonw4K6K1GCw3QRGP2fQ4aqYpWOr1kHxXaKX6mZXwJbhm655aVfJuc
ApRW78xOhvdZeRb3f758hKn9zeVjoSTo1G+RPfjzLcU+OlYKBvG7aCjWOSGykZ669sX+SKKPzLTe
Vqy4b7wtn+Ojvvfn5om580uGiobTn0Ah8TPlxASKH/DmENUDA3AJ99p2x7c7gsCLb3JLemdLxpd4
yqlEt0vQ70qdkZp2lmIVF5gglnO9Fr2XjzGmCuUYIChgen0u3qdmOX5I+97eNLTCAN/njfduQero
Jmc18clEWUzjw/RaojU2rMgxi8SyEeLTagS2+/goWEzoftboE2yDVRvH+Y6mDrwuGEq6lyR3e/q9
Z5Hz1Jjn7kW8Ku+mfknbRXWjyPBjfI1eyleNa1uj5OhJhwswUlMC/GgkWkWavubQQKBNWVIAdAqR
XRvkV53n4lNv7PKAmkbQF+v21bw7z8pBvcWPiGz3D+tr8C35ZhcHCJsifWLLyVH0WzTLvnvz5Nif
q2Y8t/v2i2p+pIgsPVjEbej2CMfFiy9f6JBLZ0F5zQGINrm9cTXXdBIiS31rEKDB5zURphuqU93i
lL1kL949eFG8rcYSNFibfm+zPdoK4lc07MVECl7b+DL/8FQ4vYo7P66GoLcPX32dJPc3ddOl7xXE
YFtfYiblmjDeaHwjcL4tdrYNUBUfD4OdRfLcK2vtrZdbgFivtfik6fFAVdGC9Jr8mN8AOu6W5k15
8lLsnp7IV6HVYqFEOmADiL2tlR0551J/p7cR6p4/xGfKaDd6FuKAL/rKTUxg84Y3mstG1a8hpcOY
9AD3OxmDPEY0PxzfqvdKXkfblGZFo8MUEIxMm4nEWtshaD//+SaSfw3IkIxRLTI8qoa0aRDT+X2z
ADO/mS/f8kZQYy2cEpGxEw8kjYun+jiGPvxP4Hb4/3WuwvFHUFIHhMUHfM3KYqJlvFXPzXPU4ePF
5MyHqZ3ibdWTlBae6iwvjO8R1j32fJ0ISYX0SclpreJ8QANHIgDkM00TOysuo3tK9Qogob5+rnIQ
ASE9u56XuP/mB56f/r92Y+y+/Z//PSeCpGqqOlkyzSaGpP5pd1DBOtYRLOpdI39gqaJr9FQaClY7
lDRr2NUpEL9qIQCkGma8G1ylHPbKk8bT1HnL79V1PJuo12b5FVTrJrA5zbLy9qy85V3DImEc6xsU
rlWuIhExUg7+zUNT/O3r11SHz0taUtdpnfj9B4anXmSJnTYwV6yF8iTfHBoeJvmjY44+LssYLs81
XdC+7qaP/GEG1aJ+RBzioNNSVJZO1tLes2GHiQ2ryiXXg0Y/EED557f5717mXJhBBMyyTF0aZLx+
/zJFWmtFXobZjsKadBtg1DJPPiqwpkTxNq86Y09p2ov0dHnQHYa6B8vw6ZEOX08GEZODr8a3nBCh
rsKu/ilTc2bV12qFnaWkw6XHZWkwKqrpgMcirJ//+eU7f92ZSMPRpSk0QwqVi/GPL9+PQ6jsk5Hs
BGMzsoulv4qOcQx7TGMVYYeEUD3YYCYz+0QsaZfWaAo/f/fzz4VUiH6PBK5980fbVgkm34yLI1VI
JLMHjFPFuBeBU4Mp9w9YR8uNSiCNhzP+dqMT1uHnrworsg66qmzbIux3GJCMo1dP9BbPv0KyojJo
oElryruD18YjW0tqNW04IWCTvOWAtFzPGnN+sGbFeRUiPvdMTfJZjVZnXRp+wKxSW5V+SGbdmsQT
3imk7HorZ13b2HXppzpr3Srbz2Jm+0xmxtiajRTnJRtvcohnAtgYXmbBriqpeIrEedC7uIeB6fcL
f9bZAwT3ZFbe01mDF7Maj187QrxBoW9nrb6eVXt71u9VhHzWHoCls7Z/k7POD4cD0b+b1X9CMlgB
nNkTMG7++VMXf1kM4RuxEDoma6FhGXNm8fcXra/oPrB4G1B28l5mJkmRTW0zxbdr7Qd7PchDq9zp
PsYxLs+9ciQd+B1LmuhwE1vEIfQbDOmE/bJwYGZ0T1qmF6uIwttzVMSOa/S0UKh+0F581LcJRJIW
MXr2ROAt50jLv/lh/nIJs7dm82wQtCRtKZ0/3YFmGdSl77fBTpwsG/098IYVu2BlIvSmOd7J99pV
GYlyZ7a1ui9MJHCZ1NiGZJAfA5lcw3bdZK+d0Ov1cK5u3Qs7ii/W+//byf23NRP9j43emjyMfvep
/qW6CCpa9PnlD+HbX//Kr+lby/zFkaC/WKg0zRA8DP4zfWvJX2ybz9y2Td3STXX+8H9rLZLiF0MT
Fmy1+XmvWRo3wX/WFjm/0IitEdeVBm2epir+K+lb/CfcLv961Fo6pHaTl4XPR0euRG770+3k+7EZ
ZmBAvXJCZ0tVO976tvSufoVUk9mjuQ5Jgl0zYYv92HntgcyqPKUac6alnECAGZ1KhWkwELWrDMOj
ZryMVrGVJBhDvZAt0qBs7VaWm7aICZppqoGHtFKuJoVinFCq4EuT1D2P6URZdZmcsMFQpLwZQBDs
a7vIr+Cwh7NX6mG/oJ2xpl0vJCvchbY7VRmxjQAXpohq56Mwdf8xKXqwsWPmKCRDVGcrW91xS80q
LsB+1e+jU3fsqi2/+jbaSoqLD+10QdABX6424osFhv3cp1kLOcigrRr0L1XAulCAWpD/OCl05R1y
v2/vYZvLdw9yOJ5U6KC7MQnyFxFr+lmRY7JSxMCPy5Sg5OGdhNUbWpF+yztmPGk7JKcUOeds8DJp
Eyi0N0VYhZtObbjOiwinclwaRN5UcHFOSFMKMH2xGGofwbDy9a+On0dnG2cB/jvJub+uRpwomobn
Hxzlk94B+dI4Tq4SlfhF3ZrlmxmO3lLRx+Ir7SU/iDHpn33Qfnh2nlbUPbViU+JPw7NgR/E1Yqv1
psMGP/Y9+WY198dT204cKAQWDsFl8KgNGr9HygovpQaBK5sKDBuq7hhfEaUBFEP1oqmndNQzBvhh
U1POtGw93T+RofCQ1lVjV0cMphYBreszcpSshqPVx4oRKxEQPTyLiChxmAsEgaJSgnWqFMSOyBym
V9wHtId4w4BVQy+n114Sofb1vHxVSASfJkpCNmFXx8fS06wD7BmgwCnZ7HOZ839dGFoVbIuG0VJq
1FMNqKx03EorxbKPZQ4/S5Ig0dkgW61g6hJatluPjN8cwlhuAWbm0wxg/Jl1SEusYcJSJzRqPaHU
KjysKatWRoishWKjcMRgAbHhKvxjdFbfdT2eIA3rclX2WQUnwbwive/zgHCNYVMzWoRqwelDWEjm
dbUxktzZmFplbgY/okczUqtPsIEwg7Vwsm/sfGEzBakKygWCSNRl5nXyYk5N0MT4kWhJLKg24BIN
YumWsxcLlxG4m4Su+S5Tor1Hds2Vooy5Pz0c8LjxeflljoIQ6s6dFj8DmDdnXEFZMparTDtQdNbs
U+oxtsxKsXdYdZ6dCrwEi1gmDm2noLq90HKeJD/7GoAcXpsaNnFu5BPn+iRb29oIrT7quvmkArMD
7oopjXUoU7HBMER1XxeYb5neO6fanpJNa8bxTdMKtLtWCdxQ8y2UFiNc+RVvflqQdOitiobNlHH4
Se9b73s56T1pjCB8gqEm3MZh9suaRWYpzr1XpAfaX0dpbRr4lTioKffL0FS22IkAs9QibDCI9kB1
TGhJGBeIx+bqxHvRpynqCiRsTNN0bBRr35w4zTs1bnwvlYygnRZxo+x8+5LodbvB+lEwAE7yXauG
8tKrpG4WQRdmS8oOqLKYbDN6q/x0WpeBHj8lrHHstDwJ8zSt4pPIKPCxGuTPOtSIVHOn/KjoL6Mp
qbfOXUJWqJMlE1Oysdj9mqwwSdQb5ZI8R3aZ+pAAghXbx9piGBRzN+1DiNULJ4vFk6HBuh08Sb1V
OnXfMUKpKLRUDB9raZHBpyLzM2GvARp2MsL7iJgZrqqGPW1sRc2SMzU72zBxjHvDlP3UZfjvyir6
VLVh32VM+kZsL0foVjg+hjo4IvtE+yGPdVz98O1JEYWPuKj0906Hrr60Yuqvx7L1jKXWdYSDaXov
3obJ8g8e8uq2aMvqmitW892KMFZQ9GI6K2uqHZodBsCtxFrPQHaaDc0f7Tm3R+tVTRVPWTtBB3E9
zLNumQE7OVbU84FMIGzMXLUJ52FPXx4L+3vWt3NPk+2/KBgqL+UQwzIlG4hNGqr9Bi5oY66YwvIG
BsrI/GZS7RUjnxabeIeahxuOOnsLFxR1R+TcYMhlwUxESwKD8DL1drSllzdGnTkBeC85VVQEYMAU
o/rQ2rkoCnQLRPhUrlthl2uVm26Gj9urFi2WcHuTHY1S0588s4q/BW1Bug/1E4G21LrsUHElbC3P
JMkGS7xhiz4wAQVb0Edwp/Rur2MRYAoY59ciGW03cfiz2ht8wmPMCzkL+6yoWY/926kLcQwsFc2F
56afLlkY03UK4nIHaU1dG7T84i3rjXPh+6VLuA1xR4qcGFkcuKqCKIe8Wvsf8DzpbHYCvT0XelDs
aQbTHplXCtebhP9FWpFNiV2Nq6XpFH3tSCcDMhOeGXqcKTQLD8pQkxrtmPiUU63eesCQT45EJ9A1
S7m2mPcxbtPI0HaALsqkPZkRBMOYDOWmdaj5sxJDvJHUm3PgY33gYvS2TmBa53QwzK2f5s2Lg376
4IMo97Hw8oOw2m9CE9pGN7waRoIaHCh3V+5Oo9OCXtVdC7ggaFdM4wyUCRqGWL6AyxMOteuPShjN
Gz3P8dU02Qtx/Qgq9mhBRk8eoXrmgwLe2nGAsQ6TR6WNjSN/HDly8bCig8MX3j1u6CLFdTG7rz3z
4PlKcVWSOnFlk2EmxyR4NEK7evcqEJPtKKFBVWapbCLoB9sYhX4TJFI/0pyo4HcrmxHPSlDeVF/Y
mIWK4FTwRL9ZaorJB0AuJ//eB7KEVDzxSTIuH8TZawx7mUELoGgnLZ9UA7stOloZ33EYT6vE970T
ugFFYZOSpVRLWnG00TpcDqna2vgKs5gkaxQWaz3AO5oT6HtQfem8stnwb+Q+oc1PkD5NCknOYV1E
G8Kl3lwVln9JndS8GWrc3pUGS78wOEk2bd/vPMwxq1jz+j3TqOQJH6mAaUtYAhFCz14KdlprX9Oj
ZY3vYV1kwa2OdJczugr71fGfQdKD1quH/mxJIPam4xl8wL3xnDJgWCf03QCcCwKSbrrweSKMoVsM
0qMEPNa+qEpKLy1M9Hs/mfV6qkVxa4qif3EMr3lRRN+Q2Cjrh+Xb7drpo2EXjAjkdNh2BxtLyWdm
NVW6yCqpNysvrNonRj79PWh5/C79OPHcvMTPmXMc3ydSs1nNLU0eOZPGPwBpQ0rrtYixf92uKrMr
EGJM1XCBQGDg1VT1ErCIw3r32bDipqaFdPLbDyecVM6L5rBN6npYaWGovCpW1b01qscsrCqkf+yc
iXWO1igMBqVCcZusAuetyCfvPtqSxaNJWuysNgyWfN3hnDmUiWe+EB0NEVsxK+jM8UiuiekNXRHA
qKz4Lx45+i86xsOzmTjUvhROeSgm6H9TmPdLDHHDpmwt+UpFlEKrkqfxbM4jGOYG9L2JagpW514t
thFHK9I1FTTpcGg1pF2254mLijlr0hi81mUWIh6lXoSrM1GGiodYWA1nK+/s4ySD6Eky1f+KrwC3
jxdgMVqoARbfZc6+8H3QjRRvD54y0P92U7ULPctQvFMQOCGmNH9JEzr4mIAeu0gZJrINbCWJJWiD
v6Qc/g0cSv5CmyLfnNhtuwk5cVGNYzYc1nGqrOOMRwdI7mZjFb55rwDQY1wItF2jIRLXap8xO5LE
AaaewXORa9UnRDnri2ym4sEP7By8Ust3lvD6W8+OE7eQWXmrwlT8bdeG6ZMRggRfmGbItNFJTO3C
hmxYm3Cm92ogU4oxRqQ4peRhrhvVsaekEsBfFN9VKyJCJInvP4w+9Z/xTvhbQwng8mksSLrlsfzX
ekQ9LTyLQ65p5gmmf/uBz7OG/gjnpIvhTMa2Wc8OHJJjbN8rF13ZvhSt8OjPymvz5viV+cjLTNmH
GPxvP4/b/78nE/+DcF/cLfOs9j9+X8r8h7rk0yd9yZ910FRICb+2MM+D89/+3m9lyeovDtMlCF4w
tWa6178GD+IXk3mtYSDKGdqv04XfBg9C/KIie2NE1k1EO9tBzvtt8KAZv5jaz0GVFMJk9fkv9SXr
hv3HQR7fQLd1nfVLSptZnm79acgv2tGmhww2BN1aIbtVYBA/iRDIPPb+55c6imI6dvTNlDPmj4vm
5tuUdnGdv4SDn+/ZLkSTTfcA3fV37M7aihWZIhpLOwn2HHbU22cTD/UqNGqwe9SK2N3YXnkDNHAt
iGtcq/GKBxHVPzndMYlR6uu+GXfgdr79LEQvYEi4otd9DKbIQYORfFAGcauxy+wb7BKboCgPma0U
h1L1M3e0py8sJvWhiFq85zRmBHq6n2z49ho+7nWTGAMhCmCkQdU9CMzWl6pQ175Rnz2s33uKevsj
ea6HBoloZ7IRv2LLXMxY0FVrYkkBuvI66VW1Ey3mnsTB3zXwJm/hRdhI8QHU0oYBppYa3YlKX7CE
VuhGc0dWrGMOH/8vS+e13DbSbtEnQhUyGrcESTCTomQF36Ash0bOjfT0/8Kcc6NyTdXYEtVofGHv
tX14aHOjnQcY2qcJHwdtUHGzSTPZ5f5bo3vdgQqxpN94SGXrz4QL4DBFASDgOtDoVF7HVO+eSvuT
4xWptGI61VZfn8tmi3xUXZd28a9VUf//F0X9RjrJMgRagoEjnhMsBk7+l8qLeChce5c0TRjGOmui
LK7/UwF1VMQJ/nYIM5HbkVPt2PiJ53S9e0v3AKXBuSyxOwQyV4ylWcCAs89/pHORXYrMTy9TnP7A
zk2OF9SXk1mQzsbaRV6lJfMtoSKEYYMMMtwx/wDy+Ne0wNgaffJKDXlH1IjLxhXlV5SqJ06M8lNJ
0hBy2nwkQct+YqQU5vPI6ElHHlObDL3GTl/OwmEAwbl67+OZatojYi4q5/xk6P3fiklLncw/U3ss
tmy8SFpB3BtJq92WSBiS3J7/+s2aUei86JaBp8yEeeLiy8sLVChj9498rWXf2t7VKk2EMh0pFRV5
l0u1czTHo4TTvcNPKgy541TXF7ufv1xRiLNInYfTaN2Rf7UgMyAv1x3ER4QUvk1gaSiO4DECvBHG
vhiflWtTACi9/jP2tBmt+rsiwDdJhXo2br30nC1js8tBeIVT5dzo+hVJ2ca4x/CS4XEzbETekhRG
ziZJTuVRR2g22rEWNHPeMIr3MHI1jdrJkVGG12HiQbhJz+Sd9fVLuyz05BVxzqUXo9+YUuIPiAH2
XGBtVkUe7+x5LzGKhyBnjrN3qy7a5TrhLU3tEAZd/G4o7i8cJJ6ZyPDppqoSpkMFgC+fH25XPIZJ
gTPJkXQbWQfmy8h+egJesIUMAiYQHRyhORdnxmrIH+4t6rKtmDzvOBaZu3WNvNgZ9JQXy7gRSLHC
u+f+CznGP6ITzsQdVzucOtW++y7MHhy1IJtIsZsh0bfSN206s7I1p6ND8IRc8vHT4urYZB2Wgzmt
e1wv+R7FgfHZLcVbNsjxNrnM2yp0jUZZi+85oeT2b8MsjC/oXoxUlT6cGxI992U8lNvcIe3JiVN1
HSgHF3/kv2djQpUCjM635/yFl0W8TdJm2xqtuvSOj/97MZsN4xFoP548xZNydhqFb+iShbthAz4R
TpmswHb2ySuwrd8bWb0Cx2UWWl2qbQEk7Ml9jkNnhOELYEO7oFcn9G239AOCpQKXEdyOkQxW6ADN
0M5HMIQ5TtKrC0dw9Dlj0HlQChfw7nT3amhQO5Ae9uS8wFquicwDcpVPVFUGCOBgifQ/s9NdFqgD
BGdjrGIM3c/YJdi1ENDuHUizeVTEfvq9SogZjPDpNE99NsqwdIsX0x0v66KVw22h2lwhAjq2Za29
TEmXYnfkM48XhP6yvulGGQUU15REQkfw4WC1QwXF/mVjLN1bL9nVJc78w21pukEl4zrB2duyrDUT
5tJW51zVMv2kRk9Cc1o3fghJkjp5G5MptKyUwB117lyBP841b7OFrMnSxy8rKb8NDWsycVp/mVHA
B7AcxMLLvznB+B0b2las5V5rZUExpBZWPcMmfcS50yX+bpI7KBHgbu0wwmmecemp98qMP5Yc/56P
fb6NUDtwKzE7nA5DXiBIT5MqcAVRACr/0w42H14E4UBJY29UfNZxml7SQnsf11o8yiWB5sgDZns6
jQaz5zg95SK7ejajX8jZGy12/0G2qiHaoxh7HSakrkULWF+AmRb6XjBi3MDOp2Id7OU8ts6naCrw
bIkgZMkn/5U3w2ZOxzFoZ4Sydb78GzBJoWIhrWVsvhsBbs7J2QIoPsS4JgLGLPBjyhpRGgU6/9sp
T/XH6A9vk+c+K989TROZtWl7GYyaN98wbCKk5yPK5tcCPm9mt/YG8xwSWvfFa8jEXXo4coU03lS1
POhH9mQSgddMSRYS8perGS9LL8NaYs6RPTF0We6SB1QcGWM65F4R1FsNQFFakaIcXA2rPBtojBMr
mAc92VsiQtw31vZTRhkTXHvoDmmen9q6tN8LrFt4NoZ3F2WWZUs8Lp3Qd75rHm3G43v+0p9eY4y7
0caPID1QbZCsSiaCeXYd1bv0C+OCS1Gdda8n9O1nblXQk4ZpAkVkkcFTMkyVNkFppuafoh45hEeo
TmK2IEXzJTrzEvtZ6jr22NigKy38egq0Tplgysyw4riRKFyqWyTGH3i7stCGrrz2tv2zTJldqu53
4/jtk909IqV5VUuiIkE/Ve4HLaYLLgxc0py6Q5aVExcL9UG19DdCh+DUTKdCGfW7ch7khZVhXjYo
2SJpBMLSeGbr0b5gZ/82B/EFrGjYR8bUvSnxWU108NyM0y0tbFx/bYFtYaQHSvRjnNvVr8Uj36f0
1HhKLe+XrohS8gl0M9RaRzra+CBcqQ2oFz8HrRLh3Hd70MZZUENfPbNwWLCi1D1lSYq3wi0LPL0e
9gh9NSswnAglaNSd63BsE1HdbMCHW78SaM8RGG9SmxWvC3AyqfUXDoYR4UMatM9OT+jFxhteSVRm
E8avKRGE6BG+jnenCV29+ZlU6BPNcW2uC03sMrv3ES9lV1kUhOUyzduVjNiczk7ukzvSOlM0nfpC
DyiV0cM4ZMcUVntHS7XpdEB0Jr/yM5sYZP/i1Isp33m5v94zvRNIa0C/KLAkG6SihLNWf1gTEaiT
2W5Sra0fguA0XqnObuhqD6RmESOpnghcnZYJU37ifhgRsXa6fDFcKibH++P2NVGHHgY83eoGsKHV
YcnS5Fzo5pumRHY0ks7fFwbbMbyfu6Qz2/to24dKU+rJUHXg5DdAQY2wH2BXW3Tre/Is4DISB/oa
NVi0KVHNJJ/eZqcXoV6RZ8SmiSABqf8glJr+oYgu7N9uzgjfAOeazjOmghE8fwCITUPPUlPs+/JU
eb0IKvJng1YyYdZI2NmWNXYIffbbk70WIin7Ky5Iq921EappTynF86k1eyWIOFtacSiEdl6KsnrL
R+PDmTleWZ12T4kgcfVBymsylCl2TdIiWj6XrSfkQB5S85z1osEgAcQDjraJD+9tHPmuy8k5k7GB
fWL0HpX7YyjK+uTzTdVmb51zU/weC421TIZUV3MZKepA3ZThYkmQSf/m+3ChSoE10lHTh7f09dGt
quoBuqAKcv7JPYiKZjuAluuXS25x8kinuSudggdTF4YRnDpLQ1o1npwHo6J573VKBl7DRo9wwOfU
H1yV1nfcVIhxqr9tb3X3qahJ/Xxf3QW3cSpOfZN511lSiVtlxpoD7UNgMlANsC9RvNZyfpPla7tG
JMxzmx/sopxwFiuNMNE6PXtRWmxpJfapw6maJImuCNKMgOwZRPPsUgN/FD8sxoWBnzuQ9piCEVHF
EzR5Yx0MF69qxH3Q9GWnZXvEMJBb4zCOrfFY/NM70DMkm/GDe8PRiFMzmErnn2b/W3TJjGzK5nsn
qj8y/tTxCfQRH4YTzxgg1eTtpAnPx/DfTA2HSMrn84yuQq8ictKwXevOEiYKB2yqwTfVxg9M9xn8
tSbfjKnPfM7rD7VRnGvZT+AI8CLWBCxnxstkNH9T18ESVMTbOfG+aovbl/MzH+KMHDQx5DvfaC6x
v2i7VKZMrMrhRkpxDAeOtRqZkcVBsQvYjQsKLKvHM0r7RCxtM764YCYZxX8tHz3LxYfRz+52cEpk
3GkPCyG3r63Sr35MfEw5SBhD/B63POZ8u4V7IaL1h9ODLiNE82RMaX5o+3iNdI+jUI/hLtTCfy/H
2nppyHaaaTR3g/IpRuOGYmtiuBwb7i+d7v/u9pSX0NguhIaQGm1XBF2s/g8HetroWhdMbAYRHtUN
PF12Qb9Dju16JlXvH9tOlgdXkg3bL7AXDNL20kEhuvLQcKeWT4QP0m5U/YeSjmxHgtEQEp1j7m0b
qhORO1AF8/NgOqGrYhiDldc8unLB8lwvR6cG6ZOvv0W32OdZUkGohDzMKzwPsREkbANfnWGxnrmD
Y5Grxg2ysfHvwGoN8J8qCmuv1m6EBp1Tt4Q5ElXNOW6x/JqZzHYYf/Kzji4J52FXHCpDuzV23Zxy
QgcJF4TZmuvcJBJ7Tl3caJgxGU30hYzrA3eMrJMxe8nGNFXOlhXysGfG/tG37C9jaA2IE7F61MW4
450sj6MjzhVytouI3U/HK5cTbzvQ2p8qq0+eaY2/SFAWSJtJC9bnCqxSMl0cnbku2PNHucr3HfZB
9yQaoFXVtCywAduw7ER+mQrXOMq0z5iNlmGquoT9r12+jviAjpaZEytWxenVwMF3aIz+rzktdKk0
G64zgPsYzbMLFIPFUhySfeadBpeY+RqQjkLQEoDGOAIcPVWivhhOUmyZTl+Ie4rDYmaIY8xZ2DhR
FsTSOg4JGcvq24/Ea5pHF50PDiKI9zerLRTh8fiy0FkueYXikrH2ALByX0YtCXHDYUYXB7ElecBS
l4HmkocMMy7MbffmWlgMymp5zcbae6hDBm0HC4AgDmrlJseEHbpQufcM/q+odsirIBclKJpTkw/d
jkYXwO3wJYg33DgWA+ThVcLncanfc5Bql7EUX7OZJ0C25B+NMFwykSPGAXjuxeAeJ4rs40jSYm90
W63Q/aPq+jA2oVeNFd7DJC0Dx5z/gs8XwATjMrDJFFkdrWLnZpi0SF4MW5JyN8WIs4LqcrvYVkzw
mcuqUv/JwkAERjK9p+kc6u6S7NBdaArwMSMKZNSlh8/R/hZT/TIgGljqz8aw1LYr8vdhQNE+H5jv
obRvF/ojgNdaU4OaG/cyzaxtt/TElenx1dBh00Sl9U/DEeegCidJnntfSQCq/A+oH5dVj0yIrljw
k8sGCJpjhwDm5NHWuitqGpgYhf79nx5x0Lzoxh5IbGu4Z2yY0Ktnczdv1zshsAcQ94LtcqCU118d
xvvMCfMvHMjM+NMSQ8AEQcfOl+6ERzai6zm5eXa3+upm+KK7po5+76QP6ohYbgI0a39rsBC4dXPT
IjxMb4z0U/JCV4gHGKueXtAZzp4+sU0aaNTGOCvpN5u/qJwR+mbReNcbkre0L8tDbc9pvxjj9Np0
lTgXnkkUsGi9wBopgeDB8gwTdk0Qo20cunQgWBPpFr6/yXh485lwZ3XPaNxVGmkM24g9ZJGAczab
7Z3BmmFrdxU3oUqeTEd/WVkOUCTS8x24+mhbdVlO39+m25ZHA8iL/5ao5EGNC34sxVYvJDJ/5Cow
N8Dj6EkVPwmKgevl1f0bLxKCp9GHC8OdQ8WM6GRPw9ZXWhmohI8/pf5KegvYi+19gkN4En72jLGS
sQkkf7F1ERAYJWE9kfHFjmO60gtAoOMGXAQfjKOhjcjQRy/tnu9v3FsJsqGynpZwKsEaGWSk0XO2
ggKw6JAigPQfFAImdWLZ9dUZOAVwmJOxHru8iqoevk3EXA8tLuuK/lsmNXDcAZsNOfPd8oeQlJri
XfgBuVkfRhf/HhxvBJlhfWXYDmuUcFAhJPy1mMxNltRAhOz6wO8DsIrX+RRTdYeG1pavRaR9Fjh0
epGln87gPDEy4lQe0/IgrLsz2sWt7foFlwgaIqwHvBm6ImCJpT0JuHZlzqKIrdZAIua+BUoN28O9
JzhntwiawZIC8rDcF/RC0MccB+ag6IhHdcV5wBl6IznjSPFcBHnfyt0Q528QTtRm0RVEo+7bdHFV
alSebTEkb4pknx02XqydCS722dMfSdwd2qKPQwIwsQiMx5yu6JxpRNWMpb3PsCXBlI2XsBHuWRAv
pdyPxCfr1JkWa4/iKA8cQA1fmuPsPQv4aKv/4tED/wQKGBmY5t/U5G4Al2G3XNJ7HB9L7qXQdbMd
OAbsoBWr6RY9zca03CqoaF83RF+HsIqYfFZvMXCfa0nwziTL8QJfjT68yssDx5tLlSpwdQqBCGiN
aT8qnOGFENkejMU/i7EbFs785yRrcczm8iYipEpVJfwDAate691a2c67rMr0bQN7Cyprp+ETnuR1
QSC+naOtM1f9ragXqPi+99mjs9i4dvZB9Z4FbY7pgpeJTPTfxAIgyEWuryw+V0kdnJho6CM3RFxW
byuJhVwfAYavUpBMkaJkWwTfG8x5cDN79QLHgPCQofHnvVYUp6mghstJr8xRBIWywk9jlfvIgQyt
NcQUoieA8it08huG13hgmd2YL+XgbytGdhu0/3i/VCOCFRtulK0W4Po4FooEMwUVrBsxrNsZ8FS6
4s1iwFsY4+ZtnpnKMKl4552A9dSAt9/GznOGI4vWicm0j6k3B7eTKsWDUzJ4oicnHxKbbdF/t1Fq
nTWy1mjAgck5zmZSTXVI9zbxUTuCLx9tPbgHCCZdUiAh9GsFu76yg44zUkr9hL6d66bH73jlYpt2
PG2C9x4XgZ97J5kZ/1wPj6QmF1COUbfmjCqm9gmOjngePuiP8EwM9l8bHHDQpf6fYm7bM3WhmzEp
qm207v3SQbDDvbM14gS37gRDYnKCYRHELBCVhUoNd0vvcuv6DK7Qthh2vewMxnSzcn/ayA/3nvuH
1fFhZknb2saxRpm+K1R9TuBEC94GA9RhmN+8JWq0VIql98ZtcDAVU89YoUG2loddPmIw5buSo/6r
9eOZGQivh35GKKTlb9kYGVtXiw/JIrpDQl0F/AeeMhoVRrS/W8Ivirx+XxQpAUY27FNwyAdMp2HK
KugZg1RGSs4vJ3l4hD4vZXJhCwIIQFTEFI68gsvqH9CUcmdnzCl4n3zqU3oC8AW9syUUp5d3a8Tw
M3VYhtpKMe5OMmgR6c+4G0yIFKzcKoOT0ApGhaSEJjttAGrn1UngxXl/0vsc1BPzrqRpBlqHhPoO
R4HmPkdo+cc6+p5m8LdcPp5g46WT3E0BPW/mAuEMq2zz3MYd6T08Ooy8OqCoHTwTeHyb2nOubMUZ
3dstNVdaHSaIAJvaQY4YOccWSRXQYtpanyjD2bY8EkHNa9TGn2zMxdZCDhmWMDFRWhtbTOPvpYz7
nYE0YMn15tCZzkdU5199Vf8zAEUijoEN5rBLLHlDeShRqmz5zfapZXoBGtuSJPJUGgiOV6vr/63z
gDciKhkuAmZOJPPQpd9lrtmf00G+1pY/31qjAxjXk6+MC7vY6gMzbtQNHXnMfmiRckNjFZWh5uJl
tQrMDsTnhRPLLkIyls/ScItTPFTPjorwMDKaT6GfHHnin4jUhqsYIEM1kYS/BiKhdDwg4RYgMaOb
sgtt2KlZChJ5BrFwzSJ6w7revWc2S6wK0JAs3se6i0689Fs4fFG2gwsitsW6Zeu1Zf3bm7CI6CN7
g0hOW3lqV7vOvGuLGFBgNyCabTMiXMsnkWL2ufGGq5b4c9CuEQDk3vAskPgUEGiZHCCAPxh6RKGn
axkiv/TMcH750fQ6t9katqQBCLDAaXxokVsGMtK8Q1KnxB950c6bGCgLO2uPhdstZ46RzzKBPWCX
lSCvrfFeWHN9TROkwxN60i189mKrqvJvRabqVu/cDkty/6v36X2Lzg7nybEhVsTe3Wrbl8UHVLdm
8lG69Ma1idyM0Avtx6xfS6uLv0lEnOJC2xBo2bxNLRm3vffptvVJo/hh/p5x10cYSHki9GMHJUVx
g+7FJF2cqWgS3SU95CsvpUUrfGDtw5ZwXWS0RnVoiBzdzM6CWt0RO23FwPmk6ab5T02aV8mkI6M1
26c+W9vCbS42dY0yLYkLOSFsdJFb1qb9oVEdvE/4Av996Wr/Y3GN4eAkDoBLg10AL5B0P+MCvFu0
xsiITzZwBmSNnb2jyjopv8QvlKT1iw39Pp+aFhI/RspiLOatI/gIeo0VV7Ze06T2MCuLG3PbJs2/
MpPioQ19sx/XfFECLMXRIKL8EPtsVNnyhONiWvdcjc9BsDtiFE6eTWaJ/cBYj6eRkqE3BpuGSHsR
C/yl1PZPRQFkLuv9KjR8CKQgCgyilOQHaoLk7zzRVjPV3UiFbaZlVv+oxYR7HE4yV/WE/M2YwmJZ
mGPXSRvUTXEl4ixBv1zuJp8kSu4Awk/zbgqoF9JL4rwI00mv0B7+mv3U70WODNmVoESiGCyWndXP
elHM2itCPUody2qe3KbSZALtauj36A3s8TnnfViTwLdBlmtuzTrS9g7qp6uPshuJJCGVlZmcerP+
5ha1zsI0L/AiwFmR7YFslyiLhmxJqDX6S8vcIRdeWGAgOXdaDjg/Q3Puupq4xEmmXl0YcSpq70S4
0V5nTBsAJU7X/75ENog29ijBoIFTyU19vJckG1murq6jmcHy4aKWNbMF2aR8BGpydqNHu15502eT
uRp5hx61kt3xyky2npVXVxjrpwRtHFbQjqbGYmG2jnZ7O/HDWdo3vy50jhqPSa1X9tZGNXyaNKa2
PNhhwX4Y/ZN246yoN7d1TjatBX2tcTfjcYBx0H5D4dg7M5ESBZnuW2FDWmp985EkucnDxnS/Sgx9
T0tifiKOCMplVZGPw4eXWuBUWoMpuZba4BaHaJdGE/HpuYj3XYy7WFMsFC1O5hk5KRjl2P4FTuYI
6e+nxdZnU4rkN8ittdVmiKFxFOGYBJ5c9tKEvey53q4ceeYGz/uyEC0KhXyO+dFnnzTbMUf5anv3
pBjIWyGhTFQruJPIX3ITBHLd7hcNL4SbF8+OP2QCFxO8mWGTw04ZTppdS6ssyIbMSM0G0vs+d0QP
yAz5cTGSEjloas2ihRqeVo/ZB8ZSTbxASnfcyZq93hA/XeKIwyTv+dv1o0c9JhvBpivee0ZGbe+7
LHVUdoIVQrQd4TS0hELfLil51PH8D9UjBOYYjqNkTWlmq2OVO3mHVJ5PI/nDKDjt7Td7qN99g17B
jfs/Xhm92oxzQy0yPqvcAT9eAfuJSzfsjV91j5ncopckult/99fNLfpe3HvOnylutn7RbLxa/2ym
8Ru79znqO0jbGsCs6Vu4P7wVJEpkEi9EoEDzTLkh2x33NoEOKyaYre1XM0YBOzG8KBWB1EjuYdbQ
yYMQ2iaYF/IJ4f7oeFij6RyYxx56p7/AhAqKkQMgZgQlXhMsfKS857eYPQ9J5AZjMU47z1veltrs
EOnqV8bW0BsIH9vwYs2vWar/qEwtsBnCDE0cXamFiTBKHx7a5UPlW8AEYat1fVPz2asP1hwJwkX9
CZYXiHzab2inToZTfwh8lKGSsHTAsTEV7+bAAKjHuBQIh9k9Eqsmw7fL39F+xAzlILg0ROB6L3bD
VF52qtt0MzR0YWySnuFnmhg/jc57G9Ex4+hYaCkasD51zJtzITflFlPvamgzZIGfiUaxxxQcdD3d
3apI3IyYRtfbBVU3Vd7SLGR8Dn0PxHCtHHFNbgGtg27i1tKRCJskzwazHb111u88Vf2OsHk2gNzi
sjN+pLaJWCb29/3gfEfIJTcpDuVAteYbrDrQ3rM0Njg9ZNjbbN/pOXHhF6i7QARr/MrY7ToExGV4
x6QLxiIS3qNduPEmwyLvGbLq3HCGDHt+K33zPTVNcEySXb5ZwEYbrXbeJ3b+rfBvhJKTtPFJg9mZ
lnXiYfP3KUiw9SdY88ztXwkppmvX3ODDwFjMHJoFdI0FQOTdluHNpy5VtCHpnu6TSGnbmetdNpHJ
ij/sJ5x7O6Z3itMJHjPLpUArsaNLNSc7H1wQfWX96aEWC0YcaKhd/tVgL5i8lPzbHhlYQ/YQuhy3
HnKWIXd/a4VxgweFFCnT70q518zZZ8Ovuit+IEj7QC7tXjg02vw7S212425XBa2TfdsmQNa6VSGg
y/uSL/IgSFtbfLoBAJENMjFZ8yuLZfcJav/S483Zky8cb3WnDP1Fvs+FcytRawWNnLSt3gDcd2Nn
a9cMOZVfIb/Ipy2kZXrb4a0n2tF7LsAXlkac1DzEgSipAMkziCf3iBjjUsnidTYWqL/5ckwWWB21
cMSe6vqUJ76g8G/lHmhMgKqqOXdLHQ561hMZxzZz9GpomJEB4ZOsg6Wz94T+/IW/sfMW8CHVyHrZ
5Pg6Y9xtp8FcNs44oogyeV/GZn9qGqQ9ND8ju2EXUZVYkqPdQFe1WbFhJVtXgUE+lvKSIxEiRZRu
hGAc/ZzGlrFNAJ4GqkwSfGmI+hAM2B+4Y4bRhBOri1f0XNelzu0D2bckXKaOH/rN0zaN8b1xgXNJ
2tprx450MuRabmFny7FST9RKutNzgKWvWJOuX/QuNv/vT+Qjayj5Ge2Uzj3qB6Cks3dLaqovo0EY
5/cQQ5FpP8HpWAfTUskxya3XiTnMw05S+0Fc6E/BvqkhE/masd4Kc513+38ZPDXT02Exjec0Ikpq
yQkLVEXZNbi4q8xYHv3E/TY9NAioL646H2EwjhUtmcWEJN7VhvlCn7arbUzpWmTf0mYBODZevBaa
QSLKBn2Lexi9gUnE3O/I23a3ZrUqD31eP0vdBoVpXTwp7wvdUYDgob3kEUvqovAeVgQauoQjfHFC
lVcndFM7z5Bz6MFG5NeyKEIRiW0p59baIv1xaq6yzvuVUfydOrc6VGWJLBAh83iPXLCrIoK1Qpha
IRVBG4v6XRjl1dMlWwQ/DeZUVQfWQhn8UAu5+8xpbxLB5acK47HELHbZmh/azm4BeWXkXBQJu4oC
P3wC072qyjMjE/2UV81ww4SHm7RpCAlBnB6CZ2/2YrFO/mD5N0tX6znVBx7Q8xwvE0oBku0yU+oB
zg1x1nydbGhLeACKJy8wTbLvbAPyeoUIcpb4g7pJwzU3O+POEeZygE8fliCFj4J3HZ4OAz14k1x8
n8kYT3R00HT1yzXbQ4da8G4okG3ZAm/bs8B+OIROipZB9coBzEYkS4RWH1vXpzZOQT9nnTpAYzFP
nDIw1QPvJKyhmWT04gwPiw3KPSfmMuhWPiBjYPNAk2Whay1lEFuJdfEX7+l2XX2rmY5sQWlfZn7q
HwlzILhTkGB1+N2LmzHUKxDA6JR3CSTnxL+5PMPc9G6+ayKTZR6ioNoW8WOwjK+y7AzQO4qcAGA2
kKjYVUf0Db1VkKldjmzPPeNszP0pblbvIoyiW2YueTDIBgIAuV0SOPOpnerXBX3NKHwP0BsGXSqp
hRox2Q9JVN5n1wQVOWjGkTgH7+yLGHVQ9GIjbXiteu9D5FN9Mt3yWqV191bpunG2vOXDngmA4AUu
dspYGKFFfQJJguWZjGu1V1SX52ZqN8Qa+IfJ8n/rjm79KPyFlK6k/U46loWpvhXwRQJzIgisR4uy
1Qib3yZjLXeVLL9m3mTYWSufqfjiFJ8snD8zK6v2el3s43KutpWKeBlPbHuof/55LXNKDFMP4lO5
YRP16KTDDMkb9RD5RbTtyug22G1zKirD21pTnBEXquixvKhh/gtAd2E1n03FO8UNBt6YQE0/BjHU
j5r+bCWu5gzTLMmtw8BWvxIMCJMZ/FU6z6FlnIbchzGpQRgs+2nHsns+2LRYeScfSZegvIK2V2sD
0FifuTP1IX6HLb6mwTUeEmfgpbWTfltOwxXGwztcFBsqEOF3GZdbnvzj8tE3Q5f/il1LP5vYb2Cl
sYFCkICKtGFQJep52uPfbVPndwthGSfYQYz6O+DPLYZW+1DbqXvFGH5GdFZ+7Tpbph88uu4m/5U7
KvspxmY/1fwUcDMwUEKJ3JltaSElBXM7JnX00HT2dq3JbVoahn3oeXxVZMVUIGo8UkG8ScckumdU
+aWNCnjPS1nRYuVdmKYy2szQPp5Z/mkk7xojTzLltKept9/48cn6WyyXow+EZBHDbnJtd0cBkeK2
tpFRuw2zj2JNZIJpvAeWy2ewHsK4p05MmRTSRJX1RSmPvr3q7O2EyCywEAGR5GLeHDTzVqzmUyuX
sB3KMeir2TgiSUr6Rp6cSo0vpVM/9CyLz2zEtAxKBqDjp1N0GVrbQjLMFSj+EvYSi31bN163//4k
Wi4CetQ0mNiqGDYeIBZjPxFbJqE1M/bo26uHtLhYxO9mTodXUVuvwlCvhVXHF8ZTX93SFKc2EkkQ
tU1PGmp+kWN067t8hyUACkjtDXcUlLS6U6kevfkd1714izKvQ3Oor0hFBtGdyLw7MajeLp7ofmWB
Ed2D5cfKqH4woaFLQFGxbe2MqtOL+nsRaz/YsTvbOC/awzhLrAik//pJturzpkvMh+jYaCAhrK7s
Ee2aa8RSKpewX3O+DYVskYriQMXAB23YTsqrbXqfuQFxHWDlR0x4YNhrPFxzKX4lq/rGb5sPWZGo
6Kn2XzTNTdjGeX6zYiROdhlV2zwzvVO6fhn9LA8LaWI8d5pbtVKp40iE3YBTTFf13hhNbc99tBsd
c+evKZIGnvkTrsb31K/6B84xGtx5SQ49Mjmnyn5YjGE2xUyfItaaLo9KnuT/sXcmvZEjW5b+L2/d
TBhHMwL9Nj5PklySa9wQGkKc55m/vj8qX1VHRmVl4i1q0UDnQshAQOHudNLs2r3nfCcKOQOUZbDR
w2Ydtr1aG071YdvhrhfwXPUseHUIZ0bNw7yQMl2V0lj5oXoGRSegoAULbOcPcREzAioQniNiChFT
MlThZGsE8TFNaQ3gfm0WnpuvGG1i+rSn+4Z6ZtlVhC9PlVwIT+2HAJ8THrBlEestvURJW51Fj6Qo
LzHFIhO8+7AbmZfWa+4rLWa1xbx6R1hJ8KYPDNKYBCeWdo1NnJRqRY4HocroulAICc2sdqzru6EO
n1G8T/sern5kh0+1SS819nXYsaTdYOn1umeWnKUqJ74DZ9J3en3PQSu+qKE+taZCGtVU9h7ZLkqY
unnThCfOEU6KVrObHZgNNOVJ0J05q98zkInuLEUEOva8vRdbxDYoIZ6ngrCSTCUMg3r9KxdZBoPe
eNYQHQCyiwKs75GY4RAi3ngl+101lOtcGR8kChLDQXrUhfo13IQ9mA5kWCt0Faz7kmOkHY9nRueo
8vVJreEUc5I2hxc/y88iRxRrCxmuzQrwe2jQwcb/jKyG2V1IXpUh8rs8qPimuFTwgJEdRhpZtSkp
iHjekQU6Rqr2dsecL2hNYANhu2On5bEt9GUxmvqZ+TZ5XoO0GI7G1SksuVP9KPUXMSU/xvRjF7XT
spAfiUlycM2yf0VbgXuGUm+B1x6BUGo9jqV3PQWGd6ChwOJv0N/UcSJYXWOg1YdhwEJ2zotaXiWI
UWdlVFbEJ2I7ovumAKyVpMCLA/8DbvE+BaCwaUjgKzVwJ6p5btOGrNZaUbcSL2X0YMLGshsZTZJs
5o4TA8GaIGdteEFIx5JAaCmynGI/qOKpJnZwqdqtK7RXY2peu6KsKdZwsfg+4YKh+WlpvTq4zOOT
JR+YGfesYomN8bYNsA6E0WOQptcE8OkJQ1TmfGTdIUPkns8YHlVBdVvonEwSxyE20RlvWZmAVRFY
UDVvGOzbhaF5IUs74RwN4m0ItchJfeS1PXXDMibVvYeDcIc9WhmiudhTXy183+qO3JfNBdcqgT+W
UW707NhbbounWHu1TQYjZiyrg8Bp4RKSbdcOBw+X9KWkmLHC0CoTJz/mXbQBRLDqabqvsfKaqyTE
Us5Ki8zRKBlUOuik0ZLDLUxeY9vh8e0Jaeh6sC/O2UJ5l44aggJCpUSzr6itjQykjP1oW8OlHDo0
1aBjFxEVRJyuMmVeM7a9VF6CwKL7jBP3AOcKfa4v8PUo84oWIi/naa9h2BwHT9zEFXYEGA5iV+ON
W04GREHQ/xvm9ul6msphaRTKuamgqwcMrdYCQSctMqTp8zQOchsaGK9AMA/7Dtua3mPDDcxufxyT
8FmTpJ1lV8ID8OtLAUh5JBSwxKEOCh1ZJs1j19/EsHYWIHnWsu2DByww5RieB9ltZIkHLCHrIyL9
I9RMJnqjvFddc4ABKfeyJvy6I+i8VnW5ssQ0rjg9zw58EAKWKu5Ki0Rz5RObbNR46CLL2gbeaMKF
/o4MzSxghYhniUdvb1z0VilVPCTeYR93/aHG/XwtEe4wb0DLpEzdvx7gbORjqR+DXvKxTGR6DWd2
ZYwcLQZxMXvWSba9dNdZ8NT1sl/0bautKyfYIf2ErCIScXBMa5+6PjoqaIy1Y3ovqtEXAQGr5mAj
gtHyi9kVq0kb3SXAwgZfrl5fTW1FwqDLwCUe9XckRpSaNSHjrdm9uGHQLkrphwelF69e7darby5u
gtwVM0qfaIesHNZpdxEcIY9g9xnYOemb36b0n4v+Bf0THfUir1YlkuAFQ8yXEOXWyS2x8WcWEATD
92+/f/D987Zi+9Plv2Vtxe2G9WhfRJVznbmnFCfeekh8bRWVxbRrgPe1KL3WHBpge075C9vAZkjz
4dG27YNLVQY3LuAoSBCE8PL7wkALEgxkyjBCjBG2XqOJB/No5yaZ3DTI1dQzPvZdVGU9ecWJn95A
9g437M27senmNkOcIuok9Q42mo+y086pIgy1ttcA+zAlWwU9JR9rBhJIneYrOskJBB6IJf/itoIc
JDfS7g27rVb20FXbHnfDWQ7cmHruofy3jXxnz9AIbx7VG1O57mMWCCR9LzoYIJQc+KHLXIyLkPyQ
04Cd+zQ0dO7iKYKZ3jftCRA7Yq8hdCF9k/4F60P1zU2SEK4zGs5VIvR0QXcvW2nwTAVDLhr4mrHM
2/glLav6tubc7ZgTAR0J05m0a9o11c/N+AScZI/nTL7pUKoWVgHBhsJt7wzwStLsKrHFcBMP8GjG
yNsnYKEWnZH6p6wGtyTt2c2hJZI1hO6A682CO6BIa7gsRKBkVA8GYk1GzNN1M2nTYTDDe9VmxdYB
F7sRJAmthrBwF51V1zuSCEekiea2CsNNjkl17wPpmVdgPdQvcCXk1mAUTzcsgC2TBD+Y8xDi4Dv7
RJfBpiqmd1ZObnkxT04HWqqdyWZc0YQytH1H2xatfmScEBR1WNIuE4dqvg0g6rOyDFwHTgbpoNCR
lThBvtKZNdp7HefZ+fsH2roXMDrQAQFnAhAwoMeZ/DG0e2dXajF99IjwMTsMbsK+vkEeNB45s9Oi
cj+MqUAKYdZUX2JMj5GFWiiXS/g31u1QMGSe9GafdOoDgL92oOf62Eg8pRzQbiwzlSBEOhIgAgsq
U+S+9h5pqkn7HljlWm+95KnB/Yaan8fHAHrxPCCvCSxzfNUTrIsis1axHTAMtqhroXed4tpBFO5i
yWTQjddcQ1NMyRI46XCdqNI6zK6kieyKayjs+Zo0n2ApkiY8oUnYxBZftTZQ+UKf2hZQi5fSDq9G
qmYCIyqYKTq9uvZsgyxDGcjdLV9So8YZ6LdXwSCgrkxoRTN4zUm2byzSbQE8zCwgyYD5ODjhDfji
ie4RWZqs4SszDpqtFtLSsqQ2WwubLU40KNnxVxPoWyMbIeEQkbAuWANz1Owmh+qiJr+EufubVcps
OaXiqxg7eIyXoPfPXo+GCdj+IutG9qYi8s9tZWk3veYHVwPxeWYPnNfmDS+SFqCvbQfFDQQMW3Ne
K2FpWBKN+boG21YVr99dGoReJP7G5RmVwbjre0RgFWuSG/jhqSueNFEjU3UVOQp28+JRU4KTJs/R
TbN135VY3AIcCTFB086gbh1Pe1EpLeUJqzn2Z8VurUPONJwaN0w8thuTdv4Vre6L6VX+gZEcpW9i
0/M2PXVtFbQHc3vlBTC3DSva5BNBS4g46Ykyra8I2lql+MQ2uW9lV35eI28yCBFKMXg3VTWcw561
B3XZyMk3ueojJyGPOQ72+hDM9kizWUovS/YF+MhtGQt/TVo8nKk5Pk9D9YoK7UwM65xv09wXaVcu
tdJ7njwkZ6UPaB1v3mwMXXcag3ojw//i1Y8yDj8hI6HaDEiUjDjqIiSYTx+hjbzFOcUlCPM4TCMM
YuYdjYF6HbnFW957X53ZP7fEwerqfhzwiYTmeO+biHc4rX3YaHclpCDQd3GxEjF/n7ndVV9P+yTp
jjqaa/+m0SxCThwe5l6NSEOm+/wG1X6/JXSeLPhWshP4lGGtSQhewUcsBvjTVjgsOkIOFrk1gDHm
2ozosheh05cU1ASHj250D26jaGyyCjvXXifRgDBpdgCm4EmXVV3f9tGma4e70K3ek9b5kUb9ky/R
IQQhevpGgLOY47xxyKj0JhQO3QFl6Esg7eT66tehxUWf9OmzJoI3KpIvL6oGBE75k0DnRpjXtai7
kyukzuoT3nXeFK/hpvXb3sPzoEIemNwkhNZY4KAoMaNQWFrYprbzNRAdH4vsK9TEjiSFy8sHnvn5
YwRfgG/nKJx2W/UdYbxZvCWYwmXy4F33U+is4VlljHwjQlZGTeIyWQifX5co71d52pNymjX5Hk7a
GjrnWoattiRljq7cID/7mNzZpJgO2pRIBNnkpNUV+cVW9OBafUYHm6mQ0oieaXSCAyKTVrZVipUp
OZRW0k/3BKaBwIrL52pYFqIul00ER2TwohIwx/QMsY9laj7TzQF5rJG1gs8GQfqtGO4j40j6c8f5
N+g4AMQIE2ON8ovyKYVQQsJsewUq1crw2KI2Eis9rcoFa8hNGvufjlV7S2BVH00u0a8obKBOynfU
WTTiXVR3fTDeA522ud3M+6bKECizCxp5K1acJAKM+w5LpZvf5OqSVsmjHXKXGfNT0DrhZ68DySKw
7mLRKhl4fugy0o0iBjBifQz66NMawwsyWuwvJAgtCVdBFlveMJF7B9UnVjWJOsuRR4q+03KsrXsU
wekeKBEnxix5xWt1R+yW2MX1C90Pc8mRizFEDSkeSUKxCoVOXEEkNkmQ3RiDTuCuJnamPwRLEysF
clz9CUAGDuiJA5Wf1WeNpu4Key7mXhL1FoZPB0bZ2k0g+uuCEcNKUh2tR432ssFQ2+UksuS7BRnJ
hjoIsWv0DIDM84jfd+l6c/+mG5heBXIrw0kuGABu28Dnu4xR8zFaOdEYJMHThqQWjhzF2DiWtLcY
UC1sz3pQUfQxlBkPWVYeVE9/k2fyxtOaD83LLnL++vKhWtVDW980zpeH9WNdDgrQJTrHwJ7KZaZj
GUo9/v2gomnlsZJZcbQpTPtq8hhXQovb6nUmVpKMg6EuLlbvXE1JtJzcVL6SENhJ70UzHHEqS5rP
qAPcbV8FcJYdeYSTtEjNUt7m6aFL84iiDVsgwZ03SeFjVzOJZtZzqPs65DwORphTio1ncnvYwhI7
lHLQ6pjf4oao15yk11oUIN6nKJKotgijWKatvS2r3F/bskGQCHkii3H7YrsHreFZ02rww086aQxx
vloI8imCpU3TKiQhhXOX4S5YShoiC6uRmxolytoS3B1Fla5Hn7kXz0m2wb6zKCl7F8wckMBUOsmr
Tr0Y+gJpuhE+I98NiCjinC9857Yf5QqAXbyMh2JuToQLyAV86DBCsVrQJ8ggYWohT3jrIgrz6ubo
F0xLxlqJne5wpamtOf409QnWHih5eQCWV6zMiX2WluGyNYS9w5xYLYWRgvx0CDgm+ylfZYR3pzhR
N4OqG+oG7bEtWesZO8ZbqN/6ho2wPDjZXcicaBNWEfouET0w+55FIlh7SLIbFqVOjOYATRuRo3PX
udkOeQ9tfMnOZ7oow4oIG3rwGdig6gTVXj8EH1wKsYpZAJf4wAUEaaJJSo8OauGg/Jgfmipt3/W8
33bT0s0QEuvROMv2vYl2XnBbQjBdTqXOsgcvZTBUvJ36lriO3IQKQde10QlDdY9WGzi3gpsXwTap
MHmL5NzRRmquslqpJrKZfa+DtHxtnNY8U65uxty2qYRtdFf4igunQNWNNX2r8hoEp3bBF8KEeghP
SWe8gBfDc0RRuojdYaVwe40dafS1dt87zIhbsm9JToQISVob5Y6piAixHtuoeSXVYoNXB8RrVb6p
wHsAI2PuTd18a233PKTQxdT8uH/fzvN9XcaMwuEvdZvWmetb8pyYbdfrvNpGHKXmwy3tToxqS6y+
T5SgL4BuPyoRfZLbCX0av+cqepjc9mruZFJMgSCTEMWXwcQearf8WMVT6eJarJEy0muivk6oJLnq
Ui3xFJC8VPbgqhSSrsB79vreojPj26gXxT3n0Xbh69kKKa+/dlu+/GbQDvSmXrSM/dcKmNy5w6DQ
GE3ZJkNxQDwwoSTD8xDguIBc+APgE4YLk2mDX/CWS+Zvi7Yst9wmgBqtm2IMxnWE1V5OHuVFjyUJ
LgT0AIuqtwWO4BtUUHbIbd2UaPiTOGVUjvcQzg+2u1F15x57bsk+1AyoiquWtDaHXxlSmDGiFJfv
moApbcJ5lKNr5bKtcKamaLP5pxKb5082eHJRXegw05Y+7RvS39gwNO1u0Cl74TUvm8wZtjTvc0Bo
6EYnkhLXShB+pyVcLZ/BHBhurAfr7kdQDQDIW8tHpjFuv3dlWK4lmc2QMUakHFPmbTGcRks9Ny9k
jF2hB6K0tFNsv4eoYKjzvTv6aUeP26HYp8ltr3Wjeq1VwPfK8pBS6AHiOIxDhJcKgU5IlAfpYWyD
lIodmFJkveIVIgLpVvXCbU1MfoxCvi8GbMBPDqXf+7IWVZKHfOUChln7ymCwTYmWKwgYTAv34De3
QTzLkIepWmo2yc5afyVaXd1FIlm1dqddxRbr0VRj751rXY3lIwC+F2msS1Uknp2BTb4NDGYPnNCL
HSEz9dJzfDCE84ncIFD61CT6zfefkBLBA6DQVWBaHGeoN7CP7QXhyU0iYNLCNlQNmNGxPBB4Hi81
oNNLz+4vI4Cz3+u8MTa2rj0Ve1q2qDIlikSS4FRZ8KV41LF60d7FU3buc/8T1TWwlZS0rYCOCkwg
Nh1G0tjiobvpBSdhYV03mOAWVU+eKxVmNE7PUyUYJlT5saeIXBESntVhti8Vrm+Ckkloy31y44jS
ZWdmAsEqj9yMg39Q0+vk8lhzVYf3PKCtFLOH5AgJhdRu4jz51HQWp6Sbu6E6w2YN9xh2TlxAspRo
L1njlt8lXizEvvFY+kzE3isnRydiAlfsK/R6ZpYeVCbIOomXlL7o6nA4wAhYZWCILQLIQLjZPshK
j+8zLvCb4LZfdxZPamPdKncA5oNYlPOqtqoFp4eGE0FW+TXIimaLIOTTsku5dB8cf3r2wScuUo+F
avTdO+yuNwHskbbNxyU+weVgUGe35lz2e8xViUf2SvkYgWyKFd0CAhptRRxGSd2u2ZQudsC1IWTx
qGOTbHpqXJhPwRKdNm1E846n43rOnlqTy4vbXgdTSTMfxd2qBhyB3AqxP0XhRuQqX2lRyoDPlXel
nVjz4XdgYYzcs53TcXGSfRrHr75OqHQzPOcFtbxPOoCZ28HG10jN64bme3VUNjdCU53jPhsIp+ao
WZkvlaYCJlqLbuzonlYU5JqKPjUfy7PkKfAoar+fL4OFgU7HMYWFxNCLgoD8+vmRsKkbSWAYHuoI
XbmltkHanPCycZ+4LV9yw3XrDDbTEMg5ckJ6ElW3SwPno46prKe+OYt+bicF3LRJEX5+77ClxlVg
8g5Vwp7r6qGEk9JNH7KwlgNrKKJCykMsclZo3btpR50OwXHWEXLcy1gU4W590qgBIYAVvujYLrOa
cXWXI4gZLbYzxd2wHHJWmq5OEdDLtcZQa8m+y/WDCr5Gt7dxQgK7k1SxR8wnzSoGKOBqGdpu3aTI
JIceln3GZgn9KQ6v87LiaNWkXyl9VgSfBSpOIKcLw8UJokhKIGh6kVrjM0jto2dZ16VBeV5JmS4a
JkdTxSMW89fdZFVrU4UX+PSYFNpnMBQnr2UK3Tfjj8xNriu40HS8GR6m/nCIuNs4NxBNOhdXoFrq
tZWmGy0ARIPYCnAcbeR1DinJsnKkgg7TAdiMNOZx1I3d9DCEXXIVyiuA1m92I+iYZ4wyUeYNF3Jw
w84Wm56FcN37wZt0uRtDHZxZiYFqZ8fxmpvoI5tajnhxzXEen1k28jS5vX1sm+R+srituhAeVN1E
zu9H1pijJH0YNefgxtflMD2kkOUWU8nmXHgjrmKYE0v2CkAlMSBnrGNm3GXIcLHVDa2oV0g/jBus
2OyanIh5WJ9SO6e5Cy2cEsTudlrQiWu/BPkYT4/KJkquYsqFHZLjNKDYI0/V7/WHVFx39I/BIvmq
zCOrX4z0Fvl/tBhsPqxZJBQSxl5xcA+catoPBS4g0JgoEutAWyWi4o9C1tsx5EvoPfWIxoAEr3K8
t6t5/jvKzTRFHZTyi+g53aYq4xrWDRyjDt5UaX6Vyo8hUbA2hcY7gD4eLmx8dM/2YagvlFG0Fwwo
7p1HgWXx8HxvUjQO+ErbMaPpSlBzQlvKQgZQgUeT/UetpNgNZBQjfJY/EHpBu/XaDbCRRWy2tMJC
zaWFXa2Q981UZY5MYe0zpsmrfIsl+KEINZ11xDDW4FUJaJOKUMOq5p4rCnSfuqXfxxYzCQSiZzxi
xFGJkqEr+1LVpmqraWl7bM1xL0hevfGBvq5QaW0H8rSvpDey2hts+lJa1pq2GyzvSIc217PNJw11
ucb9vmkqWj29XTESB6+5HwYJf81Q+ppxb3xtcCL0gO3+j1A3r6hQ8zr/av73zPP8yIuxCjFSfZMt
/++f/h9ic0pXkDhECOJ/T+fc5n+gcv7nb/wrEMT6zZhz8HTddh1Hug5czP5H3fzzHwSCOLZpGZJe
qDBMa462+ReXU7d/U7rluK4uiQKDhU8kyX9wOa05RsQFQWbiUHAdpf6dQBD9jxGYUDl5Z8IxyOCy
HQk4FADoz/E6huy7zE76HsbHtLLUePGKft267WFIChfUGONBS+Sb2NXe6qhA1Ra8k5wWoWcqnn+6
aOffM0h+zgj9NZnk93fCW7Fti7if+Tr9/E4S36yh5ot+zcrIOcHy4X9RM4y9NvxNDI/1naD2cwoK
r4WqQrpzTIstbfFLCgqDEhTgQdCvDZ1z/CSZ9SPrQSfLEHKdlYm7VUlqQhozDrrVckJNLOQYfnfV
uskT6cXBtlHmD086wfWQv+iwRxB1N2Q/E6xehoPcUSph3U2lvhJDmG/hQu/0sQbsH1LrOJpjHL5/
FAlRcp7Ska7ozrE0+pXTEMPSokxeRgLvoxNkCuVH4Kyzqr0KlWNfG7Tm4rhqdx6WN3Kvi2u7Q7oS
R6O1B3QCbbkp36ei/yFsYg9JsLrWdTe40U0v2hPtpIhGTO/TKU2u+xF9beJjEGpLyFakhb/qgsIV
uyDiNHxEK6NpnjJFGG0YOs3j6KONQAfgi3DcJEmUU04qdDN9QU4iMRi3iRmoc8EUQou6Yz72t4VV
d7fpSHpuFmgQpwbrEYoe4sjI+SxUGDy446mDv+XpoDLDWjdXXpYHx4xs8iNitSuJUWjH5TV3fcYi
5xktfsAiJLLDCb1VnElzFehkI8hqsDaDoVGMa7q862awpWQm65rZYXTKh5xoxVOdV7fjTJYVIGZr
zaPZYqPM+P4xzBDabv7h9C5V1byA4mtq5wW1mJfWcV5kSTZjuZ0X3nZegn2OjBssSpzl5wVan5dq
ZrbuEtyutZbzQq7mJR07Mos7q3wwL/f6vPB37AC+n7VHzdfktpzc5s5BQdEo7JhYpfJzPDA6bWr9
PqXZgd07n7NJxYB5HHlCFfcIvNAznHoveIjnrSmaN6mYYG+8euG7rJ299Kl/2L7pgYqFnpSIFbJT
NjoXSVACpHGN7mWhXYaMnm4S3vZB8IX0a0WXMEPjM/qbPr2NaVYfigEhp4je3HbUl11p3Y6N3BPj
QHoddoPVMCSwXRCajl19nFYiA+PkoXSGvfDcFeRuTrwSsd8kbSqOsh4OIDJZTtlxHDiTmAkWrUG8
Iu7GYeS/Z1Z60s3oy5MksLvxY+6I9xI7kR+yLTNmWYhM4r3OH+uiWnuFV+9LkrnjHgZBR9UPe9/c
wNLKyIwP31X3I9GHDxTnHf8W5hEMJ9JDmYmsB/bIJjOtB23EBuFSpiHwi1dK5Xuyv05BWmBz6++H
Tl6TuXxmosYJXH9KYEAE9NTBnwXvUUGT0NbcdQdpaBv7xm3r8B062TXqIUSUiBO16m2+Wt8vIB0u
GSM0jhhFtrMdkkl2ehVd7NS8VaP9Qc7ClY9ZDS7NI33rL9lpFxzHt3YbfZEJPi76+sz4itO3XlDv
iOw0kRfLBCF6mhRpKwH9csfSkIs5vMY2cfpbK6wZkgdvbV4ZS3x/zwatsMz9MhC79FxgwyFKmh50
axtbXOYcztB8ycDGrqcuItgXjHbQl5D828lLYQM+6bwzoaq3BJm4CyNPgItnT5qGyF7uO/MhKoH/
+YlFBqd3mZdwvPQf+SfBRsTbumd5CA7MW3tSS6AJ5uNTq5Cds6UYZcVAq+muu1yshDFDIrzq2RbR
V8eAEGzmV4x9pXO9fehzET09OyFFo75s3UfrNR/TU+Z7F3xj18wiLwJdzMJ0g82Q4Y4rDT6oBqV1
N1g1B9EWP5R00B8M9oj1UTjRLeJYbz85QC59n2GDazl0j/OmPbf9JmXxvZaFV97oYOTyvuqvgKUw
L1TkDKHFKX/orn3j+OZtXO+HaDj7Sj12g9jUlXth9LCNXHtJ8smm8OnVpWH4pQdsazH25bnUn5tU
NlJ/7ZYzEZ274qxHzW2WOjvPKo6TykxEFkjCWktxI86mLe+o68DoQDDdtljU/REnflA/K1yYMoPn
y8Wi/T3ga5+u6wHQDVfEbP3z4Hck8GrxWjNQjlPzm0n8PhL/jUzWuq0lVmvVxS+Nn5546wdRkatY
tgjA2idA+t+pzIRfvUM/3qLwrHgVnV5V0VXP8Qj5SSdSYZaumVV6MotNiY0kqdt9mnVIQJxXTWg/
2qF893TrUrR2jYfbofuLVVNlxrmT3ZnGJJrAmC9rmG8unnHSktLbSriXLuHzZDIF5AlRpWgBx5AK
Gzfeuqn4my7LH/9/tZs1YTNexuLHP//x9pkyQecoVYUfzc9E+bl2JRzup8Ltv+TfwaKDRf/nv/Wf
Fa8lgc2Dj7ckUwcb0vvvFa+jfuNhgKgkbFegNjSpNv+DRG/9Rh1sA1GTVID8Dm/iXxWvIX5DmWcq
oVuGQa2i/1sk+l/LTEpLOPdCd1HEUHrLX/LN0UB3Tp3Q2WjsuY09TeP45I4F9nAziFY/XZk/KWln
pP3PZabAcU19b1D24ZaxzV9eq3ZYXHo/Q73Sl/k72V0EK4STanGzo+T206L7m7RM/c9e0eHaIxkW
rqmr+e8/3u7CzK//+Q/9f7npFKs29ugn6CiKFhixE6aq8Fd7nh/Q563s5FMEbGcbEAOh045vMTND
fta3dGdCoMiWf9TLzlgnoFmutbjPYxpNcXH111fmv5w75kszH3wQwTHOF5K0gp/faCQ1UoqGTK49
qblXnMCcrXIaZSwyBl0nOjoFAta+G4BEkJBKdTCw//N13vltGz9k+dAc/GHKv/76bRnzy/76jeGT
E1K3TJM7kbvw57cl3VIUkYsqGBqtddX0Cc2t3siDL8jV4RF9vXuAZNkdMfD2D2kTqVWPehKnoyWf
DHxaN+MQsD4XoNC120hnDfNcD1tzR24Rimo3/tSsaoSRF5W7JDfyd3jLMUOosrj7609CJ+VPPgpq
JlNxlLGwDf1yxlHhBBK0JWUNVDJRXMOc+DO4+iFBZvJIrpu8dURSpoxU2+qOdOv+Ex85SJUkzUhi
Abp4n/TBSZA+2hRyNrDPTZbWf9PwUS+tSN/5IrrJKx9HZ1atRWYOG2xkYuX2MpyDAdKlGUxnHJKr
KUjxAdv6JTajXZOFO20EABbVbr8ubNTIZlQeIkMsG3bZZd0GzYIKDjp8uGm7o+3edqV6itEX0tvU
oESNxn2LvoLe7EGplEwu2EktrLmGwMHS3uS6uw6ZbfVtfx22/iUL7xj6YTLjlOKV3jHJwA1lqBGb
UDzXOo13CzkRMu8PvyeAPqwZFgCpgcfLl0bjfXrMi/YYYIUX5ALSmXlPveQzUOCUp+ASlfWxZuaB
yoWuUMj0NOeA1wYbdBw1oFXzoeyHT6dn5+5NO1iVuPcncnYaduFFkJLPHUkp1+0MjDWS3rwygSw1
xMCHMWSA1izw3pbTVROlPKeBaYijToeINlpYMA7PfJIVln9958zL/a/PgBSkQ5v0A3STzNE/PgOF
xN5j18B+CaVLb4iIQ5kT9WgMDbU1U8b7En7OvZunCoe8U8c1XeGk/3LKpHofyrR7gLqtfbpwr3aS
sSeHicJGzNCksFw9CpycjBhYBX3+7E9ZYm58nK2fbtvr9y3nrqObDNqzbsb+CcFztW0tGnrMdsm6
kJZPEy9uI+b7jvi7B+ZPHv3v0HWTZghNAXaZPzz6hRJFJ+dH34TGdWVjD/eXETmg+4It7IxTYI4V
1RnH68l0a4RVdcK8NxDjILXiAPNDPQB/rL5sT9Pf//ob+ZNFXdESISSG/wRn/D++s8Qf0w7+FlNc
yCSMKPOvAJhSKbpk1QMt++sX+5PLQDPIIHJZmEpn5/rji+UEnyAqa+z1ONYg/apKrkcTPOlfv8qf
fqSfXuWXxSlRUejUZmUDgwvDH4KW4qkGIbjgvnQY9TXZuPnrF9TnvfaXlV25LpHL1BCKrtsvF5E7
NCrQXgPCg1B+HMDvMA+p2+hQjZP9qHILZkDfq2IVQA54NoXIzi5G19W//zYggFguhRF9Lv73l8ur
9XZRBrPiyPeIVxucR8NuJI5XF7uRazBOw6qMNaLtUFH1D3HT/d07mDt6P18IW5FBjftNsb8ZQslf
O34DTecxYeSQTPbIJBI64FXZBMx9JnrrkdmPK7flZOFEHSjfmNyrBfGT3sZtmQ79zVrzazFm08q0
LAoACy0F9eDcnfypXJmsKS4xz+HPA/S7dhqYMllBtyjghPs3L/XrHUeZQcFBdJhDOaajhvnjSyGa
YBzQcliXieMfmiSSABSH/sqsvXbHVXL/7jpban73P19pR9isKNR9rKLIwn690r3R2Eaq92SWeOWI
9dbqUYQN/bMW5pjQkhAEdtqb5Z6ldGw4UrVHv4HLj/3BW+s0nLbUFslaoFsDNlj1uyauwJSSUL/s
3HhCsM6egM+LuRXLR7RVeFI7oGMw1UDqhR9GkWRPAR7tJZJpWGeTbh083x0fx44enWC6zgxFkV2A
lG0qr0ihDz65QsF1Y1XFj7SBK+xZpcNRzv7RkCrx4Wq4z3vDgzo5Oem2IDlvWYEqIogi9blrKtlt
oya0sUdA5C7JK78GQp0dMF+gzhkcD69SVPJOImvC3qWCC80tfIRmrK6w/9dzzqu+aoqU0TbQSHff
TGWD6nmwYHbE/igf8hoBH4dEHR2OFzWYyAYZRQeR9BX5AM7wJcNxPWD1HICb78ehXgn8efRSKUQf
QwOKX2+N40kwGtzUs5qcfhHy7ygyb7twFPbS8cz2w8IvtXeViZm9FsaJgqHdZDoKlo65PvJC3auB
/OPciLAE7fT/w92Z7EaubFn2h5IPRiONzSQH7nR638jVx4SQIkLs+55fX8vvQ6KyEqhBTQu4uMDF
e6GQ5O7GY/vsvfaSqVs3OPmfAnvPdWrbkMwzodlLuATtjjXZQ1ZpARTgKPwoALq9F7KFHDt25nyv
s3S4aWmGFDaFIlLgEWoKkJpBvMYd4qkRzP1rJREViegXL/MylbuKTOpFq+pwt0zgVolpxZc+YRmc
CIm/s87tbbhY1SVYNIKM4yQ2qAf6F3yeZq+auD9ni+xo3WaBpxHR+zWxVFqbmCw+khCsQzgv/Seq
TLHRkAcOQ2KnDFVp+bvpy+FFul3wY9Ga+5YhZmLWGVlIdtp7j40YFkaQPmsliZ3GqLvfj25k6c8F
dcvYEUhvrxAKtZUmKLYYoTQXY6BRdtkQ4glHKE3Afz4n1dO+Z/K2PcPR7F9xZ2PU0uCeVwEgX/St
5DROkG0bUFo7MbQOOSm8ZcpAnQRYNn26tbEcK+qbkHmMZSP0aIR3k84nFTrFPmtGjhtFiDrNuoGV
fYBXJxHLiHuiCnyJp/6ZNIazGaZBo+LUca5BW6WbOQAFMumTOndU2axjAvGrtiT+XlTGcoVnGR5a
JDj7wRqiL9GN0jdux1RrLUoH2d5FfuTSEjH0GtFdPIsbV+F6JdTFXyzz6h2X03CrTQevpCpw85vQ
dWfNrTzCRe0rPJnwYEXkxuIlyJ5MO8/80WqnE/0NH9hC5nuUxdG+pLZhFwwp+RcALn7l4LCbtUn+
ptSRidihqb2L4TlNxFQvUiOktQr4zVhY6y2TOraR2HrdKuyQDfxNPyNmvq2kmABYYGKlHVP+SaEe
Ps1OACYya+rwmHPizhsnre09efbSj1Kqi+ce4PACDYONNXboWsh4l5GcefBshvOQ5y69wr3RXiN9
eqChaKdWL4jFLX9dF8ndRODiEvYuexY56utoNBa57lNrZMtMgwTODU3biKFXf0qaXm+aHtcY1uA6
4YiROOzML6I14rMIFOhkTTR7IXX7M3JFs9MDO34LA4JWfcARt6KCY/B6qRFiV3rnu5ODvmVV0Zer
05adZQjvxPeCw5R2QBNwA56kKG26eXUtOy4GVNa0ScW5Ze3fwO6c2xenw9VlaTrYMMgn2y4JjbsV
4nqpmmw+Yh0Ov8RU5syVU3qIK1V/TDY8N1dm+n2YeApoqQKvF0ly/k0X/3JKtfAObUj/FVX+DB/H
3eeZGVxa1glnaQ/De9EV4YeCU3vBy91+UlVMk48huMfpgyyR1owRaHtsbnigcGHTudRhXM7ODqSS
1tEnDvqBbPRc0lIhqm3e1/GxyJgTuASNwXHQHY1amIggQFYxGhbEhh8sLafeQs2oQVGO5m+VGdqJ
Tp1y07ppfFr0OQdINSDUjb2QLzZ7BS8qVLPTYE6v3BogZ54LlPkBkMrBbilU5oZvZNN+TnLuckuY
Fp9FtxT87NnyhxdrYZ+h6R3sTMME8RgOZBEd8V4UjoRXmQ7vWqVhi2Wdep4AdKqNkTXFs4W4salh
/X+keWyTvhjEC5pwt59x5a7qEbJezS6LZ+E/SC8WWRfSACG1Eg7ULN1qqq3NRyhc2e3QXEzwCW8w
hPV7A87npJeVfcCJHZynaWr/tComsQ4OLHoZqcCCDWGqv8Yk3N8su4qDnKi1L/OgOUIy18hkFViN
Q2Uh1Kbj8kl8dv4ypqB4IqzD4rWzsONNjmPtdXpIgUhDz594tU7ZOP0D0qKHMIwwsYKD6H4KFBcW
DYBjTW3O1tJejMDTwyI8h13W+IXonQ+uLg9QmTlmWDdG8WhjYSuCowinViuBFZKx3M61AXIL9jKb
EruiqiQxy+YTtF7xRhANXMpc4ul5EIN5bcF0quexp5IkFTFQvygdfAEpclPNQUMUN9DUJ/2qJUFS
vfyA5JoeaB41X6jAGW5LE7pblXesZSLnwflyl8TYcA7UjEe1tlwnmkZNb4mh1HIfI/MgqcqlOXDc
w36cCavThbUPMYb7lqHgfQlp2+gsPUmOleSOgQ8tm3wSb6QXmWEPZjHiB2kLrb5PU5r/NqkL3BZa
H/3QJte/2dTJKRpjWcqtSLelndel0QPmFhg/TamMEjy9Np3sTPKsdVRx7poqeo77BAQBcEn6p6KH
1Xdw8fxFZj/wrRCGokWNdSuQddnf+LugqqB8pfdpEbyhm1EYu1yM49+0XtovkxwM/sm+9IuqgkTn
1OSNWrqPuSDLCaQNpZBmO/Ii0YTbbLJ4Ht+Ap8mNUfEaFo0DI0HaQXrHbtj8qoSsrkLSPtx13XjD
V5pu+orIK1V6y/hnEijGq57+8B+95Xe40Pr7azErHYalO0HoUXlPnDplY3QPZVSBIxnkraFscvGt
Zqb53DTMBWJU9qCSigf+zoQT5Y5TRgx0snO+TpybBJSM5g2wnjjivxseH+IsfqHQr2bfMkzgRhiF
fzoIKr/qgEjaEtTmlimDaAEbwnKvFmGcZ6UoORKa1b9IVjM/pZ6VW5fylY3BbHdPwH9/zeDqtzT9
Rs+mNCZ8WaL5m5EuI1k22Le6TfMfrlny0qdScm4KoODQSX/3eLB/Yf6NnvsxrxUPTF0elprwfJVo
7iuR/+6l0hphcKhPtZcGOGozDd5LNIzT6ygAZXsp2WvfiQWHwYhJFPJ1vTeKKN1FoUO9TheHF30J
66eSlWuyssXivEfML8TV7fYTl6N4p0XN+R322sLmeJjAYlQ0stBPYQJLNOlWrAdSmFjlovg6tOEA
uxfVZNLm/NDOrbg5vYyg6jb1E/ChmdT1TGkkZ6J7RM4kTei4oLmWpIifDN5ZT5Fmm2MByGweQhxg
+EbBOResRSeNj8i6bfPms05MoW9AV9lwJutFuID1xuS1x+jiUQCW7sFwEZGx85zhVa+NAe6l6b6P
FNnfqNARjxMVzOzRWYQ8j8h2HCfg+/g4YBM4j1a6/MLbBfV8NLME87/eJaOvYjOHqdQlYHvoiHif
rG6GeU6g2iObWP/O8jwogCEUhdg6NVddL9AVc5xj4EDfOGCiSBhEJDCzmkgdXU5zX9P2ojNeSmhg
d6QBWr1WYKgJ86w0d26WAz0dBEeWQLdnL5tTANJpyIBxFQpF+jhWwxSe+HPpW0yqY17lQ9k5mMRr
KsFovyHjjk4Q8nmu9V1Xj3Xl1Qv4WaoKJxwmml3pBBvqgMQQmeD0hrQA58eiNZoVRGh7tWUPr5BU
84vmJvNLJqbuVmW0ZoJYsgCx2O4qmbvxgY0OuPCUVjGdmjJo7hB7shPZ0GomDWMvrMbHwTgRBFje
ZWG2PxGWn3NHYzSe7UFXZ4B2QFPAvoNVarOMyuqwNYvNjC2tuSiHVoE6nQluBKIsD4MaxKmxg9ze
8SQFDVmTh7xqsRldB9eoPx3RMskD8XG+k6QhkC45m95LC3M7C+TC2Xcl4Gssn9MVAIq5aqcF2hfH
k0uAA+pLhG/sNex5xyFjxRthxeUzHtYFLJMxqy8tkbpXkLSiI4Mw7xBPG0YU1ydM9Ak1gVYPk+ak
UQ0dfaUu9hbDHdy/Uw+vF6qkduidLrylKsU8X4UZwUzZTNluLhYe+xBNN83c4k7ueaFOfdSWr3Zp
DTsqK4zXsk46xl8eaz+0pX7Zo94eEkib3xZm503r4GggtdXtStC7uzmObfhISFk8dHD00faQkUMf
Gh6djH1AgsxmGXIMVVSd0pyxnN3Crr+BFIxfIoX5nD2azjDQkcqZx3ydt4QE5GxbG0I2hp9R2U6k
KOG7oonk5LiVe5KJpf2tFwNIjyX1aRez2/VtrSNQTVUM/mAG999dVpWHuZX5Bnt8/o3Sjl/YJEzN
aR+X2ncGI7RYmSw13LsY42E5LvyKKTlgr8QZgHuKJbjLTRsP6oOYSXYyCvJ3gGlgMYyRsl3T4n8o
ZcGFyuqKu9PrmH9hdgzQeyi0jx/bfAP/etfOPMqHMNj0JZYGE8SP7PXsJmrboAFScnw19GY6eszH
CN/QxhnnqxmWf8if7nrLdDwxs1g3xtLMH0ygfo0tqj6E9J7AUHo46e2KOSIwwa1QwO4YClKGhkdG
FM78CzYPPP6MCiseZdoWjgfVxI8OkC4rNPQ+Ht283/vUgBaT4FAGD+mDoAWQgp7zQh6GapeeMlrL
IEZmABqAREVtJuUdNQFBLAiMGZlheDHPfCbqoe7JHtk201eY9xvJy76eq5r9O82P4DQDpznHsUaY
3jGMFZVgctNpunalG7HyWw5dvMJV9F5ODnERXbEVejD1nOeBAoQ9yeiEJ9KcCDIrNtQGGgCw4vcu
iGtqKTD0PO4LefvK3gJiqRvXH4NuJcd2EvaRFgX2OO7MRqN32JevXCNiodDrmgYOyxHkEEjJuSCr
0fgIHxI9ywBajUYgf5pOVM9h2C93TQvtNxamRLCbYOnnFWBHTGc4w8kO8cPu3EHX/yzYqDw9tvT3
pgida2aJ6VVpdUeLPBxqDRshefeS5/9KJzGIsdimbZU7DwRSl33BOoek+4o3DR48lnl6MGS+zDvW
frwGcwt3zG/icaA7wpbHLCJzhRuAi8yqnyQfCleN2lOczcmlLssAwGhKMjglxaYTsjjoDd8dY4qk
bwAXnv76WLGsqjgv/bqcwXWHXWLeTOZydkTpLE5hGIl7xey3hsftHICjZM8tNcMd1QNafY1kdbOh
gr7kWkfbU2G4PTmQwJDfxWjJv4G2hM/WkudbdvEWlNXh2wkV9ad0N24HljcnKgbje6Ds6VZ1ebWl
M5W2u6j70TTdCldo4vNxwXu8lpEZc4stYTFj0761eWk9HqTJQMRxNv/OSi6bMFbD3qxcnlFO3zW8
dy2nuyyBYYK9VtG5n+fuzYrd5Ckby+q9kTPXpREHOXuEkjwIV8ZZHKiqCLZGOag9DYEPPbqlX7Tg
daFdQDxRB0m+oDL0a5dnhP1sdl7cRa0H99ad1kmnrJcJXpHXwTeEoSDjz9wMzB/eHg439sR9dPrW
VP3Oczw+K11g/59Qbf3RKUjMcl1tQxo4ioqQL+0bY69BVahhj4VcLXxzmetLzN7ll9I140RZEeKf
HaYD2CH1XfK4ARmeR9+IBPSWrZuBuPDXTJmN/ZrN9EE4C5uUco3tHF93UMSMFjXdWfLhiRzJLguA
L0m0dH97u86oMpxcVpK/w9TSx09bIpvSJRNX9obJqKXplt45KikDIgakWR3Go9wmTFqbzZ+YE+lz
ZLt1rmC6eanNZrExHyCl0eVaNFDARxzBdCS9Wq0RQf1KLONTK4VV+02J2tezc/EqbpZvmEE5X03i
WXQmddGLS+DubM9t8aHCMfxuTElbfA2CdG9O4Cf6NDfpKkZz5X0kykOuatnRCUZNJC0Ire/WBJRb
qmcF4LbQKp863BhIxMMC58ccHuGsaDFQTBU6TthXpECoDr91XdheMWfmxyywg7ein1mxIj3AMsQf
NhKU6uPbUBrdrxi6fb5urHk6znql6wQ5ofZKd0g++kTDVlmn5ISmroKD1LfRvZFR+VGPLnESoEOE
sjT9kdj9m8iMOCrHE0oBRNy5nc4EJRt+KSaSgzIj+QquzcDDm7TiuxI8jutsDvnZ0R/8nKa2blVn
ijEH09MRmGFlHTlOMq5Wj6Myb8PgSmi+/R3r+Xjk5hmQ6QhBl03NjI8KdIO9PGkazeeraTLRdNva
ntO91Y/afWZDSgBHaQkSB3lgfaVplbGv0rlEC1NBv4lZZqMFhoAJNkVRdObeZnR4WpYlO5iWWe8V
IIE/dHggZ4DDIwVTQKTywdgDQTNzJtp65lnJ3GCDMXHyVzlZLcnRSFL9EepG9SvmbAHvFaZPbug+
XjG1OJOn6oy7rwlS/E4NdvpwkLUPsC/vcSd9kCoLIrX40ZLkY7Rz9Jy+yl4UmEAYDV19587ELXNo
hnxN6tgGTFO4odjWtlkMntRL5c/azEUT3jFzz4PyO8F6wdYJrnfAclaSmuq4cXp9MMK+4I4df6kU
78EqGR3zIyp0jbYXJync1Zi2wbVMJz5lTj7BZKDIjXqI+M5GYdkWTVxuomUatks+yWuvzwNAZKPd
CCX1m6J09E1klrFxWEqQS84SX8dutCrhX60JXukwVAjGQOh3n4cuQb3i/s+dSribvHTnlZ3WEp52
RnCzbLinpyCmQbRHnPB9bfuo4s6mrHJOqKHQzgzX2hsWVmBkXQ5XA2Bruh1tyzQ2XRgkGeUXkXpe
OuK3kdDa09DFBIfjyjzOiLzb3rJKjoyOQtehlIep0/tH918st42WzS9J0xVU0grDToCJYQeg0CNR
NKTlWZ9dpodoW/eaeVeDw92v6eh5RVgOxaqkuuikORlzw1jWzlcmXHaKAJ6yL3MCJbWD605qu6vh
3FHayuZhWzFP99sgEjWP3DCbSRHq7c34Z0QeaUHZU8Mdvtq1AEKfIdGQFnWzmc4A17Zv5JDdUzHo
wc5kvvk7zh1wQGlr92ys6Joiwq0Am9jGLQf09mxWtvjsjFF7Nwc78cwAMrtYLO3A4GIfraJkSsrj
EnTGOETb2UqSOzi15h0/auObTk5hX7Lozj4U4MZIe+vPbkgnTRWI9NGjMj/XxaC43WYkuRZC551B
FR5qXkYYcBph6HVMw0GXjYcu1cNjaC6kz+AYbEzwcGt2TPAZYzB4WofPGpADn3wtpppAg7dygUI8
7+nB02BLh9abSEFwdK1wr2Gz/GlYt5F90qgsjoD7EfKs+4dzJVxsfwboASUmmt8t8mqfxaLpP0kz
Pi+tGO+F3TLpJ5ME5Y2/Gd5UESMOj/ZAURBnh7iFAy2u2CSgTCJ2ierYUWLPW2GJ1TtOSOtbjAZv
wGl27StPXXwoKgJe7zCEHgXHj1ckytwJC4Uark2stileuPehoVlN2jRhS+pfs3KXmzpktrGpjjAI
Gy8uk8laGX09kAvl6+/nPrRfDCoY71RozXdGz/4jLa32pkKLSUuPuMV4WSngexJMlWjFrdhmYZTf
8iKki6auq+9hCFq/HvH1NJTQ+WzVqwMYm8AjqJbRNxVxA52Geki5ho1cA1Adj2C5tFvPZ7hgG7a0
vgY/+a2MseKuzLkks1aJ2WtUB1wxDfonkHXyaLo6h1cetn4rMJxagOe+Ozcl6E2LGWoTcVRKNkj2
GeybqCmZAVZv56Gbt6jauf9YGu+rQUTXorEzTrrHYZE1lJthcnS+tFkrNq0OknYa8+lJoDV6ZuNi
zlGxbj8pMAo/tdG777brxn+rUWik6uvZ2tl0E27NmnLfWbfsxwXJ3LX0D/qm3kmszImG8TskEDbg
iOJUToBS0zT0VOh5+64KUCFA1xZ60i1r8x9LKRx0iSIgqO/Gv4g1yAvzKAOyvUivmyzr1z8+hUco
K/xb3v69pW7/z1jW//jP/3wpUVry/1+CXDqdpNI28Fv835Nc568irvrmvzti//cf+7e51cWnaiLR
GI7Jg8Z0TPwz/za3uvJfLt5SRBVlkvhybBwG/2VuVf+yMDlIrKu6NEi/Yrn6L3Or8S/HwCjAV8Ta
4rKc+H+Jc0ll86X+m+nAMR3XIjlm6bgpbOx/9v9w1qi6JT0jUnfXg+QiEtwwddn7duze8qq9eK6I
9/MjIcjGN+m/y/lVD/Jl3U7Zj47Ushtkr3YqnF46+2++Y8/2meap4aPP2ZaLI619qLD55IWLyXj4
4NGwNn2OE3DZ2FH3afEeaNWLdNasNew1joR4bxcYx9C5u61s9W1UD7dZmaZnDOGV3Tl8xi721KA/
QyAl6iJoB4u0B0A9jQ+R+SdrHiinNHqi3xbu/o7HmDjanf6HCmqQ/NwfuFkcW/NYZguYJCO7dfCP
2iZgmlAGEnER+UUSH7gzbuaHIDJPYje7c3EopuzADXlYJ1P0rbR0WZlFfWUNvi46cQicefYF5VWs
P+p1lmTtLflcDCqzFyd0VlXrfEF4rzZxve7n5QLT+eDDHizqGrm5PWbw/BCBaZJOgQZVUAiwGsJV
KVv9WdUveqGfVRU/DYWO5Bg3J7AR66iyKfMqGfx5B66l2+JGZEPZ9JYOj1b+pBadHCD6Ok8HDsAq
meVj3oMRciewo4AGTOAkBcCLlWGn5artdb83axIi1fS7yjvXw8XxZuHw3bhggj4Md7s0L07QRzei
6PnWRdOQGaldWEIvLkz6ioQSO/Q+96cSTSzHp7LNayyjphY/15TSwOBp/DGuJ693ekLuKbD4jjGF
rDho/eUE40I/dg0kOqsPQa/j5L/WgfsRy+R7AXYgz7mZ0KTBuK6mq/543SIi12TAYxmfCfweJJUn
gbGdy+zLxfyxMgmTZJDwPIeFmFUVG8XnDAeJ2XqFOf8omH+G/AscNDi4LbwMyrw3S6mP6wnqIdBw
rJX89pO6PKRgJldNyy06rgxwBoNiBI/dE+iBXZ1rr6Y9UAKk0/cZq2k99tUrXbfvptXo64BYjTdq
6fsY8BErFfCqSFzGity3ZOfRZ+9VPL6x2dhrD2KPHb4SLz6HnN68I/eSTT574xsX8XXl5JcCavRU
vcDWH1ci0hdP5sHvtCQiUVH5vRPIe4+fuHdoOckMy4RBEFnHHEs2ph+X8h6kJKUkbeIUqrJc0ovi
iWrDpBwegwQCoiUrbimLmVD0h6lNxulBM+QzNGVSMid3yD8BKF8diCLjKzqhPErkkW3RR9eJEiQP
R2u49ktetdI+VWGw5YLH8GDDm2D/wQXBWif2+BxGmnGc7eGpygiLNHRk+TPCQpfLzi9hCVTm+JzO
6S8KjleKOvIVFNMLpUvUGVjtFmtG6YUsAjcVZKVVVGms3VJi5qNFXBqM1Z4/vwutaFgrEw3kwZJT
DgL+Y8WCVeeIym/rtb63jehdil9C6NYOu9RCyOrxXVfJk26Ef2qDD2NsANEs+sncTi4OBdW/Z7je
ts7YX5cGCgQrBATgRxFwvrOqt7oxGpzHy5Z7zKUo+vQ9HIr8iNmjogyV/wws+h1UbUJ+xa5VzoG+
b8VVoTNDOIM/Vs0JCPlRvTEPpTbCkhNRzhImVJoQ9wPMx8+9STOBYBgM1DzHQXwsgzGEyzb9Gdkg
elEktVUi8XKwid9RmeFBkkUOwAd0HLtTLYdj1g+ekt1uNoIXYIOHgEYC6AfdzjHt46J2bZs+lQYV
tcQCbU6E4KUTVFRNvZGs22B648NGKms4WZN1KavuPUMHTJhR90lenJy0fOH3CPPG1QK62SN0+L+1
qSDVwFIpG0AOg3CcPQ4ZnRUJmpGl7s7EtoEdLnrTfCgGyixSsjqpXgTHCjULB1U0PrsLsqRyfwf/
tLTNLLeSkEID8I3VaXET+80F1w+3+5ync3S0hJ5ebDXMSKAl8dxMtjtivsOBiXE40Ime7pPRXPex
0bCbmD2RRPpRRqMGViqekRuFRUUMbvRWuZgNRiflFYxZPi8YFsoEcrsd277KwHmqjMJcWuPU2eC3
zBxmBzGoi45DJM/kgapSeZBmhE7blO0FP1/OoUqxnrvB54CmHXEqO2oNrBqxFwkhbRrkfQOuV6vh
B8qfdcxY3HnOgPZf00zjxtMeo17BqckXWlA3s/bIJPL52HM1ocoe3Aol7NTgwRarUx2Yd/E1RHSP
G+z8t27jfNba1O1pLKKdh4bBVV3TthFbLDsorfqZhThA1wabCaWsV9SqmFJkv1uV7CqeaSiWyGIP
enCeOL87AYAhnMSdqTNcN5X1t4LE+Ghcnj1p8bKKhgu7hbNxtB1jY2imWBvhrMMOr/Yg/4L3mQbi
fZMNABvRkN+BgDe4eDytDY2zVf3S8zQ4N3MAy2GaFno0it8PserHofG0Gf6grNl3l3Nhs+h6gROL
E4VLlDoZiZZxz0iyrcqyYjs5bG6STt/ISrPXjVwoOero+NLc0PCaMD8adcJvyuDzLBKereZSG9jT
kJ80GqFDZ2jXeccufw4DynoIE3rm6ARHTW8yD1cP76SoSVdWrr9QB9euqZlkB9H1B60yl52JQQA8
Gsw27Gw0KTs6n9FEht6kg19s+SDbKXLiYt2ylrVFEja7pVq6J0OEe84j+Ek26zxp08JsWf1nXtp/
s1eMsryHWFpIw/oD1hoCEX3vETmHQ2EPFwGt1FXVJqLQhUYSSC44T4Kh/ZVo006YBWDveY0BNKel
JfUs0H987USnPNyMNlJo3xEvUD3xWYjobEq1flhHsX6bWmwLTX3jQucLZxfGMadheG20iLdglm2G
0fBFnV0DU3t/vMTKaI6jzutWmS9FxTxhR4mJ2yb5I/tpC9KjMNr9IoiBVPm+604KiPkKTHW3KpcE
BUf3WWd9cV/ES6f7bFT+aI16MqgBwP2tkOMb6F6VjnoAJI4liQYVfz0JxEljYg1U9VgDwnaYwAtN
hT/3w4U5yVxnAfTLVIv+inA+4sP8aJoOnDyn0wKSnOOHmD+EQxwe2F5PhJ2JHJvgvZl1vKpRNzav
H4wsv7uwZlce9PsYevel07kluhIGXUBfFNDk9tTR66b04gcr+R9495sE1dqT9M+HkZfUGDEiCs1y
g/oJJ0F5CImY6PNJT6rSxzXEwCicHLshnUGJdjZVj30ElX01WeUpL55M7BxRP4lzZHfXJbTTlaRK
MhPDVyB6zrVWOxYl6PSOO+0Kk8kue1B+8qI5E8kb18AS0YBuJM/A5pf9fazxkBtDdFvKY9+LYt2Z
1h2vGY6zKGnXIb9LtEjaeFOO4dQAIAcSiDLA3kPTY+PJZoZNo72H8vgJHsH28XB8xy6zQxaeHp2q
XkoBSbVUL5DJIPksbDQdBzykdqAPChVt+LayDl9vwuky1bNfXXKyfo9VXeyb9dUc0mlnVvVbUQlQ
8HyFAVgiU8y8ZrvAUdPNN1WjVOh8Uom+Zh5WYi/r1G0Z9AkvGB8lK13LDI8PgtiKpRPgVh65AmCv
l4Q/Y4c7wY42Y6NyXz3KYRacyXkL77GRsNmsePzdVdFLgWzLoL7cbOkDKTMooJHooE7iXJMeWCiw
Onmv9H1hVNPZ1ZmKaiYlryRHs8EpIrZdXGzVFIyH0OVbKLUlPwDXpcLMHB4gRQcOJEbojFgBDqDG
wqCSUtMdcT4PiqLvpf6mI/jYT0lPGSsem8lhBl2GTH8uXUWFh/OGOtie03JR97TYu1lK/9qCLt9m
NDCB/sHGqa3bIdwPyuRJMFzo8knptRyo72xBvHWjvQ/MCfskDgjGCdf6MlJ6x2wkLIsAf0zNkfpI
gl3eX9LxLUkuzXyR4RPyWZ2/98aT3Tz5dre15vZcpT3VWFShMF8elX0e5uNgtL/KM48NN39yZ5fH
2d00LqV9s9WrCUBDctVa5pU/qT3f6VWNl0HeR0B2VC4ysn9iyma7FoVHyA0g5NEarbNuHzJQFxro
vjZb9z0cYfk5iPeFb9/h6GSJA0PyZc7+5u0lnU7B3xAjjn7Q5GminyauWdTFDxvkixN9IrbSTey6
p3q8GPOBNrK4+qsH12aGtsNJ7wt1ZGPm2Og8ftzdJ3evd7uiO8rgHie3Bk3JVLcxueTh3uiOMVch
psiWSXy5DNptxCVabdnz7LPaI6rE43is7pF1KNKzjogenwyOQ/dpsjaSP4r1hA0eT9z67itxMYrP
QB0teW3ku6gu7duj1JgBhbEX8L37sjRPMePChS8M7KAQN9fwWBuXasM/0QJTeBXAR0Je3VD86VCC
xpHM+VfuAlQutaGNhQniUg44KTZ8cKpoVwbHGPowj4zsY9Iov9q0zVNPfQdLfFygms+zJ1BE4Z/U
uDXCw9xdOnEM9adZbIv6nIu9WV70nooeP422lglAbZP2O754z7Sn8X47sopudJ8nyaob9gqas+C4
XaN004/cO5Q50i3r/3ONRuTepC14YrB38hA5xxhC/Yzl9hznTF4nU/lRxePmCUXdemVRTbfKrzVh
MJoNDEjl/cHovHUznQkYdtYN8F2rDvr0HDVeAv3W7c7hgDbwhutapSfOTwDdZnVwso82ONZ4ENbG
eM5dv5h8A/MNHAKqPr+ScWMB4Ceya30s4dZj5qntFYs/jhuIv1GzAtuRpX7lXuPpzYAUkdzC/ubw
YdNW1uiFtV/L40v5K73rkj2gJ5qjBWOi3BvmravOrP5ybQ01bJ3lq7Vw9xU35uiACbWXr3rxlSVe
FF+MeqfrHlH7Sru61ZlKEp1Wcdur3IMe7oYUoOrRqrZJ7vfT3h+1S7/sm9TX2w8Xfkfqax0MSI++
ScYC2k23iemJyB/SrVXtwOlnaq3YBF/XDVdIy4Me4Wr7uTm2yQFKLP3PEU40g39vCXli/aRxKCx2
DdCg7IBBEBZZNdDX5/HKSndrMbxSR2dgsAbbyQCCYfSYV4SJ/bjeEpbwEG74v9KTI7Ca0TgVrmd+
H7rf1R7kUXq2N33g50hOFW8N9iWbLjrJbMftycvY+Rt+NcDI22XhGrdtRByFYxJPQ/ZA4W7+F3tn
1hu5kW3rX0SDDAan10zmnEopNUsvhFSq4jwPQfLXn4/VPqdd1bhuNHDvy8G1YcFyWVWZTDJix95r
fYvp9zLiBQBTI+VcbinKP06j5I13xZkJKYEjWDMRqJuPKR9fxpaFmnvdhPSy/bxb005WMzbWVfOB
FK7kPqMcA0gA9XXnUu3FW4TNaEhCOr08X7SL7DUeD3UtOl9Ua1R7Pkd5s/xontBRYMHIuxVEdG4V
9AVUXHG3H9tV9245m5z4cEgYeEqCtWYyvVrZ2prDfhM+NvGPsXsHbrjKrnNGUg3QnBsbS+m4ivnE
CMwYNuBvqnHNUCSF29Kv2NKJqSrFhiCMCONQxThkhZpjJR8mcISoJ8TK+Cje8bkHHxrvqx3ZlnwD
2jMSs5X3g1CTsQeJ4YOMDm617ziLSHanLYTrhezSBCo/x/Uv56POH6kTE3Us1CFTH9LbwcQY7DVD
w/ew22tdDyoDaiQwUot5avEVC8IJlZyPGMru+zygCA1/hCyTA/2pHFWp6GKNoD/3GqbhDgExzMcE
CjsslpcEdu+QjAemzXhTRpjkevVpzleGpH5pBFd9aaCTxdF9z613S9c2U0qec6D5AQ85o8YJEFyA
xib/3lHd2ERppTV9SzNvGDp01UaN/QvEiQ2dsB4xun50ZAANJvVJ54pXdPCRU5glduY6/pLkQzY5
hE3ycledhYbFNMMH1yZgL0YFORwMw2SXvxlnLllZVncpDuwVE2LwkBMh3fNDltR+b0aPLTa0da01
MQ6M8S1f3kKPnMjLNbVWNUSR2NjYdo4+V8tudL1DynhiboGfbtXjFhvb8jYDicEaGyJggW+bKLRw
uYF6MRyDTWsS76mA4er6LnLLMwqKEbTSpncvhmC8kjshKBbvgEziPS+zp8BjibOcdxD4a9ouDum1
VOzzJnPqfkt6UrlTtAt0QLI3eVIXfiXSHMRtmZLXOpH7Y8gX2srRgEs75wW5nWKTxbjLxO21jiDj
VUWC5hqmCGrATdTGL8U5qJ41slhpZCZbW4MOj2IH3dZCUmq+uWG/1U1gxllMcEXgUqo62FUUdkRb
B5iJe/E+7uWuGDyDOTtD4AHOs8wQjXPFc01D8qfWjWTX9OI3+ioJD7jhNMD/3PuRdS8aHxv9Vajh
Js5QuZn5WcWSC2e90id5Mc1vXY6DIHV9rSfSbswncFh5Df3G/upwq9Ym4FcKGqxDO7yNl8wJgWz3
ZL7DOy7lLQOqWzNS5ZquA9QWW6P2FR/885LjKJg6ttYZt41ICFb2DIUY8yHkFCbF+J7l2k51zqsg
GfwEuWbjpDgmhownMMj/YcT9vz3o+V/H9TNMa4Fj/J9nQfuPZvooPn6ZBf3jZ/6knDh/WB6zQYvT
vWXbUud3+5PrJ/+QNjMdHd0MVtOfv/LnIMjU/3C5GfBk4kRwF8frPwdBzh+2CZQEKgmiJ5Pp0c/p
3O/Tun9+/1eWnsGo55c5EH0CQwAA8SzHlDq6THOZE/3FWksAC4PhNCp2sS6eqhFVuer3Os/lY4kC
cZcFWQXGf27exeKo4AyVzzDgcj39BAavLg4UBhPFdmDBjOrqp1GcZ5jbbZoJrA/te1+52tlGS+eK
pDtP6Yh1siSdVLyykhAvPAEDbmjGoB4OH3UcPZvBUfY69sihNCbVX9oc8F6Z3hCmY+2aBhD5KDos
Zpnw7coZDthV2M4M8kZcpOVrLFjOodPJpxijErVYZgeEAzbTjnTtwocDDId1dH3em3lp++8aec0o
9NiZsXmKFR1zomXsgWpkZKyTauRnkCpL08O2ZpZju/3Q6T3XspxvtLa57zulH4kMwfJZTmSWIuGj
E41xVzNfuiaHiTxkd8oxittQr8DfZqbjC4jyR2THz62+POu9nzdPbSUesx6BCFzrR+XMYNMR0kNh
6W8swmzgLtt3geXHdX2LyQx9/ChvhY0E2qTb1H0MDSecNrIFMx0mFqXDZl8j4SpSZ8vv8UNOAZYA
Rd5gTemixx77W3FjxTanpChd9Cy2r2nS9CVSoXqk7W/NO31AeUWYuRq8Vy8ejwh8OPoRLpjDy956
lYNCzyleDREckkyce8Xa2QDE4FpxmAorGthkne7a9MUOPY8jBoOVVCb1WkkTInAASneiDAYfldXO
uG3A+41a/E7rGucX8mAqZcMiHEI2/fcgGUqfP3vYtojWkpFNszUURKdQ+5Zr4iCt7DxO+sRUqdvW
KcKdMDAeOYrxxj8b03gpmzQ7aOCzUDzyi470mQiW6zZuGYroXri2Kw6XEjixC3YHNPNZLJUiQrQr
CEVrJ/p8D8h7bbvznkwphj1qOjkivg09W+Bodh87mb7ZFoTvImpOsUy+2kAkNASaL/mjaW6KiDkY
TYWQHVXfYIg4VVgaVmaHsTkQocm5G2i9pE53u9vEqT+GOL7GsUcaOelbPaG7AbxgvpG0EZ1647Gx
rjQXOxefnOLya7gpCcKkA5L4rYZkJEiLY1kxF5zj+kKI6bRqbWLaMsxWpjZtB12i5+mvWcXglBQz
f6yziJ5STcSr/Ka6bNhKbUH34tOuXHHEwoF6jROSH3Ry23gJxSEOOWhhCHPmJxVbd0bIOFYPi1sX
Fena691DMfI4Ddk7QIr0CLCHZgsa5FXbJHeJSf4kTeirh2p1sNwfWRDfgLBAckwhn7GWbOuZOCy7
bhRGGCYQNcQ/ozN5Y9UPqfr2SeYRvp2ofbJdNLBaEt+hg2x2ZKgA6dXBugBv7NDLOcHW6fPCT5r+
0bQ0eICzJH86Hsz1BO1/05CBvRKLeDl7Av5f3Sidg+fQf1R9Sbidqk+TbaRHZLHNDcoSiNU4W4OB
tLxosk9RoQj77XvO7WjF7NDKdr2KPJSa0ZPkrr9r3P6+DfTg3HR96pO+3W3bwbohm6XYMyJKToRI
7iFrDntIDO1paARNeQu6omy0+libVP1V3D0CPcXypd6CLAle6jS8Tkb9kOYZ5Oa5wxJPz72fdRuX
ik65HSYv1dARHNtAnfRs/QaKOuZDS3wPy7uBx2LLBKDfuJXzCLf1uQ0Y7ooKwbxD4Yj7U98I9HmM
juhUMPJ0wZnk+q6SPeHFTn+Gqp+eXZJT1gL3PE3tBkeVi1dg7Cxzaw6Ao6weVI0VVv3R9sgOqoma
HIt8OLmsYozNhHc7GvqpaaYHLwv7U1vcoVp1cLs30alvFDxpawSuI3DraJF5ikYXzjmu/gjv105V
d6FVz2RvImAKyb9Dh0nWLXmxGGLpLvYz/j4RZcOxbDmUS7tC+GV9Cpk9xn1EHEGq74Y2IvW2EA/1
pYe7RaKSRsixJV9Vn94HoURG0LoLDZ/8Md177RLjm6l7p6aic4Kdks6d3YNYZ5gVozliJutANG3q
T7IX8Q4mGOzm+UEUyx9MO4qpPjjQABDjmLL+B5fSY1CrhuAzTQoinEPXpsHm/kjsdzTgiS8yINjo
IrbMbasd5C10uA315aRXG7ZC+jhAUgXKxF0/mSyOoBo0iORr9Ks/mqT/gVwIG8ChKqNs7cX5W157
D6jIoELiEhZEz6BWws1VTP2VpQk2DyxKlKo/LFyfvq2Hr+NkPICKaw7NaD2FeKz41eqBHY/0eM6z
0wVtwFvcMMfQSTXNKrr5rU56jfda2IvIPOH4DLVzTdISKluLxY2TsV6+WJrxUVVwtHH6U8LPsGnP
xljcFT02+nnYlWXM/a+mGYNp/dAaJxXlZ2d4BVZ/CaZ81Q4Zo6paIOooCNTqO+eHDLMMYyo2yQRj
G9l+xFqmNKeiYr7PBPpaLRyZn5I0w5se3nmOa1JFsXfpKIlXAOi93ai6eYcZiywcBKPut9wqrrnV
S4ZdWepnRMW1jdmuBsAx65mpBIM/j0+Zmz2sREC7oXnptK1hjx+1InMnSZqYtgpumqFCy0CUwJa1
k1a6VryyoglajwgQU6ZdTR8lO1FXjGkDIP9R0tEe01HoSXMJdksaSFtG/gkowy3QfsTOdEri4lqb
lqIPQKJt9D1oRrS89XSME3Z+wP/5rpHlrUZHnwY9vJqhBSGC5+ms6Y4fu4wGsfUMG+SFI80x9xSU
2oXcPtNHD1aQ6dWWPqOcYCW9+RIO2jG1LSBlDIm6gfAbNTiwQ8d4bw4jYTJV9JZ4HY81qregtc5Z
MPsZD30XZmc63QOKPO8qq+ozYMrga5myfKOJ1oUbXSfPCraQK9AgEj4nS+07xWLpIschYIeY1qZa
doP01NqFeQsL485sq2jrLKKkknizyPou3YSU5wLYlJeVGQKe9rHp3fRAVU2zxh1eqT8TZBQhIYZ9
iT+abOwqNdsbLK3XzjZIMMs1Yx+UpoVG7lCmg/MQjQ9O2BXMZWe+DNqD4zEQ0rLmSxujCRWye9+6
r0VPODmHN8TnafAj8eZhhXrX8qLvjZrnbZVbh1BajMJS59lJPrR+TEmXJ/OrRLvTO/Rcp256m3EF
TpFztoNqeKj0hOmc4xnrrtIOCdLDN/BD+zFdlNimNUJyxqaeAzkJFMXRUjWM9OWJUcJLmBDuHNM7
qphOwik7SkTuK1O5T9AqjHVS6fuMj2obRNk9gUtPWXbVbeTPjKsXuyVfMoprjJ7hvkEYqRQPbE6c
LGyJydeKuSK0ptqar1HMmC/7HmXcNqXLGAVOYXtTBxX9tB51MiYwfxxA/U/9dGprBUYprQ5mEsb7
wp7P7uIjlQi7fRooQAl6SXc0fKZEjg4hROBu3hYEpz2X2vQ4k/l0tiLrh+7lE8ah+JKlU0IzeiJG
Pg99teDHe1NGO5GCnm3njEyyVW9b9Y3X0jQY3cdomvaQWiEipBAMdDt7i1XWnNyQ/T+L6HZWiYx3
nW0jvKit4K7TUx9hZ8ZJXTJWkP24B9Wan2Sg6LUWpBfQ5Qm2YxYco1ZU11he9earCbTyREBudh6W
L0mxDRwDT0ocZcADQuPYOtVrbrrNRplGxoDKpL8ilU4uu/EGeDF+a2P9GtRYnNtZkt6NpZnRL+U3
Epr56nC4WUVaNB9C7td08oxdbaR3ouAkUpJvzxMUIbWfu5jOjD5tapbzdWV6+T4ChkNDKfeTfOwu
CqHfNhU81z0+E9xSpU4xGqXnwKZ/mXWu2g4yM+9bX77gTnvFjT491lGfPJJiOFogYoewGhBb5zXF
EcJvo+J8FhrVJRTZFVdVwvQHFU+r6Z8wlBTmXtoReqdrN6VD6LXdufuxZzg7o2/ALxc3p1nU8QqG
1fjsjbRZomIvcSQ9Eg4dX+ZC4z6HjR25LbrvehCk5/aRnysPazbC4w1RwO9z6d0VViDop/fzFpk1
a3RkMHRvc8zHmHwbwxJbPUEcrxXWF1nk7sEWrC2lqm60uAAnji4FwdXMCDJv7yLXrnelqOxNFIVE
nqSE0jHsN9/xP92Tt0upmd72ScReWWli089hBaSBmsnmQ94rHP87KbsNmY3kL3SUpKn18/arkCnF
8z5QQfa4mSvsD1Vr1d/QgvN/eM0zJxFvO3OLHXp4Z/fzKAi7M0mTs6R6lKMhdpgVKG50PdnGXoE9
wYq8HX7N95GEWuQypcv8Q3d9p5heskH3Lkbt7SFpW1unaa9LJA86tuWMeYuj8UgMJRI20Es3YkYI
IRkeO5Nn3jOOM+9jhSmdYbuoLPA5eAgwk4I3CV0CiluLa5CZ3Tk0Tgnhqc+EGEd0QGPrYA1J/jJY
IUgC76QPljh58F/WAkDefqSdiZqIJrnVueQYIXe4huESFWrvyFtzryOB4sEw3TEsxkGDWWQ3Js5E
7YwrPzDCcx2XH3rVuzfAXW46fTAfOgCUa2Tx9g5xuGDOZJgH7Isxd7f2wDKlf3QOy6DJOcmxzGDD
JHA4wZxO9lYbvDcpCxyYWfA2shxu7WYG6UIfA7u3/lY72ivVrPPVJsCNUsnqkI32rlIVqTZIJxYf
l+HHHifqqp6bTR8mxfqn3mcMqniXSYX+g8ynk9LgZA9xJd49znnVaDmfAKGWYzowIQxUxabWNO1a
9hpi8XEHMtB+zO15vK/dp8I4IuIeL6VbTJcyVunKpEC9KHXF1JGj5Ig3Y9PSN4wN70Vk6hpGsvpu
IVj1uE6vkU0UYizPHSu+orKkwPBK4sG9uGQwVJFymI86Xfpwqm5QtFDfAPbes0/ol4g60zbrK/N6
7VCN/fM4te7Wk0v8EElmwC5CgweoeUZ+J99C85ueW/qRLZuRUFV2fuCF+T2dnRPxUzCTKgYPRj4L
EFOgstQAnIgnKrqDGzfs0L059PEnphusQo+ORPyKYkZ/TRa2WGVP30SEDrfMjK+G2UM7kP1aLlYa
0xPDRrNjWtdGPD2HWhf5himNzYjDetkWqn3AS1plIj6jUnD4nMnQCu3ej3O75IIFYJqoAOh3lebe
rJhbh01zmbogvF+4H+V4tWYz+mH2o19/h4ghX2XLzM8tx4y9uaSZkXYtEbvZdkZ6cO4laZNF3hq3
lTvHvibC+tbJ6nQ1zUm2Bc70JqwI1FeR7IIxGXZ6a21HlrEzyB8CflS51/ImfOprPAyFm74NRWHg
gXP7XQJtaW0K3FND3SH3B7Z2i7kuO9VF/KMOic521LO5eFo1y9Y44Xv7KbPijUonY08lr3airLgi
wEBStc6dLj0vHlVGHslSmT/QNojuZ4pCYTOGa4xyEbBp5o5FmAFfE7BoZ/FZj9p0B5aTOWrNYCPM
oXI4JsJSUSr7YE6VRCogK5/QLzA6UzEeSi+8dCPdOCqZcyZS4kVb1kN3pLPgEsgpizFatXGd7ttY
i+5MJz9VefQcA97bOYzxsOfEt4FbU0e7zrkTsvFBQud+VSMGsiG8rRNymW/TYc/1su4aItnPumnf
tZNW3SnabIznPHPfKwE8oIzzHeUbIgAYNCuVFNVFIWXoGFLs3Vl4G6thlugSpberA/IHxWRqT1iL
n+yAqJEaDeSmshqC/9IJrWTuRfuOyn4V0sQ8aYk50gbw+5DZHNVWCYs19ZgHEObtTiZZw7bc9Rna
45oewlrBY7qg1Rd0cjpzi1OZ+bOrM1eRaUMfP2g2CewDNphkQWe4ZyIKsDNZGRt9JlZdzCiIPib0
pbh7wsJ+qMORGOogea7JguYtkTrXyNZjnGqP+1pqu7JN5o2baHQDW3ubTEG6cRc8BkfysplJ67Bk
uSn7SyTES5SaxjGMkENm3cWrGbvNC5Jo1qVx39ZvyFYFOjy72FQ6ieE/v/zMDp9LK985amh25puh
rJRM9L6moVoqdiFuBCw2DxE8oT6kbwLd4wbyNhHZgoYiksDId2dgl1XFqxm6yECQgeCEuY6+FUXt
bbW2PPSwSWifwPEje4ajtmN3+waT05Tn2XEyc48XOcBdTvQvzbOnA9nDL7nqJ95ZXHG0dB+yIT6O
82jc9ma+0UU4r10wXujq0jLfB3Z3JzPmUUlhrpGTQU5t5Te3Dqe7CqHgmlCvZDu1Bql+hlNezMU2
+JBKpz9pRJrDKgey0XkvvdGsy0qEu6bT63Wjt+a56nEfTRaoLI0Rb8xfSLZ108dplZzl1KWbcJu4
nf7VMSQnHqo7TToLE4r3VUobGoO5EDeeaX8GNFd8jMX4IDLzkMlBHEx7cE5JjVuyoFxfj1NI7kre
vouuHrZOKm1MCuoTHFaxK4uRiaZm7KxpwisB94QJKWpcsdw1XlKj+UeEnAlSbe0wYtJmkHjWR8Qd
Q02E3ta9eNA25zlaZ20d7N1icHZFGyE7NuotCC30YdXAaE2f9I2Z08PGEfpuhNUn4V2H2SvMe2LE
vI1wMip255j2HSKBjBWrbBvaUV73ObcFOaF20Z/xXfCUdmV3zt0HgkV8jAwr27CD23xoh6P0OIgx
RERbIWskFBZaixBj/nmIOCM3OPDw7k/pkXW/5VCLt3aEF71d6YgaaptTRon4ohjuPbeg5143t8rp
h9uIO51PTKyhPXHMdeI79MKjb4s2uqF3ap1ra69GurZ9UqrdhKzEojlwM2EMfPgKAyffF2ZuHuMI
mYtONmxoF/OWhD8b5uTOm7Mf8C4gfw9av8M5U+w0zxofTWbDFZ6Mh9pWj7Tzioep9I6OQGJZedrg
jx4Vcy6qB2cGMEG+CJVGgmysH0faA3he3zlAbIAifIk86c842pwrul7pG4Mg6Wv5dopKb9MZLuri
MUDOgYp1H1TR/NbNr96ozJtwecm5vYM7Hj39/CKUuxGnPB/ma5iQp2aoyvQnReEcNi7c7XCagdj1
3bnKekWmEHCFMSSbZzSc7mgPFemlHcdxbpEN4wDlVyTSXhjn54WAFj9n6a25FNI//63zGG2S3Lx3
EvuS6ml7sqfMXLn27OzSuX/2JihvNQORB/sTJjnaPw/lDCU6ehQ+PrAF7ktWhQZulrK4wR7JHEdx
BBqLF8/J2jN90nZXqPpx1rSJ4NoYVFOt35I+Wm/teJtAf3zK5/uJyc4FwBtynAQxSNCRMMG7S7aF
UUa+lc7BIXMD5ud93qB12bYMcH2kXux4xnTqAswTtlneTkWpsfzaZyxXHj7N0V0HOq4LCFVHOkNY
j3H98oS9J4TAXCHgfBpVoW51vBJBpk7O4KS3UV81l25ogHAAKtwTO1LtuGHQ8xrOo5mQymlPwibE
vNTXGmq8bWhq1UaOhOul2CY05Xmvc2G8d8BniPJR57mXzjlEmzczJKcQcfZFPn/HshhepQow/C8w
BTWExzyvzFcvDFdMLGQHe95MH0x6hKefX1SECJRIAmMTV+4pHakFwyj96nKCVWZT3dpujfAXeioA
neZHgiYn6s2HtnCe6GcPl6jsLNI/g+lgpC4KinpGuTOypEiZHHptEXlM6a1HcNJKMuC7AKY9VbKW
e2ukXdhpqcsx4NUNvRg5Gqp3tyrqk4wonzheYA/gopdajWRmME+DbLKDXbMQ6CrR9riqiVR083GN
MXZrqcQ+AUHoNzRHFl8py3U1gvZr4H3yIHAHVXF77Sf0ICQzvhpWEp2tBDWEZrLJYYVfG9OE7Y2S
7RIUEBXkjeuM1PW9dSPFuyQPAZ2s/hjEk7zPbO6kmFHBWWugL+FgZjqpa7RxxrHNDrJLDrxn9p+h
ORUm6oAEtfM6AjuyK8JqSzaEXA35ON3behJsQ0ZxePdpO1mdIkRIe9Zkru2jVqZks9Wh3wkVk2iF
LDlKEEU13vwhpjOcVzbJosYOep3Zv7CpL+6brCRyF4OJmaIjNKgCZCiRXwmt9TFC5wfVD9Qgyji7
vXavl4V9qCtDO8EOIjCKmaJtUfv1YNx0wfDAazFsa256tPW+36I3J4zKJR4uFum0ZeG+QPsyrzFa
P6chh3iOxvCpVJR+LildcYoJN5+K6KYxxB00w2yf9Sm2NuYdh6CoN8wEtineY2T75Xs0Y2ory8E4
pB5d4kpXPt+R/x2gg6Dfh2G/jgrqbpyzKiow7kM7E93ESmDCmoUmDmkgsfbO5N5WOXr1gRRpEriE
uEDQkAeNjRT/e5Zth8778rAYpxliK6PyTVmjLbSl9sDRYkQotGUWUG8cwT0dgYZhqaC9WTa94Qsq
ST8Zi8hHiE+avNkiVhsy1FyI1L2jW6LEIUUp32dJ/6Uq60x4+vDoLOJXAYaTrdsFKonjax9L71QW
VnhxZosdmTCRbaARr1pOPX9WoKpTm8HIAq9Mv2gsWVnzGW06k6FdGnWIXiBYcc8GbDpJ8oyhYgIm
aH37f2IG/t+nEVniFf9OI3L+SNvo40t9/179ohP5x8/9qRMxCbbhecEtLKROzOP/GIYd4w/HRCiC
eN7wHMEj9T+GYUP8IXXwwJ4npC3QkfzTMOz+IWxCcDxydAw85P+ZTkT8DoO3peWxfgpehG0tmTi/
qkTi3jLGBLAPfcvZ3sZO3J6s3oDTPDtrsyT5UAs07RjXnPetAIteDgYKBxTajTqXdIOXxXGuyhk4
X2Sc6f5kh5Rb2hA4OMyM/+6xZ9GHINbrLxf6T3/6XxUu8lefM+lC/O04wOyxYC9xN1zWv+pb8qCM
cFVXmu+icQ/C7FqqD1Du+DBd50WrK0hTk3ChJUUuqlA0tmWtU1lMAWiIIahPc2cdCKOKTo4zsgG4
wVEf8xopeFUemgZGRu0u8tjI29BsReI3c26JvW1IiA9lUtm/YZAsV7htp8F6Qp5TbDrTutE4UXDA
6zgOlHayscMmPsMgTmY1vceFLtd2Z1+7qMqPItTC899fE7F8Wr8A56X9U/hj4P12+ER/yxsaNY6/
Jf4QP6swpmWGEZ1p/N/ORqf8jqa1FBohxGn8NGGZvNVQARdA5zoPNBk8DjQjuvcQyuBNQkq+gO3D
zTtPXFEPdA/DoyNTomJrDQvXtMQCWoPkHtvXxi0qvAPZs4yZDcgh+4dE7RcUwV8/auNfb1LbJSlB
93TbFZD0f8tMIJUDJouloo1uPlbKjQ/sub2vcss9zFaXnVoW/UGHcoadvDpDKUeAh5jy+PdX918i
i7jfUG8K0+FmEy6qr1/vOMReqYJqFW0sK/xmlksa9jLACFPxSFTNGFrxM6Qb6xCJmrjK4HGIGGW2
fXZTZoCE//7FmL9nCzi27S7EAN0ijY6S87cUByeAGozX0ePB629EU5hPqrzIkraqsmP4x6TwrDo1
Hzomrn7Ta+gPyHWGuDP2iWKmSvjy5C5TLwYil7BU9Y5utdqLGWOkW+nPUdQofF5YfrRS2zbE3AXS
jfaGyqKbuoNzn036GhncqonBE1qT2nhFWPtTMqaX//ytepKACJLfBX85S7LDX5Rsk1bHMU1y3io6
gJUdRd1tP4h1jfuayG9Js8f5rAzQApgyP+FTBsq8VEVUnBPk6VOlM/AJvXLrFGzymZGGx4SDpF9j
fPY5rBT3qWTwhKcMZsGi2iAJCesco6xDlWQcP0vns8RJfKzxWFTATi9GiKIppp0XOHr58PdvdkkW
/uURdmxHt3l6dZd0X2n+XPb+8maHZhyHEEQRyIA0PRvLJHmW6OLaxrmXzOxYkHERB/bjEFyzzH0n
gj7eQcgxwe/M8WFwXWdrZ/lX7qgUe5wpsNQNCMr7+l00SffvHk22w99froFyxGQ/Ainmyd9uwzye
a7cBh7hp0cZsJjszzuj7qgrOqD43uAQGd2eXXX4ZQyc4m+bkEVY40FS1CnwanMRNijVf6Zo/5123
H4J9P8T99u8v6r8sIFxUtgnTAbxBpxjd1693UF+PQ4ShUvNto+78spaflFuEhOe9fauSZNeaDnmH
5RlNZHHsG+5sC1nMf/7IOi7cA6GTLukY4veAY0yygWMnEF8tDawsfcjWb2mM+SOUyk2cUM0haVBn
kTe9n1oLC2oKjnNF62QSk/5cBSt9OasEEMpfBaGfgI9qMZRHivqPzsKQMCqvWjeDxRnUwkjCg74z
EteET575ZFa1LxLeMeMYhsRp/ZYN5FHiVpthjWrZv9mef6Yl/XUr4pK7ZFMjQKVM0S37t+2ZqW6Y
Zo3t+byKH4ZJvUrEPKEdJXoTmkjGqkscYmW7B6Mu9ftiVu2+mxg/VDnDmhJFFEiK8t98Av+S7sY6
aVmOlLZHyKEwf499VkBGPeC0WEEtHMH55ue62Wj5zWyMSLkVpLRwrIONjKS8ZwiyTO43kQZudwhO
NHW5d/G0aFnbHsk6MV9I3TvMtO6p8EZMocjtxZCT9tkN/T2Ih3/z8g3x+8NGvNOyEy7rA3yZ32/j
oMBWa0ucvCx/NZpCXTv13qLMYSyV1HZwFLk2bTqa2qdIuOM+6lpnO8bAIwtt3vz9M/UvleMiXya/
cJEtUG5Ib9mg/rJQNTKwQDrDIqN/2u1n/Wuin3jOMOvhrYenl/bVbZ4Ie2/Z5A97ngz3dll49O/a
CvOuqT3jHjD2sR75wKN0BDogURSDCohk0B5zE6Mw28vPV/3/1e7/JtcTitGCH/pb+BGOIthHH78c
ZP7nx/6EH4k/TD51PnDXxDK+iNT/G35k/LGsq5xWqNCWcwkbxX/Dj+QfFgJ5y7P5EdcmNuGfmneQ
SQSNSdcySQOliP+Psux5En59QFxuCJtdSId/xJNCyOev92SY0qRnntHvE0JcRK1eB1x6hPu8xzqD
+abSHyddrmpspZ2DfCpEAlMMeYU4a9R8FVUnnKhHdaLXidXCdV+TKUM608obBYYAs5dChiOHnr2Z
OzrTTymmOI3vGdfjBjKNrxBZbsGANTIfgXL1Ptpa75Srj/DeEyTLuUsrqGyB5Tff0xFhYIPQyvbK
jdbOJHvHt5kg8NJC/ealCNvi+djqOV0bEnxat3uK+wIHdfCRu8Ub9NlDG0/RhhCva+I86Xmer/XJ
eZ4m6+S15dbUivvWViRYjNXDMOXwDnTcouJdD83PBofQnGpfMjQvdPjJnI4s6CK28+KpjkxrZ8R2
iBmFgBXKh3Gf5ntLw4IWwPNb6yUzLbvQilNJpHDcZnttJrLTItaC/vq0g0pcz/Yqt8O70HhXs6z9
lugt1kZmB7CWyIwwLl3W2UeJ9DMk6jHS+nIfd7w7pxYH5egYd9Fq7xkW+YYeYBTFfZZrSbSRqab8
bJD3id41q8KL+0NSI9hpsEdmGBzcStGQspaBMnRtB6yfp06BXaJATqnaIpRfswObYQAcTn8lvUvG
kZQMnU4XHF2/dhFYZxqNyrqR/8XeeWzZbaxZ+lVq9Rxa8GbQPTg4Ps1JbzjBYjKTQMAGEAH79P2B
KvWSVF117x3UrGaSSIqZJ4Ew+9/727H0InEaGyFiP0jvo4gQAFKdjH0Pk2JKcwYeWaAtBUIlO1wc
+b5zMn1cBTAUa/z128ivR4x8M6RTCiDchIBthM1BZjnFWM9ZmJvXfiOsGx2JcQvdERcZ9Td48Ila
gRMCIU4AeEwEsJTJOAmmohy5YW3odkbcpBFdd6KMAdJ+UdB8wh5U7jWgVdLvTQQqeei2gezw7Neg
s1QpyxNFQR+DtNwDRPl9kIZ3IljOkDqvEPPJdajyojQqOJ559FWOjXK2KEH0ufo2Wdse6sFO4rSz
H0pKh6aIfB9qFAnj/pUC9dvK2NlR2cYyFP2h9kGM4CMpY7d9YZv41iyZS3BShSsOMEYPBesLNj4C
y7qBwQFipysPywSiGaGdHwTUQ0tLYEulfw7GU9NQoJpzkT2kMhAQW+ZzngDqLGrBsdP4EUpyoGOK
qbrM8B1aVJNZJnNQe6UE9T48FLIwsAX0QgdnCN3P8evyoD3xTKHSdvQollTLZ7H4WJPryYxNs33A
6kJjm4knSIPL5geavQa6enQVxnaDJhdmiWIj6vDOj/qrSpnXLsPNHZ1mOl4KHrTZKGLgyj+xMOW7
HMfkzIQsaKJvlpXyxVbcYSpx4zJwd10S19kwXCd9OVwPIU5sOgXo5lHMBIos+Rgq88y4mSlFRzNp
EfQ2KUBBd4mWeLmzI8P1J+H7Ty58ZUEfx4mOkrfAoCkJ9gBRXosWkaRTWOVZ7iIpvts+03hr+fLa
7LsMrG7fth2rA1CDUWchZtPoZ+OGh6WInJ2fKHuTudRzl24KOTeRX8FMLnwsl6d2nMRWYasv89Vk
YM63fuC0cbV0GH+6xeUmrM94l9vzlDvbhfSg10zQtvonPLrtBgA7ud08ewEzPDTdoXtNFEE7VbOQ
CvxNmCNmzK04Ducrh8ZG/vQa4A2o3az4UeVvrOMfVgrwl74QJmv2+GXoR05R+FSIzE/5Xe0Aehfr
eZs+ZCvJj0Pmwro0p3SbNIlz7rzAOJXJR9r54tClyL4JHTsH3Is5aPvs4CmWYTNsw8NopM7FH4Hs
dm4ePTN9Q4yWfvXD7/U+sbUPUGVIdsKuH7rF64gxK71P/bWA2cdHRECBKLLBrNY2Ll1AApUfDRsQ
KMk0wqLp0s2hkadJQI7DvhCRCZ1EPTaUbkDSwXyvmmlb1rKLYa2JfZt7+ElDntQU9GY3FQexAPgs
qR7qoHOQWrjFvSlunIJaCq72N6ksAYXy6Ow6rMi+U+LqJMZKp9k727ZgKlkAx9d4Em2Js8Lw1Mtk
Jc9pnomDbZFPpZOo3M/oV2VO8lfpNQYyv0ATeWZGnGxG8h2bqXyaeCRuuW09FRR2xI0xXnnLokDu
pO+NTerfr8PyupuZYWrrjQYg90omfRL3A3CV0Y6Twm6vBQVM5zZ1jobrtvd+12ZERksj7uXoXguY
XzJUaivbjuskN6A+6b6oIGSyXPm340Seulno0+QDoguOqs2OEp08JfVajDijU6ptMA1yUBei3aEu
YIYM3rXyz/6SzFRDUgoGoFmmEzMCyCphgivfNGqXMEbzzRTL/WjRHA6+hE0p6+MMBPA+CvTMVtD4
z1FzVsYRif41W8zTrTTlmkMnw7rIYEN/RX5hUsCujqKfivQDxtxnb6wmnwDvDuf587ogmtzkTJUE
QAowC+ZGSnlIaDwadcEtb7Ie+zmndg8OyqKRKrn1PwrTpWwkzZJdXmAwqXDRbayOrYPgfRMDqjv0
njPcdMq9m3uKEaNm8LeO5T72aR+wwUtO4G555QkPY7oZJLEJr6nLlAOplt9kYbuhhbA6BQI7xQI5
KTDC1X88Hk3Pq84p3cbQTabtYudMxbwPamrVg5tVj0loN8D6e0RW/JG7IqjuJj6Uczldu6IWh0Ko
dlVeyHXkGXcymX3KGohubWUMidJp55sTmAR7m8gFNhBu8SgsDGArTDMNsbhXztCTK7JCGHVcLZhK
P8AtAp/rDgY2vnQ6WNa4y5L+Z1/lr8Sj6AgIiYX4Ia4eI/XG20jdGgYJnSJfvH0tGGubYKm3AXF8
s6y7LeeJeUNvBm10mBzjxWJZDfHKg3sD/MAZpQ/aE5C6CyfWEocY9Pu2t7+0qiH4DznMiKg+IanG
BUNS1jPnClmfUsqKNXK2CQ6MVnfbpjnbainW5HmyDR2ON3SFYFGil8gZLIlBA5qdNYf0PWT5acjh
RSio6Njm12SP8nlEzP7aiN7xOa2lizmZdIKXTNhJ0EzW/MQzsMd9hs1nrDFTpfDHZA0TN/noBa15
FZpgbENfxCPSKucVTE1I6iuNl4mvYkn5pnXL6dlNDpSypQyc+ktpcNoxl/beDgFZpq0PP2LyvxeF
xyR5isOFs5tV6UNmJihaEl+25z30DP+PBb3ozPl5Zjl+3iwrbIXB99SaDPkIyBj5vBcMhA/anb/n
Lo4juIHP4erA6y14LqHsn2scgOHsT0BJm+5EK5a3BVf/MjV7U/Ww33MOA5HJWXWsqU0mGjIvzaMz
FphT3gfq6Da1yl+j3JmPRUCR3pB2BRbFgTqqMjhQ78l0FhlFG623JdNVHXinbbV3fUNsGD9XGbH7
0Hg3KjwqSVWaoJeRsSDz0lfmfVHagE3fqtxtsnifVef/ABCg46BjmqhGxXywcp5oqTtrx3ktBjRZ
lQwpisRjum0nQk4V9IFtUycvpstQmDvxU+PRIFd68NZ693uHJxS7gM4juAvsV1FZHxkF0qLAZhay
a6bscrbyXj2aRu2KVnonz2F0gw6G+xC5Vxmv2FTA1AnLNNw7TbuzZLVc50BxEg4AbuF0mE6uW5wC
cStVct1M9RnKvbsl9CwPdn1XgsRe2a22DH8yX7/Bk+VzHBq+vFAjU8rH0A4vgxNGG29WsNFa36AG
dMCfC1n/ysxcO56D4jYKxMKNivaeoPXpIiEKBlf/IV9NNoQ9zIhTYkuCYPT63RwRJCDdKum627U2
dbS9ISHpOLBQrPqhERmeeN40bHVEragCwSvAG0GRysbBR8zAWp/aSH4mufth4nqByOE9tl7xkQQM
NByCZ6DWXkEPGKw8zo1hYgprYF6Eg+bwMsOynZJzBZYx5zK0JLc0OdkkjMMslsCNotS/zNnBtKPn
Xp69yDhSbaNW0K1NQy6cwTyFL1+YIHXTkPIENe6WyoAZZfSPlhTZZkmNA6vwveFZL6UNsorP/Wu2
d1Y98tf1MttOSXpnReLcYJTaKU1sKjDqr9Sx76dQ3VrYxDYkGMM4o9QCmGt+E/aKVXSpaxKkUOb7
hjyL8NoHDwP8beqkINNL3q3gNrLqZ2iDP5q04qRDcKJzb2lrakmh1O+5jS9A5u2lH/OjORPt8g1I
P9VVYzQ7fKbH0fU+LdB0UK86LDZUTAx9+Pk/4k1N0m7+R+INpX+MCf4LVIGovv/Ivpf/dtd9//xS
2V8knN//8L/PoqPfTBOxBSnIZmaKDvqHfhN40Axw51pwqBk8oNX8P/3GcX6zPfqyfzEJ/sBWO+Zv
v0RI3IkWDGrmx/8KrgCF6C/KDURCxmoMO5hOREx0cWb9VbmhiAaKQcFJ1kkIPlGM0167/hBSr9I2
WKat5F17K3AMZZjkvBK0XyS4MZAWgW2xKFH961SrlXDshjd+f/fTzoLgceymjnZlCQA+cZvi2OUW
6sQyTzvVrE5vB8pprTOM/4rHHgaawTwgTY5rjzzZX7c5Z1PWXgc0xxEYzBJuXemQvQuRsXbkg8vZ
PRmLdaVBr3fGTF3CEKnedwb/cx7MYT8S7v2wK7hbfqHXQY1JGqRuh6Nd64k0VJechky6l2JR4bWh
SQ63IOjIfw0rgijS4c5Z6FUSOEHI1be2eKgsTZ/LWLnUx8HZf8qo6aSjsQTaMpWi2hK6WO+yUXGc
XLmcWL7XvXCZKZhKjepR25617Wy/R+Kg3hfkTzO+zzmF0sVIaWLc0xTz0kM2OZFVlD+zNX4G0tW5
x5cDQy316Hci9fhCtQQRAaOhhoC+6QtG7eFsLhUJnYYWP7Mr5geSV34cNDAYafLhbmDNdXQv9JDd
gdIvboexZlvPSkscMipEthL+43YC1fuA5zzbmvbS4Gi1ih8VHaJPTO+7ICaL41ycGjlrY5jGnrEO
EnGlIvMB7xX/iGOf9TdT0xXNU/617dNMU9TlDIFuptWLzIuzT1y/NemPmUHXNEt514+edZ7NVtyZ
rZTDYbLS+WihNF71yjJOy9xgOR4K+83JmCCVTUj1qkwq+pyzzJFb35/FLuMdgXErjLdoKRQG9cKy
KK5JCTNxrFAXSa8tQ3MLCWFjJ6FPDkNV0Xsv1cjWScHPNivNkkGt7U5njovNxQsJ6yyz61IxoOgq
9lrrsR5kMh4nkbCr9f6CxFP4mH0zdmb+59EScYgshHEMYBxw87IFhGJ+EPW9LQboepLPdjebjXdR
ksqmbaAkk0UTwCJwRUOSX4y0no6G3XEQrGUafhSUrXAbmAbm147JBaftXR9Ypa7aY6VpYExVgX7f
+SVme7jPqCULYbS49gREB81dlWK3RJ1J2RP2L0w/Ohu8EGe+brCpTFWVAJLE1J/OQQNCiaKIbrJp
/isjYzpFEW8iVB8zjlTZnM0mcO+8KuhgOrg9d8+mnzZgqK2bxHKso4OpmE7gCqc79HN56FSm9j0n
25+tG+m7iXzqD5Eb42WhN+cFuK5+tPkqwFb15fTAasLNvKIH7eJb0UhCT2TOLYJbfySsD4KOAj5e
QNem6Irl0LurZqRimcjqVvdDtBq/g+7DlHlyWMoWsEBgBW+FY3qcYkcJ6CANsaGEtn3qDAkGLMv9
4SmlrHde82LODh/G8rQMjrMP/Ml9hPvr31FC7oE2GznB5uOSvzYm1kc658wullDfSWun0Aaqpj5G
HPRQiG20y2jKFYRdwJv+MEZHUzTLzh7CeY/OwMGpsKkmjKvWAFCEi+cI4dQfN76fosWkFh/eHFAa
EmEW56Iy28458GVxVRgzhY5h2N0FJYVxcWTpajeTYbwTqWG+UxeXY5BBFCAclF5liwVYbERUuMeP
Mz6XSeNiNsjJZzhdpT90Y3pvlaZbVMuCbneTIVGmwvqY1VaPno7Z0JYRbCQj0OWOOWB3SSyDB4qZ
Hk7Cxp5u5rnuz7AQgnvc2ilqFQR3C6Qt4UIXf5yyIF1zw02HAwHsYu85tvnWqMI9N7mDRloAeLIK
8tSbesFbPdZhuwudkF1hMJftsiam+zbqKP6dyR0igVEb0CERTp3FOkbAsbz02k3xoQC9s+UKe7Fc
Cfqmi2aaqNPqx8iGgJRFAW2hIUXlbaQ5M3G0TZhPY0QOJLWZeCzxeSJrgu9Bb2EZjWz8/RyXM6zf
5jDBc0k91Id90g7jt7C1piczKbyzjkDR1bkeT5LkwEFoI7lBrfPOYAqmo+2n1tus+/5pwfJaUleZ
d7FjyWdPY+TdCN+pPqlAhuRAScGDS7LrPhdFjZrEHIOgbW00D74x4GrBZX01pkGWEpQpkShTgbWi
bmt+khkXY3yJpl+/5lVR7RM+3r0wx/LozEPELRiDitgyHx6unSCb3gbLhnKBHH22CWfyKgBomYYy
OY1Qz65qa2QlaumUdFH7uPy0kXdokZVOg1zIObHPHGBWm8eeFgquY4WdU+Pj9o90BfJRddS5H4sx
m66553Z7j18BmVZyQ8/5ZFmWw/WTMUhCkfftEWY99zCUPU9KO4BWTLuESvjSoBwgFKquTg6ceRkX
a+qKVGxwa0myjUYPHXGxuecmnt3u6rZydnPmTAcTeW8rptJ8IbFCZrO3XUWuoGqu8XPKe1zgxIvK
VEDCQwZyuWPa5GdDYc9Plr/eOxCV4bzlRdM/ioWoJ3MpMjVyMFGuR6H9ravxWB0qM9GPUctmaJp2
e2lGKAYuVxe1bDG1orQSl2RP6O0Ei04DkE/lpropm7p5nUIh4eXZ+Z4LR2Ls6MYMXi1vIhpEshZ4
3zLeDI0MT/6iooeO2RpX6YGh1lBUgL+V13VHMnv6Mi5BSuliLd+4qhv7WabLlaApz6PA0egOYUbh
eQx6xn2HO5G/1FO6NgEq90R4GJjkpLJrv6R+KUShoYu0rHa1oUawCrTS1/1TmeB2IHW33Ihc+g9l
Q7lEjIqc0DhmmFv+eC+21eKJB7cMaAZEnDS/Ce7Lm6kzi5sBRyBG9moZvmZS6zvmGJItiY7uhRLA
TWsHHrVcgsT40ofXtInNcaOL8RIZQNGB+C2xqPAjbGaX2ire83J8aOl1v2KU18ekgbuf5uLSH0eu
JS5SlLeSrOeNhzZmbajUYipmdMVjm1bLjiRm/tYOM6J5OjDYadZXGF1PEGyzkYNAqctz4ar+4OSN
c9EN5I44qpwSDFErvhveUtFrMZdyF41kADd27donaDsONAAj9308ErSwA0qq8w49mnQq2OD8aq6F
WsnSQKyBfxPD0+zXRi+IsNgYK8iumnGwIuhBQ0v4kOPaAyac9jYqHH0pKIg893yRF9ZSc1d6TFkW
erRiEFTA/+x0eJJ5WN/5RlIBXoDXBagx2IYD9gIxedkU2yLgfplgNDLtsbrOGqk4VpGm2BhWTtlw
aySWpBUAL0Ns+eH0on0vyTe5YYaPhp9ysfVm+ezqRF8BKOpP5uyj6Xm+cl4sP6WTjGrU14oVjDMG
paDtiHbgoaUfCV6Fx7ZXyVbJEZ9mpYp0WyZ4sKsoSR51W1V3mgkijSpVdPQsE+xokL20iJd7d9Dl
o7W2ZbndaFx7gdW8MJEilE8YrN2rLMo//nQ/+/+4V+3gr16O/3jh+Zs/hrDUgpVRU4xDa3CoMXUU
tKHBaYAQsZS6RtJfqyEGe9iw9yO0QliArjU8Dfxdm5bYtnZa9UDfNSeYhSqtcASqkeb0xo15y4DT
TRZO/M2NsTKCeTfamUvQQGPHqRvAgw55flSS0E1lrLgdYMt9BdxnMTHDKt852uP0NEzBW23M2b4y
Ony+ky7aHy3gkU2kWhV7QTihaOId9lv87lE4qHMYZca+EWrcgwCprxtm9cio41p7nMyHKVMBNdlO
9W2yRPbZ1SP1ISlbxtxahC6WHqi4cOob7cqYoo4eLoKNUoY0Mr+6yzTvzV60x8wnejN2bnAm6BN9
Fobfsx1lc0KbXgKrckUfUOxiEweyvOSZaUH9BvOs2/qCvFFaCnK9TRvPTjq+OeySp9k264NaN/HU
Lm8oAw8v8G3WtqC8OeIytkg1eBGjM2/aiV4td940HcB16zhimm1tKsefD0lZE0oG9SKfh6VpvkYU
7du6GNWZqO/Tokyy3NzxSMO2rrWxvUGcuJ0kxKE4WnJu010X7JgYzQu5R2LEId06sc/j98ZIaDpz
ONFna4XHWniUm2V8I92H4W4dn7XYbD5K1jrSuiqgknyhnS5MrPASudUa/01ARrdCudfL2NmPvrUa
eB0qEKgXggzONlFAvTOL8arJ7erGN8gsd0vwtJTGubJEQKGtytbh/3p074DUPAtVOZ9tV4sHC8mp
o/cx7BnAUfgEAUacptxoPwzSm5tyQffNwt58G9IWlM16UYhIjMJtncdjQb3bTbBA8HKNwTs48/SU
1va4TbgIqA3snGjvdLRSD6DAchMgL5VrFVirUm+6MPrWeE79XnGoOvU2rMDBDaoL2m1OE0SYcagd
NLF/0VHAQ41UVRYL5q5oWAELX4Gw0+dMj5jZLWvIT4XXgXQd0hupTTigTI8+PXoNnqeBtvSNtNgD
ddnYR1qw/adpbCaqbcOWiUHFQNxxgPbXppn1W79xO+qRul5+GjK/KLjXW6sn7NNT+HC7OHCRAXWs
GCunO0iH7xK7zfzq2zzCwozKZ+/3e13VPLQ2wq3JfOm5CvLyKVFNfjWO7EhOZJEAcduZFpEyPSxD
1b6FTWC+9Dpa9s3iUITXz4dmqbLdlPDTssI5us1yqHF60ZhCjWHZWbOl39qJxuw2y9NbLyu8C586
JOHc6q/7dHb3Sdln0BWb8aYreFQkl3kb6mSsC57XhtlEXDb0VjEDQcv26h/lr0UCE4K7E0XzDZX0
LfSoDTCoQukmI4RqUNzBfuH+1oaMd2h9r9wpIAJMSW45EWkygAaMuYVNVB2mwjzJ0s/jvvZ/1MT+
NkUzPFgFC3pIScSDvV7G/8Gi/Hf7PBYp23QRzCyiEKhhf7OJJkEOM0CxkEC/skFylSlmRfwUld5W
MEQuE4/AOrbfOZTv2pajpluH9OWbXobxJwfRfovruLzyu7B75j6NO0/TeLShwjijVqqlGrhm191x
Z3crpp8dgHGOOsUDtc0c2Rxmbe6pDgg+4GnR5Y3lrj3c4+Cwb/ZEz36v+PtPbfX/wQ2Jl53shxva
GDQj24xWb++fHHxk5e0kcR2CVDOcMM/N/R9dOkANIS47c28hsMgLU7x7UMW+uiICEJZldNgqaH3v
+RAQJS1d7PCzoKdzdRe5P9zOcGBcR2bPjgXWMQULko3pJktzjrwdTfEnwuvhWXgNWTlFpYsR/7eI
xIev5vZ79aX+3m64Ogl/NHLuRIo78v/8+mWQq9vv+vtf/mX3S7i977+6+eELD7/+A9a6/s5/9hf/
7eufkX+BxPIgov7+u8vxX/kb/suv7Z/76y3qBEOSSzwd/7kC/az19+57kX2v0fR//65On//7f/3p
z/4uQIfWb2QnaCi0bKyj3p8FaHC6gcN//iPV9Id90LGg6fJirn5Dy4l890/2wfA3foFxUxg4iNn/
YhaKWo6/i9B8vaujde1qDHwk77++EPPS+o43C3oRlD5UBZnLSEXlxXHa5hBw8t8Y+A9oGHLGa67l
7Q198/prUXK695NKQYh1fdDXSD0A65Z6YuhUA8XDL5crjnh1sk3ysXx2DYMaTwuGPog7j0t1EJk/
fDFDtMg56Ec0fSNmQ9O0wBMBjBx8Diy5KbYoGdhny3qIMZtwQGwg63t5+G7UgGDC3H+BLnCXREBe
pFqxhx5IbxPrxS0y8/gAAcOMk7aQT0vDsXgTNgSnGNgSjkxgwaPLAwZrExFn3KH2blkUe+VKD1/a
DM2AFY8Lek8Oah4o2Urp4zEGi/9/4D82Xfs4jMnLlIckUHwYtPgb4jXIiT8GX/59X/g/vSLkOiIT
sjEFW8Z5WaTeF0OWgRicOvZXM+28T9SP1QnhpnqKuUyH2W4wrIayDzq3tlKEBbChzMcmFQQzWYfM
f8J7Y5x0avuYLtmlaG0aju5kXnxVZrAlqUKWrMK7WXuQUTWOIW5QmwjCINQe1z3MUeLvnJCIpqrz
8Vp2NDWVraajjfhLbjfvVQ4rVVv8F7wGBewJ5VIpZ9BqMZhfCq0OErr7OBbl2cgQnpruhjvrR2Es
AMfQHA+ty9m4xv546NYjtzEy6bVszcOCN8fVvXHswzHjh5kE28xOAekvy4up8wSvSnkQfvEtLzH6
VQ09bRriAUAJjyg4x18qf2ZJD13Y9ftBTW+pAlNuIlFCIV+bdZY03bsO7nTiPD+oFTbpPvKDTRdx
BiiqScVjjik0Q0t6Tg1KBrUZlAfagCZG/MC/NmnHBLseUSg9O8sRIq21qRt9I/AytAUIpNCWpxsc
c1xUBzDKSV75d11KkTvpCZo+qsg4LExAj00w0/U8+9gXFhsnzpRy6211+1Q7cOs9bur3GpcXzjlB
85AyMA90fnHAFYXvRq/Ql1l+M6cQy2KEs97ktkJIPRneI4szJkLOcCpHquF42oF3hKAGdo6T5Nf5
XHhXngfhoDHTNja1ZcG6zzBETnNCxzFaQWRY0VtQeP1VYDj+A5VkzpXpJeiKI7poZqTpQdk634NL
M2LXB0PqdQKdbqHzgryg/2h0gX3Q6STiYdUcs8IxHmQIXp79pdx1UcPZj/XmTuSd2pVACTdmHj46
FKaiJa0ZeZxONG0zsm1nPG+OWCe1usZ6aVDNji6OgxcT0nIYdJjsKhm6z45OTFzGRnC0s1TBTR2x
OI4TZuEq9V87yrxJSRn5KdSAdYehj23eejqjyXk+u2nh3PlUYp0rz6M2pFQAZBSHncKbSpx9lXM0
fRlzznomR2LesFyX9+WE43HGeJx1xsXExUFfDgP1KnmhBw09vCmDUzFaOay6Wl2a0rR3nSXErg2K
FscbzVZZTjq/nwyvvSWf0S2c/nq4CgZ1uO/KG+Hhh7NaNr1V8xyXs/chiqz4zoUJqFLdE9vs4HXU
Npai7cKJOSSanXJYhFmacqNPFjKZUTgGLybr9wF6snUxDZ9761J1d2XLV7UBsKwovOrm2IwoU7GN
lygYWTodscPOVuPEdARtNhWYAlqoNOI4ADvMm0dtYMBKUQHj3EQvaB3eWC7J4FuZN/Vj6MeAeXWc
0aG2YYo3o4Y4JgOMRNbg+vvuaZFUk/XFtNyHFgU6paqtTT3ZNJslV3rh7C2gF/AYwA4IjZc5Ymnq
soRnJ6xpoa20fDWFJDyRwYVTiBc7UVs/Mbr612OAAQwgAC1I7lRxloQvh66EM0tRMN9HWfNEwXr/
BByuPhel2x3cEfzyUClco1nGpXjjph3p/Drl4rdhasqP0JcXd6yeoiKB6jyqms6Qum6qe5QSfTYl
vlofUemUrfWpIkPTogX+H4TgvOCvJ3HUkb/txH+L/IFnkZ3nAEpA0KjKQ1D6I/5q1CoEysZ844xu
3+sFfbToVdTvFLZpwrYEyg5RALIsUo6A4VrxztuDONoC0m7mt+WpXbzqDbTbuBdj1O5ywbALLAMD
TWTCGr/QEHoLjICKZsgwEOYDdwD4JqrU1wAw82Ne9/ylWIDa3dg47dbNS063Vr8AzZYwDjZ9p4yL
R9z/xtS9uE45fK86gthiXLEeXV0JXBt5eJWD7o9rPI8PWe5En6yc5M28FiywZVXAIObZBwwjxKWQ
cAs5BQXbijNBsHEJdRI+spAiyjLagaCvVxqz51BuUwO+MltHW5sGA2GE8LiCwRhfuLva5VWam6rV
fIuu/FCpFlCA8blEA0s6NDBn16R2exhxvz602vLeuBeKaIuODIOXY5l15xmYY2jSksEPYQxYKpty
SMztXJYQJ4gz0EvJ+V6qaMhIZPfdo446qnfq3m6+G44x38xdl3xDM/FO+RLKu2roIHW0kUMvEpHS
LRw4dZx8w7wJRVv/BOPk72VTTXsP8YgLox1AzndL4xFBFerkWCz3AwlZ1BQ9cc0y/BBa6lhH8hpS
Q6/AybTRl88BSPP+SqQW0SXyOFdB+ykD2g5iqE3yFc4SzSwuSfMAS3VTurs0KafvmWwpWMmt6Jum
qwOveQWShvLmgTqaiYFvTmWYKu3orA2esS1NBESy5o5y076Gr+ImA7ARFY3ZiUn5/EgcbjpVEMLu
FnBja0nPupZV67JW8X3GzrrU5euih4fJ/xjWhVCxHoBy8nAdd9ScfWt+rZl1Fgk20rQS6jYyC+qA
8O9juumlEb4z/Sh+qnTWL2BGmAThXz0UQR061Hh50d1AoczLaFZAh63EcIcdvgL2DkPO/p206TfG
d1j4Oi6oX77F8kPh8kikYzesO1gfaNSMiYHbFW29iUX1mtke/HU7bBZyAtvS0+JZlrNKt9UM84Zi
oghONFdg78plqvtmrqP0YR2qe1jFrjgaTkfr18x9WcfvwzqIL4ypuxbeetbAFI9rHYwlN/51el+u
g/xqykckxRnoit0MZ+H44aH4NfsXiVE+G15tLTxyVuPERm3hjpu7Ub3lEzU4VN3Qj5p2WBZ1R+4S
a4m5dYN03gfCYuw2r64E0RfZHQU50f3seSMDodW/IKMg2FJWEd57TZSgjIhwP/sJ63dgtHdGIwBN
pUX46rQOCZrVI2H4M8CPkWUqXR0U1uqlsOU88O3jr4BeYk9xG5jFbWr4wzvYPuenkzWs5F6D3ljA
w37sVs9G8cu+wXa7nEKm6EeUrvDKVNmI6JuqWFst5g+1+kBGg1q5+pc5hJIZ8SBUimWEPPdyDFcf
CZ06C9HXouFO0ZfMQQIRXgdl4sANxYWCE2Z6MVdnCizlaI0Q4/r2FVj41cEyBxr12bKrb3Yvom8Y
IbsLUUsA11Q7bMUvI0z2yxRjFxnc6Ap1njpO0k7uLxNNQ9/7sBprhqiQFz3Wzd5mKsRjb/t71UGI
c23aQUFRFsCQNf5FbC/mddLW4WO/unlkGFlPuhtrWNVjETVbUK3RlolNtZax1eWnOS/pdb96hAgS
Ju8+Hsh3MU/etjMpwJKpE+IokRNoPKZ2M/hNSn3QJ9f8DA8o0nINx5AzM5CwHHeDHCLeTKw1rChA
9bc2ixhRKtNzynPOFkSkJH+SwcLsApOgtZcKZGVsU9u5VyQEeNXtGucsoOV9VzT1jg7R+oTDPWhB
LZCM4pTKzLGTsqEMc5TfQkst0IxLYb86AstwBScn3SwSgbKsemYo3MU+ZO/w8QzG60gNy9PUw3T2
8cUcco4hd/1skt2QcAAJrHQbG9j9blYkYDSjhuvFlslpShIbd6LNyWHB116FCEueOXnEYLLwSuLa
uiLl3cSG5XU3ZmaZFxOu1EuV+Yx6OyOfLqlRM3TSpHi9jcesbxtWTgF2Wchv01CoJ8uGHkpOsL12
sk4zicadGwXmxLi/GkBEyeCs7f/L3Jns2I2kWfpVCr3oHRM0mnFCo3tx59mn64O0ITzkCs6TcebT
90dlVlZEdCcKvWkUEHBIIbm7/F7S+A/nfKeaP018oq9hnwcvkZ2xc1Zs4M85kDX+ztRuVVNH2Owx
oUlufYo9HV4twHb7TBbmBdxD/jGgrtr2UUhUqAkwp9oNVtIcStNKxWryjSjg8JUZ6c8DK1tomPmM
Ql4m1SrNadrxnmDWK2vAg0ZTONneHN282vVEWchNFhocdANLKMax2l5HR7MRsE6VPYzVDS2l9zD4
OnvCDBf/zIVDKokcm5Gps+2tuCnqewhVaZMgd1uz6nWwowwloZfh92xyx2XHQ4I5Rgx5yIMo3pFf
unRlSu+soe/2rgjVqXOH6rnw8osXekhxWJWDhD3atHqA6mSBSH2gOVDTPH6GnZWTZu4TDp3aKiY+
IZ6P3dzhyXVxrvF2m3tq0fE7vCFCQv3RWYnaRHHvIUG37ehuzQNdpEUiTG34kmwC4G4nK+9Gkm8D
Yx+Ug/HSpoi4OZ6dtbJwT2ZjEX+1Rphy6QX+itxb0tP0ODyb4GzvUeWHJHLjspMYHM5uZIIHmPt2
N+ZoRwhnC4kdCPXFQ+qRr1nJk4lak4KDsZQq1C3AYq4ZEIpPNifO1u57Hw3U6GMvkOFGuw0pwk1i
3/gd7Pww6sFwLIrUGa/SaogwrEUxy0jqZwHb02jtkq3kQIZhQORhUsQpmLsMEYYRm9nJnQbj5Hq6
3wo9qkM+OuIF2mO0rQfLviQZyD57Uuk+hZX11uqwXFVWw1XaNf0r34p1CwN7asjQNOIPO+aar4e0
ejYlWZR+roebSrgtPXdWb1GuIOrimj7UFgJppsRQL2PH2gLNTU9sNryDG7Qd0OGq+N0rUu/qNHb2
miSYuOlDsfZUjtoxT6hOYUXJ4iYB+ZvCbqnAUgon6sjfhsb76Xfkecex5Z8bs32yzQbFm6+QTlse
mcQExZLH98MISuwzYGGsWSmGR7xeA+LIk53kPDKtvLy6LXTFUlrFqYJZeKrsqEVnUeR6NaoY3XUD
QNvpeEdXUdOhLMpbdhMmmok7NyqmEeZWyd/d2/9yYi0WFeh/QAX+sTSVEIuY+pkwT/4yoPM1pY0a
J2/PZfIyf8iP+tP4qJ+HW/OEJr94MLL/hD3yf1CGhJRISH1XKOU70nT/sqYdiAvJnTYO9ojsg9+y
solb0kM5uWCY+j0+IzsJH1VFZ7dulAHpADLXtlJB+ju0eRxcZjSVeyCLqP5L0++qzRxIXjgSE7oE
53xcv812YLzTkDHKcn0mWIB4BgEmKM6X00/WL6pLSbpm1ih2PYasQ2WN6jkvUyaACkBnT0DZWc5x
9XupE+deBUZ8BF85vaDUIiYzTvKedVlUTyXRHVwfRzRK+YVMRf2mwAs2JA5a2fsfhr//l/W2+ivF
RCj2CUo4DvNczNh/3aQ0vi/Tvq6NvSHG+hy0rbOdkPOcwrlOXque/J1V1vf9Oi3j8MpGW3xrvAjY
vS7d8AtDAtk20iTREdHAGZtR8+gxGv6IFA7BzCgJaPWqSywRTBJuXi1LtEGQyWVU6SVNE4nRsmiG
R4AlQm0XPdGrExruKXGsKdt0y0BxgUy3GLvm4lPPXUY8TOsgOJuXGWT6axyZ/BpNzmjaQ2rnSmBt
o159+uOg/h8vFFuEvywV/vjb/3Uvc/776x7iT3/lX4LV/gtuKwRsdW7bf70qOH3mefdv//0zr/7H
v50/eebE+k8rg79//j/06s7fQHZ4bDQX8JInrH/yBlz5N7QDtoKC8WuP8AfegLT/tuwJyC7igPDR
sqM1b0rKuf/536T1N/BBFm8U771JaJ/4f1Gtwzv403mEkUu5ijGE+st4orC6UHQoAfbaGq0dwj3x
VqtooWLG/a1SKYEhKEXD715mA7zp+jTagXhHFTr2wRHZZr0jG8S+OYCyN8SUmNuC4TxS7RJ6sReA
Q0+IfoQTY40jxsKRGjNyAUPWGGCHgLSaumynY26hbYtLq3jBam0erGZwmSk5qOVAslxEZ6XvNmRU
NBk+6ZYNsT0ZvuKTH/r+Ed4KYsxFiJcXkT7lVPDAamPBRBXBHttxN96oXzq+mCfvzkNdvU8XmV9h
IvgbhrAWa6hx6Y9hdOQNCzTiQOg28E/yFok1K2br3i46wrHMDaaa6Lo40wKzvNOOjww18mLvajyJ
07Kap5y9sSrPPoxisW66xCZNv5SLDlrre+LEI4lmdXudZ0XU+FhNmFUcqjKcxntiYOK9WESRqRtN
9y6l3Dw3YRNglf8loxzTCpm5yKz2VmjVrSILrz+u1OBsJ6gwFdFECAxo3uNFo5ksak1/0W2WSZG+
C/AQP4IWyra56DvBQeRvxOywI3WzHFVZ5uPp8gA2tfTfRRACxGP8vKow85D567UMzw0jd8drawcK
/BBL4ke6HRxNod+qt94inogZr7CfBtYxD7M3jq+W6v21axn6zPVbfpLl44p1J3W7bVijH2DyWk/S
7WlNwriznvtKjDcD1B4EyjSTT0a2PKM9HwLeK5Y+GzkPkEljPTsNX6fMQiSrEZI11AN19GhbyLVF
pZH6ldCKCQbDNN6R451X2D09+1wPPt07X816ZAlVfnbJ2BGTJUAe4xVwpnsRymKP29X8iOCLEIoF
aHSLLXqJg8t9m1QZEfHtBVdDtA2wMDxjYw8+WRHzTOxa2z7PeWwnGycHoHoxMA8/2m47MLH1KxHv
urlK0DQ6hBQz5Nt5fhD/GAO26KauSV40BJTBJeIGHFdfEsW0ilP2WXu2P/HPwDamTzml6ZvbVzSA
XZ1YP1UkucGi0C5rvIqQJ1ajM5i8SpDvp9/ynmHJJmOiAAcgsxBnjr2t0KzkfbCzDNdTj05lAAij
5ZrDT4YFzUsxttAtZIXihUjgprC2CZcMRHQ31r8PYIyORhsLc9ElhnpTh8WSTUUheBLTkhkrMt9/
7p2ehzwc2QbMbTAS2McY6RlDFdIv4VXjG2y/8DOqy+47ikzm+kjPnzpFA5fp3j8XY15+ZVXDekHO
oK4WXR4v+kApcWZakXvglgxvr3zMDWA+KESYeiv5ZBOjfs2Mmn1DJg22L4Y9yi8CM7yfsa+IOjNS
sk4QYsf60Ums7pLgdGF/onGNYGeY1HdDT/QMRoxbbCanZFsKJ3lwU0FYLnlo30HM94cMJ/eDJU25
F20rD0GCV27uYTx5tFfbRozhe9TApyK1L0HXS6aEXtMajZuWIfPahZHLGCJqinOVUb+TvB7AKvDM
ycrYAYbTrZdz1a+1YdYZ3A5sDdsga81P4iLDN2BajM0z07vh9XhCqJGi+6vBDY3kydcIwwnupuV4
94bWJW7SxCLXdeqHXRmw8UtBX1EzGFSlPd9lHALkbkhBlcyCmCobJF71Tb2pwsCiYXD1lnic+Br5
XXBwwlF9k4yHR7w5dr9HKCs3kn3hw0SgM8QTVmf9zPA49dCNqbyat9IPq+eB6+3SWJ1xq+3Be6mn
wL2ojpgO2x+mB9mBogyp9Bk6u4WPYzDxyT0hBPJQRJRbde8Wh9jJqr2vgvxhrmaJpx73Ppu3bEBV
V4OjrlvDvvo17epGWrX8NqmJOAtSk+oT3vmnUaGtZ35Ji1Q0NnLpsVPyzmN6vLK+Uxjgh/J1Nim7
XFaJAVGnjvk+ZTrH1T8OvAXJWEa/Z4kt5J4MluLBph1rVmoQaGrTKiRMa570ptAtKBnZjlcbn2KP
2VkYu2LhW6JKG9ynfJTuJdNkjzhNSsqHno1nBrN0fyMioNvoi+GhjfrmqXHi4AtWBHnfuR++BmBx
d3S41sD4JNI/GdnE0c1ye6YOo3aOXVfbtzadTWtlpqW9LhIwvLpqwm3IwcHqvCtuTdP271YTsvez
BvNxZP/yrZoG2OIEoR3ZZYGiJBhsX6eyupkkcDBr51PwaZfFLfLacVvkAjUx5mNiSBsSwlXd4u/M
VNl8t2pvOE4sZ+DN4zdx1yGunU+L+20B2ljgOmvcQxD74gQwPYN9yBTyqANNCJ/2wuFkMnRZAQQZ
Nr5hslee4wEnd53/MBhnHWMRppe8MuAFY1EG4InuukH3fwrDtn4NBh6uTQTSIl7CE6RwjUebFp+l
WeDem8TvH9npyMOcT8aGIyg+l1fPcG6oIIsjIS1qO87LcslNHPfiz1b4d2Hs/zdA13/FipiCk8Lx
X1fE509doBpK/4ze+vtn/aMO9kBoWUv/S99LWadoQ/+ZNU1YtOM4CC34IP7IEPb+phakL3gt/gEu
n/XPOlgIxDYWGjf+RPELKMf/rl/6U9PyL8Km/6ybcRVSGc+1bCxx1F34ZP6im2NMYVRuS/VkN/Zh
KqYHh/6XiCrwGaggUof9XMfZ9yLn7IP5hf5PxgIWEdl/KsT5F2Bxt1DteSagZX6o5c//IGUDPCFn
Z866bVuWQPM7Jlv16FwDRcBsGgkyA1qPWyrtvrPgr46eN4i9dp2zWXJPVD0BXEbSFDTL9meS2+7V
Na1iEzTZdcSlfq1swqxdaEWLpcjeRy25fbYMK4CkIBVc1/9ZuswH8yobODBe2c923/ykfU+4SZ6W
X/Ccm7FimXh+TPchstlFcejuQg2kh6MvEu2LqgZ9qfLx5C7HbwwoPuf83zde/IVg92Oio7mV+cLm
ihEXyTo6lXnESFLbx8XObUm0nyF8IAfT4dWR4CJkIY5y6LPzrw+iJXiDYu4Q1OJ32fRIRqyvMjto
M16N8jcgXnGmvK0dfXoqCjeVUzqbzouZ+XTJc2fjWBRg2vVEqGUBhFKkAK2q0n5zLITYmBNICvft
lPigfsOzI9jpasmGQRzOKhEypTldLPKHV8yY53XlIJ4wZbkb0EEw9GeFNwNV3IgZwGzDDoh4RUEB
PWRkN4NUCpEwd6s2NIGHIFUNkbRkhCCq3EtW+YDY3cWvS7bODNElsw4m+Azklhu1AI6dm8N0e21n
S0RN/LAIRKDtX/DNYTkpXdIGkHRldgbrfxSPaElWPpOR0Kv0FrHwZsLsfouqcc9yzD67hPcWoyI4
ivXDWlbfZRveTAfHkd9OVOIEbVUFZ3fkooKkx/kcBm+DgBq1sBaPFoZHxApRRn5XiGGm5y+ROb1y
a91edSyfiLrEDhgNzXEMWb3JgdeYJf2OYaNxUexEV2Zvn0NRZietxSdrZZbXisEvMACSzWszWzsO
xrb6Leq8Q2tlb1S9u7Tp9xiuNf6zvUfuzMrovd9xDRP9ktTbNA1spGKpOLo6A222dIJCmjcn8q+4
1rjWSsUM2Prsp+lsOOZnZaypQolht46tvbxKRkiqQt5uRTwFeKJ5scPMeS/1JioZgo4+FBX4No8Z
5D0ewFgvtgMNFpBMG1ZXZp/HEZ809axcm/mDJ/LPSVnZ3pq673nR0HcBcrCrPltXmWDSmey9HmlG
HlAC4RT8McUpaK8peSMZjMFwsvfRBqyqVBCaPFXrWnlfoTJ2jaj2OdAztOBpC5bPYsCfTMWR0e+G
ybfkX6sMawcG/DebIoshuNwGHl6nPH4XtV1eIBv4SbrPZv9et8ReBSuCH2GvWXW2sfh5WFSuctIo
1prcsLo71aQQbJxefUGBOUNeqY6Bbw7QhDHh1HmE5MIzDjLzCBAGiWYoyDms97/GeHi1IpGgoQdG
6hkMzmv2SLnodhOXIHEifKgR0QWu3uXMrk6aEcgaiyqLFoqR3gbKHhxRFkGHwXuNNB+tH5Tug/+e
OP5ax7E6eWZ8qcqmeYKR2uD9Q7cAdNZcJS66bOmV9aHL5kWQHp8lg//nqr5KHXu3LLb9Hasb7KwR
Se0dG6iddFI4Ps74FgyiP7HN+dHlRDloUbg7mu6YXa3ZHy2V6XWa9j9TF6mfvyQxtejJSORdWYAk
Qnt6zlzxg4Z+sd2X5cUcQQCalrwFRKWb2AQmApMetR5/DnCmVkUSA3RuILPY/A44aXJ1ks5e91Hw
JgtnuDvwGgnzApk7N+qU1/aLU7V4Dzm5PdVM17G+aW34z0x2q4r0hCARFjfpkO6jCNhZgVhkJ2IL
8F4oDknczud5ytU6deloCOAknbx86JyOxEPDDY+5sqsNjMmtVi1NRunqW1vN3coda958zFZup9Mz
C1qCzHtK+dx4qv3ZORBQjL0txZXPIIm45s+urcuD09f6mmSOj3/NCK9G6jessYzTsqDbRdxqGx/n
VeEVyZODawwndl4diSp88ZtOXEcDphcZojeGEoCkHFlw26Jsqeww3lnk6l3cukEisXxIOPHzPAqf
LL0bGnDaPVaxNa5lazW2xGRH03sJ5fWdNK1xI9zuLUz7YT3gPjzlzz1/siL4Jr70bhC8WlwqGG8B
rLFzeRmq3ni2B33yENeB3m8IgkpzhedlcEH6+REoOIJzrKAK3mOy3XvyR327/GYzENkwxIm3loFA
jI2WvtudR/hn/h1sDtnG1JwH7c1bwz4CWU9vE6SrNclwGKiE0V59cxuUZLIbjJJxojVlfNaFc85d
b03Cdv8D/P3JCPtnbeaCpq9+8ZnrIJyBv8mS/wlH7GoepfXgue6uHKcBy3ICcelukfjCcs9pd3M8
uhfkYXTyKYlepdWezbDBFQWTucG8mKckylXAMdPsNRowdvaEMKy6RrW73mr7868PQfZtirl8PZu9
WNABxwoYfazS0XkPvYIxPumjZaJeOW/EPfJZGND8Nv43V2H5sJOJcJAwvU8Je9rE/RaRC/pNF/XK
wca+zoXAORJb+qqMn9gX0NjE5c0bwQdBm2IYMX+JhKDisbCdQ5LET6GDtRBFCZso1KO50xB5nCjS
aHFbK+97n/noWyrA6kq+yLyPH23HWqXQIqlcsvjdJfPPWzwS+TQ8RzyOhWfN524an4tYJecxtols
bIYSrOgkzj06yVXEGb/NnaC7isxes8vt9k6E1c5sZ4gXMJYrdLeXsru6qUJcVNTO2+ijOSZbuSMi
kNYprDv0erKky+/OmK+7OwQ2sTFFQqp3X2OFXj5M8M99Gcdnu4sAjotebkjkGSrVnEYvfQoQJH2E
y81U5+GZDcWXN07sK5YPKIMPzBXsY6HM+ppa6L2b/DOSAsxbzNQ3rkixEq39UDcc5w3S0PMYWTlq
QKe6zuX0oyjLYFlCTtucBfmmJKeSH8cAuGMTkOo6IXUAI9iHPPwNnMTakjRXqAYfzJRU+QLBhJnl
E3JTxisTgpOjwpVxaHqltpEm+rz3Ohfb2JCdfN4xwlGjbt/FNhMYS6NPUoTxGDpON4PhURILNbPv
r7yH2meIXBXVTxWY6ZPFJXCr0xmVwRgLuD8p6mZDjkcrCWc4gOWT1Yv2TJK3PAzz9FuGDeuU8dxZ
aWNwNiADf3aBV+898y0BB/RqXPXg+/fEIEyu89DIdn7A0ZmSqz669ssUzf2lVHNFzVoAu5tLA7KV
2R/GqLqNSWTfO3PO1jWSpdd+7N8LRVWbDGWwTljPgk5Kn608jDYduyVmjj1AynFYNfgHLqYXvdK/
t+c41UQV+iyBMjOQz9oK0G8rfjgnyJgkljFVf4MC2jZJLRPO12B/ThpM8EzwuID1wgQiulAVkyRf
tFRpPHM2BRJtdk5L6AAmcsrU7KNg6HJEZdxtTbnuKx6cAurZNZgX060xHMAS2OSdedZtMD8CYx5e
cOkb674MH0grQzIsXf8NJYmzGjTzwMIefrO5uNeoyazfuPk2UeyU38QwHAkv+OWhn/ZAE5fEqL5/
bmLUKW5mQg2oih2G3njrdhICVbVAw9K8O4e1DJ48g8RLgjkHoO+i30Vz8miEHqrIpCe00FLtyZCA
Dit07ZlxR2FsHhBKib0nRzAHkY6vDGJfzEx3j5XS60xZSLPHIjxrmdykxWOi653muSvhZaaIR82y
J5JIEknL9hdqRZtjm5az+XoYvpKaQs120/KMc6xJ0baq+ScGgFUYlfOL3wevQ03lsgzLVlRDxYoN
j3GL55bc2DkpzoMFQ2yYwvyclt7W9RGEKpLR2NtjiVZm1fGKhem1Tc2zKhVCrzrc5mHLu83Vu83N
CGfDksMZmG59Tpj/IsQMANKL3N6i0J53IprIlEuHTxd/0zlOCKcsXf8cVUZwY88Z3JKccyRw+zXB
xu6RvJsMFqOiaysiFztpmZyMfrrg29NvIiWYq2xPuhb9cWina9kgs0nmULzOHq3iMEQmJW5bP0ek
5vqGdc4zF/96STvQ20TUwHEUO1P0NmbCyD3LEoShRxh5DQRtDqAfzPOPQDnQ4jpJG1jB0cMGuihY
ZoO0sl5g4HUWaKZ9r3RkvbaNeeJ96Y5B5/+Qdw30Zp8YXA51qA5zlLBQJ5ntYbTOVX23IgpP36z0
AZwL3B4MpI+5Gw7bEUnqxu0HZ+XGUYnqJAJ9N/DID2272HheFD8FYCCUlXwCGOp2iKoh06E2Y0Sv
zCe3ch6jspUPU+um4FEp2MkTii9N6Jkb0lzEtk+M7qExZQQ2lq0s3CGxlvkY7inDhpeCmQlQ7HFA
JZjNzPtxSPQK/BsNRFemAbrP2L3KuSAWMic+cmIRduN5vK7INXt0VStPbQU6iIG33uaZGo6uews6
Mj+4/ZDIDoQ/TOx2uJ1PPcKNU1HFH3nswKGuMBbbXQgUCWhEwJhmUwsX+ZXrn+rZLQni03SQmTkD
OmnFe9nNRz2bhPqy69kD/cyQYbKo4BzRT2P8XjmeujZcZmPYWm8DgXq/ZKm17b7IMNnqYm6YDlv6
0vTZB0HnxtEY6jd4wvrYhHG61h3xNgSygVWN/QcyNGcUpfA20tD56ee59dOo79MkLyEri4eAS+5F
JvP3aPJTAjvjb78irVnVfTcMLzvhgMWysWgEyYUwjlarfjIc+I64itI7wUAsQi+5RTiCNiODWf5x
7rFMByqn4VmRHfnMVlG7mWKxI9Hiug7DfY2X3vSSZ8s1wt1sy4nqAAxVL+qj6sLyFLTlNYhqf+81
lncu5yQ8VLFEmYOkfaUkWLoFYLq3enq3VCG4NSzzjE0IgSYrgG0a59liVAqXk/oT8ZV54Al98d0w
O5uDnVz7lsAawBc9uIynTs72EzpTD1UcEYfIXg7YEoNjwkGSgCi4VAYyKNrEa5xNFm8qJ1AhxleH
uWip3HbfuxCtDVJKQXl28Tnny+yGufoqRFM8Tnie11qSEpn2cl9befOq3dHciBG0aW3viy4Vb2CA
07UsDbaClj9sGxgR6OoKTP+l+SgN+iAOZg/BLs1CX4QFGk0eMvno3tsuSk9Cq4cMdu25BVBVdimE
HMt/RLUqTw7qsdZaeKxd7W4q3BY7sNv5OS5jRlO9u6qWEU9iGuIUoZU4hH0LymEU1SEN542M8q8W
Sd4n332VMMn+0UTJKanxBKP75u6mMNpjC8e3CYyoHgA4Ow1kmHDsnuzC/RgFUJ0AQ/q+TTCpxLDd
NnUQPTIBLH4bKUZ5NsFBFxgmfmWDZ0juN0rLUxaNp8yCzY6+Cbz2sNMEyR7heZDUPaGbGWpI+rRD
qH7H9xTzM8SuaN60E/c7eONNGrdfDTv+XTxtVOjR2Rq8kSEy38QJd5lVFfcetR9O5nmTR/V3jxni
egxFDO/YxYLV9Y/Q3W/CWfSwcf3O4uYm7PBzXEjHWYY6HJnhxkCdeA234GNZBuBZwqgfQx/o21yC
eCLpeZZztyMWGRdb3b964IqzFUkIklSydlgxGjJ2jNOyTd3U6HOiZh+VxoMwHIhv0K94VtIro5sl
ytzNPjuzjy+6t6qbYjZACuZ+kCrZybHIQBwpmxwz39lqg7qncie2AywfnSjTR3d5PGWjsZOs1LOm
esHcYVyrYfgREz3/GoorSCBzA+5qfMAMeERhqleRXuSfPRprdwxvSlVvRSCdtRholfJqQJ0Qh0fR
JB9eUN1JHbmpIvgaAFBiGQ/PMy/ovnWaZNuYrgtq0hm2QdAvjouGhyNqngN+8B8EZhYPdfvIqVvx
VDm2TQZfozaoc3oDIHBK+LXEHdan06cXLJnRjX52Rf3V1m7Lu1QuZj3vFiExuISj+BmyodoSbHZv
cT/wOKSQBmK2IoTX242iwYmWYMA3Iz99zDFubUq25+uhBu5Lbtu6R2pM5nyPpq2nG44qL1gmmcmH
dEJWzz4iLS5olswktI569D/gnIBjNRNUFJDQto3F6C3DHLS2c9i0ENvwBBgECBAYE65dl9K6iA21
ZzzCsyyebiLI1QNLIHtNLeohKXezHdSK6poQNko8a/LlIeVdIfF6dLibf6u5pEKoq1hoCQTHysUM
JT3VQWfd+3k62pjh1mirjatJ/LVUiE4xgTKTrBs6bjWdBiSnuCTn06AcdOEpj/Cuug8dfETgYVBo
nOTJFa/K7IuXnrTwNKNGrzuKlJLq+7CkTwxs9LTl7CcX5k3iRfa1R7K25exlgP4Sk0S6zePwBBNZ
7ezh98Yz5SYc/C+vimH/UTH7U8LFG9c7K69/hlE4XvKmY12LfC6G8Kfa/oO5bolOWvunZiIcIS1A
n4vRn9YJypNdU/eEjHqoplPP5nCga7wOpAYlTFZDNwFCFmWEIw20S/Hk8jOBX7cHIjnUiOggNntY
QlYcbkwEeqivBXihRj9qBGsr2BP+qkR+sg/hDq0c8DebdAqbbVDP4D8i4ySsbjwsYeSHPJlfcmFH
Z160cJ8Vkq9tOznmBD4kiMe5vutjK7Q4Wn6JH6dPCXyQ3wc9y8clU7ysSVSNi+EUzWikBbO6yGIp
nw5ljxgeixBhFGlX5HtBui2KgMl4bCz/wymYcLhk9l0ieugdYjniwg0vukVkmfECdO9Jp+/JND+j
35lZ+bJcQTLi79yx3ajGsG5UytbNh6u7LwiUWv36f61GKV8YHY++MJz2dUCkSDdnD6ae3tmLVCQC
Nw81QffPg20e7foJjrM8Uxq0K9t0frS83zut+vqIoPGELAFKgGXlN8SLJv2yvCSzNR29SkSn2h2K
c+MTJodjIbzOBM7tPacNbn2r3G3IqfIEQkyxhhb5cbTdDzlFw0M5yfpUhgWxLT2npMCI7JTh8MKQ
fCJG8ao6Ye8nHgQPFWwBpojmDZTXpz+z7W2JodyZqmedGXi8Bw4xFllXbIhSy7aNqwgF59SCAk/S
XaAL7pLqewSrDZ8H8n+doypMrUkgYcoDvZEtUSwaEnKSezR3KN0xp3K6JNCLQy+bH0BdBgi4SNey
TllX6h8arjmR0uHVLBrx4hTQ2nXpxccqnccVwl7rkHR9uWOOAMHUDMtNzCOYEMHg5+B2n8oImfl2
Jd++YwWeVw5lvARmjdzXPcc51iY0oUDTA/EjGZvpMfQ7vRDbPkhyzo89SPB1Wnv2U8pdaxUTOpdJ
Psg6XXJibn5h7euR8HQ5xK8kuNOylfRnMiAMoYRElze3An7FSk+kV0d1P+94k7TQ/WrGLBzZc71l
ES+2EswY0RAFK3E0FytF1K5VfM8MS+6cROo1ol38gLrKYNDbqxnU+gZpzmfVo9n2gJeFof8CXb9j
0ASeJ0Vmg0qLozrXvnOudK/uqVQfGST+K6OfdW8KeTcze+tnyN90kasVjDAIYp0Z0xFj6Yjn3KFi
CcdbldY2vWZTnzITBZPJidJjtD+gzqaRmtkU5WZe73QUleu68IvHos8qCJrje+nZ9CF+YO7IB2rv
vXDsHfZPYxO68jHwhu44DFZ7yi3vR2218swYE4hFX51k+EYuvPtYTMx2M/esXLsh1roY71MM/R9P
0sy3ZLlWP3te2K97LQjK8tg2JUQMHuHcc0UXzI0wi2qCpNFgR+n8juW2uOd4yGTgHPIq73YY7+qd
0ZfM8GApQvVhjyMHFPOhmeiT6Zv6lMCu5MXJmPdAGcLQtEBDeLSxYTGOwGnLXem0xjm0AOvmLCgs
FGpvfo3tkwvyhlvFv1R1clSpOb/GcQAPfNmENrlHg6qGuwdCDZbbWjJlfpmFNNaJX2LA1fhba3fe
Bw5g9Xrukdp33TOmrUMstH7Asd9sO/AeY56BvG3M9Igv+D6lSXz2VAmtL+Whk1nWhQpTnNvmqxqF
uW/EY4UvatWh0MdJhXqmGYhATOBFrfVIQapxB29dhA0FaplHnzomacXwGJvFe5SYzp75q0HRXsOJ
Zz257he5EruUbDssEmAiaDqXIYBnivgM7pWOpNEPOMfWqJvG28g1Locq4YBr09XiZ3uY/eZGXJNH
2AuSrraMr2mb+mcdMDoXwwjapLT1yTbr7yED3X0DDngjyMceJWudyhADc/PhBlLtOax748MVmLhP
JKjTDUdO+0QONnIR+Kel155ULtwNc9BbXcPEU0BgtmT92ftQm3rVRHhaO/S0u8ROynU8VO3eGMd5
VTdtcc5M2ty5bXaDUXp7rugP1H6avas5PEYWlxcE2r3JKXEtUnbcaT6cpJPjKRBV+enoY9gPYL91
Pm+Y0v9v9s5kR25kzdKv0g9QTNA4Gbn1eXaPWdKGUEhKDsbJOJNP3x/jXuBW3UWha9NAA70JpJSZ
Gjzcafaf/5zvtEzUxnBDOZzWVveNeFXzym24p5raZbGtPrM5dy4+W861qmkgUcTG9mT0C4JEj6wT
1fs8nnppp7uonNvbIuGmCqg/h3t8kH037wAqZ3Qr5LsqlNaKO3q5cWxS6BUlpM9B1/zKwQPmtd0+
26MNNHM21Z6A91tDh8+t6IXDqt7ah01nkbReigZiih35mJvx3tLdD8utwjMPXm5nviLHNvAWdclq
DngTD5i6uk2Y2KTxx/GRQ76/590PISHfxXZ3Zr0jLmP3PjAMX7mZs/7ltNmXMjV2PQy/bdHEP0qU
uF2IbJ5w/9k6DvkXyaBcQXV9zyebKgDPfrdx3gzQvQ4IW/SFTQFqJGhFOlK7hGh6YK2BOBk7rzDT
jazZZWdln53mjg16brnnXubHLPPWcUsVEruGYGO20V4a4gmWzs9gso6zIsedJvnOKsSDjeVr7zIH
2mXPBGN6T+hESHY1c9Rypwvr6sXgyZ9P7FoG+iRUfcHFyTqnh45p+M+su1/z1KQZ4qRzwV4qqiYG
CtZ+LJmYnOsVd3K5S/xUrRyJT8Kqt9KhhINY3t9oQjELu3pYV4kBEKqNTqiczqYJ0m49BNa3uILt
a2a00gZLsWNkIewqKp1CUjJrOHCvxLSIK6qIdEsCLqQbR+pv9J4k9lXjAcW+dE/0fAKYim00zCL8
+JwjOTvEOE0vVtlcSOKw+2S/qHvwBG322yO6jwszgG4Cl201C4TmKvnR8M1nWK9wAsCuqqz4Y/b4
fpugW+sevvKC26uTe2Unvxrbvo/26JBWSEG0GkicBS0uMuZxnnCozmL4Oy9mF381Pt4u+mMZQ7B2
kuLTMYfvs42WqT3rBne12fHecmyG3THBTVAlr1M/bOwRbdtOmCX6efzhNO7VohhjVSiLcLA8jFiD
N5rEwyp1p7cuwjFXgc2wYuojxDicFbsMn0R+nA1wafDB0TF2zZwckjMMudWQMJ6JSvOIzY5CE4cP
5pQSBJ8iHYXN21VP5tAV+5hTSoXO2ieyvi/YZIETfUBgPeSz6Z4rW3IVI9nGB/RU2PgBXXTS0Pxt
JqQl1ehSildOe1H13/DT8bxGxomh6AHUdGj+Dn9LCo3W5GjKlQfgLw5t++roe9XXXBhrBkNssYj4
uXR3U0smRIA+cFucGpgeMtbPa1h58b4v8N82qbEhTab2pqrYQGGq203cA+hmKYZdY3L/X7nFZNOz
EI77QJdMzGomi1awra8R7jryAuwoa3ysqd4QYIk3oTNlTxbeR8aCgbhcQD/IYMKPidOOrioPy3QM
nJwLitr1DOjnqvcqpqROfM/nW1L5V7fyaAh2/mZUplQ0sfpbO+evOEDEt2wxA6QL6CYoi12KkXdF
/rRH0SsOeTkc+7yQ98zDMd6bNU5NX03I8m13bj/h/5U7Y3LKbQ9nzrScv/Moa7/PveQ6VN9GnqCX
yTfIrMIl3TQKTc4Gh4EInt5FOPc7bZvq0iYwHjo7NfaIs3duK+pHIVANQbZuhrHL32UDFpNYdV+W
zrGuymJfhTQtD1FJa0RohHyo8l+ZrtwbCvpBlg3HVwnLIynBleogeCKmW59saMBrryiQ85wxvZUy
hoLhe9izCfGw+ZPYyPky0pQCSvBo9Kk+NVp38OnkuKqmTF96J8ajHje8w7Bl1CxE/SGyzkIJ5zJM
PHIwjA87VQXtNWvtWwyZe+9bWuN/ntJzMmnqLlLeYuxV2j84IKXKqt9OLPjoJgQTu6IY95b07aNd
Nzzw8d9gn/mgyDI/m3Drz62ym2Oj7IeeAnkegMtACyrJKPrG5jbIRh4yxLTrmM3ltrjGjRkd0wIq
gXYkhl8NeG9o/uZtv4dltcoaPW4Qf8prlGOydiDKDuX0hxvoOvRGCjKw6299lBcFagPmfTL9qJyf
ltn+MYop4+gcykcXT+jLpnjHQ++vx8acz9oSWESLqnoarcrfZTUXptmJ5p2dzAlQKGtfWfAt8rh5
TrrsO7WqPskH2d5JPiYvoZdvgKT+GYc0+0gF3XGJV/0oLakgXlvR1c7rcj0bXXPKoVMtA85boYL0
oqZcXbjYv5HUxIw6p+HNnkS/rlhFXhKj8A7RlEabidA6DlzTBdTsE/rEJm3RV+gmVXnCfEekM004
j7Oou2ClKvfKzf5wZbJ2ITlM4ItzD99IJThnq+D69WWq5+Bq2C6fQ73BS1SdgVaPJ5auq9b43QM3
fkba9l4qCbFmCNesTKiibB3z2WsfjiaWUJmyOajg1W7YwqppzG8Dnh1W8R3CgzbOY1DdG9Tho211
wD0Mk7R22CPu9P01lMXE5MeevKi1vxsch5asIObWt2zrJ6emPinNP9hHlocogqXLIgoHiZ4e0KH9
o1Ty3YjK4dIFixwT6psBFVi2bXMHufIOoLKBH+GOK1OaAcmNmq74rs/Z0K/ajh16lqoGc8H4WZkR
+WXfqM5RpXn6QN0nWueeaFt7quo6+5FJd53LCUa3pPqIDNx0LVL1e1wiQq52thUI05sJc32t2IWA
ZiCsaWVkDFVTdI+SUIiGP7CBA1lszCnzb9bCG8TOc23ccuNhlGd9jIWyQSFHvSnDDcCD8hhYHSUv
S5aB7LR98LrKOAz5eMV6HJ2DooS+1QiyNIJ3eOdRWjddmInjN516vzHl0F00Ou8p5Tpb5GyBszLu
n4ppeFJG2p9B3yo79h/p1JVPMHFZTwX+zHIwLZ+MOZmQXBtvM0JgT7z2Pffn+CHa9gMvGFc7R9b7
0QH120/1D3bv+Y7vkbGCEVJtiznPbqrIX7oxRG6HEnU0RYC1gW0onZzQbKrhz5S0+lM63TmF8nF0
+qGFE1ZRE6YKDhQy2MJBk6gH9yan5goCyN1OfeyjXeZymwdUYk5I28dqQZkq4Z2j0BcHTpuDx3rh
9PWlmDGDsYbx9qjsbPVlsccwLzYzqwBAZ6M8TJ63HZok5/6BqCe8b6Cg4lvn23/KSXMeBtlHRvPH
tcuck+V0Np4v89S0mNhgo/o8Ccqa3ego90ZFCikHE7aJ+4QAaiG/W9qC7AI3ayMrfJGmM796DTTK
Pmz/eLhbVzktQAfhz0SZaJNb1ZLvP5QlxMd2fng2yFcFjISBA3Kccczn7t0P63AVxBQ5T4ADVoPD
fXFovW/TZN4QrNvtZDc/NNQZYmAEEdwo+PR8+tEc+gYn7HfD8JwmJqcwH4cNnNRujUl3t0hIAX1Y
rVjHVfVeFonLH9I4RiYlBDhwwdDrW5FaKSwXVt2D736C1yJUV7bvoWU+3GJp3azpOXf0u2e0D8On
ctag8ZH/R5wLZJ6k1m/xZD6CWvNyzB1/tUXnn8x5O0MuTQOVPru414TVvhrogis5jeSr8BdjBJhg
J2hqE7Ea7sKpfse6RlarDDCg1ggcsbpLlMg9eC2MlRvXasMXhLv2nrmSZvfgd1tEH3M8wjCbDmPp
/ES3eJlqPsV8RG28wLSKWQbo5cLltW9H6/H1B3QCXtzSl8Gqch7cBD51kbzbUXSxIJKG/biJRPC9
j3lwisGaX3QWfuQOlgJWteyfyDKDMlot38mgYNWCswmGV1GdHBEsEepHxakx+ZKDtqLAg6CCuyNa
JK8NKP51qkJv59ktnVidekk93lEmAZnR1METKt9plp2HuaxGB5o1AYmBs4vGO0rD+EYSW+S3UskO
5jSUhtq9icVnMoHM2zt9md1QRzaSzCWaa0jW0cUrHhh45OABrpqu2YHnF2gAP2pyEwfsfRvS/GSc
df9rEhOeoPyNj9SpSJIdEyGXvjZhqqbqZ0MCUdHSNi7zFTebmBdA5cFnXOERjR1wvg47mU1VQ3Fw
gJU7Oe84Vrf1NmAuxVGV+FtdK+oF9At/2uHQz+qQjsH8NE42BP66PNa1ecRcWp1bMP1rJOpxK8Kw
vSGFUz7XgRPBqWxcsII7a5Gw6ZDdAGuwiwOE/G7jF/XHnHAnFJF7Tytg2b56pr4As0sGE1qFcuKe
MU5XYtTj1qQ8ggxGml+sqckv9K34UFslHnThZhflyGnta16ZOuWdUg0eHpGw1OeoxKIDmXPHeTNv
DN4ya1gU1Ajj0UBy4aEgefK6NtxW7cmD7eT2KV9seEnOyoSHVaHhXae+Svl2KbSSXLXrpO2evDwJ
QGgTgMNipW8tNx1gagSbiOWuixKxOYswBusyTO9fX0a/VPe2G78neRtuTLf/3VUVbueBXp0ya/Wt
Z+F/cpSNW0T7qJg+C6Sw9ve+eC6yQF0KlosX6rRfA8v1j6TO+lPDGzIz0/eyJaQz0DaHQ4/XYGSv
WKR9+uSYv2ITIFJVsxMkHovh1hmBss3vcMy6a9RUe9cU8z2P5xGz8M58igG4bPKgi7bmHC5BRVhb
tKTITcatHsaKY6ZrWmDrnf3l85zqPb0W77Lqh70KGXW7WLN9yyVUTps+i6idGbpEgn3dHc6YipI1
+Vd4f7CarlxDsMSZdb0ycvHW9jK6479uMLMhMtlF8IiHEI6LiOlX0Dxl8iLfSLttzqGEqR1H+maH
c71RPTIKkWqLIGRln+PMaA92l/9gs/0gqHpohzr6bQ2MXX6bYHzOEoNCKgEQzff+LqiaPqVSU1/X
83vVXrIlDwV3ugQmz6IJukVvVEcWaDiZWl48JQrIZ77PplTOi1BpWEdOkxMFAfh943ZnuQZzhQye
eOZO52SGjNob+XRIOeZES7FyY8a3rHQ4UyNfcqiqPWyVfodRssXONte3PiwqrCoRXQdyfgqVb1Ob
2kTnoVWwU8fa3BpjFBwCTFzruRmzmxvMx5Yd+tpOVUvtYKO7Cx/Ei9PbYkPfS31ckrrw9REe6L3t
NhIf/R4FnV72GEu+AHm9LZO8pAeROj3ur3AzahhgvVDtaYww+xCxAunjz+NuRMje1igqeTt1O5Nu
1gNiLiYN6N9j7MLO1NhMCgtXG47r5Dn0E6ieGOUt8nbrpscKoZcvX//kN35wrEAj4c3G/sx0x5cC
zCOeV0yr+R9mZ40rxp4AxJj1jY0hyRbHBLCZa0DytEL4rKJOdkhaXEQHaJ3eaRy4lFQ0Lm0KSEKX
tjPfFf6FVSryaGvrqdrOBgtYoXKfppZ3MB56o9RkbLNuyI9OM2RbFkuY2ogdPgSv/mSOxoWoSbsJ
R/ezlOEvgKTtrkyrHt1s2phjiTcEBXoJQLfHLJh+dswTNaT2S2ak+ZqWs2YXm3LY5Ln4pET7Bx0b
QN+wWYIqgmHlpPcAQNjKm+xoG9Oqdk0JvXNNA8efaMUiXRAiWcqNfWdOrvNjcHPnVaQY+cekqLbj
YD5SFXAvSogdBT7fNMouW9VffdCX266uqgP9WgEjiW7PxNm+8dHvCc6c2+VL2djG6euHpEyu3HOi
k0tJFF4IvOYqbbGvhj18wcUZ6LdpCdy3l9bpKwL2fy0I918AEv8P0a6FB4zmv03L/al/Zv8Wlfv6
X/4ZlZOAISzmYhZEvBspNfxPUTmeez4RMQxTtmNLYBIF9Da4EML6S5q+kIEjbX9pEIJg8U9khP+X
ReqXqJywpAik9T8rOoRbsbAh/sWwkY4MYFMI17QI5nnwTfnz/eeoWtDRQaYU+Xs7bLcxlJGL/ZHb
Q3jNVQJqRMCFSXRoXEsYmeDbmBqUYO8xABzY9u3rHPPpT+JXAEklQqPRbHxqC7GdMzjWBTyicNF2
QhweB+3ZH7gUsTOU48lPUJGHJhcnG6CmHesEzqHDlX0eNXwkmmXN5mwMKJMI2pFiY2COALBJvLt7
Y2J7OeXtE7xC544KtqXZFflMz9vU4dz3I05AFyrrUGCeiJz+0VaYComPaMmTIzFDLBizca7SbMuj
s7zgzYzWznD15sShaqLNOEN08ub5W8wv3esUTb/GWJp3e2cAoe/k3HzU4MbWjR3crZInm45d9ZpW
zCNxkl1mPUAqVpV/KEzuhHjqZka74JlNt7vDS+bs6UPDmZ1X8XNj2Nm+iPQTWpPF3maJmreqeprt
+r0kuHzj8F+q/GjwXvbbJTxp8LzlRsVj9gjgJZL7UdWhxxjFAmEoDr2o8DwgO6zIDNo7xRLiZBEJ
+/LpGo55GikvCZ36I64pzjGRyYcKO1VZahJGDB87ypV4lEYal7Yf7gyF5Kp9p7vZrEvAylI6IjHp
DlWsviMQ7rIos84I3PGuD/AuBTSa8ZzTF25U8bfcIoQBScC+9Zllv3WYugIyat/Gya0JjqFtzGTB
A5OCRMbJbRGYxoVIOGURlvMGMm5Rei3cBCOmnYDCrikxzq6Iw3MfjusgjIdz6jhspunkM8Eb3QQ9
MgcrqD0MfVm3yTr/3cS6cGcX5Vz9yFQIb/01N9Ni68iMTb03UB3cJ9+XAjOgHflzZIdvRhOPO/Te
+2g6W/XsjEPxncIRrMQ+aTHSN8wfdGL6FKFglJZXt9beoTWzl7HQeHBZDqKiOBPRq+RY2mjRRPiB
2safimTKmmIW2GGjMih5FPsOBOw/sgG261/J3teHXicztl1nQm7mo2F06jwbS1t3U6XbK9s1mnD6
oXluLOgKxLIuo2Xba/Z727K0ow+nZxkxVc0Wf21Nusut90NWqptBzbQbdURlaKBjcTs9yhRPmEqY
/BvNd19kUw/tzyVaOvtL58Zwo71uOsZV+OJXob6bsoo2bRnjiFTBb+rvyh8TCQY3GzNi5dDjd1MN
kgDeITmNzPojBaxgUHokWEzjBEwKV0eRebsW4iy5IK7uoes9EqaUm43J9kVkDXy1iVSTxhHnjfJM
/gdno89gHdWsAQvs5Ud6JcW5dEBk1Flb0kVs4VypVXGCao6NJuHXJ+FyJEdjX6y8GHdd88MHI34f
S+4VJCHwNEwtTSNSmohCiEsD6HDEyVftp0vxTuyc+zZlWOmLcR0LEM1IQOyWPK4ypYelm4HkKkXL
M4gPIcVV5FzGMXgr5r7ZZQhW0zz0Tz7J4lWuubPEmA0bGaGIcPvdm9U07Zx0esa5uR7AhR6jFrug
DY9/RXHjeGqVommojJ9ML0oPvsIAYslrGPr3URvtsQFh24NWvxlcju/KSX866WjdjS7Qm6ygrgx7
UkH9s0dLtTmrbTSRlWL/MG0yKwo3tpD0sdT9NcHgROt588kNNNj0qLqr2S2Mcy00BimZEvtL+pch
YalVOfgqXZJfZt7e2zA5NBlOSmXJaecCBHjqjGW9VlhQ+QNAuFlU7f1seMGDNrIRHzksWk1nV+aK
NUVb5VO4GHMzdaHFC3+5szzbI46UKS1ACxtjtcgoRDpoELyjq0UYDkdg1LLIzxAEKC+EbsItDj96
npW7VnTDVrnpt6LsXrmFkkSKId8H2FCbQjqvoWJdZaXxtJ7CcLrhvdteyBQaV2ANv0U3zo+mVs9+
gu7EwmJHy5x1MVhjj4XB4pOM0071y6/QO8Oe/9JEeU1H2M4TtE5k7j0+NbWO1PDNq0r7uztMlzAl
CiVUJy5UkEI5KuPqtW1QI0VkbCaRLCE9jx4qoB1LyrPA6oDTlPayo67CHVT/gYZ472jafXgPk3w9
SzN7SwIOo7/7kX9MKVaji3dU91x5zNoEbqdc8+DsuONqzBkn4QeMrekS6Iv6c4h1VaZ2t3ab6sDl
28BRfS35hJm0aicDaKRSSYpR6OELtEFpFMnZW5tgC2aSgcAT1OF+TJp6yyIoioi40eiEgXdwrqE/
HcQi0bIumjCy4jMVU+5ugN3wnOu7Q9/Z1ZX+RKkDwdpZHAzOo0uFH5iVr8VhFfNCDNpm+89Oeo04
k0aZ+C2+aeBxa9+M2pcorZ4c/rZHxmRvVaP/3YuS5HXbXFtemevIfR26xWeyXOC75SqfL5f6Zrne
99zzc+77crn4U7VYrcQyDExMBdUyHnjLoFAxMRhMDvEyQszLMGExVbTLeEHJVQwvg5EjX4aPbBlD
imUgceQ7J5t/MZdRJe0hvBggEbdMmISt1USQxieTm2pw6HYjt9My+OCic5ZByNR5hVMmoDIvZXqa
mJfSZXDqlxFqyrAhjzS2rtIq/cMIHp0ouJOHdBm+7K85jIO5CefgyORZnJLly9c/dSag5JRJzlhG
Or0Md+Uy5nnLwDcto1+7DIGSaZBVLZ7CZUBsmBSnZWS0luHRWsZIpA1akg3ZnLplvpza2Mc5icV3
6MKCZTSsxX6cBxCZDKjArup9sAyt+TK+6mWQxTxfH91luDWYctUy7jpfk2+3DMEkW8CXMhYjT2br
aGJUjpehmTI3YxUvg7SxjNQDs7VahuxhGbf7ZfC2lxF8XIZxyVRuLeN5vgzq3TKyM5+vFDM8HarT
IXHpZZ2Taj4XgfHEcss9NniXdJ02a4Jnp2hAFqAVBYFgkQqyRTQYFvmAbQZpcqjDRz32LQooMoNe
BAdzkR76RYSgCvNtxk1x8mLnb2NiB0i8NtwFX+LFImN0i6ARoGykKBypUf4IZN4dpmayz8EigxDW
oRx5kUbCRSQxUEv8RTYp0E/yRUgxF0lFqNK8zIUBlBy5RS3CS7dIMFEh3opFlIExZG29RaiZF8kG
WhfI+EXG4YqSrOpF2oGeSuohCx6hbWVvpkv8w/+SgtCELEkqbbazs7BSLsuLcJR/aUjxIieZi7Ak
FompWMQmPzeoowwU9Xp2AjJNTv0laLy/DS0In8RTfi5Kz32ZSXbygq41D4IbRV3dLRzzh2m6ikQ6
TXhc5YInu2d5wg7QPmdPiHTWazPkwWupvbOyiuyGyXw9NRa6aetx3D8HZfMrjqvuHps+2FiIAG5q
78PWK895gKc+5rhaKWA3Z4J++SuGx4SYkh63QSvbAz1pE89my7wbRb2LHO0WLAApybY4bxbcRfg8
21X9BNd01esxfP76qUxR2MEb09t+/TDinYoePXg7MdGHY6YBNTcWezt7jugnm8xjHNQEivB3EwEJ
asDcLh1sOvssWvVYws0bD5TKsZpxdHR+YZyiBqhY5Ng8AeDuvBmgv4BsIe5bqi8fdFzqdDa2MXGa
o+iBVAvt8yew4oM3Q0fjbOa2NaaQRGrXx0LRiTfpzmB0Y+R/9oCatKb3nSz+i51Z35s8pIJi+S2Y
SC5Yf/KNYYznZPCt0zxIfjo2Wbk7w6Vqxno75NW21ubGLt1DpfbY/T7azP5VOxHOsM780EGxg0wG
6O+9xBMVRyd7+C5M/aIqBD0b94gfv/RxvalA8IV41GMRCWBKzSmb+eVLj6M1re1fRo1aBl5YlC3U
QjB4YbDOx/iYuporAVyFtUYwHyh66GlZ5b0Djhs1vn7m2qGfdVPAQc65rv3r5wwG0saYO5YZ9G36
dfx3ZOk/LN4+gtw8smgl0Dchgi8xrzZWr+7EUyBticBEtv8aQRgklBvf+i6H/5vlJ04I/ebEQfhs
as2rLvRbUvLb4iPgcU/giqf5hrUK+4IYvsn4Z+oirgKC4zgeNWysIMmfM6Kj5Mnyt+HrX/osH91E
2SsnwZ0mYmtaOyY+ynbo+nd4GpZPCQ+7u2ta89mf/TJcOb6mhLsnoDZGFdreci0XMRp7VVnnbGqz
BwJ8si5qI1oMktnDNDAyzF/7bvhyN52zX2105e3zthM3thniNgpDH9B7s1XUgTnjb8warklxQKFr
cwoTZ8a7d4wdsHdBa4vXbuFzJ1Q6nr5+OOTklozEzXju8W8Z0eujH1Fx8PVDJL305jX6HYhy+DI5
aFu1dXdE8mOk0vM1q6NN48OGmLiEQaCrX76+VD7fibo3Bxpe+Tmef/nJwxq+WqoB14JV174brfRB
QzGnWPUcjlH6ALg506DbvyW0Jz2MEQ2ibkWz9bx87/ghVVOh+Vn4oiJwP3+PrPAJ4X04hch09zar
kjvDz7mOwV5S2aTJ0MUnI0+9K4f8N7dNnQO9XO8CZ+fObcUp4bPBOB6shUz9DbvmDnadZz+Gqd/6
H05JLLFmkUaczzk5y6V9QgeliEMSO2r4j1OG7J3maXX1iQ2cUU+59vfe5R9fcCKsSDu4Wxz/+hLE
ojhQSHrn0UhlNnrBzll+npxye8h87+YzFl2/vsTxDPzSSy5suIKTtjCzGtFswknTP2Y1O8fJhlhr
o3rwvE7pd4nwHZtojq1ZuJc+SX61dpy+fn3RAZ4jk1JobNzpHkNB/WpolnKuFmyKlx9Cc8t21UzA
c8gMOkLcAeBCkAwntvYS3B3O6dYluqli++7llv369aVaFz34Phcy86kiZvOaZBHFlDzl167JMhwU
YrtHjcBo0EfznQ6P8IQr+T66A+E8v/8I+Ds9j0V8heg9rqPBjlAZSAA2qt1akjVyPtgM9pSVutMt
aqNwG+VPBcaVc9wL+RBEPXBhF/PniBs/JxX9bnUIMXKZyCKetiKY2pdsCb/4bub9GhPefWNZf3OJ
n9FmQsdZkmUXVCV1NUoABAymBcKQte9Cm57ncfzTux0bGYRhowki3l1zywUIeJtiRXkie9jtypIW
U4YAwGtdmPyxaHLIXGe+jE3VbNyZ6EvWCCQhtsn7IOcmKL3aAYzE83729B0uyi1wIbQgpGWXtnAp
saIGucf5UdPgTRXGMolWbBfzWPwcDFDuM1wce4w/2tKweXS401lwzN8yDMubvhqivT1qfx/DJcKN
omgrTbp1QPnm2ijz/mbEQ7D5DxbTUimzwXivBfqNE/2K0vlgRPQoVQ08vv9wKyqHuqrTW4wbv+JA
XjJN8YALqwiPYktTke4BSiwwmtb+/v916f+TFkYR0C/43+nS15+/4+nn/3rUP3//aeL/gjT+x//6
D33at/7yXbJxUqAAcwX0gan9C+UmbBNZ2Ec+/WId/1Oetry/fA+MGN1F1FyAQv6XPG2Jv0xJZDTw
YOO4kJL/RyQ3F4Dyv8nTSwMiyrIFzk3ShOr+G9o4EUYw8hBrdh5T0WkK62hLAlNtnNKLn+US1AEG
olR8zt0KwrY7PHnocqfY2sSzB3AsxALcV+ZeutZ0CryKK0Jh36Ri4RYIZ82t39m0nSS0ORUwvPOs
2kUtE6uYOvM81BkpX473HUbcCvNyF2DodLJN0VKPI+i02Q7LQCQbkisykQ9M+WAkyu4z8D3jGQcN
UvZ7ln2jLLp8VthAwU5kVODMRbmFb+NeyHRkl9i11BoW+Ctb+WNItQ5mYtz6nDTOweb+iPRbclTj
iMFV7bL+p5l1LaoY+EHoW5QhEHv3Rb2LSWD/cH+ZAXdnP+7Sj2vi98X3wMjP2uFUSzgMDo7INo20
3sP40DQjErUrf1nzT2U4YMy9YKAJ5NCEI3SFsUlX4hh5tnnumuxngYFlNUHSm5sSxYP+ia501kMx
vctqvGon4Xk3Mux1HpkJDJ5DQhBvst6B4K65ohzMAEMtfcpEG+zoUbaXkkf1QZUzl/XBPNUsMumr
5nJMZZou0ktE5co6DYd+DRisWIdRzrr/6ja1eB4XAQEKfQcKHaWEG9l7oy1z55CYpIEBcwwlxxtn
jNUx541KS1OtT3Qh3eImCDeZHMw9D8N4NSXdI07oGpRx9MBAhfXHUX+PIw1rRRcyOhRTuZkrIg62
Kncqqb/ZefWN9Dmum3KB+XwSjf4eD1UE4RW+VjO1UOPG1Lku+EM2chUh1/lQIcR+8rLcyRo5b6IF
KT9RQ5gowoR2V56NiDh/1k502GVOcssNCy5bG0GeWd6Elpw/CigY5yKtaDTxCraStBMXrfygbN1/
8TRgDT9+kuUgzwY4+ePoMad0SVjce9rFfaL2q1wW0aaMbUlOBQWoKV5w4tgnpyqAa0V6ky5SAXgT
/xZpkeO7a09IhuI8WR2cJwof8ZROW+0A5UnYON5U372UpMt2gy2+AzWLHxFxlDq0AlQ9L9smgaaa
WNj+DVPqh7kJTF+dJkzudNbIYA18l1Bd7x1GECxvk5SXcokruuyZb/4sUeET+2I46AVpn9uknYnB
1xTTsAmmYMUqwvpeuf2DRrBlx15djI7WQHIvtWlYCCZzd/CIR2gvyK9tISSIVFAoVKm+dD4Zr86F
JSRtc2erWVyRFNd+osRdJ+2hLsaf5AvDgzv2JkMOZDKHlxRLGqYZq1ZHYVd7ABQzayJj2ALAHlYj
ptotZWcHWxTkla0J5zRF0oi7hM/rGsY3ckBw9ikiXJdJNWw8PuesUy41bJG1TEWxcxHMbrgw0IUq
veMyO+zZFFLVTK3CkdBMf3MlPXKDLM/NTIMcerS17p0uYZuTbXmJm2MP3ORAgfkOYVc8PMJsZANs
Y9NmKMEUmEKmskV5iIVae8itK1SPq5q7XxoN5khnI27Xpv6wcInYcrjzZigKdTHpR1c8nE9Kf2YW
YbuKFst4pE4jCa1Dx4y5BqAVglEkw+ngZwQsd8qOtVd4l5nBmY9F8HBhfK+K2q0vdkGImkv9nZf0
4pS42OKFJ10u4LokJIlC107pL4+dzjvE/gKQqulLB2RwoWXhiXboW+ngRfMzD7Cz9dRzGqCOr/uh
vM0x3CQp46tYki+YDz5FHB1ps0jYPrK6tBNOgoAdyiEdEuu5RNCpS9u6KDMd1+kg5b4K0vgqA7V2
GvkDEqTz+N9EnUeTq0gaRX8REZD4rUDelFT+1YYoi4fEJO7Xz1FvZvNiumOiX5UEmZ+599zRNc1r
UrCZMKE7QRQwd+joHz0oNGcdJkGYELKHcGp2Lz4DKCln+wEJLMeWEVq5ZSDlbsTxv//13x+dZAax
KrzuD24MLkyE9r1syWVH2hu3pndunTwNbGGMr1HzCP3T38Y2VHGz6GlFhuws4sR/Is8kIE3vvsB6
a7DRrXsEZhCWNFq0hLGbut9axsIOcoocJAgI10+07wGCwiWYZNZfaojt2HH3WZrom1JnmjdH8bgp
WQEfYgIMcBfPJ0RhYJjMsguRnoIpwF+JZ2S+mJNYkxb3m0Ky29RDzt+SYh3K2m1r4X/PAClvYNpw
4xZQq3Ko2nR8HJ6czdCXDzXlCPeAp+DM6/sJzeKa5uaJ9g/7j7ef+3jvVtaxpwsONM/H2I0v+rEz
0IIPz7xCGtpsguH6u65EMi7zm8rGWl3grxJaSBGteJZcTpGYKBOIBVGUhMitx00yi1Mcd+9aTdft
M3MGLv6mzUR0GPUFq2W8Q2P4ULdqa4rJCRo7/7JAewVZRkBbNH8XxEIR9XrCUvfGjuZFjz+7eVMa
Fr7p+YEmEsl7aVwU3YO5mCu9dQe6hPyKfh88suYwpOtwV1nT35CQ5Qk7NZgi+W4zEkJNDjEpq6Z0
20tLBnE2NSszSRElWw/aAGOdZ4+JuQUmvZJYD7iJCaaLVrPdvJOkcHf4QUfGZ4O/hNDg/BxroEoT
/TiM7qeoAaFWqcEYoCJKTUj7wKGHnLH3U76EOtoi8fxCCzlvonsaMXpl1oae24bEEgN610G3SKZs
k7PhRG9WzeLgXPfcK3B2HZvKEgdc5ehRXL/YYAO9IxjKx8WqEjJo4FEbEpvYzBSoz2mC+1Y8p6bN
jroCydQN9pdrJ/4mJUpBaw1CuKztlDN2n9DGrfXyZ7KiZ3Z8pIjqMxOy1D56Zn0xJf4z2O/VGnMC
i0GirwI9vu8z8ObUcdEwEMli0vLMmN6Vx7ds4dTG+r8eossKkPa8WPqlTnB8SZpOMEsrFvTDfSGo
+8/VYn6kY4MVSNzP/ujJEhPE8Bhrg6f825SQgpM8RzZ1IlDeV8Y/UPUMdUXys4ccD0+qJB7UQgOv
LMl2i2HtFlzeW1Kkh3wse1Cq/gqLyGPkjOnaTKY3fD5yA/d9VbEfXyHOHXdJdlXlhGBsbKOzZXrY
ErEut+JFLHNx5l1FOOzBWdVj/TxLAWrXXZ6HcpxIlnLQ1ru7SoQMxYiIIuXNnc0AtxvcM4ISOrs/
abLcETV55zu5IenFuK0r4wh5Jhwd3woWHVPawgu7GjiyJHYGMivBIYIxVyXkq2iIW2RcwOfKKlCg
fqoiYh9QvY5fbLd4RgkJXhtE+jbF8mWa4t1jaDgm5O8a4seHRMcPCeElY1dy/0Dqvp8OnfEJg8bZ
6tSXVWHjQo2Md9Nip+BU0ZOd9D+egQ42LqvXtLee9fHKz/9Twv8sGoGUI/edjWaA30NqHKB0Fyw/
/+bMV4HUITqlFUHEdKk8qSo/DL4zBQ5+niCzko0fN97KqUMtYZxb9G92PmXbZcoeY2MG7whAfWIW
1vhIW7S0vrLtOLHhZ1A4CiKyCaKgYjegKprma2YXD5bX4/pq+4cpJ2UaIxhf7Ggl5KYgx0veqJBu
i8Z3LT/d0juyhCwoKAd4zgP1UzmgLXVtijeaBLhvAI7eAQPT7ZfODULgP7cliy9zHQo5o7o4PJXS
I0tNJ0iT+S8DDPceal18w3dZVpEUHwiD97YuI0J3oQJaFByG7lmIYbHGd6xm26T1T9ow3fNSbPgz
sH+2uv/OHiU6m+yKIsZc+7kztqnNqmNACeEoFol5lf9OyABIC39Phsgjh2081iTCr/sSjUOjzx3C
baIXHC5ZXrr5bTb5pOb7Iq5UbHwN+y/XEduT3kROceQ8Eg6VrW230/GNNahKhjYkHRx2KfU/O/yV
/y59bMQxRrW9YoC58xLAVVVusnCeMhhIhH33uj3zQfZ7pNeUcCUHQqE9YMokepY60UBXjKy4hnWc
NeexG8ab6OO3Dn03tuFs3Sz1d0fhtK0barheDTcjQQxgQURAsE0onW5+OYX+hCaFI4EsyND/ske/
DmwNk3eYVRW/RfHiI3NcdYR5GwYXnzPbVsAo5CkfhpIpz5Qd2rFZLTplnIebR8URbOekrMKCqM3V
AHUS5uOXz2KtLsbhnGhlGmDQ54p1q2BBzxMCyy/czz5xhqC7d1VEaSHTN6+Y7gtEDMWLkVfi6Jvz
2qwrbyMDSbUGkjud7hBEhDecTGsXlRHblg/sH2fwWuMqip9xG0SbxANx6rk/VWe6L9OEgwXriYlg
ej4mLvnQwEGApShhPp1tfQIf048v1sSdE2OPHsdpOrEPebOdGnFLqi8rHEnfYNMPQMvtNzRH3dhr
614iX1IxzL0KdhHYJCXOFbwzJzL+kDrrW2g94BPommWPq9ScbYflEAspKB1bEc3+xu/ib7mgPfeh
1IV2bw9hvdjJo7LAGDEf9xc4oOzZO7YUyVot3G7EJNF6jYKXNTHUKi0Qmc1p3WzZPIeeGqYVIRki
9FmUbBZGgeumSGbQHdkboB7G/MO0H2csi01WIGWH36MwF6x4o7F38Zn0lmcH2fRmi0w9VcZvWm4T
3VyOGibgbUfs8aPQSn/XmQ/G0u3mmEF6CaYmiNwzV7a3H2Jtn2D2XHPZrIUz/JYy03boAbmgatgJ
nse1NJo492CDp6Q4InOSlSAENrd/KjVkp9IhY0VreLGTdrcwOWmNYdq0tapp7Ud1Ki1tW1a6ubOS
DuVPO7aB5dCru/myMrIvLOMACFv1a1mpEyJlWzV9BGpn8jrwU1WQ3ImS4whtpBGSgOqwHzlK/nvN
7s/+kHTh5JNzm7VTswHnsW+U4wbA8u3Qk0i7SNHMgnga/1oFzgzB1qpYlLnx0/ovBhWHTtj7pCDA
AIbeLyDvukIDA6gc0oHw8UU0LzwCKRZBV9suJ8tVy5U97WvmRW9J1C9PWRMZ6y7Rf9us/3NspQca
yVzrhhnkWo9jgzzDyA9l4Yo9FfMUDE1OviVej07iXqlQVGcuO5XGRUbhOl84ZY9izmrcJuWWOCRj
g+PjBaHjcm4VvDmnKXcakUDxvJ8HMMaMRkMP/yhRv3dHpbWO4lkdiNABBCKE3KMZcdgk26/sBuy3
xB8IIxAvqjaLf/FFRaIE+ei+ds7obTuM+Ye+EGt9kPORwPi/qnLb1dxZBvbU4nXw2vxKms4DNlic
vnFdr5Fh/wnPSpAIYrU2h9E7lEN+cwoQTRiEJq/dpnDR1p1H8DeRIVzxpwJ+yqEhtemBJG+HGMFV
Pg7RtZmbJz03wXzH7S7SRLeqFrqDVuGkMQcDoqE5seSj7oMaYMKZ14ptcW/iu563Vrj1/DIRLF3k
ZtgP0fJTqvgaRa724Eben65PEAJz6sws9aItNAEbnfVILBPMqoDaL09eM1296hV+mNIc/JCI15/M
bbOnRepno7//MqyDth1DiMPUqRdIVfXFdax0ler+o8wyevkey/Nsyh0ThU1Ucn0hqAUAimLnrOsI
jCaduNXU+q5HI9slWrONHXxrsM8hxzjMHtIalBEuwyjosNXsiGfVQxj+G2eZOai7iU5aw5E23X0I
nhVjB20uvkaLW3pNfqsG+7VgbRhK4dtbPqmLmsrppgw4MU3mniZ79kCDOuRDEIOrdUBLjUWusc5l
5zTVTy5iOnDECNxN7WKlC4FsBEoUPhFL5mtnWeQuu42/cgZohBnb1lOTYiY30e50Y8h2Ob5pcxd2
hLid5gxeyoJC1LLcZ7SVGosarbSOuu9AGvLECRvCDjCR2GFMFOuaNoBPvaZonI2QxVgKRdIjJk0h
nlV2c3FJmA+GluBRoy+p/r1C7ip45pzcnrOa5D0ISECcas3fcpI5YuEU+4WRfYxa+0aN9OKJ1Ae7
TcHhsHKgJmyyNdZJIsPu/9FIyZ94lPY6b6Y5ACpTHTybuBpr6tBgNhTTpU/RJ1SB919V3FgMKXJ8
IL39ScEbmKPjXGDURGh3ILtTcdRJcetcqi29/KxZHG5yb/4Z596i8Ou+XduFGgH19G1kxBchMr10
xGcRofVMvzM/IzU+uVHuQ59zO6Zoi7+JxehjwqEtUrKZLrZE+JObVCiaZrVHwywf/bn7MCWpGKTl
2kBT5nH5UZmBlkbfxwiQolJ7zvvxPZa/2WKta6oAZCuneoIxUVf/zNIigw4+AQamm0dD67jasxgh
dFXpzsRYn+qswSDglRlSLx9hY2TelsmhJM1OhvYt3H938gq1+AXN2EkfnO00aGQU4IMG+0ghXACr
52ICbHjzhsxfkfawTiuxE7nVreKEf8PV+1f407HVyu+K+g4SpHUD/JEysmneiYz6ouHy4POvppGr
oJ9mZrWWSxBTmjJfDooi/XPv+rUIrJ20LmXMGjBHFRxHYCc879mf0k91wds3rVw+Ik2JW2EyhdVt
zJOQHPkvVUiGianG4dzlf9WkVTxeaAO4tKLS2Y9G/sdxjg3CtG9e5+ytKkU3tmRf8SQHqtlj2WZf
c+1eEobjHBn+D8TaTZKlv11khREQTrppZl7lmH6Vbklzb9K953jRkm4TJ+RKkBKYfrK3DOpmydmQ
N2eglZprXIh9KF8m687Tm+MHu4b03kqalva+W0M8Ezhg7SiU4j+rQfPCPDbUdMjYrIL5fMfuPYl5
a6KS6DlmXCMfLY4ggmL4sBCfHKakvnox/1dgsR4BA2SQUpiho+45iZndqTra9S0fjL/UG0WwPSPL
FmvUpGdHN9WNtceIkyFCRjCA7oWGlsSPtJzabY4ltIc0YZyBjfKhHGsfSApyyYpHeRXl0tg3NVWc
bbcRyjV42TWHsJGh9PUdTvNEFfVJ6/mDFPhPHnf30N1X9HNrAwTiw+N1vyOPzPSQYlEKTTDtx9rw
QWSJog4plROyqN1o5w2zHjYSUq8V54j+Ca0J7MZPnkasmOsyITJFG+uz45DokJdYwtBU4hlQHjZL
IuFeBtUZAcHZw37Oi6cGHNORZWOGctP9iygZLii/rqbyEOFl8W8vVLR1xZ3coLJhXXRQg9sKvof0
n4CuLltAjftkyEj7HoCTq7mY9+3sPnuVSQOV9Lw2C+OtxnUY9OmDfubvahi9Vg1dWDHCwxJyO2ON
bvHSX/ukRnCK/XsdS+2Pm//C/AHYLWY2HFUEQ8s+RZFG/AaqAhIxZi9mwbDImWXH4h79Au55u5jg
OYnZ9cEPHKsRwJWfyGsmRH1oGckPDcEfU5p+SNTyD35lN3xLaiWB71286omP4jxh6961trEfC2vZ
FPOfGgX8xk4BaB9jRdJFMsCv1x6K2hlOhvXRQsAO0tnbsPFuxkxdnNFqbqg1QEMQPwPziGAVpzib
jUaQQXQPtLjHcCo/o4dviGRuaEMaKEeHomAhQD2zdvOMb9Odn8SIsK2tHWudsfY6KBgPnj67p8Zp
r3hUZ2bcK9uS9a6BUbPOettkqy9uzezMe9wr8ugDfQ6oCL50Ye9z+Wz7XIatPvvcpdoxSSbnNmrZ
2vXuEuesPMVdZxITBNGCX6pszPjEtonlu6MzTMlYw0eTvvHL9J2R+VHGsQ5IJ/m0PXIkSGDeI/oQ
1BNkQryDjoeBP3CE6MpdL636V6YMyiVT2Ma7FoVJgFA3zJuBmIERSFyqUYdksb1rW+fBbg2Dg6m+
yvwZ9Eu1inOt3eqa9Z5ULT7ikq5nYIg2E0xRLVpookxYpVb0QjiJWjEA3gnil0N00taGxqrLa8Ip
EuY00lAQv32sLRGby4WjKtM3dkdUPT5ovj6Q5LX1pnsa5paWGr4ri0+4ZHlqLCtvoivTbZaA2VU3
4nJ/d/oQSZEXtD55s4Y9kG/d0jR5ahrCuIm+NAs9AThifQifIPem1P+IBBxupVgA7MyLeDV7wMu5
OlZ57+8yKxVh3LewSZh0osC1jwUUSybSYzAp9nH3VGpUFRM6Mx+VudmjDNOhlR59hl4cL/+A1evP
pVm+mjWrRVERRyLfk0y3jjkwcmBc1QFh+Es2aTPwMH+PZUZsdAXcO2bQtK/luC5Zaz9EDHfXVh+m
QzGerO6j8L9U69ZBMbOVGzX55ImbUZB4uqwSyIm7soy0sK7LiTEBY/M8kkiWdfnFfdSsOafpe8ua
C1v2q67WXyxlg2IQHQxqf9N1nHAFOzcKLX1g1ESuqoO/yDiim7HA0bBmYxDTP9r3k6qwmSbWOT1W
V3gG2edtvtFbbTqAaJUBRfodpwJprGJGM1fttZ/54IvG1lk1mf86SG9oqyo/dGYZXXv8T0HigdUf
pwz9Y4EBCyXWamAOcEqNaKuTKLLrxojgp8bfzWB60t6LH2tNQYWiqEF5iNm6Gi8KROUj7d8Kkl36
UNDNncBmbVs6x4M9aZ+mX1XPovSCMSXqD38t8ry2eIDLxbYpASzUkmJZKChlQrcUQ4OEO5lkbSKg
MhNDClDZxMznTZp2GGgkv9MAijHsk4Ziue/q9YTaGrkb4q8Enjcjy8lYtxSjd7IzeRLTsO2c/s4C
8dMHPnF+7U02ZeoXadLKNO8Loqlyrn0Nq39A5hKQCDdtq6W5l5CtcYiAeK16cFDrTFBB47ZmR6XE
ybrmmGiv/ugmDz1ZRf/Bg5K4vDoNS+Z0dlhO/6WZ4m6NaQXSMSKCpaA2XGySJCuMGdhEkaWbTRJI
cxBbu2/QnRf4BaqsXh7YMsX8QAIcCOCzpltA3Cl1U+yBzmDKXxmNC56gUUE430nPTD5j6BhhWj43
Ip+2yqlYrJo4u5ADb+OMt8IbrIigAKqUNFvejCjhKYbRbpiXkhloqIQUDFGhVDkWyI82M08tMCaA
Pn2ynutR7jqO/UXT3umCu3dqVX+1qEvPDfLgazJkSmAGCkfpoVF9ibm0K/c2V/R95rzlsho+RY8Q
lx1kqFXEOPttAoKO0EYmWzCr0pEuj3S29iFy6MAckA762SIyBhms+2whwFyJynvu8/liaCoKlULB
7RWshpYZwUObPDpN9pPXTKxzgrdXjvpGdZTuZWn066VjoDxhq4HwBbRaOdnPKKfb/XgB4TDSFvHv
0E5DH4ZBp6hCQV6Ro2atctc5RYWNOQ1nEvmrCyyAdabPH2jjX8Q948BTIPUYDFqd2lMs/KVeozaV
c4bckATQtOSmMVoaEB1qYMR1enfcsqxJ2XTBd8Xs3+483TiVaW1j+GDN6cXgdCTbTQ2n8IhYauvr
MOg73tbMl+fGrV4FjyAjY8rXRKQ/dIHF9r9yMaHkraV4MGJAPn6odLkQ6VnQ4S8vjqj+eZovqXiN
FwthRISfL2Sf9Ra7JOTRne5VM90QpqoAJaQZYktxYD8j6IsNy9uneBZmMu+3Wgy7tEE3Mbojq9Zv
1Iu8F04qjuNiqDcTFvfcuO+xT+5LM+Z6+N8/9kJ7wU5V7F3ie05DZ1EjmRUCHQKeVoMAeZK1yaGZ
pBtWqZ9x97My9eB5bhx1wCbBkBAQQ4I400C4gmj2ryrGKuhRLITCscZb1xfYV0qOpZZZLNji+LXv
3Ue/7Pxr5bOCa0yqL0mojElX1JH2tCJjctxRcnanWovcY0UJ5YueiQGFS26LOMCx8RdRB1+JGjnp
M6v7zI9IDK6TNzd9oK0z4PWxT7XE+OJQwmg4K7kI+vVAWjYcvkwetOwMzcE9Tg6YZR6pgW2LZj+y
9OEz66jAyj7b0GPhtOAeZspvfTTNuE5pNb3JTkJHWn9jJjax30S7RaPNKTibueUT9S+Nj41cbhkW
2Aem+/YTogCTl/foVbm1tZvcYz1mnUuQQIGEahNqhtXAkOx2TZpaewhtjBBSlW/S2Ic8SGl4zeeZ
Lzb7Me3CPcT3rXrVtqg51cBiJLaXPZTkbp8Tvx2MOCoCszLMl6hyCWnOFWmr9IRoAMyb5u1gTQHO
Ktv2sW7nV6UpYviSZUf7UW66qd+Y3fLc0DMckFvPoT2TUFPcU7GXYgJelOy7ZIjPWe1qK9KR401V
F5j9SudU+uc4KePNaBfZOuqjMiTXLlHOvK715Z2w9WrX5Xxndmrc9NK/JKwfDi17MEBC2U1OdfFU
lSIkT4+OaQilfd+kGhj0xjQCVEEZNVJkbPuuf4jJJT4aWBmYm2z5FoYVLNdwSSsd5Zh3HmaWmJTY
5abpofoCZGbuIjhgVVpsHUY9QT3QCdVxFs4dU5pWY7aSu9/8FoRw5kywVZUfAS23YUmaGvsoLd+N
+V0lHhUHEkLqa288Iiv+HfFnkOYy/NrwgEjPJZI0Xi6xsM0daSKneh7SrTuBaEZLCQ9hPuVT/2uU
CrFzQwdaYearpzy65J0hAsDc/32QLY5rIgDtdQF48Nrmd9l3UxfhJjVFdxNJ74eJ7/c7J++blbvo
1dZT1OjtKM2X//6xrXPWcpNXhq3mmWcxDvYZfXQQM3LeLcyFQEdGgClIOomqfWk2ZJTBQ+AuAT8/
kAzDUGrfVoU62L48eip9i5a7eM31xuPAoUdk4uKdPD+9jfNIq0Bp0NQlsq+8dEnWWD4aslEQ96BQ
iVFKsVdavnxpd8ScOQyUFk50pC1qm5OUfhQ9uc35S6yU+yNijeTSNtUePeYIW0VbWTUZ4LO+Gbdl
Lsx1XJMQBpKJkXSyRGtZseZkMOoHSP6btc10kQ0bszyg6OcoJ3U+a43u2DVg92AB8ewbuyrjb0I1
vfUibRPFIEEIUL2IuTZAIbNlwa/qc3nDKjMMi57A51FDaQ1TtbO5SAl35y/IN0kL7ZhUsvHgW7io
aNDQR7hibWh9tQa/1wTjKK+u8qtL5cZfaVbSF0Lc4/pQ5lpp1hgoUk+OyUhIezHAfsXu1Qd0e/rB
9SgppVRrs9LEwywi4+EeyNF6t8FhziDjJN70tfgt7vg5x7aOrttZ20Epec5Vva+t5BPErt7LfUkP
wlL/pAbzJyUTbjOm+DnHBi18kX9FTXwbBXmpOMVnuLLy5o0A1DG0GPxIDH50xz6UY49zqKedr+xe
XxFDP12IVqo2Pi8C933uvRHAcTFAepjy6mCkQ3OD0b6J0D/B+Kx71wbvL9QRhkHyCEjo6X45pFEe
fVjSX4/Kzk/AYVfNSPefjjoME1dDp12S4WfYUDdZlV7TvKwu//8jyuOvdlD5rpg5QBh9zLzOxP64
JT+YZcDsL8Gzj8TA03sa6Jo0rCyYN5+tJhkvExIJIDvgDeY6o4TutA6XjI00ckl+qgpTTxV3wxXF
8xoMXHkrx+q5GPOXBprY0SQm47ZYtFfsDYC0RsNVSnYlPmkyo2DF4SVGck5JNxt6ebRKdmBV5JkX
XzfmCwZsfVD7oe0fq7Jn4FKw4QbHRVy7stAxcVqWjJWsinkoYDo9nATNVHLwSqfeREn1Z4r+oURd
tDUid2PDK99MOKCoTsXQJmHFiosxB9zo+jYb3qvGE7cfbQb8Ke1zT7poqDLmUV0WeyfQjQjkNjC8
n3Bb/RvHIn+KLQmItSoecHLUvPoTC143JYleD3UTKiVah1OCbGQwtCxkpxRMd92s7esR21ts+AIG
vIWFmdQFRl/SuVXMhMiVMCo0QoMVgp2YznWUvpN1EYw1kDUUUIxrYuOrmGx55qVGusUgoowrGg4J
Z9eJ/IPqbfoQjtckEZyx1g0Sh7evdGdnt3JY00fiuxhseK3pdXYkur17sENq9fu5/teR+7RGskE/
M3pXtGbHyaTSiNIe7Xu+yXNQj4jgV202i5IsnfST5BDvlgzmUwbcrHU8Qi5IVWe14Ap+qeaPyD3r
SEPz3diZdSpzc9qkdpuHTS1NYnTnOcSbRgCE3ZJlW43aLjcZB2j3PM14Sla9Yyfntu5K6NzmtQep
+zJFrM14SpxbnNDSDDnhx3HOfGCCu8wq+dzaOH0yvZ9RwYhf01N9EKt6CBx7srbptDThgBBllbK+
aIbpCPn4CfyAGUwQx/CdQd1wyuizFnRcnWbs9M6mJ7PYoMa4clBfi8euo6jDaH7qnYRnEjCZmb9A
/XZYvg27JfI/75KqBVEaMxflAuS6uqL9YHl/bCUqOAlC7CQNNoO+qbED5MK2ExUhNwzauXLXfe18
cOV/qcFejgTwreNmAqOtbx/nnvFlDVLYaPiysmukYHMYpBVOrv2LfhvxXG59c7Idehink87XBTLN
UX9gR8kF8auVHCBzkV46nzuv2CcEkd5Av9pkRX4R3wp7pILP2s4faHatIG49d0dID1ONlDmtFrOD
bvqLPflQmJc6vvnmQpbfbB0XibSkyJS2qXvsUWgQ5RFfzKsoIYu63uC+DOQiBf2o12/N3c0XCczl
YBbQZWQ9R1rhAi+UkZ0RnjLi7jBxv1J0anoDOdHWWa6abGFGB1OSUyif5a64u582ZPhiv+rHR22q
qm1bR87qjjla9SkP2GKID6tgclJASyY+AlmXl1fUz9ln2sYfnvPWJDkZgLE57AUQCbRLOU+fY12a
hb83AhER8kjd1UuXWAPpSDiXdp+XDjL5rShK2RywWkTOwMUgbnlKtKHlWdchj7TVMHmvPElegD/8
2Vu0aFVFrM7sBsIy3clK4JM+ptb8OVB59A10FDci5XQ2zU8XpAPKG9JoLeiYlrG8N6364UPiGwxY
PDA8iwqsK+ZLrWU3n+caLSK9N5+jNeoO7w/gRZ/Aw/vjTi+PcHjoK94KwJ8a7wu2VeiKT1Fk9g95
Or9MmnbS0NSIPIO/KlNra5YjKlVCy1s3ZRdvDeWmMJGfLU+1kPrOSPonRsNfhure8cbznbCDsnx+
WQSVqAlhFwKWhnwbh44JxsuzBDsnHOycu6n+1NkjWtf7JF84kF+jaPmnjfEKDCgz8GQzdmK8RMlZ
tE6GiqWMtkk6bQh5fxEtYImpbx+SxdgPk8tIAU/mIF09QN3D1XC3NLHUA2oudSrVXHKnz2mF+u+u
BFao4IG1EHmQkSXtBCCsx9u7VbBgapYuD5U7GVvLtDc2hR2Oy/h7QW4Boc38hSz9JDUe97isv6kn
w7mkU5wzVBcZyx9ZtYfOSc5j6pJzrDd/CDVx5FbdcGgKDx26crd17ywn28AEpmLPQetdp6esNGc0
PIa2Bja97OzKBn5pZMtDlYSJNl8JyyFXq7WvtaFI+CljsfcaGeYVHgKCLtnaEbZEchwV8YKpdjPF
46eXpugikvm76dFyirsWU/S9wahi2qeJ1Fjb68Beev2mXjH5/7JoJYqggBEClmTH+L3eNrbFttmc
CdOl5DXriQQGxniWIfs9gyrzyHucrVU6p/A9YVrS5oYxDyw1umHuOlr5lW52TZjeF4dids6joS+h
uI/3ouSAv51cnJQ0cbY98oEJ6GlJxr3WUEMxLzpFZcabGlMG8mS0VLLHbta4HwgUKqsGxCchHgjr
nxjJRLu85zxUjGskkWtzgvzAYi3F8k07WxMo0R4UI9ovOZ5rJKRxPrw1C8zPNgWzOOotTjTMxDWY
sqhs3L3ECxKSUMrCLlk7dyAakNxNmnC6cfko2mveLMd0/6VMTTbDQIgcCZADa8AwrvQxbO/b9GLC
K5+LjSzFGxXT45Kz9bpHymvJa2vVrEMG7hR5z5MGGk668AxrmKrWtWC+E5haagxxJlJz1o3XFxso
JfM9QL1QzxlZnNiuaTFqasc8X54+FsMOjb56Wdx5j0sWse+M5SanpjP1XoVZp00BPMCtVrS/mkn+
m2b521kaGAH7291QSucXtFZymz8ECaJhaWpjKJvk2Gey2CRYQFZo76ZTHC00juNU7mol61Vj2w9G
q9xDmbkfGR5hlWDOnSfv0FrFvE4dM906zZxtbHiFoQGCJJytxSB5deTaw3l00OvyKJzFPfDZ+AHB
FGaAgi/d2qW6gra0D3YJA6lM5N5x52PdIp+YEnUsevYSedGvUSp8OUgHbrU5stg2t7bpneQ0HSRn
FiNCdC8z9nO/Umvbmn4yUJ+i0Z6rcnycRQdasIw/AFY+cmi/ZDrpC2D6gpKYIb8oINlZDuyiqdv7
RfLPXcJFFK/EIzx3UIwaw3qinQMCQ/9CjFSvkdTdOicJbwr5Mz9A9NZV6nkxSTWSE08Cl8KP3kQn
xxavrnvPqO7gVqVTmmxStzwsPuLzjldkF7fCwNAe94/KSeKdMCrkR1nHGMRq9raEgaQkI+OGBaZe
TMAUamNd940i0kqrdotTPU/MF6eE/3pWGnUo6nxtlsujh6S1y+WT5c63wmPWHZF/IODy2KJ9k057
QpdG0szgMV+0GcolYICGPtojqLbqPDvkif3lqHueSgHhiJGpCKuIILkC588ZtEZZSZY3I3CblM0U
lJvmQ7nNk5sRn2UJ1CFMHoFR/+hu9dQhlc4Am7lMnladBoXDxpsmJu9/7J3Hkt3Mml1fRXHHQge8
iejW4HhXVaccy0wQxSIJmwDSwD691uHtuC1poNADaPAzfkcWWQfI/Mzeaz/qSiIIOjWuh3HcQr8P
5SnKLZdyLsYXQ6z9mrAs0C71+EDxiju++PR9Nlk8B/suis6LnlmlAeaKJv9pykt4Lj0iR+A2fNwz
TDb8pJPr7Pop2aLIfSPkUtLSHLTNfkIsx57xK1IynKM52IcVAvx+1ZNOdIxs+iA1wCdSsWLWg8IJ
ISIhAb7GaFxcixpRQpVZ1YZshvIOI0YJX635jsm5rF3GOR5zTdLDebcRMTfdj8lER+gcSJDB0KaT
v/U1BZBu0N33FKMuLXORh7uugdgYsFlrqgcXdi4zqscBUcVqnLyDYEcFD/ZEO0sSq3WfZ/YXG5iz
05Oy5T2LETVukTOunQgBQl5ab3yR3rnT7EIk10B4po2Ia2un1Pg1+dGTihD5Kc1WtaynhgoVU9cs
hzW2+/qYzelFGubS2YjXd845ZOfyvuGnD5FP6TCiMWUmkiH8urQkyoi5BY5R8AwiBPqhCyib/EXs
bLa2/wowLBR47k3Zp4tX5ARcz1PwOQ3O78ipBcuc7oMGmnsawaRPZbsbZ2QSsuSTR7i6RqMeYgjI
0Nym3Tb2RbKvcwQV7JiZBCcG5p2mPdiRs+BuwWacsimLD+2YPfVk7OxBkqAw7hXcP//31NmIMmfv
2CNy0nOT7ydZfSCO5myefw1Z/bP3c4TaGtISWaw2UnVDuTJLUNhiuaZNBQymCl5k2sKewj+IAovE
OpJEfIlaPPxsJY/ViEIBMnH5UQZNthtCl5Fm4O2N4TSt6+4VlSEDPeK3VqB8sQElzVc/KclIMR+2
LD47yPOI7dnrIfgjDi9FREW5x2k4lmGyNjn88sEmriyreGjZTK4C+LsoDTetrM1xXPJmlUOJWVJD
pWP99pEMrVuM/iMJNYfMQvHYZu2bGgK5d+wb4HvX9VG3TeMEtD4gdbcV5GnauBUScFFr3nXg0HSd
YYA7Mkl/tJoPyIy4pSA29WXobAQhyHoiL95lXrQXj4E1ibMnwlMs23uXpBkoSQSDhsi5CnETZDIU
JgNgW3lAl7MMl7ePKBCr/Z/eE+WBGcXRA/ay0RBU41bka2b2GXVaDQG3TY7+JFhRBe1difOc2/7H
eLNWtC7yAthlDy6QIRyq/qMdFScbiCgRjaj+EhodYnyxuiEBo0MlrZs+R/IMMiZB9Cww9TQCMdi0
wFsHf88iNLFJtygezdx8VF70K4/Z+IFEa1mVxANjN7QCK2+Bkq557/FBZmfCST/bgE8Y41O4Nszm
ZK1+hpNA7usWu07ymKdF/ku7yx8hhifxgHKkpfKGoWT4pnZQgEnekXfIt391gViXNAy3CZBQ8BGb
FnEjWdqPDKX4WObkbjKIPQNnvBs8dFF0P0mGPpyDdmOCEpicchFk5ySy4yey/IjjcUCew+NDcwST
LuRPMd82ZmJinT2AHsCfOO+kzW8nkyCh0ojVUs+pfksF2JETspNUiqDQGYbnzaa0iVryUKfSF7H1
Z8gAkL5+Iv1pOCA9vmuyWPPwBSP7Y3sfOoizJRKmOuQjim9qmQUO0Lj8YQL5Wg4IcX1n4AaxEsDb
4xCtI384ALaS63wYWoYpyBCh3PTsL26ONzKpEKX1K/4VHpn+vVK+2LjdB/dTiM4RGbqrFCWq099V
igeQzG8iIJmx0OMv49ZuM9blgVovi2V4kokU6C9ZTcCjHSNmcipywR1It7pZcBwE7tV2hx9iCD4i
A9g7SAPy5KDFoCGvtrq7C6W8KyLnp+8v3SbqGF+wMr2G9liflcheveUz4+WGxMuBVnOLzzAMIB5Z
r417Qnk7rmVmj1zJIIxY7xJqwO+/j9zfOKwV9Or+CPX9d4sLaz9z9YSUQ8RMUU42bGqq+M4ekm4T
y40uCF9MXzKBPoCeChrHLE4CJzEC3fiPk0IrqoXLbn45FsblXPagO4jwK7SVfkSMtLOaGhYeJzyZ
S+9zwM2OeLPauWl59Y1uUJU5YjsOZ23UU2B78YFgwTP9KIdijko/sqDJZUG5razK2VQvlla0TVRA
YEqfVZehrY6YwBQkOyHGV1QZQ7FR+V0H64W94m2NKehFY0hn5WgPp8mgwhur0WwUyvyNx1CytaOv
cE7CB0cI1tE0ngU2lMwJPkTDcdRnDl7b5LfjFRR3g38f+eax/jlazi9pEkxSnJlhbH2jGryfvEBi
eEQbYnnmlx3PNdVV/RIVpGKhNT9nBU9FEQwYdLhPgAlGH+WsqDvJXNqmnW92DXOgpQ3eZ4Mq03UJ
IWu55tZV0bMI9vIZjTci3EL4n3ZKTZAG2YdNl5wRK3eQ9rUV7rHvnOVxIPuor3jSypoFbNnRESnM
3rh5kOsrmaGKt4eNQ6dbdiI49ARVQldEpA/u0hX9poiR2swjeGaapwjIH8P421IQf6s78j7YJghX
eTRYW0l/e4z2AYf9KqspTPo0+eFmwZ8+0YKInftcdT90hl+pGHC4Z7wQKXk7S4QVr8+Y2nRL+5qQ
SwSPtAMnhSRV5tF75AN7kqAKDaW/LpcrPCzegWSy7xN3JFNnCbbaryGGCHc7jxNW0SXZMz4xx5az
89xG7rUGBM7xBxyGjUpGui9iuNRh0JjOLXZvF3ld9KVGkbCRjg/2Qs8H2Bb9d4gbrOuxj5AhsrPC
5UvVw9EWQ7pxndsbHPNQugRjtmS6okcsHIIc6ozYqwB8IWUrEW9LwBo17O6CuekJWMbF4TrmWedM
Rf2S3wLNA7JK6ju4DAsBB1t2SbR3yLr5tv5NMsQ+5YlnWXgT+3TAP7dhbZkbviSuLD4EZFERVS57
l8eG2NxD1sgzdqTPTKZgEt2Wj6Pju0LYIguhgUiyNVoDBM8Am2ygDGLqVy2J3lOrrwl2F1IEcS3k
eNKX0pDbQhpwOLt49LJs3Fphla7dyNk24zDfLxU1qkUzOP3qlyRlMtFQtRHUi4SchLeFzw6xZo9l
Nh8eaiqXHX7xfEP69s2n1B7nNGfoVj2m9rcqGdSk2imIlCnf4z60mGZ640Gy+r4DAzvjC8JJ0jJk
2nlt7TyHMBSmWtb3irKrQ7t77OoU6UJDv9EhSJ6awT3q2pl5MEyFvQ5VPuaPijKTZGbZy6PTpn8C
145Bf61da3mutbCfxRvbm+nKOLfcht3C4VMuu8Bt/Oc+ugWr2mn+O8KI0BYvJiQz2jVVeEiU9TAK
puAaesgGxXG2SUyGicYtuh2FGTMyvXWQALz0GEEesni6Ok5mPxVN1Z+qoPrttl610znKAh04CJKI
juSBQKphARB5uokwHE+BOIoexkZBbcyyYRvk4gtYgYtPq6+JNZFuaDCejupclRMfEsb5tYzT6CFO
gCVI2BBprvMr6XwE62Fx2fcF+2+GxMz1o54cgmz+ZZW6OkWltb7hQJ9JjVhhM9k7IeJscjeqVemi
UvF64GwauiysoWU3JcAfWElVW1CbqyUDep0WbOWGPnB3o6YbzsPZhnYLyX/GxuP0mNCRh05nX8VE
e2px57SMTLwpsVDcOMBSbS4jlu3NWk1xt0I77H1P9nwQPQahNicqK0f1vV6yxH2Gtpdv0wXjNSIe
ZrHMzA7EamMg8ZV5jGYSx6WUUDZx0wYo5tjfx+N2QTS74o4O70r9hEuYYiQzwyVgsLGarApppYfQ
QBbC2oxKbog+yq+FK0o2Bw+96e2NKqhfHWy4OM8gas/zV94nXNHIWqEah3oW60YD1a7r9rk31MNq
Cb61RTFNzEbKUnzXuuMPJoqHLgd+nEgoGZ2YCHGygPqzxMn29tFi9nGSRXxgYYO1lNAEQASCARl3
h0Oq8I4ErvIwuS9gVXzMzmhE3KWdLuMIaHOY6DtZzKxyRxbv/q1N9glItiJAtRNHHoAtOz4vowY0
5PckAWHasJaMc60GCFFHj0Vm00e5ODoT54GGMlp1y8yKAbOIlFxcXefy9Bnng5Oq2eV+99qXnjyr
aFpOTAa055AE4+aHLJhuW6b4qugh9652XtPhzbXQFqfuiPlEqEM+/nK4T81hdAY6MgxerXcmusM7
CZrwTY8gIIGOtQ9iFIOMr9BPiPB76BpqfjzZDOmQd7H2eEXgnB8wuuMKLKlVl8I7JvCmdosYTq2x
xJaDJtQd89pYP5cq/nZQD6z65OynJFj3IxNNbGsM4mndUmY5adWidtlVTXlz4Q0ASBHpQt5kVW6h
1kOYUe6Yz4M2xd0sJKkqHfuI9cTKhD3THdOY6mQ5zgvT82mrdfGII67ahf0IlkSLrcUSkNpKkq/V
DacC/mLB+YSGt3nTY1YffOW+2xXrZ4e5tEQ7idtEnCsrp84K6mEDcQKtPhS0LGK2wRuuV56Lp4zA
mS+vSaHOlXrvwtlibm7be0Rs6gjYLmW+wUY5t/wBSlh9NeZJLn75PZryRbvc651nIyLGKdyQUQVA
Ra5yq9sJFkMrmEhmz77LOVEf0R1gaDWThXdbmWrPBk6tbOPPZx/r/n6UFouuSWQQU5hL2nL07/K+
IMDS75mVBeMXxMAKSEc+YoqPUmZC5Lo7CjahFMFrmuj5hRlhf2wcjc9/RqPq4VdlgOvNJ8ul76FL
J1w3DPTZ6jKOkM4vHhPCvJJ2RldyQ5Ul7eD/oDt8dvLkWDqhTUItis+ORQAlTHDXY1qnz+KJKfjE
cU/U1datnempirPvRN4XUwix12fZBin9Fq2Wg0oJbHYSvKj7zkId5uHIORYMcsrbt2uIac7icdZs
2Sb0dgQkPmrSTwifyPG20qitLaYexE3XDDfR2zuIiZ9VCXgB6Z6xG/s1HhDQq9v2GFLIvQlIzQU1
CLAnbbZW1H5yxKs7hrw3pfUhgwjMNlcxfutZ8pNRI/TzlNPQLUNU72jHbrqEgBHkEs57hAYtqTQM
yHVstWxby/p5iArNtsx58uqgZpdesWrqnOZsclD8tA1h7E0vVLAPcfo7gClxbLRe7meI33tuze6f
T0kwe3ceGsajk9M/JDNJPJBWNk0DUWJcso5FKak1cEWebzmEA1G3fTDY27aPhvOM6Hpb3kidLAzH
XaCzh8GgMxKxtkB2dtapS3Om8KN5mTzQqJOWa7uYNlOYvKZycVeEIVGe5IWGHhm8VF17iYoqujKu
YA6O3Tdva5APMPF3mj9+7yATQ+E+gcRFDRSxu7+U9fA7zbdEmdgne/KTU+fl1Fd5SgpXSzWjhmRl
1dkFNDqOpZx+L7NUgf3Neh3MKO9o95pNnpgbsrZ7GUs/PbFR3IAFn04uzmDvxispBQJ557Yj1wtj
+jLuT5Zksc8YscvB1AY1NrM2RnQvoeRaneOiuiColmFQzPi1fOztKTpOqXHpQ3JFlRCma8pK0P39
ctbth3ST8ctSO0p9PMsAJ06JpNUxQ2CRJpUUm6mxs7WDvOl+YahLcsvGTL539DvQ9rxyJ8x6V964
em9m85rGU/9ga2q9bhzJfjW92jUzQ6wCy94aJ+9jb8g0GHJsIBAQxcYnWo/9vEXxbufLpSle0tZO
L+CULGCAmDTnRPyap8C/9h56wTijNBuoGRglldh0wOlVrBYtO3hpOlTLyKQ2kK1/oQnk7g4ygzxV
4g+bf0uGsbmaGCK1aGrSiFsB/eWR9tlnzOLvIZjsS3i6q55lHyyt6U0mIyG4lf7UN32NsiPGl6y/
/v6qhkyuWdvsR7tU07SHX74ZPpkDV5vqJoe0+8DGA8Rr3UvSsG35C//i9K6c+KmgdZ4lBo6ADVpT
VfUBe9+hGCzNgAUqz9By0wFsbTE367hkNxQzIxElvgbEdh16jg6jWM2Kw80tloP0Rkq1A3l781Gi
wN9y5qy0KY+Fk9c7R79zKRdHl4XEg6QAEa7/lrZbRIdk+ZpZPoTd+OUFDKUksxxyk/j5qAOiOUT2
njaQpgMjqCHgiOB3O5Z9a5MHpZN978bnTjfTW94IDkHdv/CFu3sdemKfkHB6HucPNvrTaaxvZ5oi
jjIQxbN1o0ThCScXqvdJ5YOHnogazJBrwXbFCsEyXeyHGs5wbm+6vHG2VZEydRHq3lbwEGz7J/o8
TPkq/KySBcKPw5WB6rInN/1XgLo4RCbV9Yn60UUToILwHCL6W40uGXXiUYIAfsmS6WXpIESwKVZn
OGGnrgrC02JlP6xeVuecv1uJTuMK7kvxqiLvHPqGHVfknLWykqcxFbwiMENYN/aXKFKQDLqAgBbL
PYPe0c+3oD3jJxaxrjS0LKuqMB8usqJmE8z6MzF5uBbY3LLV+xIJhVkMhH2tNU4+G4hEGd2OGTPi
ZS7lfTy4lKOIGzdBWN55wp/uhj7/XebZcIy0TCkc5c/R8BtA7Cru5pzwdavAfWsw7pww0Lab7mbd
DQUZ7RR39Z2TFVinyhjPuldnRx81NHvh7A4tu3VpmW52Dm7hOtDOfSlwHgfixixNA7HP6KcvDWFK
bBj8x9kGQe1V+R5hM0VhNPwyTql4HGTzDNso2LNxIFplBKo3DXjABZPRKclqUj5Q54wIg4eySI+x
gJAP4TzfFKh4j63dbUH25D/9WKUYtcyfZEFS2uswPaYWqV63nNow+WVlbn0ZGH3c9bL/zx9wL6yD
aRJkOLnRWTHKPbjSvXC8eidD0EDMiwWtSgWAtCz5VrDttm5ccexf2U2md6eKrYsp+ZuvCHEKV39V
BcW1Sijxe/6gDUR4BF5M6jtEV9Hc2ucKxjXzPZqwKIU5GjEdesHd3UBWXnc1SpqYLHhGhspbLzHQ
Z+e7cHy9s2Vvvxtho1yvKw4nsCE49QmwVSaAqZXvfRRdCAyadINviPWY7KIjJ8IPzGAfLKJmBvxN
i8BkQrA79+u5d6HTL4t5dCcKzdJh+4z+sVvPovkJPpjbfmweZBCVW7dJ5NbtYN+xLccL0B0c2El1
Aaw4q2Ys+pPz3BStzWnpMp12wBgmTN/4/keMiSq+aGZoBsl1XXUxtZtl2YbI7tis7fAm9WT2R6wa
sqLSnFSXl0hD6gIxJ3Ig3DkxVOke0a7u9h4Z1dtKkOu4RZBobYaB+Fmsq9ODV1T7+mePrPBQuSUS
h2zhOLUB8axGzTJwzDmXjOPBpZlzVOBynG/52qD/8/sFa99ucr1hFcE12wVOsPZNfKP1dACkvNT+
5w9Z4zu71OR4ZjgW1qICIWETRwYX60YLIpyNX+iXcdPp5Zaum/AR3esGHzylXSkJnkw73oMK/Nom
REi349sxr93uaYYuc8nAuD36hZigYmbk0BIe5voLdqHsxvtJup9Lx5STA458vzcrC7AFKfx7duHM
Z7t3n1sOlDUOnHQ9ZMWvFqfKOkqIQl0wFq4ZMtmQel1cjL169SL3bewJ/BwciDcBDvNZOsvZS2/y
Ml02Dz1PL2PxYbhnVlhCXBNyF2nS5f2+q65//93fv2M2eyqaobnMRoPVKZNsJ5buxpGRNZxGPF0l
KAyUddvJA9zEanB8dMKAECqjZvo52Fj4LLGPde15hkkUeOStmcIQPsQiB2qww+iVLQb9zjzV/ePC
ssnt7WIFtxSDRJPVDzjiK1JX0rfR6ZhfmkFfQC1d22YeDtg8x723TMx1MqobEghec895zXlcHgnl
eVVNMOFDzRhAHgaS0O95sc3HpKP7ufo0RZpdkmG60omidG3rbTbMDUK6ecSWGAQXMkzsC+DgVwXx
7Ikixn/ikBjWkOlvI8vb3kkAOJK2Rq0u1HfcNxjdRPHVzjBC8hY/buM6LnMSlb9p+1cgRX6XZpg/
oqDjTBaYjJ3hR53Eb6mHOJPvxNOCvWxVkuhyUYSgbCke3/1+LMEWlMDWexcyfhZOV1UEyUPblQtJ
Of6Robl//vvD1Jth7dPmnnWoE8RWWAeXDS016KmMXieY2n4Te3O962OIDiKhYhzpTB8gN5hjh018
UyvvObajAMT9cMHGj6MrtBA4BfjfAKbsdDai5Y+YGQDA23XztsY/eyhs886ajYaugmHfdMTEZu5G
glTKNR45moMmf+/LwTqH5pBUJtySmfaIbbpk3nkfJ+UL0mb0jVwLjQewkQuydPXF9Sr3jNjuMxQ+
8cp+fTeUIQJPcyccNHNdyMIqPFXQvb7ayt/V03qRxLXOSybYddu/wMz8DBRyaRJUsr1h7XPRR1HO
DNJicK3mNvJi6yo4jqiR86LKH9CUpbuRyfYKOTYEArfZ4C3wNq5E+dEuKdlqufqg1y6u2tBNQtv5
GVejfw6GmWvOjCeAqf266bljh6nnMeqPXh/WP8qEQXNJdO8nKUofTI3JFCCNLUpFdBim8Cmv/flX
zphtsXpzwMObrqfC5FhtpYceKEGP2zufTHOja1l095hS8SO0PkkNPhgE5dbNJognGmBF/pCTtBOk
e8KhJoLemSg6P+mXmHFyNz4okcqLcUFAGeOzxhz84C4L9+n91C/qQ8SY5hLGypwIbCHzSv1csnm5
m3LrhXKSKgHd5VPq+ZhvdKY3DFgVoKa8e7A0IMhojps718JEJYuKcDNkmJvRIXQ1hk4YZNMRcS4d
yoBE1zRTuPYg1Wy4XuyNP2og7wtixlBZJ+xG7nbS6WXOluVQDeFywpUD/KSMusNM5soFPtJDLAgk
ouD5RYb4TxMAJkAGGmyiBFUnodPDNvyFRo/45YKMdO1ZV9Rxz6KavC1NFLa6sThJJgkIxPCm9RVz
s1TSNJfSLCdVd1+uDwgVvSGuXefct039bJXPKjXFvXY0zDOnmreuKW9zWfVSc0WLCYhI4d3++N/j
UmncUlKv2oC3UTCdX8XiMCnzNSbybYZfEmLMaYc/vg+GUs8t0zbYGyzfElaVwn+6ndjsPnGNwYWa
11z/fzvh+AhAazbhY2KN9tkekU8lA/v4ok3cq2c2EazRR90lp7lhOjpwF32AWyfqN88uc+p1lHyI
N7uobM8tLowVYQMvfIPDB+6GCbuRzg+jKYoNGBH8PrIjaU6Kl0nwPWnK4hIbSLAmqdh4LOIQjwtm
KXLEerByJNg4z0vFqHFekHg7iXnDlnqUDLyzsTH/LNTELKpLoK9xDbWviIMJ5Wf32KrG38xxML4U
OR+N4pklGwdGIitBigECoc+zAPVpGpZxopymXY6yecegUmJbz5BeJyMJLQV2cN00xd4x97oiR6Vd
RM+NGBanTOTf1Xhy3YAwe0DtvhvyTBkiUrHyb+htQiSQdgfR39uXkp/q2J5PZbj0GyeUMY4QxEcq
x0xQSOgpHnFtKqG3yXC4VmGychWSmUVny0WB4hNPpkRb0TXYQpsUkfKAGn5SmCjdRENQpAFj0peR
UOrn9MkciVNFyldk8OjxYbxXaLcJsQRyUeQRiY/5a6Vj+YwijMJhTs2eiCQadIKOWlfB6wkf5slD
GVZajwBg832GLZlaq5lO1AWHPJ2dfVdi5KGqYDY9Tykhd/WZuNjsJJGTrU0aNgdnTErSUGyxR4MD
YUJZR5IwdkXT9LugqbJj4GWveV3DC2R8vulQ6y2U4pfADRZgN7RsReBne0fOHBr0+10oLwTtnqwO
DeNssY0Ok/7JjovtvHjJpWijigkVmayOUUe3XKajry3kQ0vW7Ezak8oUdNVFZYCemuoKHk88JoO8
UeaqaNfX41cw9OE1J3ON2QwvnZLWtC14JF6cYECMK5HJS6IPcCdk0Qr/KC6ygixxz1TOAY002pYw
u03hO73GuUIpzgZ4KwKt2DdL0BUZupbRkiBSamV/dcNdJsR9Xv4wOcor7dmPCi8/WWnkEsERDchz
iYP4NIvfvkBXH8fJDKFu1Cykxs+J2qBC1GpXlHitfqNR7Y5e1ZGlHPf7bgCWqbGLNZDVBOFbK8lO
AIzJGG3Gqp+PYZAcCOOuj3b0zqCFK3RMdliW2IsKcbTd4rtC16I7snFyk5fPgu8cII7yvkLP1+no
DgrOdbgpGr3BuEcbwEfnOh5DbZB/c+6mp0mm971g1inZvWCXIEO6p+iyuUbvAlLSd7X+7ktE8PG5
ZG3X0lOyd80ly01Bpt8FCLPP9j5xdy3s42uiOgfCgly3NJeEKffexkfyEuBkP3aI/VDO4yWwfICE
A9He2ySS6a7JFceIjR8+sbEdqAhlLOCZAvN/1BikmgpW24IncGUJCA8oFT46k65ZU8fb0kmtdRZU
81VHEQFKUXZ1J9Ftcra+zL+LnSvn8SXNoFE2sfvtzXAysOZD2wyrXRsEOdYnUWwiPYPKrHTw3jZj
c1qk/weRmrMDyoquMLbt9wRj1CastT568UR4YVg+Md56jmqc7XNOIAT2VHMonPqQ2ql9XbT5Ci2T
7kOjgiPOnnkXTQwaG1G92PqZt905kAEZgUUjdYZw4fe5d9DVZQ4GWI+Up7EMijff3iM4XY6jLt5h
kB+0Y8Gb6+QeaxoKuzhfNvVNPFihw8M3nks26w6f19oT2VOpZyoLtoyh2YYY+MvEkkgrEOSAeSVk
En0/kKq2onRh4YMecBTA4cHjMXBWKrFWumd/UVrOsx2nxTlJ+DOGaIn6WqIlsOuzP0PgzL0EY00B
Ns5M1IAdOZMjUTxIoAiOpXof03cdZN6m0tXWvr0vFuuGwCs/B7uxVn5QYPVQ39J1461dMBGUMt/1
JdKhKkWFGAGw2jDNbOCk8rsHNPKKBRiZ31IcAFxRjyStuXpB+oMU2AmFl1DXIXC3wNy3zH8sslWd
bhc7wa6GwYtMUQFLLxUEYf+5TRUOy8yKyIrmB1+VhFblOLQlp919wopuH/bqj9XM5hwrLu9Ku5c5
TL9yWWLjXnq5R3TzVjlgw7I6hXCim7vRYifp5uT89YK5UuLO96onGpZr6XluDK7Hlmd9zOdTrejw
8UEQTSJ+WF1BPNac7bOaxRbEllvAn/Wqo9QwssPDAvUI7mJh+2sM/N21jTxexTrdZZNnb0XtRlsV
V9FDZgcB6Xgo4ZlV0Mh3JmY387PsY3M1mgGB4ResHMQbKwxRW2tIoanVl0RJs5cElbNwlOIU9/5H
7XX5BQjZc9R5aN7L4RlT6XfD+2NPnrrjuSqURDdtoyS5eadHtilMBjGMKbBuSKz9+0UCE//7d1Nx
/v+RJP9PkSS2g6zMS/6vqSS/s5y47Pl/D8z+10/8ZyZJQvx1YLteGDiO69l+yC85/tbmP/4RJ//G
+xCGIdBUAP1//0vT/s3MJpTEDvnqpJLE2A0Izf5XZrYb/BtE7MBJCBEJEgeA+T/+x78TSJ79bq//
jMLW/8c//7emF9e2IMbjP/4R+Xz5/zUym8RunhrUU+So+PxifzNLvr9QNmT8785/Z2Fm4kBEpBe4
yYuqC4DX/sCkpmnZ5kgrOLrVDZBj5J8Om+k5iE12ZQ1/UCHvPBM4Vs82UfatutExWkUjZQXAAJxh
7cYm33kWg7u+KuK7ZfA+lWe7e2ZpVu/bl6IAdiTYIfZLHWDJqqx1OlTlPfHa3Y5v5USPNn5YDNzJ
78giSAUgU+POFeuKa5VKqhTHaMHSYMwLjXb25NsFoOH+JhFud+WcLD8YctQkFaXBqQco9jAqTueU
91ixon2JwZzSjIX+GSRvCDQXIWhvzAY3XHffMlMETZ4fIg0YnS9NSkhuDpjxCXiy4q/e8aYH33aC
qxNn4TVrUKstYf6DU0WfCzQKewNv585eHpbw5PVwNJCLZFv7lvsQpoqJF0l+aI0HtRcLOtS//yh1
om4eFCxet8m9wbgTImy+Ahbtn0qisFIxgnWd/KPl6OTq5953QYpa3YJ97BH4zwESobCY9w69xIZm
UFzjPMKrxXJlqCf7D7Fe9z068zG2q8vfGb0V35eJXR5lP0ybxfN/2l34MwBxOXP0kOVKjwJLOKne
rDxxcL9N72VTPxk2Gscot7+LuXqYI0/tZhe/Zaeyoy6Tm8rFPTBar9ayiZ/GBcv/Ur0l5ildyg3p
n1hUBaJj1zrUxkO9FqG1qpl57Bai3ta+1j/yOi4fMiY9c93gFCmK1VIW4SP/02tBhs2pjWR8H5je
I0mmPg/cxsiKGLWyLDnPYd6u0xLrv4e2gScmD5jPgnDw7QT9Oo/SLtVP74ow3x9VvrwFfsikIh5P
feSVN6smZBM1/YnA2owYCaRkuT+r8c1qCJIh7Pa4tO5rrPgP8ffsMdib7VztorkeUA47r2VHCm7q
VeFGeja52J25mLJoNoXfMB9ZMZgji3Gwlo1xUqy/iYKk0LA/L2xr1aphOZqb9sIkfbZGUceYcTrb
AVKGIYChyONGYu6GFC7gcV+u20vSE9hERFKv6wQ5Bc1HsYIjC/OUi/gqPR3fVUh4jQiiK/q0Qogn
Wql9ahvn4BYunf+/fvivf9SOrI4FxKEkjKC1zXVLaLWEhN5JD4LXTRrljg6Feq+J/kFMM/xZkCt8
yDqzD/5EvK8tIVEPwSP6Xditeew9AHKydoXGP+A1tTgiH7yA8Wwes9j7coqR883g9yw8+zOpcmYR
nUsLptkbEUaAVK2lCbRTOEAK5NlrpSQFdGQ+RTp69zLg2Op6a3oZqUlWaon012SLyyTMNUeS8aw9
9KFWN9qXvMvre8c3AchhAgZ68xbVCewdAg5vRorh6JMHeFS1+qxbJ/q0pP+dpK566Jk2RwgZnsoa
4V/g2M7JW/4ne+exJLmyXdlfaeO4cRsOwCHM2BxEAKEjQ6SOCSwltNb4+l5x36O4ZjTa44CznlRV
VqoQgLufc/ZeGyLIiA51UwEkCKnjH0NuiRhS6UZa2q+pmzgsZ70CREi4qtukIQ8QSg51Idp7oW17
wEo7KgdizN/AcWZ4jdJe7gaHUwZkyJ9KDGh0CEmYwL/u/vwI+bHcm0AMUa77lLWc6w9dl9ZYDdcm
/blzKSbByN93nqC/vHe94wVdqb/qia+vTZFP61a2NJxU+V0wuwPO3uEkDqthgxnd2I1dhY8ADqKx
+/Pjf//jz//DioAlsLCCzUQmKU06PlS1GvF8oNOOIRj8qaMzzUKkgnriIBU5XfUw0wJ4AHEU0GAK
2m1H3uWx6gquYo1g99T50jhOr+jwPncREy7bmtd1ILQnfNxLq2DaneDU8khMyFBATTag8qnbT0Cp
GZULr52yYUnp3D0g4HSQapn6uhq4BB3aayv67S6d7/79brVCEl1+VHoxeKMVh+RqMWzoHPOMMVfd
Uj4Za5hcB1Tu1TP3R7bNxuy7b2va4Ha6V3Nt2I5McvO7kKsOlOFgvWRFfYEDQ2SK0/0oEyCXvKXK
8W2Lib4jx01iBdNr3ycfqEY5VndTu0JrKhQZeGhiBTkIkEqzdw22wDOtL30XtsEK0/zj1A5ENWX6
c9NC0xOYnrIkrUi1QqRQQgcEdwCKCZ/91scnq9QqZrAM2qWGPsEGJb4k0rFYSNp6nkBbxEh7GRpA
9yajI+3V+DImWA1axaaLtwt+XFL4u9wHUzEWhwm5wAqRosLqTyPUgjtdsqQvutl+QqsMKRJBE9mh
drzQTKXfMPO5+1nbnEGxrq51Fkwg+Q0T5Uwii8kDym0/O3KpvSmWVZ2seRDXKJ3dqqWCbVjVPWUF
2TU5qaaZ/+0P0IMTXCw6inCDGNaPAKuG8YiBnk5SbbXUx7yj0MUJFFVVPO4DAU7AT5aWjp5tAlaG
fR7EAM4udEvTgTlRgC166A++DenIj1Sgk4rlP/CmHVMiOQ8diMHwHhashCzX01T99i0x9I0cQT44
NVw4WlCDqRaruYnfyLma0N6y+4GM7aMwIj602rYq+Nu+tk9DYfcn/c/Ry95OEbArE9p4IkQ+4g4J
TAMxA9apWGZ9c2uJs2pHAmVbn+ysXubnAGqwV02wuAySb5wxzoFzoiKXJ6tRX8ICP0YddyGXPVQV
oSEHTtBctyXJyk1uNl4QkdFrKkq/FI1B3I1ZF2uh09xOknaNHmTY4cpmrpYMjavTpdk54bgRFUJi
Ujk1Lb04frEkUOzOiFIXudaJZShIAFFUdsrRjnEQZ9h7R0Kn7r4eZfZyx8eG09XN0a+V5jghowao
J9bgIemdSpHjE4Q23VqTOE59+qE4TrMaaNpawu8ZK5c+KNoUGuVsblMTZicusR9DnT+yjgkyzcJm
aYzMrRpayKvZJx6IGG6xnXJj2BsxUY539bkE/X9WbIpYWY6dO/TBrlWBVoR1wAaNUxR0DqWzQEMI
rCPLJu2uZsn2fVO8Mub0N9NcM9wIlXqXk5hFKMPDJENis9uSKhF7R87gPQgxNeT4IkFrFmtTE14o
55sUGOTGLuldWY9rRsXp3i57+sJiOHSzgf5DhBfmC/NSJPtaQzSXdSOVJUp6K0wF3tVwO9r4iio6
HHHIT00HBGwqGMK0rKJtyvTCxThmLO04eNHRsmsANXZdW52KsIUtWFivMGu7y0huNXIMbWgeCGpo
Voi+7iEYaXSP8oRpZUZ7br/3MtAgzlTBtgAmvFNSSY5tifkaV6MbxaRoyQY3PHk5PoqbwDlCQd1E
NHQ3djDU9/DPYDHX/jMmNRxOPV5WJbSWlW5uNINJcxJHDTMBG6w0N3GPv0VwUqn6oNjJCuF6icLc
lanxEypJt1W7OT5X81Sy3hnxynk30/40pL2ysrXxVop9ZsrzhMCYQCDEt3b/UnZo9cekf+SIO3hC
a1Qk8/EiyquClmcYYrcUN8RDxUKdEI8LJKmb0ObwryuS8zaNsjzvBQNr0HUooMxCWbWjtYNBZp0a
kgZCU+dpzVm6of+zTsrI9BwMfybhCN1AOVAWbz1DsV3a0MHR6nc4E3TjGtWjxjcO1Zy+1BLZcc0b
wxHnJSRQaodiIS3i6THSTHpfIDwrCHzu/6/W/5Fq3TIElaOpOtTZ/EPT9f8yTvTw8f2R/CVG9D/9
AX8PFVX/0DWqcII7HUPXpWP8awFvaX9I/R7paTsG/9Ao0v9ev+sWyaG2MCzbtgXV9f17mqJrw//7
T7r2B4+OAQu4SYdoKOO/Vb/fg03/UsArGr/FkJowyTot/0PhDviEjiIOyA1JSECLefQmN0CqnyTz
LNYRTAE085pyOFtKjraPrz5NyNd3rZyjL7D2/SrtwDhiFCtxItQ5UaN45rLmwNA9+0b4fU9OMkZ8
5+HY45aKB/1HTRzrlRSP5mIlKkMWK85sFLZMLSOEFgGiS/ICAgP+NOsxUgaiD5mfsqki6S5kd200
qe+Ip/FXo5/SYa3T7tsyB4cchqwN9kkyqD8oTJpNpd8dXAjl84YiUI/3SoTbZZWVxtCiEphGpqdj
mQReQ9g3yA14OxUZF7F5tZDbIGGTerLFfplt5pQB6CJUlQTuUYG9YxEYYhqpEIsA0PRQIskNku86
nukVOJxeS6ZGdRy5GVFu4ZKBuoUKO2Lvl7Hef8USpK3DQrVLs7B7LoPOwMUR4XRA6vJkGHV1Ucin
PDO6IbBNu0O8BkIiwZPPa6TuOVO0dHI21mDEv1MhKy8J/fvQMA8qji81tsZA68IvtUsFHgO/TbVV
SnQKsDUMk/sSGuVvbgMFiQHuoLVP8EFEA5ZSBM9K9aUljfqWBbCtaAhnDKCrlDYIq2rwXNaCrwqc
Ornw9KNLjV7+fVAitG9s1DVbaQMdJw764Tmc2ggEImphIrSpxczBQvXcCVxtjlmBDRkqrX3DHGRe
YzFU65IAJNdWGUoCpBn3oxo05xRlAgIISSqWi3BEeYn1pD3EjCAqYtPKlp0zy2F8MVEgB0fFcE8+
XfTuBFbwDsEcAgJ+3tKNqB3ZPHT/Ncg4rcu+GAAMG/cUFxtUBH3rzj4WZW3iY616ptHMssDstCJz
5INZOTrx2xWivXa6j18lU0DYUJCfQJTNFqVyNlXFnTOVK/oqM2brx6hH+Ph+iCR72WeMyCirEJzD
fspinAyyLm8z28w+AU+24TA+5nA2R9A8DbPPkZcqzYaNZUvYW4qOhmihqoFhLrq+49FiOQEdmtra
TMnJ6xm7paNn+DAb3QfGW1oTk3HN/xlGskNn4lXg9hIwax6r2inQtwG/jzdlaI3PCqFcXF930zzg
h+4nVZppXIdh1L92DmBuTIBjB5upDHLS1zI/VTYS5ARsWtDtHtI753ZngIpDXIzjhxMrzqMx+nLb
GyJcqBxxjuSLO4c5CcGUaGoFGQLNc39PkhiDBIj/qIbWGnOSWKpkbO4p6SMC3e47K/QP6DfGV6QS
Wp5V53DEmBQWDNUKZywe4M9OR5segocK/4Mngw+auiz4VnwxuqEKNrcqI3WlVAOccNwK7NU8plSk
Zz3Xyt3ECUMBxtYfC70Pb4GltWsi+96HjsNsUg94sDN8fUna95jrkbFBruyXbdMRPtaj5AV2Xi9E
WzGKVBPGboqxKxWFZdMoykMSNvRtJP4kQxSnoIwTr8oGXOB1xZCtxHZ7H5ZN2giGrTT2Yz0f23TY
2GFSLIe+w75n9k2P+iT5CRQ/O1CCrsP7PWo1EUCaSSNVQNGvDvlgNOGYU2WJCJY6oRRuMptnXSdy
WZg0VaMGxbjvUF/nkjLLLmRBDEHYHBuRkC6l0YuBLjNsMxPJY0mGsjfUTCSgoxVQ3Xzh1rPQt4WG
fHVhk7zrBRlGz2Z+rvWydpNhvCNuT8J2XNkZu1kHFIh/D3yojYyjo0XTrpW8/xljjKccWxfdhHcG
GJw1WXsEGcBatPKtdsJv+B0PJiQKgGm0AaTYjE24631EDw6h0ShSF2mMvale+bKlk5hY9kqLnDct
1LBikDcguYFaNGUClCttjY1o9yPFQzlEmxrOZeIbDp0T1cG8wqKnUttXLK6IH2VnXavKeUNPugqE
f0uscIOcn1CRqH7R7fBoOABtIVVxu9OA2VkD7vfkjp7dBCgD7oBh86U0eWqjvY5oMSwsXazmwPwW
yTEyK1dKGH5l1+4aXlhEJS72mZ20EDo2AxcpXC+KGrGXBbNBQEFKEBI2XePDSkLn5s0InHjm0iLc
RVWCU4T21GZgAyE4NpNL2DxkSJOxoit3v/ewRth4Shz7raJEQ3F/0/y7vrFSJkx2ZXNli76rOK71
UG04/Wd3rT4CcyiWWOfqfUH/duGH4b67j8z9GV9nlHe/WZw8CarDUd5SS5HLsiYxrTcGOpsafR56
gAA1DTZGs+T5cTCe111m9WsnKyyvk/fdvIV6wUZCOSNrOgDtANO/Am6Ry2JYDnWien5TU+LZvn6M
nCn9MkPYkH4yAk2YTGy8Vdwd4U0RkTqkqAXNoAC3onyz7tA4UGiyKj1tWd69T9g901qjgGFqNoGI
GsqSQFCf960zHE72LQjrD61Vp6OaMeDrCLo+Oo2kiJxU8niash4/57kIr4Y94HPmteGA7o/70Mir
197R6JwoJE1ug6LL36BfW56ll9qKJbu799rzaOm0/bzTbSC6CzMWwd4U4Es4BNnxLY4MFei/UxO/
WbXpax5mMQTqOeYJ2HJi8JgUugUpuqG3GOmzit+ibrXU5YKhorCaeqSaDhOcj4lZfRFPIgOK3254
i5NJzbe4lGoIg7ozZ7R7RgfZb5jRcreHfvgBu158plI3n1qjI2m04+xnIS6rm1dRGOSuko/gUKdP
yfeAA46cbKRH1yoNDYgvw6S8zQ4thdV4384EXW669CJOrrOmt9ElpHszL7NyLI1lGE9grnJHsnEV
aVFcAxHa03OcMSld1WQg6qeSNv8xTXL5rpOKYbhWfddXgZY8YkBtcBsG4W+lZeXR9p3i2s0Qf2Iz
s4heEizjVgr0GXAEA29gLpaHdKbEO5Zb0cbIVYLOlfiea6XGWo1qZMoqw1WJMa42yOdJiHMihOw0
oWfQATaCTaMtRfRolF25juDvrEaEzVdCEQN8AK2+UbEJrY1aSbbIG8yfieXtVx9zAYZoTnHU23oT
rJwCTFarxsNzVhOLSsxEX10SQyPYpO56OeC+EPJgBqpGuwY7rE2PZeSs42NCKBfqaCNPZ64Tbee2
JShdDIF6oc7WXu14ILzUH+7JF3EWghFq4/SWN5HRwBSTxKiifPL0yubmyOdO/XUSsBkiSminlIPY
pgbzpyoP/XXSddNtYpBxdUBIDQuuJXMLPIRZeNCjVB3yYDqVgTlvp7m6g/IQveHnzCUJTS1z9ELJ
r3oU1bU7gIk79IHKTSP0PrpO1hAWrqH4yg/8FXJeGDEr3WIcbQE0fer1Uy1IEgYJVb6bI8fnZaAl
5XHmjdh3IUpXKKd9fsqjRruQnGO3C/T8/aMpp+DRyFKmP/Y0HEpyaXlTRdSc1TQdYULbFkgOum3r
ANcH8DCOcPtiaKcLBrtoPXQ90GinCt8E4RlwcHStu02MeyhZuvCAJcH8ElFLjT1Cq/1hahivmzBx
LpXWNF9jIODvtrQMGZNRCyTzHXGRJ2I9igmVkSmjR6eARYNrvn6epWbdsvnORSnwaT/j3eCukUMW
4DirwhMBGvoh7krCn7JU2IecLZZrECL3oi267r03JhaSvrIfUdvQNapUP3iHNmZww5aI9RQzVG5K
VkUAp5SueCCZ21yHdkmnQVZ4RRKiRVJAzqzYkTQfrKCZPp25I+HXlnqGk2eWSNroKbZPzjQgcYvv
DC9XDyJbW/A6Txc7qG3mT3J4mQ3TXFlVTg6TZjocc8Z0vHbFPLxI4sqvjGtzzBOEx6ydQBvIqA6A
BRF/Xl+iWjfJ/2o0juei64DGasXYpkxVwFDfHeddse5aAlu3QMWDyc0UeyT0cvKtp0TpukfMnMz9
9DnnhBO0M3nWlsUBDH4LMMDJ8dvHCG1rxs01Nq3bM/YKAf1jJF92WoUOzJ+G+h1hZA1Nt3dm8t4N
ZCaRqek4igGxblGyOUTAaFH7EXAA1igtbHFNeqsieBkdBa5Gmn5Y91mdDCOsroNwjJvti+Gq6TgP
C0eGBwaaMOEjUQEKayT2Ao8DU45w38ZIxDknbBCwkuXzIUtlSFyhUMifGY/fZcu9JLacYL7CTRID
WxiXvQ07nQyr/shx7Q7omCIRcwycmRjcPZjrGVcbOSyJHf2S9GQhwQx6/7nrOu2zxpb8A+eibNGs
RgCe4eqB7kiqqaAZH8elFylhemxBkR7wxE3P4BNrefBhQ59zNZ2afas26lHHz8ZZdQSezCEfzLdp
Nv4HXGvtiuqngHCArxZSA9UQ1Du66EgCA5SCjh3BX3NmnhA+1KpY0WbIUzLEEmwIaBQLclGqUjvH
4LG8RAun5y7NyuU9/gr9dVkQZKLCwaO/XnN8ga0YnmmgJV7OMQYHjYkrkdYxnqxl2kwSSFLQ1iGN
sZlhGDspD0NwEH0h1OrOO0Ev/4APCpDCrLEAW4i7mCyk43iOZ204VfBO4BEXSfmBhUx12QH9nZPU
DhiugHAiP3TmTYpS8x6y3hovPQEuGcnqWXhupG8orq9k1ngU0LmfeqXHkC5D3cDTR9MEe7TOTyu4
8r6m1IEmPBsiuLILliAWOanuYyo0j4mh/W3MAykLCtrksaqLj2yOu4OKTRGvDkir1zzW01WQt8aO
5Up9K0EDrmQkyZoRuL2gFRpUfeDlxiMyS0oki1PoyAjyasok2PtFMB1rnTwsDkSkWBQpIYuWOjO+
oVfDUSGNrX2QCzTijZ1vsD07azXi07SdGsTcSX3jXfY/6M7fxWJpZKycTh2eg6awLsEsSKdhoBPs
09RAhD2OPmK6VrzjkARxJtrMy2udSLvGtuszLQ97a5plAj5B03fj1GB2Gq1IrotE1V4rBqwYbM1y
hMGQdZxzK4XkuD4im8kaJiguokeGZyeMFiW3+iZSmsBLGGM0R0Rc2CqHTHoaOtQNu41xLLhI0Z7Z
KmHI+pxuo2GOX00MLz9FEMJoiAvzbJojVEb87KsZbcRT0UgqHrNoJsKvzP6pwl9OYW8jS9Bmjbgb
jgX+uyli+y3mwHKznQDdV8M4FC1zrmaI08pwp9PBOPcUU8A5bJDIC91Uk6NU9I5KItQfmIyPBHfn
cXyq04pVT2KtoUTtrK2fBQRS+tAEHvUgD17CWBmImQnkl6lOSMC6SPxWDbl7NQBZFhjsL/fDT6V7
ymCI11IbFHPJ4Aq9rCyNbmtkEPv1wCovuA7bbZp3oetzaNskjjJuOTQJV58BCiqqQgxrxLCM00sh
j3bmjA8z+QqYs9l5AN3lmnPGMpI++lpqPzGiZwAzdXcrVxkO5gpbZElikQZ9vAB9gKNq6JDMVkrS
LEyjj8+Fof1isoQOZTV0/l1LVvNmQn76knQGoZZAp/JrOhrgMdgeie3RK0a0EfEet8QAXvy/a6al
pZ/rmG2bzGBwa8YF2cSsUaeqrpjgp06sNsv/kc73+qd4+Mh+mn/+P0imvooSZhOynX/564cIqO6f
RnHgfrQff/nA+7Mbfel+6un603Qp3/rvX/mPfvJ//fwjPW0kBKqlOeZ/qUCL5qL+yP7p7z9x+41k
69++7e/6M/0PlOz3BraFjOxvXeq/6c9Qpml8gmOiZdmsSDod5H/Vnxl8k4naVlUhNggY8v/Wv9bE
H2iiTEj2tLb5XtP87+jPTNrzf+lfw9uR/J8qVVPHeCYIQP1rH1t3AqWA9NNv2Jypx9UXocb05cpl
r7z75gPMUAVIbuSZBKFz+gyPOXkKTHLwT3QoMRBkw4TB7/ULXiY20Y0g68D6uahmrzZebMsV/Rr8
vOzfcmJDGfJkR5zpGsGj9VMVPEXaZdLWzp426s0BBU8yY/pEJ0RRH+rGrTsPn9fslewyz6XhFoMb
yRVpavgZOANgMaGMzrmpyRJB0/LG7uNnnmm7JasJXZcVkQ+gNfx50fYbnCc9DINm04/7ARdAuqMJ
xtCZk0Y1bEuckY1LqDnmKFQorkIMsnQbAtebEN5l+qCB0e12YH2UN/lGFlZ3wzjdfYGJDO4tiQWj
w6X4vMuGzjmfZfREUBK8dH/BjBbfpfqsNcRd7EYMpvEVd25hu8eRDGEGZAKCyEK8i5P+XVHEAubF
iNh4BJnPkOWWBGQnwQLSY/Ni35QN7R/jtb/44EYAJD9DNlXegYgES/9BAQtxbR0DZ9pMZqbd8uRb
263W0J3V47g3D+kva8ECm/4Cod4Ajgqj6QsrovDIzdVwr2vu3XSYL+k2eg0+l+FxnB/6khqDzEjM
O9oui45xtuI1J8uzI/ORDLPuNx0vaC7sg1Z48bAkqgHWav/F+caqN5lYY801yFkFq8KE+xWN85oy
Kw1bEgxHcplInFwU8Q5yRc915M/oWI65cpy7jUQw5R+jfB23rmvKYz1szf5ZtsdaRfVtWI+FSmWN
hGIEB5zKhV6C+AcZStOB9KtHMT4pgF7Lb3XTTeErAQPv3ASeHR9L40wkumlsZwOEt10eY735robs
lyBvopx+U4NpKfpkg7V5oZVyD7/GS2brF6UKPZgh3SgtavCeADWQMCuYQ3aOTs5qowWwwV+lVt6n
MbxpeUfY9PB9/7tvss+bjDPC1bNPMWafRfTWNOWTDh6ByTJZG2P1NCF2AXy/nYkjC2PVzRIyVbVH
t3NA89LcIJgdfpxYLAWG8mL8aml+ByR3VqYVrbNIuINuHofuIGNohjLAdYh+TvPBVLdk8hYPFeYV
rfrRyfXp9+Rv3pnt9oDDdovcHfpI1WwtgrITN8s2Wm1tdDj58b6KumVNdWUd/M5DX80hBhSaJdvF
aBOfki0EYa26vy/xjvrcGPUQLcLugTxD+IMA00gYOeMyrIIdYToR4d/pM5TtY9J7iiTyJwfIRGVQ
rmioO9HBrPY4L80MhIK5XIXBumx2MCLgMZCWOMptXj9OMP65+YW4hPGmFstWIMwp3kLxSZwSXtty
/PQDMpHOhPKsIsZuOHqtGmQI2ZXFurU26LJch2226j9SYbltHm4IFVuOJGL6pEIn+6izFwOSmYHj
xC5mXk3lsITL4NEM0DEZt9ZvHt5KqlVlemEOg55lNwfwenbK0CwW3TPGasbTD1FAboF208ZNCb5o
NoZdMdnrIIOTaQ1IaIiVEM+jAUgKoS2ro7wR4qhMnino2YG8Iav2ORpLt6lf6vymGJtZnuDPa125
LI5k1WCVvFrlBjDMtlFezfFkm08FvXALYF79JuhF3rm09NjaR+FfbPXmF2i1vvtqmwYPMmLtri90
7uGtP6FSXlJVL1T68ROdaNjtQGLoa7T+pvuU8lzDbcb+VYpHrfoSo0LT8mRBYHQ6FpqatRGcEnP9
zDXZLKYuoURNP4u0/w798HOyu2/STD+dqvm+/1+emL+qPM1heUhhMkq1o547F+pVSc3ftmu+syb5
1FO++O7Hj+PPyInI2B35daq+12fHjf3PqszYVuZ9K4ZjA8Ap9rVTfjflBz4erY0BzzUqScymyZwP
OHK4LFkU7Q776BRua/UKyo0gRe6lnrXeYOIAse4CfARco9dD2AnN56DwQqLnpwdavwsAoKNwVYn5
eXG/DLR0TfQNNnX0VsGy6WnzEroYsn1MF7P6rcALBspSj+VaxROoMPflDLkwm8fayr5BKTfmW8Tq
y1l7jd1ybVhYrTBKo+pMehtrbQtRxnJ9TXVtWy5dXc0xdmlnhZgP23E8LfC9JhDnbMQ6CO0EBuwh
GBFKMGL1XxhMnxLJEh29Wx2NhPmrwrFFVe4aCSufdk/gIEMVN6kGrsNWbRKKVLZs/c6nW9RArioz
8nDMbGtIaB3FPg4fDOODV4SJJ0220WqvVS9YkIX4HowtEEz67F8d+JUyvqrJViinNu7g+TWPKDMX
CrQshfLf0UCs0b12khvFKRKRN6Rk8FydN6S7nk4kQo2bK5cRzfNrA/oX/NsmRtGlGe3d/KbsDbRz
2Hjh7GqbkvKqmnaOYEpA2hr8EhJm1qi+TSqlgl2rNbuVFia70AYpyjuWpx/D/IGk0TXYOkQ7vvnD
EbMPPZV8WADJxxlr0y9od3dxs0KyRVsXsKisK8CBadfotjtuS+WU6MdKvGX0nRK6Yb3GhHZ6JT6E
6em7hl3byF6pngnDHYt9VSC6bKnT1oOpHbpiEmSVZvsmMS7+2Pfrvn4MpwzSBarYWU12eMJ/ov4Q
1c8AATzKJBdU8J75OvxfZPfIPim+qz7y5rDDYER6F28ljRzPMltXNk9ommCx+VjGT6V8HmokRlPz
LUhbXmhS3QRowIsQYq8PhC5NMfyy1M1bVlyuRbFuOgaDRPsQOM+TN8uLGTjbrkdIEEa7ucXbBC7b
ZE7fj5VLT29l+fPpmEbjsQvPTFfPDixbhPh06fCz4UF0ym1FxrNpne3xnaGue5+gpEHDuleRYg9d
Kah2uJ8fEecs3aQ1lubE6aDjtVTPWlgvnDDlPEZyrxmeE4viVZ/W44QzMoC5Fyi4+Wv1FMho1YKC
cVupNUs5I/KyaY5whiS/cAEVcFk72z7FzTl+SqZ49/TU3OeN4nTF3Ge4KD0x4w+BP75SX3no2Bgf
/Spq8Sjm0FsZ0yK6pClC9Zk+86KYUVbowOm14Ac5xBr3MOAEQncAZGj2ulWiJe3ps0KGVEgjDlPJ
Qkbc4njO7OhT4YdXyNar5IxeZblqWgQAXG6B4Jd2X2r6zXRhlT/iAIEJqm5UHNZAT5LFCjY9wkHk
qAAd5ojcpNl8VXirDfA19Ad3TPhIIDbKfW3By6aAbfmpRDwQzVMtHJukD617tZ3wgVHzsaayjiYL
JvlLnWgPVU6Qk98veqHiAu9NEkLBRdk7J7ugOOvsx6r8yhmeVGBxSKwhrjWuLgC0mc3G60G30Mgm
gKlUev5LN4VP7BvBa21UxHE8tZ+WTykB83Wa9FWXjSdLa8BVEk5UE3129w6P6rvwTUnyXbnp84F0
pvDLd/oVqpk1N+Adn1+LY4i/5Q6ys9RDRihv1cpT5ATbMXFueQJurkNfnYhtXM1kIttetLiJMDlO
yzGmc+hsyFgmbXzkGmy2VfWQpPlmkNlB5LhYYzHDdB/AcBhn8GhbJlxeYY02/uj46qT11oSrjIFQ
PRG4gkI0CN+UTRAdFWKb0P1mxfRZDj/J5O/s6CGABzc67FAcvorYuICWrxZA/tOb2Rtnkk9Rj9Cz
N9PtFOkPSgxvFi2HrP3LqiU1lwsWIx3UvAg5d742ws1o3zPaJP2iPr8i51ipwy2c1CtZZ17MtDeM
L8ZkvmQQ+7AfWAH6Ws6HRNWvYitb21XwRgYqUb2Ga/bZMsR4hEdkWeq88gBbVhECzZVjn8zuORGX
vh43VikOFn+rhLRHarkqdH9JwNW2TaNtbX7DCdsJQKytPi2ynCnjxJaEKxpA/dLwTTr1CnH1qKRk
yjPinYL7LQ9dEtxUxTkx41zD0F/NluOCEHA5OEM6mxeWRs9yiNdT9qtO3TvSp13GgmD3v0JtVzPv
ID3GH/jj6wL/MpWrl7OvBNSDE2gRlUlpVL0WfnHJrXnVUtdhrL7abfIsm3thorAmaktVQYQ65Sgd
bsilF1R3tPGtc6/3njWQ++cs4Get5zRcwVz0VOudRtRCOtndmb5MiEfTbGKMcGcFTeThQ0F6vrQ0
MLKz8VJnX5puZItMI054Hr0BD/y73heEBOQMQ+CPBjDQAFkklGBWCNaxa5Z9VC6xWCwGRQGr/amw
JmgcMExuj6zXMGJc6krsa8kdA6ysYOIbdvJY1Cho7fkaYDolPusZoA4EoHnhIr1F5BzSylfWIlI2
xt35rNhuWzeeZt7q5KFX0SlRZVARQJx0CmwBmdeR86kUJ7oQXuS/qeV3p04nIxHeDGE+MTz822Bs
UzfuOQiRyWKZ30hR90Oi7Wqp8BC63YxXeFb4wRwlraI9KYjihxGuPFPkktKQLr5HXqjHSMjIGI9b
ozcLgpo5ScvvRGtX5ay4EXBXkByF/VbUn2EOCl2issLrVFZPPphiab1U5ns4hICKObiJ/H5GWpZv
zDKZ9KhMLNgVma2rZGxjDuKEy57VXmqqyvnMc40jMoULF0vUrLELKv2OftNiAs7VlNex25crGgg5
CeTtphDHQb6ZGJAd9aWlN0upGfvPcXIIa3heW4a3eFKoWymmof2ZPUNrE9OuDn4z/J1zwtqyQ2Oj
ILkSgrbF8p/N66jas9MvKlz8qbO2eNmADOAdwl73OduwZXUOTWdWbH7hEDIn4DKwog9HeZphR2uS
nkH2ZEc7W7tIdVyET2Z+bpoz0hIBtB2uhmqsx3Y983aYKAuBZ2Y2ImSuZk6QmXyyYBFl01E62wx5
eJzfjPkJAIDQzsxpV3YT07a8ZpC3e/HA4MRjGB5HT2Z7bPjVuU+T5hvF8uKW5a+BfuGFQKwGKfkl
Ga9VELpFRsFi73gzfHvv2DcMIy5+mg1sfNLBrJPQZrAo8K21nxgSyBS+2dUzk9KVGpNVBqTMQv9Y
kCtpQWZuqk9UCDxMk8F18v/YO48lyZEsy/7KSO1RA6JQAIuehRkMxs3czblvIE7BOcfXz0EWzV60
dC9HZBad0lWVER5hRKHvvnvPhecVo/7YGW74iP607KgstThZV8N8AG4DUKrfU38HqQN9QYtAthLs
9+dqJ50MkBWBPjrWbdoevwz5PoHgSCE84sNuOM+riL0dMK2OkLUgS/4+GeKYh3dkSljb+BsB0Emk
Ec7++Oi0z+pCCXmqp3hHkdBZJuE9xT5Hh4Od6L+WNJybtxEP9EBwpjbjixN8cj3jhc82jvNVRvi5
Pn2YG3oP5oykkenqvb+m5WqbNrFb1ZHbdJ+RsvicHT6rHxalW+Aq80JbGgPvWa1AzXO1b2FXS2fT
O80cS8XGypefpXl2gtPAToxGtXXnGPt29vcKiIpfGztlWh8kylbHg2+TgqixcGlR7VZAUJ/9o0n9
UOO/S5MFq32ql7cxI9gQ7umfWGficSFwWxRsz07yGcyP804tfK/gigGfm4IBXsZne6a1NvwuDC9x
NqhJwhNwI1xoGXYjTxaPQIPuTEblKZOuQnBs4AtmmsnKJW0qCTZGWPI/CTW5coo2hl2Clzhok7Un
z7uq1sAh95O88FzTERvlVhbQaLKe1RbBliDikiQfVBWzBhlwkv9ofYwEU3TxCWhWFi0cXKFU14TS
YSjdroZkb+Pbk9jJGvU1LnA44Soq1a/EHtANB2bBcSswQVkOT/P0ybKV74iUQ0jMvx0s8qWsRJNb
CXaqYxwQzF4zgQkYtmgUX7SmrX3LWDfRb5LSafOyEK2H6m7SH92gjTbos0x1lGZQ/MPqiOfWKQQR
wReKOhB/9D2LfUJ5W9ZTS8EMhuTVKEdXqSf+1BhwMlyfr3C4+QzsM45USeqgCLnrYb5KtIM809XN
7e/LHCCCWCcVdii6beaormEYlGrgwPqhEoEvhRkD8jo0tHzqDd8IRFLTQFez0P4qbFjU0wDNri0w
YcrdVMs/Zs7IfxEaGX3tXbOx7Hp+9+UkAPW6L0Y8hETxVVUPbfQdUfGQ3qT/osCEqq8qETKYE4i1
x6C3uGSp13D8nXtyjgqsh+mtCh666FgLFfsn7VMPufIJvGkVTj9li/kkzK5zQumhxX1TH2BnGjDi
X1LlEYAKT6W05Yx3Vf9Zo418XHKZqFWCFgm3NIe1TUyp5kaK5NMHd3mX4N5E/Co4kTXhKgQW8UkO
MbY/6apDtC6bV5RbRV7Ncji26SNb5hIxljq4eNnfKvzcPbnP3YDMacm9yQuhs5lGvSGQXF9m8Ruw
GETG1eH1zRnR5wqGBXskvX2HwaxrFLa+w69lYRmFe3BAaMrXqj+NxRUxLzY/+vx1qi9RdUkFFdp+
sK6rfVEc0a0btOqRMz5MPvhWiXR6GQIeKCE7dhwa449U2H3RvUsHD9vfW1SSB+YYMbpXH2v2MhP5
fLzrh6ipcEcdV5GDoD2/iYyqs2ArNJp7++0cXuhpWNFHQrC2Q8bCbCt4+J8Jh2ixZ7esHRlxhvBM
BacxfdvN95SMmL2LzZnkrTtW+8ogf6u+MVi6fu3VVNJVxS9hMElh5ax/6gamSvLA5Zms9rpcNsu4
hcPoRt/pmuUKXUlMoypIzAlUFbzLCYpUdSXDOYgDj/XRrvZT2HlxLFa1/DX1r7Ib6WLDAxKQBAKd
IV/Ir60y+yW3v7MRKXXgmR0xRHOeB/N9eyeDxyQ95uWuUHbcpPXpLiGSGh/77F4Mm6r1tNmLG7aP
22RwZ0CBlXaYa0A3p2l0S0z61SEF1Tq/OvrOqY424zN1dMW4IxHApkEUiIqngLUBCT16masPHO6d
BY/7rUXLnCy+iRQ19qvJ5hiwLhovuKNeED+1+At2CZJ9vrHGLWjJpbJEq3e2OCQFMZ6zjQEix5bh
0LmgcD2qpo/W+g6Qts1EPUAF4xQSG2+wL3bllYoHWyTVuIIicUYPegYEbydYJIQD9RYIVJ5nOl5U
3QznnvCCCZLGor/+wHV23U3bUGwn1u5Jz4/1ktajvR7rHKEHDFC8RmJvC9TQ8Rl2OB1qIrwB0E/t
dxibYfNoLp/Cbh8HoLH1Tw5pCkoSyPqx+lOJe5xWKzuhlURDP3uEMMaRznRKeREIA/EU+CfKCed4
02pHLQAedKhfdaPaIjOLtbeo0CP2sOlxgZMYl4bR0X7uMMmNG0vsLevbkWfH31ILm4sTn/1u3Hql
AwzgNjivnDLmNzMCSglaw1YVKy4bYP2CcYOeqNI0H3O8uivH3EbG/VBbyKTnoAL/d2uQmU0gUeD+
boy9LUoFHNGi9gb1fmbZU/Mt8oSxwV6MEETHVgk5jgUS/tNAOYFvmaOTMg6rllhquQ3PSnlt5AOX
T4KWnf/MlaOL1lLnY38dhnviVqH91MUHWzuU9f1sYvQ9Js8co2XuVdO2SzfSOoKWqftDZr2GxVUg
zxA1FDfq/QLjkLYH49TZp7bZTj5GdxAAHjzaVH1YxqhIu6rh2V4EdudiJfDYveWW3opNo+6tZsfD
E2tOumJTDuaRKxnZg6NGebG5iYL7kvnedI3ujkhBlG9m60Odz+pafYIOyo3S1Zl36R8jvEK3I9ck
CIawsIZ3dYPt00U3ioF2d54ltqH+FMRHwnmsvR1UUZIsLL44t2B8qWvrSX6VpmcQ0lP29o/6W9ym
H/vbuOjUjK67H6FvJWwsKo2A+Lz5ZNsoMSJAgIq/4kOJ6udV7+1DfWd95eHGiPjoeLTn8Ycanlp+
CJ94Mr2IlZyrdMq86LGbN0dpoSOxDgWscWyBxiNrpfd+d6WxLSGOA6U1W43387151vfFuUAAXk8s
/edVf9f99GJnFjv8/7ztEOfb0NWt9bEcnjcspeg8Yjqkigxt9Bw9NT/pA3/49lO5cTAfF5dUKHb6
t58Q3dlQAVBOaCaM3HgHNgguEX5UQsfA3vni/EKhRUsaLXYURPfpBqWUmglsVb5NXHNiyLoAknZZ
4sHvoBoI04/P+Gzj6nR5uExsBSEBr4wXdjKN4VFI0rdrKKKVhORDSojiOIBUa+Q9BmnckPVnprUw
jcY7mjNe+ipZ0yv4PC3jrpLRraqiwtaBvh0BTBd2/FbnhKdRnciV0Pw6M1nkZnzrG8K0xDUAmcxX
tXVec2PHhQRucxzfgphmtA9Bft4/UsDJctVLOgLYZIo2U7uPIqARqwTQUkkIxk1iNwu2ITC1kWYC
Hi8+UuN4p+cUshYTd/+eCcYbgdrzaPQpYZ2ST6dWN4Z5G5H1dBbaoy0ung+ZIzgTdgx920V34Gtd
VEf0/aZP6Ydhj13mLt4ffOq/QSpp6WWSqcItvWEQiJ4yluZt2TKeE6exWIJz7wioVJJ80ALmYTk/
9jDxO8Qam/cTQ9VELfj0AYmPgwe0ub1R6Jxgo4gpej1w9Yl9jge8iaFib3S+ESu6u/jatU+j9mnx
ADgWIVRCp1n7OqLK12x9K8RpSmp1zderJGWaFCdn+CWyBBlhI6rLALoDubjGKLdy+5PWGK+l+iZR
BKhG5+6y9gyKIZqDPt7yUHVb0F7M0Zp8Gwdc+fNH0ZAs4C6idd7eG7NzSxHimr5lrsCBafFxfuYu
otv7tI7JLNyP7amngbD0KCRj6haJm9+1pwyMxs68KxAuXri0jlf+7uk3M0d1byyvHnXoLro2Ij4M
U4Mqp1hs8CqX+a5TdgY0sWE75Fu8Bq/8+AOFDS6FL9l8FPwZoUEhVe7yG4746TWk2zfnlVyVE2q4
VzS7mdRAs4G1YYotX0Vei0Hz+GzBb1n13zxRF6IYhSL+pjY4OzyABnmC79XFmZyKX2c69kSiOuWZ
lZRURky7B8XYL1pgRZJlwxbaD9y59vQR/YsovGv3y/df670sPIwlsZY9Br2UO/Ybj15i/LRBrpmN
iwqlxVUsZi5vAEMx75ZuK0P5gKadi3VmOKDiIGUdp6vkpBVumCCnubyuHYtMGknLQ2zcNdqevWiR
8eDa0viclM6Hr7/iztfv4/DMrFK9cqgOCh2q/Lo9wtbcr0fudoBW05bZAmYbP34dtndTcQI0T0Oc
TZM5SCKo71FyIcnH7dN/Vr54z0DbjjiBi4OkdKHZRNNTlb0MXFq7sy1Cbyk797X8eajkryNdQgKM
U2HCWPgQXRQMdSGj3KAFKLzFzlNGsJNsIPOy8qL2ZCO8gdy4YaryRuWJdRwSAG7CcwyeDCtAxKuo
qk7HFQphw+7OASfJ0s3XwmWtP0wV0MxXuFS0ODdfHXa08K3GL4seLXv49Brxms30qjinjquLY8Pa
o9yQKsc0eQDJrpbvo/lcU+NVkYeyGVuChFyPxd4q5i5dLyLTysCSHBNRNhBA5IPXmxvVlxlwGK2+
lgQvL2m+x3Bp3gCTNjAP7OfSMe/UPtUeJpvpO6yoi+pHOjmxBR17XPefQq1NjnHuOY7tSfqmNpnD
kBqC1NFKG1yb6LmlyKHclMqcHQIUVnY12nAYZbrgMtVtaVBQUetCd32Nj11hlDgxKfOcBv1Gw3nE
hO5fDRtrMJcFDYlV9yoasu9iyszKPn6sxPRl+Dyn9Qh7Dub9i1yoa2NtZl4YhmxRwQ0Fv1qPsGjH
2FvzgMdMjz9m2U9gw1Z2nRximufuJYUrX4GYGdepvpoBPx4MPSWnInzUJVNLT1XdwGhb/j+Mp9G+
LcJ1Pot9Z8XziwLE1FOLVvP0atw7eVs9UgY60KKHwxEXPY/NZp4PCeTVrVYyjYyCyksnHi7OFESn
mmfOkQpph2ooHH3wmrB8klCpet0zq3iiUi7dt9NE+1rfpM+0jgAjH1Kspk12McE2ccfdawFAIrvS
KT6Y2eW2w/TW0cZ1KRrDeqKn+hFDcbjV9LrfKb3WuAMDiFu90iAZna1WJetgZ9EhuRuljgjlUHiR
zXp7MlS2a8AbdjksQNZfHXfmiqNhJnspoT88VjjZtx05CRe2R/gQ+gy6y8Iqau3gVndVdG/oLGit
9vjHP8xGMFxk0kaMtLhlmwWMZ+aCupqOlVZbxw4Zum7uazAKvGpcyqqXAdfulidjHD5LimpZb/HM
7srmkV89ApRhFDZcssXVYdDBM9Sz2KUzV+CJyCmeneFCORinBkuaaWwIDvrDo5EZpP2z/MeEfgjf
kZ2R6Tec3grBslzY22ZwYHzwl4QzH6zLCrAB3xVPVCF3xp+u881tKZR34gUlwi8dZhToLL6oXOyl
QmA11V/DiPJd6CDYKOQj9u9HOpK2MeSVbLDybZKyCVA6UFRgS6jUyWivaazPZokg1kbCWquaOi7C
VndSuhQmOHKckL+yo7oJe4ZKmGvdIxFWvuIZpEjaBpoS8aTfaWKBCG+GjTESmlElYJa16WQ63THM
ifBlBDGBpoSbQq1AIzTbViccgahBmlFS0M4Ah+X5GcfoNsdZy3kvW6+jnTXA4A0NqT5rvYPngbIW
GxF9vZytWkLXG6tstiw8b/P0F+deukIc8YSG/7pT7326dLt6PBUT0wsoEWK4w1NZjM9Go5/9KcZM
RdDY6BMvIwt0Yhe10+003KZY/thS4DCbEbN01ikuVnGborSLUfr9MUvUXY9jL+m0xyZyuJtYY89w
kZNctj1hiu+ay7PqCKj148aEc7cemoqoNd1KlpUxZqyEFV/EoiQMi7W8TB56nTHQjO8mfhg5xjef
9DHLbH9P3/pLMDbv4Ez1lX6MfGQCUfORUhs+yv50zPD1knRInqG+b6M5f6cq4iyF7VEd9C7MFq1g
rB+LnH6yqg53c2N8SaXr10auPFWqtpJ9eEQF4hKTJM+cto+11lDZXqLKWpnBuh5lNbfu1BIHS2yx
qaSNYCiUh0rNEm74Fl2i4NzTuoRHadwNRjqu0ANvtp2/1jxrIuToXKi7Fn7ndjajU48Bd1347bhh
kS51HA1k8uS6cfpHCDMvMtG/pA/Ln1vkHDnLfFIvJfWlsbaVpWxyYu1eUaqSNRkUHYR1Kz8oxTCv
yrYx3DhayOddT++IfIrws8Ir8SlqMDS6fgKCKg5bAtaZOE8qv1yX2Rd0422gMhXNGI9J6KyqkMWL
HGZ/YfpwcDHh1fPdHKD3k3jrRfowtsrbqDFi1OOAOQRzmmr2+xJK/xo8QrSKDHK1c/INQ1AsrLYj
HPnHhJOTGGyusTPTL3EK0WbSX4vgiVAtyNanQsfisrzSco7uSIusbdP8CrXiRwjewwSaMFBhkEH9
a9yI+kC9ZuCaWRKh/Rdnxbb0japZOzUf8xUibweJXCHu19R4WuBFILyCQeKDzRFu6Ccnbd5gw9YI
6wm4Avqz1lGT0Y6rs+QOqvQTvDy0EvEpdOXUm/FBQ0jCUAdSSaEOk8OgL5Y+wXu6zvZ2J0ds7PFX
ExDudIz5tU/uJpN3NrIptRlVapiKUTkFdOnwPSQMrdVfVknMsu+DDVHEtY6UKP3i1ZT9pZ+bk1Ya
A+vAAT3YKs5C9fdOw73MoDJqO/PBKHyJCq4xqFjp9KiF8+CaIxNpe56z6JqUtgnRzOSVhKqWxmyL
1cQmbRNZ50kB35RSVCkguq1VtdhxMDZHnYpRFXBD1fntERPDfs55eS2yToyBuWdYJZZ7m5pUZihb
VnusCtRlI6dCB5sXnNQV5jD4WbaTBu9WOnWsnjv/04DAQtSQLX2HdhWDjthr+mufTjsnDqN9EOgf
FSeG04GfJuUZFnbnaRNtNFY1oShYR8wUpPWr+CkLadkYnpHpcs/X6tYLM+uCL+EtacaLtKuTGXQ/
eq0TnZoEQePuzogM49KNPcvW2tzipsTvkcbbMPBZB9M4wzv+yAOK+xRTvc8zUC9pXtIsHA78PWIq
otnG5pgkZwzPut+uHTv/XnaTvLS7RH80sPUsE5zNHlL0tmstroqJ5S+mT+3T/Fq8oY42gCzzfxe3
Z7lnRfqlhh2s+4kmRnmX+INraB0K9jB+0nEvgLkjIllvfo9RJlDab+mr4BieeeD8kCHdAxcMNnOO
T0SKQixGFyqMq0tLBRykQazBBxLrJ1I2ixObAxQlyYR/VJqZuxjsgPbxqqxK7r986MJ5TunSmO01
RhIV6W90B9Z7jrVtK3WnFNhRVZ+rtnEKMxvfzpR+/mHCYybNtfQaaxWd7r5+tGqYuJb9C+f5e2iS
L+cuVfl9iPdwsWi8bPnB/N9o81RGcikgSyeLkDAmn5J+XF5/ovBV/11RE0NEhvZu+9fh9wKG/Nhz
hfzjB1WjeCunrYid38bgVepL+TunPP2T4glI//cf/1LvhFfAKn/YdZcfuRgLcXethl5846lFKRre
AnuCAZqwCivtTZX8pr12HHOsrIRPHbLEyMwD7kwu8pyEGHPShB7LolHIChmO2zTWsWqZhh0VD1is
i1cljZFiZHV1Ro1CYraFUFs9FTo8m4CfgN1TtSl0mig9G+U2b57+8r/+9z8zDn9CyP4zH/E3ouw/
/+P/eSw4srM/hyb+CEL86185R1910RS/7X/5b/2/FcdYgMD/ZRzj8hHAA86//1Me4++/7u95DPOv
ui5VxwIc5Bj/jhNyDMhAOtkKjYI429btf8tjyL9izRKO7UhdqBg3/sUTggesOfxWNlFI2n/4Wf+T
PIYmhEHe4m/g4CU+Ygs8mzqJEX5Dm5SHpS3/+79xhcAPWNSBzcGeTKtxbjWWn3BPiU8pL0aplq7U
K2tfDhBZclHtiRtr23im+VwEiCJc0v2NqkxHv7PUlTYksBEUTMd5RC+7nTD/qfqtUZEJ09j+Mky+
bV2AMVpjxvyjns+Isy96wKlT5bfk8pftq0w/DAUJuMof8D7GJke5KrjJKqm1iTLZ7k3Lf2Oac7h3
49uyi+pjVmsMhA7fRNFRXoVI6WNphU+cIqdhLDBY2pkoJ7w8IBIbQnGKV1fhkxXHZ50rajg/qEOq
b/zY2jUjPiWGKdSmQduRwV/XdUjtfJ0f0AYNgQdgXrpiI8zmzWyCjFAV/ZAGnU6+jP1OsjjO9EIh
hJHYoXkWqWrBfqSLz7ciC785gdY5iU5JHrHR1oJ03QhEmMBvsyeio3JndBCT6bRUjnMcasdF0osg
hmDcEuvUlMneUa3+YNdL/YblNLuyx7NHVgB5xFGSSxbjw27M8BwuK7eEHNeoteWJhDm5+6yJrtzF
USL64DvUGOMhPDxoKXUhFMD7R85o9h8tk4/WTPTpXJOM97XzUwkTackiY0aKUsb5gdt0lnG4ToaE
1/Er68gDDqeASMSLAa71McryU8QFd5+woMjL9sUc5aVEj/N5MxO1f3aqOV6XhQraMbQfldThzqAv
o0aT3E/mzhLkH+d25+OHIzPXHcCcPAqdOp+ud2EVHoPklFM/fiS2xdatIlQztkRdCJtQKMFcleKZ
LavuO/cHMjIRpH3Qg9oqyTqQeeTvNkmbUgWZgH5LHIF1IOAG0WUYf43nYuKTqkHzX1EFXZF9veaT
rzEFWikipnhzJOTGhCXuS10AYla6PDsyJyUvIhlZmc7bPOm9XE7QNq2PwIqwdrUnSDjGYTEU2cSm
1z6S9Spv86dSOrErVUJF9hNqBmkcatVLeMKp2KhzAl/zoUEbzBuwelSjMLTa0Tc5Tdsz+qBGGYlv
Eg68ZoQ7tue1IzZGHdzCcrjLSLSokdiI3H6CseOZvLwoucPRgkHl1ln0GxP6fDADm+3+9ELXCg5Z
0pn9WtbzJ84wriQyP81NvvcGHX9JoyyxGZUthd0h4NkVtk0fpkgDeTZBXdT4OiQqnvmpQZsiyx2u
6K/+Tar2WjTvAV2UXskzFMURuTC7tHm8y1msw8LZsURDma1dnSx+zSdk7oryMmSsCJd48LbH0jFh
OZYRnzljkOPJH55kkeFkyPOXoUrokqLVd0NfAJYo2D+NPRNjacZuO+cUXBkdnjd/qh8Kvd+VFLXx
m5iDG7I4S4ZiG0niQrP/R/HNPmfla/r5HtLGR2x3p5aMfGyzRer5mybtnYJRXJ1Xdv4Cr93tk3Q7
DE8F1raW1KiX1vIzRi4/64R0V9yhIYXq5H0H7Oc6Un+4rFfoXHqn0nOdzVWyM/yadSP9YKt+VgBb
dMO2/a6oq4W5hPDf3vVY9Gbev8oJlf1UsoQo+9EDtXYRcHuY3zxFne7GkGRFSbsIagN1eKmbK727
/Bf2gjKA4jgNrKKINxD7du59k/euyLed4C31n83C3CvdvI/wS9bFPYDe/TgitJCJa5nW8oa8ubIp
pmjtq/GhJhnL+6YiWHhD0MnVJNV+m6Yzy9sdH1Cl4Y9FKGzfF8brrHbxxpGYolA0MCMuWM8Rf4uu
RkRAgKXjZkA1SoS5UfgirszgKakz/lr4PwCFrqKeUgjMn2GQu0E3XJQ53k2yX82avB8T5ZOBFc/J
AM9Bz0+0lCs7igHJCafcNye++kVniE2uf0Z1c+ewMat8nebHgBRMPiFrGtZ9rxfROYNB0KA0+rXG
mEqzD73MfKRHllONZWKbiia4RvNGb7oXI8wAsoKei19TcwaYZjSu4KOxmrCFb6ep2Wl0NY/UXKem
be79WcW57hdXnzZrIytuiUUQXSNEEuNHX/F5YiOqx8+zjljBWOBsrIrtDYiKlN3URzQGLzBrklPT
tPBcotJeC2PJ98uznrM3scm8GTQA34CftPt+ru7IUSzBISxFg9IC4Id6lOO7YkX0YljYY30MAR+6
fsGQsmr1AgMij0O6uV0gLDhj6cDisb6oKOmJb9d6xbZtzU3ZZdxeF9HNUvdhyk7vIwPqRUleczVm
MhO3kSe/5sMaPQ3j2YoMQAHPkXyhGpHuXqRYkBIGG5mD0R7y5AlM1TpRySQOyT5pvipKeoPgtcvG
lbcYfIfqJ1PfIY+utfKMr9Dv+dNRYtPsFbmlZHmOXM+FcFKf8haB5VftPxdLgKbH5yZACGgxmqZm
9jTSj5Qrl7wEqzyQp2pPSvNq8EbTtIHT0UBIB96Nd/c5yYnI3Ib+xnzIg+Ahxabjw23FNYf0SWpn
6XjOUEi3sfMZmizh/A8r8DGVlJ6RvBeQBEGxMdhVXDKMqzNg4u1ukomZz2ro1mou3aTDSWqx9zuo
hM7BZnB/z3a4tHJxpRKQzeNVxa0Jd8DYamxNF+9kgAuml9vMKR9n3GO+dTGh/8T+tYyCM7ZrTIQD
8ozGLA3Om+kCpmD0kNR3Mb8BF7OVFwvsnPp30nM8I19MVo4uwZnPGqOopr3RmI/qE2+Wh3cgq9s7
N3c+wOdGx0VNKbJdbH0RK8rYslhVQCu0SohjeuRNRn800qcl/jO16C08BpbwJ2R7VZJcwH9j7bUs
dIl4kXsxMD9RmTj1rBh4MDSe4pxFOYULpbVzS6wh5F92Z3ShHLBfow0b+Asd1l2vsY9W8zqxeRsW
l0T04TOhKubXlLzo1qtGglOVrzSIvrSsrGrtjqX/RzgcbQcoxbEakbEO+fCmq1u6H1f5yc+/g/LZ
Vh8zAvMOQ1f/rBmXUJ6aeQdXj06YL3wrOVibLuH+e682mEKfs/DeNH57mhbqrEerfdOYzYtfYA1E
GMb7ZFR/6DV3tjJjX+pMGs7Q2GakljhB0onDtMmSmhNx7+jd8Dah4Ix28jQ60/sM/eeK7e3HzEOk
5yEsv8KykjxKDPWkhlTN9trs7GTX7p3a1h8mKdVz4ZCaNbDsKyJWPyKAhzRMqdY9DHFzbSUN2DPn
ijajXwMZXOFiOdvGsnDYLf+YFwQFQAGoW/1sepWWMl9aY+EGZQICoB74j8s/utR6SQBWXRsgYMQG
cvWhNyhUZu2enCK92nOGavteKUeXziTlY/YvJuUHCIwq9ZOdaC+5hQel1+eHUafMi8adwIu0LCDQ
WiuuoCXyPkrNcVPY1dsMlMdNximZEETDEb5UPZ6ziEMFUFK+Gk0srW2c5TOX5QwfetcIzA2dgkzu
1UmlfCspMnEGCuNBUZSJ604C0QJd+mwMeG71SpsOumOBfE6qXmLQmj0HhM+nmVgws/OtUwXtQz5x
ldDbSd6aPhld0fs00rGYOjaMIpQaLNGk/krH7GKA4KKe1dx2NIt9Ny3Jl7DlljQZOIj7CCQ0SaN2
aZKs37NUvRnF0D0kieywQsXnP26kfpjHGDH4h2431qHA55+z+WbXIo9ZNm61QKOCTBuM+GBykPF1
nQrxoeSFuhFTkh4CE9lN6jpSb9NesyJkTjIJLhiyaYjP1+WCYuMjEtoUL0ycR6o5/jqY4NlTqD5a
rN81XOGqTeQkI9gptNUErighu+xNLnzjSYv3ShTvR2R9QA5Q/+tYaDcLf3vEeBZHpXgsEPYIug08
yTTWIRxCHe4vhzhv4yc+xwZBAdHm031ZwDMcqvCFD/FZKJyX9H8Y51QaI5gP3nb88Q6PphYNBMAc
RNZS2aCIaPdZWLVrpfEZB/IImXCuz3ZS21s5831JEK2OdSKTLeGte+zT4hhYkCpKi9RSSt/mfSPp
tjR6A2Ezh4pN3jE+zRnbAiAoJjcPnNQZfazcD8NrwBHeZsoIvQvhONOtamsUE7ixxrhQDVGRLya8
qVc12Tfhqw9FwwPBmumD4VLCzsdKZhqN8Yq1se/cSp++U1YC1X3DyKvS3b2iMTw4Sd0FK1fxJCGC
roczfsHKP6o2v4NKvdi6deROR75b52EPfC9/kRRLbHxfnKI7y3bKcxpSmThj+GwVf22k3BRVjuap
rT9TSU+z1QE2t7V6LX2k+KqisrMocUuOOZhTqBEod6x55FAdZccxHsFaioMI03rD9KG0FoUI1XBJ
uxM0bziqFJ8ao0PooFPtXcADLlKDz8nsuV3V6T7pbSiBw4ddk1UNWybGoEkeVEXbZlpxydqPrk/e
2NktPsT7LjMk5q+A4Te07wxpPZBQBMhW0myWZcvzLUzxHObfcZWRXs781jVGcV9OmFaIYNpuhl9C
relQ7izngcvpSxEZj8QSPZGHHGwsqNt42qkBRqpgsrjqkP80yE8sUcy6zLPLrOH4IgqwR6cMVlHY
r0Jd4LBUIezj5z6msubXdwOrB5ti16oldlwmVroLqvorCeJ0q8fk3qJ6ME/dyPVv0rQc2xAg/lHv
uUHU/bcV46pVi9+ew1AbR96CCUcPGx3/bJbv/1+i++8QU3R0e9Qq1Mx/MVn+TkZZoC//8Zfrd9SE
f2rr+vsv+Zs0Z1t/FRKLhq1TyqVyS9D/Qfq2tb8KVSCEC8vkgu4Y8FD+gUoBAs5/6fDYVglJ8qv+
8g/Ut2ZR8AWZWxUOrLFF6/ufSHM66tufpDlLSBummQ2EyEBXUtEJ/yzNRb2sbFG0M2tqNaW7Fsv1
UM7tqsn0J4UCgLmtT1yIsdXMKDJsWxgH9xgJtmPU/MzcfgpaXFZsd3IQQrk3qDiBsygst3kpDpPV
dvsWuGzTDOf0Ve1bvt0mAE9bOZYt68omjNk7KD1CEodvUEfWNneGXVDMDsWUARtsP8Bhlt+0jrEg
KWy5jv342Bb5uakC6gQ75pLRfwA0F61kKQ8RPhkMNNQcj/NbF4i3gey4V5HZPeW9xbAyKv5dF8QL
mAsQAJ2h/BI4heLXB7u9Gh9UGLBeFHRUGgB/Ww3xHuAFwt9A2GwwxF02szaYa7bOPdZVkbmB7bNS
HZp9oFmMvhVJn3mqeGzFzVU4FBfa1XNYU/7MNK1Y0b1vO5/0/1W28jTVXHMKk4RWU46YHhl3AwGB
Ioh5oWNcPGpi2Bswf6bbxa9cnTzfZ+9jF5oBJQWFALZaCMYP1kkyPBks1/Oqfmll/mjWw7eZauec
8zoH+tWTfN7ZleD2brb61rRRSZyMnTag8+F1LnnkTv3W7vThiyP6qqqi9+pRKXcUS6vYhvrxUqny
WgsaX3O1zvYT0XDyYJSENHF/i7vmR8MR83/ZO4/l2JUsy/5K/wDSAHfIKRmKoRjUYgIjrwDg0IA7
1NfXivvSrF9lVltVzXtCu5IiAoAfsffa+yzveJT6sbw0VPCgz0P/mPUMe/qyfWwGBgU6tPcyVfkp
jVQIwyQkpxejL1qbd6cg96XzvHpNQU6CTdC1K+1W+3hanLswRgzd0oLf9LbzWUeVep5x6+p8SDaF
Y+xL3Q4ocl23PyfTdJ/FCyGWA3pMnbshUrIl2YiZXUzgpw9L4xFxLJabcnaJGXbdVaEsde4kMqm2
oa1KqgWV71TXx67t4x0HPSHmINtyra17GcEsX1rmgLFZ/IchvomnL57daA1MS3KHBkKxhPWwnuya
ln74jkszQJNxj/KK+BzhgzlttTKu12EZWGD1xCjlQsuZeJXkAeTmu4jKA+i0LVqWb3I80XkjkOm8
NacyVn9X3Bu0w1T0T52QHqMQJobSf5qhNFJVYXuNF+aogYVkkghB3BB+EKwdCkiSXTVJeoRY4NTw
dgt19mryqcZn3/v0g54pCYPZG2cOE5pculZpRZ9W733aJZ/Varv4pkd+YFrMmxptkVPGm7i2LkmC
Qqzo6o2FO86zgUk3wTcosW0/y882kZ9M7pH2rjwD6s8PzDmXXAHVEtwkVfrLk9nHn6jYa7oQrG4k
iU38AN0lRisAt1C9NOrnWCrsF0F+aQxhUGFk1p7VY7eZCZoTUwCQHIc9oFu9dxyvOvS1bDdXbqvV
24z+OEBlS2sXKvopcoSTH0n8FNOPO0Vp3ZXLcnSIytoIOncUqDkaQb9Z28Bn8SNm9WPXdT+RNsS1
pKUPonjfOmG2Shb4GJpIhEORuI+uGbtVZkQHy7oob0fAp0fGf1tVIyeFzK9WwsqiHXbjn0lr3Itl
SBECeiBoR+LwODR1dPzzq1zUzU3kWHgzpn7vXZsqUx5ykZW/ks4814nZLLBiiNXexgHZh1wPb1NO
1vu0/C4XXGpufs5qJL2+xxBKjIB4QWi5R4ONma5gqGh1m3DT+tE3s6L+vAzl1+TiA8G8nG0wx/Nw
ClDuumIZ1hR8DV7LBaHBLE+EG4Pxnqc7hxABWnyZngP2EeuRmmpf8h3jOks+iWQGyk+h4/TaOosZ
Q4KJfbT+c6V5qja3o/S6i6yxqje1S0W9zNGNZWl1tuN3b4nrvUEd3IgA1UI22AdiC7Zt7yF1m+2P
Rpv8pb8mHj4kSet8x+Pk3kA/ni614zWHUTPNE06It3tuvjlAy51x4TRZORJdDtrvvveW+55Dj+Ch
uMGMx/N66vhpMoa1UHC86BBZzkU003Actf+cd46zHiTGVk1JatglbIyPBpFnyyGwFTl6no/1jlQ2
ajuuMjc0LBw8wqaJNEDOeUY9MNwVoc9MoUt+4sfGxTGLAd05CU4JOsFtVjZveSh/9PBUGBeVO7ez
f5aL78Inx78eAP4kXG2Id9qb5VpiEpF99T4YXqh0nvEUeGZvwc4lDjvx4n0wyPdiIQBc8K9jJdtz
SRz5WJ3LfMIjvSDdryPyt73Rf+1zwL+IiRCxT4g22AL0SXWyxoEjvVQ7HVUtdg3eRXtod0Mvs/ug
jQlILNmTNQhPb+2MpAk7yNF1DTxuQh3qtcLAygXAh17gjpqmPtw1EyP5rPG+/ATnQee7PDiWbLkr
O99B9DNnGzWy5E+Qk0I2959HtHDdGFmvFdsdd9Tx2k+rZgMqe3gZFiU3I6kQ6z+/TXN/gn2kgxXP
2XzFJ3MP3RK8GZEXWFniaRWjaIkz6azRyi3dGNLSTuMhE8zO7SBd1gvvwkpE4qPMKQUWrzoGCMlJ
Z/ry3V1rfw9l7q0n0zcrpuNo/QZ72UaoMHLbwVnnY0rxivy7iQWUjYhJje2VuA5BXJW5esjt+CHf
2Ev2rnxeB8FYKhTM3RPrAfECdgG9WgJX41Dp7wcehysiJy6Lna0KyWxdL0gieHpYKz9AMaBRS+A3
8g1qixOvEzuMNrZXBC69Eu19GMv8RW1rT+96Hd8XC32KbE207u3ssatvKwkwzO8PnmUTi7WkP2m3
fDKPZkTe/HXbdE8hARIb570r+qP24pelJoEpdmaQ+vGIXImIemkkpZ5sCW8Xizq2iYrZynXnomF/
ZIlQ3HqwgHYmjdh4WIe0y52LY9c2WzxuxkS4V5PTdCeqMHwQVh4+zBMmIr9KwPKEDc/Ys5O28quL
h6sJAhaOjXPgyFzFAcjUZitrAXPQxDnCP8qLDZIYQpSicWU6K9hCyPXWoZ0U5zbSm8ksv/O5yO+G
LsFmX9dyXdc+xzgyyRtiwaJTUA6vONtTMtHQ6Y9heEffe+xC9bC4gC/5UtH7IJ8ifY2kQrd8KwxT
cOgE2brPcCZkamDgPy7kNl/pmlMo+i0XioWfJN0S7fJRhHhN6hHrMxD+GH8CUGHgie6BMAa2yLb1
g6E5VEzt4nJApDR3hFwgcoWzrm6ZT5hj1MoHAc96nzVg6Brg5mBPF5xFZTSvRTpVe4e4Qcmf8S4i
YvOR05Sqsh9wMofHNIWaa6UmYDO2vOw2KeXVtzD6o/cp8gMP//PSfAyNN399LoLyTDjNRx9nPERV
Zz1bEjU7aEHclsnDWFjJqqB4frMjnKetaayT0w1ge9gQtNMY/yqK6ovANPEK0w3aodchLJ4h8dTx
9JEyS3Q0quAAftrUzOYEbRgnXM6Wd7KUdRy79JFNyTdPyFeLqJ37FGHOLTnmd2ph5si1im8hK5qf
EoloGDf1dwIDHjd7fENbzJHTEdsJ5I5FVKWsry4zp2gZrp6yCPJRj/uNJ64NGmSw1mP0JLQeX/sk
Ws4ilsUNee7em5sh6u2xZNya0L5ou9QvYZBWm8QNrHVH972q0r7bTq3sd5QIMbsFLZ9TvYhj48Mu
KiC8PvOzn8s+CQ7VkB5t9Mgvy1zJy/V3zuCLF5un+KWd512q93kRjsfOqM9wkjZj1RhjmNU41/kD
a7AmxgTlD/gR//x1FBcL0RDjsxWocYVYGt8FsXb3S1SF9+wfskOuy3vVl6+RhSx1mp38mkBCam/Q
4f4NTXt264i4tb7+tue8Pf/54AGpGJv4HuwsTdUEMq1d6ou+fvApwy8JLI/Ixd9DUtl+cSaSRmpZ
nRJ9bKfyvrNcbOfdvBkK5TxEY81RVEDjwgTVkMzK2oDk1uqOuYjelQXuYAzc7cYITMXI8+0IgdHU
iWDVCPwfSU4Cuc1+KnDxGjF108/BTFjRPMURrJi+vvfZ9tozRc5Uo5ca0SEXDczVvKLWw2PRueyr
giZ0Lqx9AQzar13sz0CHiK6pzl7bgf8N+n2dwWwZdP3mM5lnHOV/BuMI1/76XqXD+O0xyj1zooHe
evCayr4jxXSwOLxjBOeEQbP9zgu97X0UKtfoX28CYyh9BrSum933LW1R2FUVmq78pXORgJeFhbms
y1mIDV8qXeQ+H8ZlzVjI3UdNem+0H+zd+jZTCRvSbFkFgQq2UZShYmCrWLKnvu1EjcbZRLgtpbkC
2IN97FZsJwk8MbQOLppzPUcS81Rir7I4t0AkMEtufbzybnGzRHdjM03H0vcBA6aPHCrIvEzpYAcI
B6wQwTEbIZlPSxjsylkjsAnELmRlfK9li9lgpAP3m9epKcqP1I4/LN6Cxw7ZJsc8CEcbe9QneaZv
nmiCR7/tqqPf8PLigbE/TdK8lBmpuUkaRwe781FzXv99mEUYjtr657VVaipih71EvEvyM7c9uGqk
fuR805vCWLFkFZ4kZQpiBLVz5FUJB0kqb2W+WgACrsb+NQ7At0zk5pQIvnGOFQE2RVD/rI8R0ifb
hAnfrdCTvyvKRFFSaFgdrcvLFfTVRhtWjIUJC+Kr22Ofb6ckuBacJaRQilw3wCubFvn8nhUgGCrV
t2c/SOVjswAzPmWlac49++dzxvhjA9YcV7Ye9Fl32B/9Gh9TlKPRh0Q/PTdZ5j7ASr1KI1VrnLe+
1uIQZknFzUbDwSn8UIxZeVtManwwFg4cuDY82Wzcoy0hSwddES2LzoF7YmFqPzhVwzJ3WFZDJdSu
jTvwK3aTvohyfhWBkz/Fs431vVxugLiYdWsIknQYJDBDgSRQN3i3Os+0d6WWoDDb8kbVJeUZ+pWn
plP0YYsN7Ihi40ZbpmU5GlqnDg3MSfq0CoSjuMQHXM1ccdHfM+7CjeEiIGhaBNFmIH3dM7wg6LUo
tJPoydgQpqBvpvl7xmH16PRwYbOSebxH78mTN92SV5LAZC3EtpymD/IlPoIUDWivwmfjOtGx0d4L
JwR80E6c+pDLnxG8weJc5acyDR+6btZ7pZBFMIohPXu4lCw6hhu2I/gxMlCKXTe5e6WhV9lOVT9F
7CyfCgBjnjlXkFV+ZznTYsSQkVOwCTcEJPMjI+tQY6o3AajSMPJ+5V61U20QbRy0LIhzn4UlfnR6
+ZjHAl9rPnzcF7H4Ypq0dVy0MTnvZY52/QbDwcQTi6G4jD6IfkTjX3rgzqr8dxd2yW2m7wudfI1+
qc91t0wby00WRL61hEVkH9u4TV8VD+amLLfY6NpVJsg47Q38lEVubeV++lbsoqc9x/OU7yOvvloa
4BBhIWZcp/EXDP2ahF3voBzk1bGGDaelKZ9nN/90vAVlnAtEDPJUcATW63XRPQlYUGNYCC65rvcD
4UoHO7kfy7p4mhHWU5xxJjCBJuCvbC/uYvH1RT+95bJ6nZlu4JIEf+CFWXEMrh9G4+XHP78l+3mX
hWO3JvLGbOLJdy9tUNw1jJcOTTjfGUj4ALCEf5jGtMPRO5FiKmys+41NzNBYF1ut7A2AWHUOE/yj
HgzAK5PC3+Zt5BDE8NDpSD8RhMci5xrDJEtnZYSKfrqSrUEYvXZu137ZqdoOM/LeZSktNk6teiKa
8N1T9oQ2IjpWpec/NwNDFOO9DKK8N0S87dmiZvvZZg2TiuLodOaFMcGyKZKRNEE35S6r2YuP7ZwA
Swc4UxZX5e1UjG8lMSGAmmT8UPluiYyc2UpTlzjrDbz7oXN94oCxlzVtuo/i0aVcDt2H0rdI95kE
xn/+KAsKdB82n2fYZUUxgPQs1L1qq31Q291Bh7B6bKKCWIEvp9RS8mlujr4SpzEU3rc3ZJ+OhruA
/2/aeAVJE34Ma4+Q4rVhPTVCkqCLb1IUhhGXdwbFlWXyOoU2r1jh3AiR/0iGd7eIn68nJ6vdch+0
NlSXJnv30nSvOYuGJPrZClzGuP6gsVhCwXL5IOG2vjUaG34csZ9lmskUtqZgYagXpD/7hODxpsjR
aBdWeRLhuOlt/KgeU0MX9Jtg6AGytEWJgvFgeZVlw6y5IU2hdpiQ5doHJJu1yQ2ryq86G45lwJ7Q
l7jtnZLJc5iziJLyLik0IumhLG+dhJB1Rz3mjLW3vq5YZ167EbZAacZSpcuhdTqVs6EnXx4A9mOd
rxCeDM7npP3p0JOfQYTUZ1151bkhp5BVFSKFJm6DTZOLZDWIudpXgf7yZnxMoEEBj4ckABcKg8Ls
n1xvaH71zBbJg/V+TxCV6ilgRORKfV6SmRtwbN+6FJ6lD0AaUcQqsw+s7+FiXwldhV1iixUV8vA2
hAhu6y9Nb3ediMgPCdHHJdzLqqzLJNviGIbvnoM2M6hJ+cjzPHkRC1ya2rQTvpC5u4/Va9mj4yi/
+yk9mhZrMUnm3IeL2CnuzGuqH4QvnCOusB6SAC44Eq7PPgu5iRq8IboPsQejoOFTXmuU5eKWxY84
aYKbLCk30ZL/TuZzIDis1LVCKkFkuSBl5q6JWBnT58ZC7lh1EruHp2oQn/04Uu87HOxscO1kgcZS
9fvAC2CD4Q8nqynaZ1ImtxOd9m7wcwxc5OHcpEPYn5nH2DdWHTuHOSnX/JFC9QP6XIwKErKfbWNM
4G11dbDJwboMrTo4zbzshwnzujf31r2vqCeinjV8HeOcd6vrfoLyZ+UNXPljwqZVI4uEKgbswVbt
+OgTJEclhKOw6yQv25SYVe4M9gb/QMmGADWWpM+x61xdiCn9yhr/DUkr+lMnCLbOGBQvkWNeDIKh
HwTa3aZW/IO5/3hk2hG9aOU8aZlsiC9d7rjPy/uM0GoT6fA+Ga11Q97ofuovxyunxVdvUmbTPcCj
r2LQL9rg7on6Qm0anCTHnA2piglqqvqqftZDtPFNl58smuVVrfWHVmG5KYgagopbpsfMUx+KqcDj
cgWR+i5aHpbNBA9ShdzNgZBPoYV1jMRFKjv0YytGNOXWdtxD3wX1xYXG9NK0EImcwQE0FUDtK/tz
RrADWZx5jYYEoK8Vgd7moo6Ok0kOTRGVuyDwXyrvasYujdpkdgVfMBLl3r72VixnoOzQNu0l8YWR
qYZLsEXWxsiKGMefQXLqfbzqIeMwaNgtDL2Rcs4HBewOd8oracWnOts7zVOlMmCXZYIUyxaHiqu3
sQf79OeDnHcIYvqHKFqsPVpsPNXx3QgmqRHpqaCM3FY6epp7jkjl8aP89SER/FAtVkk/LqbbOhfi
ZEaoQfIHPQ8goiLFwm5KhMydBzx6hFGheLBNdAse6+sV3svkSBH4xk8F6RZ3qT9ZI7CU+ZlVGh0K
5MZumGnN/Pnhj64FmQBBSVPv7cS1hAuiIl1rrue7rOh9ZvuEDS55IW8Lp2v3aQMuURimHk3g0BR0
TF1nAYQvSbxrhBGPscFDM9W4aMv8QF4KtmTbpaN98Vm28GRaDzmghpmInGma0ovBeD7VHgwopU/p
ONjPlnLVg4feibHzAjynsG7/FACq99xVHokvInhzxPl8N1Mdu6wxSA6fF9cj8h3wlQVPmMJyG2ZE
c7YoliqosF6GrDLL9F2KaflWVR2Vu6yAZ+UqoQ5FQeH8nly01jB7adAJwTrUPW22oSdbDSlTAQL6
sAZnjbkj+EddMEG66ByCLxGkV6V96R9zhkjreKoEiQNsoWp0/G9dTB03T457cRrr04hKbaYw4Ipq
A7BmY0276YUXfFqn1ElGKo5E39tJFxA3RYRSUOCsTXKAtOGsbpUux9OgkpqvZA45dEPtQhjoRhwK
SaamU1OjElf0Toxa2S5xap+T3mfwghxk3auP+OqgJix3NRZY+WwJowgzkiT9i1VVldSk+oJO4Abs
UAXj3CSlo9jBlt3kDE32hTXNUGGm3eIAWgmTwTyTYRysOCL9V32d/9uN9Q0b2+F1GZdN1wmfhMaF
ubvVq70tsw4OrM7vjAGg10LbynLpHfETvzEPKbaMaT4c9LLPShDomhN9jsU47zfc78Xd6CKzTWbW
IFfXuAlKCgqFOQX6cHsVSYGcMTxQgiwrNsGsoRK7nEIhqp3bZDTnsus5N6Lqyp8Im7Wg7+hVkR2D
kcRJ4n1xbmvkYtOyD0ntEynMhcWcuD3TTZ4gWUW6pd61U25xUOxIVw13Y+q+E3GGWtqp12T4kvMz
oJplW6ypypLJfiUh9LPCSYrw+Lm7tkqOE80bv+2dE2hKJzGvja++XR/eAbKre29qSZ333ZOT+sDa
CcXaaYMoxCmdaSMV5Y4c5pE3AKlHOblgNlg9ZDgQmPMpIAthfR9E/nOLa/hc02rWMZOq1OZ0jTrF
/SixmfZi+vYdp3l0rx98KwN744p9nVD5VtXkH2T/O3Gz62YQQ2Z71fNQQt7H1TBchw8te4sEATyZ
znsrFzfuUmOVnAbYqWjsehfXcDwe5lyjd4QRvcm8cbyJGpVcVM5N7I7+gKolucKy0vY+1MLdM8Ui
TiMiN2XC4LqJYg88S2x3z2qK9JZoJAMMcFW6OQfhgvKUTVYP0A5jKXMOPDFtpum/s4fMApTT9i61
Zj9XbxXMqMIt5Ufd+gumEbnyffMZ+sxJY3KYAnCIXWCzWwAnF/jJVsrxieXUM5j6Pfj55zDxoW6A
d/CD986Vzg0KoMc6FutFj1g3B8A1McvesVXvLdcPPCjIxVGmkUWVpz6FWET6Hw8cc2IKUW3q1HkR
GatmABEIEMMzjsgV03AwKykWFdue71BpU34CFRwGXKBXKPra7QdaX5gQNzpU6RbvdXLEm5whuyrS
d/IgGbozEwscwq/MwuyDOwiMXEtNZIS77VKyLNJK/sitQezbvrsJQhYIeTkdx8C8lglM3LjWv6lj
jq1CqiTShNqp2WiWBjF2gBurrLp1GsQ/G2CJll9/magsCI/FvVkULQkNusNtTQpbGUb9oekpWcJu
NSE2f5WJPMX2tB2L6sWuZuBG4SXKSKaxAixd6N/YDZBf1cjXqCSb0xeYmEVBCZGq+YOMOWxLhKj4
Agn3gFNK9cFLZsFQRkoNRI7oClrTQ9mwv3bSd5GjKRMrjKSC8QsPl27OgJ8SULgKmayvGtn8sjEv
MjSZ0ARazlkU42OMDjZNW7PyQT3w1y91OTl7q2VZQ9DU9IqB0wM24EOCy+v2tpxo/yoZ+Gt6hvbB
AYaDqJl2pJ5+zpx9pwgc5smogi3crI6W7uz3vi6+VUcdHQ8uxLZIgLC7zn/SNgT5PUCom3rSjbOI
u7jtbHPPxdEfkc2cMAUMz0tmnxnr7pdJehfy+558tiHrkP3wbVG2ZtdCS17XQ44sU5fxuox7Ml9R
7q9JkC0fPFvuQhF9RKwoLnMQjntX9J/a1y8dhEu0G9ZTIsFj5cgRNgjRoIi4ut8PUgIM8v3HZozj
c7OkKVa36Yn8enmbqyFhoGLTlgQ25hPFoWRm1pk9KybHndddqsPLLEnDmJkvEmsjKDYSxf/M62fm
mFCFm1/Z0uj1dFtKM3LxLkxPHPnOsuoj66dd71i3dfgVxcyDJu8VjduJ3ndTzfVjX5iHzGbbG7jf
LTOOiYjT0Fbwf+Ug1l6SbJQ9JnsdMqNM/YFlMK+39I9TUyb3QFoqqEDyErIwPmc2BtwyUP1tHyEA
Dk196MhBhThhf5toXg5O1+S3aK7RXtjtkSRiSDIMO7fGY1nVKx5CHV8GK8NMvpALo8kvIrHu5RzB
NipJSLC8VSrIu3YU2HHKGyYy6Ply72q0c7p3NIE3LipqUpkjCOPOmnEjg+PM7Amx7W5DA8irn5m9
+ZF1b6nhqWvQ+DgzG3mHSSDks7SAc5l/AZf6iCFgXLIm9E6sozZ5Df8A7ULyKHVx6kJcSk7JRH3Q
mHkMeo6gYxYzJ8WJoZIvrPKJOqmxy+9FJBK+W3vBJYnHIlK0BA3DIG0OIU2eky0IMshbcSNGH7M4
MRccbziArN2QUn8rzf+u7F/hbEcH1xIXB9vMARmp3lQlyS0Css8yjmbHbnUkWjpajsIJFOnO8FNr
B8d0lc+Q9Dy59SdMTX5X++znYGnP6a9sdqrnVNrfqH3MuqnZuObAMDba57QVXtG/Ws7Y8vjy/F3b
AoaYhiIiB6gCFVYVtKNVuHYHAdHSJeuyb2G5BRRlNDoxCRCUuePA0MX0+PGYET4v1burcUi1sXv2
/No7y+uHNvKYOcAM9BM1bEsJqzyOGBomS4ORHNzBburs8WLEdNNnrtw7FgYTnnObiKnXiu/0IAAX
/2oKLCphyhiAGEECpusCSORwztS5ZiyxqORjug7dSV2Ur2NOMCL+1ptwaqefHhIF7WYHowgC6quQ
ZTtGWRVLNBdRSDxQhdGGmBX7jKILAF+UrXyrjVYRTX7RQj1WTLh7P4dZGnEUsbvHVA4oNGbdYzvm
VaHEwJRkHr1yOVoz223bD1+sZb7mgsfqNsq5bENuZz2bO7a4gPO6vF7rDk4zVtpupNsIRMt9NNmP
o1O89ul4l/v6NyLG6QbEP6fTzwVPwpJgDDMzrUjmGiIHQQfqegoBMOAD8Hng1zPPBbWIX2me/iqn
a2c2qX0TpHdmoGLQzowtQ4LIjLvkrYsCcUf/Ar/lKuIyBeJ8Z+lXGFyhold6vKPPxJ05mRM6jubg
Fh4/uGKcNGBiAAlQNatqkfIcmr2/vDFkjm9F35Bx4eU/mpMz5ad2QEgryk+7sx/h5v7gPd67MdK0
werdVZaANApwPYxDfpN7mnQKf5Ow3EPpg6idkI2jZY9I3unUChcVxJLHXO/pT4ruKxYfRYgP16pP
GVs2AqSZjj4C23uJ0Qsugf9jSudjvMSaMhgSDqiSBd4YkysVBOW5DlpQlw6oMRvYp3mqeo9OtEge
Lbsc7xI2k1zHrJEDkJ46bvCVBPNBEuMMlxBlDO7JA2esdR4j74cIO1IJxj2MEXPfqXUxx+VmiMZH
BC3eKYIriXdsFy0xg08oHccWWr6dYRdoGALsoty8xqzQJx2k2xG+1Q1D+1Pp382Ymx1kVFMyM+UK
/fR2IRgKdR6gRodIYjB8NCEjSMVc3rNT3ccVdq+aSo2Sl3PJHknYAC3eWV9h2oK7hgKf++FxVEcU
Z+Bcgrg7+Cjwd0L1VDIoB58LH/5l9Z7F0ZPs7eleQdE6RC7GGzHClNBL8RnUjFfTyLwHC3BQrqv3
OTUo+uhnb6ee7Say7j3kcpiDAvdnQde7rUIIThauJRw04HkFNEDjqaPLu08HPByokPe1D2NNwg1d
kvY5SGGkpXAzEOJvx5CG6jow63dRRHU2sUmzphjLHu/SYvSOE2ydhnx9y41JSgirVYozn0lmdOTb
PicVLh+Ub96I2Q1PJuN/ip4NkX8/7ADuR3kaXTY8WaTWdgFHFoTaKKpXsoPZktYsjNNwAOENjWe5
5tMYK6j3XYGvXdd+zJwT10clhvQBIa6GNZ082IEYDpX0UJllGebKHDYuisdy5bkNpZQZIH+6ZgY+
zA2Zeuq7kUVOGzuIbZuAFjZJ7D4u2OI9lGZOnd3OSDK/c/M8oxC4y8LqGd0HF3T8hb+kuaUWIX0w
rD/BeVuorWwEyfsq9S4RrfPjXJKToa2qe2F8fzfX/bPCwvItWu8IEUavR3twOBaya8oa0WWjZD7h
2cXJgSCT1ra9Z0R0Z1z5PrdVdMcpp9bxIHCeRPS4wN1rMOzE6NHf5CAFs3erhDm+mIltF+yUwgWL
JzgqQiUu9vhbLjG5KHob5G4FWLSHDTOnX5XH4G/wP502wpebVeQ61DgihJNvMZds0koEaCARlboO
IUGLZbNiDpltZ2pdThYauRbvbGSLlxoLEjtXpj0mrzepFBgliAHa2GlI1B3COyPSFb7udSVBoES5
uLdXdkriWZ819bFnSM3Vy+yzrJ+Zxj0NAzImN+G5xPoSF2tgxHoa4p8VbNjeiC21wm9rpNizGSGH
LrK8gePyNj6Y2T7obnAZ5GNHCpvsKx2QXbeyYY3Vosooym66HSrocmnM6CPkba2rl7JN4m1XbG0G
eDsnRSHB1hZEJVnAevhF5vrzEiHGdlgJD1ROEW3rgYtlvunDHQLYicAg3Old9xo5mlCvqF2hyVyN
NJT5VBJsVE8NKm1oQ2V1slUPG6rw8m3mOW/A38CAxR/6txXLj66GhQO2hpFz7T9kAJDoXzZVZn2K
DLFqa8/XXrvdAsSBCBmHfxa4L3NElxr+KF3cq1ATSHsEAVuw4BjOluaFTFhnF3Xf3Lg9HkHEp6+j
N+9VZ3YS+z+NXOWx0CGBQ2bmztLDi50Zl/BO85Vc/S2EtXPH9R8oB+VqhGgdSmhG7fBXMu1fFoN/
8lL+T2XKS51VuieA9T8DNQLXjwB9RF7gR7YdkZd6VfX/DajBoLcteZ8W9rCAPmeRkvc+BeEGbP4U
sWRxU1jvQxexmbStrZ9jUiKo5S1GxOVrQEZ/czz8V99OwJf7v3yP67cT2JKtSQjhIxCO/Be+h8ic
eomDfNrWLlMxhXZnHOtu3S6DXieM5eEZ5L9YfHFYONmnq61T04b11ur9XwFMs1WBc3ZTTS8+mSu6
E87qv/n+8Ev82/eHtcH547aIOAv+88vVQDgKipL09KlqoQAHyIAaN652YeBiAgajuEmZ9t34jbro
K9B+Bow/B99CYWcKB6BzwCnX1diNSAa4Iv+/teZ/ZK3xpQOO5v9trbmYn+ZH+os9/d/hN+Kv//ZP
e434hwB8djXSeCKQ7tVE81cSceD9w3OlHSC/dTzx19/8017j+P8IXCFh0iD4xZnj4nnpa6NTbjT7
H1dIDm4cHruBJyPnf2Ov+Tdvjc8tgf0nkFxy/PJfbguviWbbNKaFuuF9YCcmCZ1nQpKY4LYYB54O
rZk2SRQcG4Y5f3ul/otb8t+u+H/50sB9/v6AEMoJ8hx93RrqCFbtlEdbqpZdk8ffI+L1/+YBIK+f
7u8PgEDYUH3CUHo2RbwQvA1//3IqHpSPVYOFtUXI6tg4/o2TyHvJlCJj6dIRCH6DODKHqt/QIiu1
tQXPZ1mzxkFxs3bgEMOnUsB8CSgefPPuGOcjs97b9B7rxmu2ZCeoarMOTgxzb6XhNIdyXc71KzXd
US7WpR31/j/YO481ubE0yT4RsqHF1rUM1yJ8g889GAGtNZ5+DphZXSQrh/n1bKc3WSymoAccwL3X
frNj7DcXXsLQjvHs9PcXlH3ff/yMliVRR2mo3FDcdb+8c+U8Kgy9zoAwd9MehtecqPuAJg+qvUrn
F/BLBq1O71wyqdJHQkkhXJN25qQg1SC56V0vtXzZCG9KKAhzm9YDusS0ndxm2I+a6sUqN07x2Lju
A4F37NarriXlaMr+S1BjwJbqHGX0pSv1QKi3z2VW+kyXl41D2FiOCMb4Jhg7R3MXmmgaq8iN62Ws
Ot3c7Ogi1FzMt8wXJ21irjqIsucCgh7CsTVuha8Ewl3HtkXADS9DrIBrN7WJS7UmuDLNX4TUEgpO
uCgCoqyNO62raBLjqI+YzJmJurKJtBCuApgNXgdHkzhPHHmnFQs1+1ZIGxkNmJbM0aNuXA37b7Eg
9QQQ1tFEzhw0WfqDmwSmxVJKgyWqlDgnGTGRXWKvRTFIsCZXqY2Vq5pLyjwSaI8CWbvTA/FQqPXV
RxoMLc09di6zeTWQvsk1YixwJpcmbBi0dROcepwd6jDQL7JwWQ2FMgkWHsHJwweXUGcXkC7DaJiw
MqGq8k/yDAmVjdjLuhxfGSIfJiBNWhrUkRmBM8uNlma80p5rgm0xfdOBeaeEEUwTLBOdxUB6KL9x
RGvi0EU+YxGvqG3Us0kTeQC5+6BZi2pBsaJlb5zYo9AAL49IEyb4mnDFOdJfxrr+aAOsEULnUJDD
mHObluqhyslIFXlXcTB7YyBkL+G/6R7R2sjKkmmDIx1HgtwRWehOollQ0V0RttPI/YykOkjnpgys
qeJjijqD4ZprxnDYmZgRdP6wiISZ55G2aZkeRj4pY7ETqHTV7hTJQNxhYDtaqbp0wBG0K2Q2lrSL
gmddJa49D5Vo5pnuCtvDIgSRUTaYyYNwpgzcTFuhgzi8SAWxwdS3vUUT0bzCwpxtJZNda5VQpcO9
/vsnV9V+eXBNjdjXEHHh2ZXZnwx//4fNkuUkUkYqQJr6AYetmP7TtgjxhH7/5Z9/EahyDKTqYYh9
RVCQs5sD/jc2nXTO7J93UyBoS6V9eJ6MyN5qMoZ1tWUqxWnfUQH6h2xjVqmZUXyZVGsuGBKtoVzI
6gIf53wa5hGGVCWM19yZTzcutW2IUyj1r578DgisnAE8pOBcN78ldlWt60BjGG5gvymyimFDE7MJ
wUY+dmKjmKHZ7L5fpP/6aUv5C3Pvl//7/yWCTxG5KX64nybP8vlTvvfkBYEX/bgB+etf+WsDYkLR
M6HbabqoEaY1uLn+3ICY5h8iPD5ZJFgnff/9f6V7zT8kWhSHxC8rybBt+e/th2z8IRqWLJqkggck
H9uZfwWP/1rz//zOsDT/zR7AGLK7/16VaQ9SFT6VLLErV0VT1dht/Xjj24rLoxnL9IPrFHDmjbQB
I3+SD9Ypucqmt0sS7ZA8KYm51lQEZZiSQ/hVo6yo9Ymp2Pe0HlpwLdyk9crNBvRMLL77orizonwb
pO4tak0FsDyabnYLeWnjRdgGrzzNk3n6UbfwI2UQaNfoGj2rq3WXr2khv3j7KsRGrFHqlgdG7KTv
0Vx8RnTUPsmq9A4q8OhqTbBzQFDnOlp+G5QVLCoaCpUiIwYVXLJz/QZ8mwq5kdIc8aCuzbhIRsDK
5rGo0z7wZuFzG0UGcZsfvv6/uarfDzO/u6q/7upojCo9s5MWcQjI1C6qY6jFQLsmkthOKTlaIpkD
cTjq9CI0Wo6gJc1ImLGUG/FasMgnuOsONu1Hv81O0Sm9NLfipone0sAgRw2kwumSAZXg7Q+//+TW
L8fG/7whftkVpjgMU+YN3aLxROq3pE1B+dtc8Bo+nDkgfQUkTWzeZKsoajsyZK/mtdu90ZU9ZxTz
Fsjarq1zWrIyK5qIkNZJZOPf1NeSQfeI3EcbkXHNiFtMwCQahDoWyR70U8tENTyYaq9DdWDnpwlm
hBhaTwRFf+GcKycV/BMaTcJ1Jpb6RO1QsgBHp/Oi946hqV5qPFZc9ZegxRwcIzpeY8teumDcpknR
srjVurdEkZlJLDvbnoJd6rrjZUDsZqJpoT3pHUwCHVYpT8HsVcpedQiR3xMXdDSwG+MtGkQ+nwiN
prSge9npYGcLQszVmheQhIyQt0yWKcPUX0brz1xxGJW2WFd6MnsQCOOtQoky24eGH0drvoRc72bG
QHzoQzZEtAPR+LLX+WqHrzjnuza/6Xzv5a29ZRfAUCdxK8YfYPY2fcD1Cep0jdyFY630BTqS0y0U
aTR9kBsjYuaswY6P0ibsZdGxpnk7sHdDcZicGCOVgj2HUJ1RfTSJSAMHUVbqpw32VEmD3Yq+K3zt
GPHFo68aSLkOJY3xkCfT2Kr3CZVivpOBtXKg70piCv7VvyQHr5C3dXmrHpFjrvRrUIS3hoM8xgRR
eZcRLruNcC+e0TN4qtpIXBEZuqtFbK3tACmSSPukq7qV2LvnSpu5Jt5CKDL5mNrDdXYJDsmhVJQv
8CRSeVML8ZB67QwHZ8mYQs9qvnFYTZfhMmHwXbVn9926Wx+slFOrwQB0jq7KTt1maYHy5+enoeCJ
488mlvy3EExVHJGmVK/uO70efnErrgjWsD0Lc1U3FG04HiWEkVYoI6IOp9yx7bG1VjbJ0a0kCjh9
6IvRSrgzYH/68lAqcq/vUc7G35YUuuXIm/m1hJkD/a0nWlvZ1FMgLHkKyPyIYDgjpIW0IYMjVTet
L+aw6Ta0dOJttsMPcFZFuypf7Ut6JQ+TSYiewAkfJYI/ad7KcxafBH7W6ElZqvrBjmqeHYV7c02e
umRrI1VE4AMAO/YDtZ1AYq7HDlRUfJr1PFCqXcDUA7OudyC3N++V+Bk4wXscKP04WFdvat7t4n16
9o7+mXPclPruPH3HHnIwzHk94XVHx2NaYmW4Za4FuREpbNPrTw2yDypXJWI0oUO8tp05ftJu4VX9
pu5pvhDZ4SzkvXOBQXUrLtUlgzWujnN7lq2UTfHW+U06ktqKXGqElj5O3fbcGiBrHLWjhYpYB/Qc
Y/3qQUz4PT2D/q76ZNQdk8BJ3QGUwFTJss4FTBgpbpupkFYXcIQrqtPezH3rCywvF+/RBDQot1m0
jSysoDbjacugpod/uayoQ/CK5BldGCBuyFdO+4VFD7KvGaD8QdVGqarOFECjSeMziELwH3NxN8TD
MuEpqAUOYkt7AhAl/m/l1DzmBBLD6ilcVMwHrKjq3rtEl/6m3JJDX3R7Yhnv3iPjfu71oplkTfCW
Y8yxuxP3aOCbCKm7cNcp4bIv1rBQ836O8RE888N5FJ/NBR1t6sOGILcwrsHWDwR4CjWefUk8z5pn
iOOVyHlG/8DmccK3jhvaA+jsU+XUJo986i1Fbm+5m+zrBntI6A6e0k/w2BvmQH0o7yTZxYgACIS+
a+ZTvr3yQbb5E8Z68yBHiQ5dYIQ4GzJzRBzFWoRq/6rO7TU6y3f7ZJ70Tp/6+MykRzHsBcJXxsZg
ONXlN3vYLcTDviFkA2EPGwk2FK3avkthlaLvVzS+mIuwSydiat4zI9UnFU5tOqMLkZnGseDPUe9Y
gA6yA0nprB3kHfTVk6L1G1dLQ5BU74oMic/I3HvL2gQMiUGNJkEfHz0B1T+smrNndBYO9inqaa5i
nhiGWy02Z+4zMt1ru6rjb/KpowISL1pjfmnH8jbcRsO7p97BzU5Mi/S7Br7RDqYSnNeJam2Te9GC
djhIYjbt6SJt7paEyBNB9Rk55y6lpsHaOqxI1aL2oiVJ3i87lr9BTreKl2Wk5+6unwqNsjiCPqK9
ja/+lTZsJx0OS6ROy68WCGBUUA7cT6O9f3SPMoI5Rkox4jqou8gECLD0r91OOtrnsACamM1Ap6vj
adgET8J4sOBRAOyTvFO2aWqelTd1bx2jS3YpLk3r3AMGv+p+WI+kW3WB7slzWi68CyzkW/TIT8UB
g7HpnqDwLtpbzz8DhyCPDtKasSloPSs8Ne16yvByrH4ID8k8BelZOnT7ui2Weeu/xLt56g/Sm33O
b6YrzKs6nESD2VdWr5ZIQA3k5jRigGXY5khkvO2pI3VmQOkN7VX9tD88apWtg7BtDPgaxbXCL2bE
DdaMo3IA/RCkNxInHTcLHVMC+fptuY5cGYdh/R7NgYVA7yj4RUWhF91YnZrQA++ANKmePvOIScBM
zHDmA3jNZ19GaO2U7Ypd2rUXDB1KPyr20rW9yq01y+zDQN8YP5VVw/F8mlv+eyYX7hh38yyhfS7Y
hYfcVd5scybsg1NIp6C8DhOmnspI7Pup/xl/yi80mVGXTLT3+NN/xA+L/i/PJ3ZIlQy41PiQHnJ8
kDnkUHud7eNjRGoGTHLM1BC5iag0WCuoakg/a7eVtUkB75YJLuM49WLiGL0aqcZ5tD7XvB590ewP
nhVeo1Im0mLt5RTGHgMSpqJodxI1jiKTQsn2mQOV7klXdGfWGP69wg0ONJvCwjh3t4EBQVjGZxDI
NZDSkM+RQcsMkEEnQqSt8g7abYR2Lne2SngSM5cQUK+RskPz8rvbCisMZ+Kn2mVbJQdCG1oqcLIK
pFseLcSIO98vTICEeTcS8pcWIr+Y1J4xFYoX1OkY1LZ7uzLQcZZXhUNHOsQVYkoAdrD2WSaOpxx0
Z+ErKSSPGnx/a8BNxOdA4XWKJX2vVFJOqEIklOjJzKszcACc3flasonJG2omOjBC6x58cl+qwogw
EdAwSFBj3Zw1rlQsModYCY7slRYXwEd8taUuNqayzRA3shAzG4roDLaLFvoKcM6kCbtJmAlvLsrJ
Wmf+NAvlYpK3xTgKwfmURW9OoWoSBEGzgsTgjsWMFFJnWQYJLxmGGJZdAN4r4nrtVOjLG1vbkx1m
zJ47AiREZqekTCeN0ZjjPKXiEnF8ZYnBsbKlfHowTVvc1wR3I1W5ir1F5DYsd00rvlF2Qlliu/f9
dm0VNEIlTfalEhjjq2GzSfsJbeNfIf42slx0fRQtijVa0lqVurk/FBU7BmPk3AauC04uogGV+StD
OCbTtr93qngllrg5qT/SEUBGFd7DXOv2ZseNS+J54RhUrWZpf1Q9dhyeQj+bb9NYj4GpLVoUKWCV
EzODIf2tEXxQQFW5KgpEuqChiPf3ZyQJhf8/Ds0mIwNV0STi4Jbxi5RtJnHjE+6RFv1OPkRXsRo8
y6AtXC9+AlSU1bFKSJp3qXUWj92hvlfBisQlcc5r2yQ7VEt0vPAcn6OjQb0vcbcS2wieZ6mkjlsi
cjzud/W9v5sJ5cN0sajN3rt6z5QmD430O1tNQf2mmvUXos/SlOpFs9Kw2ONV5dQecW+3esdu9clA
EicaBYynoDX36sNJ3sRhKQpYk9phcTKHZYoSpF12Ki/uI7wUN/XosZ6RSxm1e/tiyN/CDebMq/SB
pWvmW1hcpxEgvlF09c8VRUJYZWqrfGQjEfiC98U2G7xhQdSqyicxmjDbG+NLxvbh+d6SzUB1NNJv
7jHYZ17/qCPiiPzcX27U7q3kI/5K5PBbQiiANnU72KYqgmvP0SYsh6Vpbqko2VbGa01dxvB8Omus
ms+IJSDkB2afe3II0doBHEyD/LiR0I+eAgXIlZTWUiU9wgti8UjpVLUIj8NkmRWC5AzUqJ1RP4p+
b5+KOMeibju4CSgHxnCVMRBsh3NrlO9x21EyXOXMnfc1dexkyxReWTRkjSNWueEydrfmRq3TwnBP
Ael3fi98dDfr3b0AyV9Fs2BSXkT+meKm7H1W05pVNb+kl/BiHpW9/Jaw6v7+jpUHveEXPeKnG/aX
uYSPZZfBgCYtBKLZQNNdewWreulA37zLd5NYXGg3GxuwofQub2hHmZsgHLpzyBGufFTlzeVQFx+I
DV/+4ZMNj8p/fLLvCDv+opr6MKT6QXiVGgz1ZdBKC+UUXIOnEkSvio1Au9dOonR203P/Mbgt4vFW
1dedpj5cmmpjBSooWa6jFEo+AbNoXLJJMNgsZDceubfff0a0uH/4kMNs+4cPKZBKr7kj5YXm1Xsr
lD9NkZB4JBFDTh4KB7LyRb/onKI3q+kOlkvlQvli53HtruneWxeir8+dN2tH9IJeWbrn714oj4bH
v3hr/ToZu120sAOX0Ch8CHz+Y4mWLWkpHoan3vIoRL9mz+4qjOqZdcqwOyprMVhYH9a9XE6MU39X
7sPfL89sXNSDcGrwO+LpqfxsIzhkBPSjrJyDY3RM9xi+2m6vgwhbhyIOhNbXtm2Od5wC9ihYFmpF
u4QzU4+Nf7BLDrRrd6PsYvkrSN4S8DJD+EvL3jGyYNcx55otlyPq586RLS4tqtYiMHxjSdoXvM6V
6uUXoJHwBrKSFrMqFmuymEhI/jW+xjHQN/kenfurbC2jJsDjhZ842WMLXeMggSeaWSfsLgpeBQKU
fS5TdanrK8kbaKnnXE1v+VO6NmdjGG0RQR/lhssF9TcNi2ElJKd8OOc7G2Nrn6xD6xXkXvJp+myv
0rVEaFFXg75WXhiJbLRBPBhUBM58SArYxg49h9mcL0z5ig/+Ib2oSBC/v7W+zxV+vf1NTdYkQ5EY
/hq/uA4kQXUlISikRWM1U2PnnnX2xfIXLDNFWOGDcxaaSBmCCIkKYz92OIVhcD1KuV5+DzxbHUX7
HGXl5Ccg6lwFoc66/f4zaj8PNb8rgow0//0Zf5GIg7KlARd78EJLk5WsS3RHjZRb/6pfulk9Mu+r
lPRZKl4DIuXtMk/P7b1UUU3iQH95g3yi3hO+42yvEPnU0o+OV0765DeMY3pUNzE7Eja4WjI2kDTi
h/hqXsUrb1e9QKv7R4D44U8lhJAyz+dOVty6jYvm1S1+/2Mqf/NjIrdLOgMg0+RlNCjlPzzkQdTo
nMUzaZE2+c3dkNAqjnXZzgIrnDYFCQ3BJPrRO709Tl/16LPqa2cu5unOiKJzbk1UdQ5BMR7Lw+mh
4BgRzoXqPRxOFsVa2OBHmujTfDh3/NOGRPt5kv/9G/rpo/8iN8tlIuRi0igLtWFXAVjSTY1Z2MlL
jywXAjgFOZ0yLw7GLUAgqG8FvCc1fpUWReDRI3gQDHoXxpF2cMkcSPoYlxULoATmmfCZvsegxjR3
2R20U3snYjIC7/ZmGk651GWEy3Etze2d/1Ybd2D0tQow4ODtw2P+Bu9uJ2/yVTSoSGLrvith+Px/
+Nq4OS3dlLAW0VX089cWilJbpIxSFzL2d+vuvhdH0hcjQJAcyMpdvotPGcoS4wAObAkHtxAJNzAg
akUthj13Gab6Tk/VgrLPaQkXN8mEmwzavyIvFLyMFGRO7n79/lPLP5sh/vzGfvzUvyzIVWMViRQ7
KtWn1ET7VDB7qJ9+nb8b+lzSq7M8GlJuWpMM8wK8Zmjx63SV2TMk63F6IMfB2dO/CGdpn/zDk/Dd
ifHLS4nLKWo8BXRC8b8/X1JmiEJeJqa4sDlpJtwfyaf+TunyYPNUXslnAACtJ8MzgukwUtYRp9bw
5BwEtnKcZaNDuEs52+JpmKlMxh1JgpOPpznhxfX7y/h3w4qfPukvl5G1VKkpamWOXFMcryWg0uJ3
rxVnBfJf/ig/vV2tkpAUOH9eeln7h9e39Hdf43CRRJmSRg1+789XSkqJD/e9Li5kJdrk5+yoYb5k
yeA4nqFUwxBtqnzqdGum5vQcCf9wEvnuDvr1m/rxz/9lY8LdUZV2mKsLrNnZInCsBVtkT5++yh0B
q1uGKoN1ttVz5L8JrP4DO9SLe1I5kmscI5Lt8HBESK9A3EcK/0R+oup9kV2SC0AQUjILnqATpArk
HjqLoa/JG+2VfcK07uVnUW8V+or6FegyWX9rmE8M/7XORr4DmZNMzfdQEb+ZSKXdokA2VZBPw4uL
lFoMmirzatx1wcRCbA0H1bVBfq0HHXY4iTSDMmvs9Tf1LUKutZFtKb1s/ueXUBUxMvPOF2XLYhL7
81dou22TMaNXFvldM59SUrHOMlXBPY1aayPb2oN+WyDkAibY0mjToG4nKW01YWCHc1Cj4/aY5Lj9
U/QPGB8TexMS0M0+NrBVpvamVzsst2/KNmT8MgbByvKXP+vO3fsRBfQUV5pjV5oaydqIhCfgQGDm
KpaZljCUcwCBWnoUKYI6lLqlHInmGOzXkQ7XU4rIW1/yT+Hd0R8J8m+HDEyDS7FuEYaDnbfzB6UY
c7qFcJyVoxQZuRv05JS9jvvQEZk7xOb4IN+6G9/LRdn3gxqt/MPx4/su5ufbVBUlS7NM5uJc5u+A
6R+WVgFDCZnCXFl0EaBSktfxuZKFFXMOoqN0BbhtZDHMVHepPZfbaBOq7lcajqtBer5mgwxtXrpV
jaqSg48CscZ7R3BxEeV5euq+IqPQp10L8m8Z57jE+6R9OlExoql3GeSiTEOnummhsYYmYDyt++TI
h2rUZl9a93BcILV5D7MjU3GH9dDtnQk+s0nlMtIBcTHVC+Rv3VMOaZef9PYuL+1FGH6BhV8rGpXa
3iYzyRXV1ZDd0LYBTJks9h+GNtJN2QMoeWudtl4zpV5CHBx/fwX+rykDtRt0+vNbNDj2izL3Psof
HRaSDo6E8ni2Ov93d+j5k1pE5xmzp/j8bjcdqgZ/+Df/8mdIf+Dk1FEedf57JNF4BfxlEDX+QJ41
RUthW/uzQ0Oy/rAk9c83BhoQ9ub/dmhI2h+YHC08xCZuR1FjVfifODRMjTfQv58enNOk3iQdO4jE
7kbhz/z5DeUFpgf2lUi12WvK3XQ9fc7BjmhRbrVYyf1C29euriwAz/JS8v1emIodLW2ThJHljsK0
gTznCzKWoDLeOGVSntO0F2aZ2rX+JFJrQ5rAtAX7VOBf4Wxm2/2gy1FDglMpTwhrybSEAIITzbXR
9ubSaxqGzMQObBzzPvyyTFBN1GfIih8igh4tvWpOqNeGF/Py0oAXqKybATg2D54RLA4lpnQ5KnJ8
el0kHo2IxPcoqZWwAg/liumqM0uRJtU0bEYiZRG0ARZ6csEMie6vh1lx8jshpSVMd98o88Ha17Wp
eIvBEN1Atra4Iww7ECfEFv1zowc1Uzs9W9gEZM4dTUhX0SsjTuv4tbE1sCgQrIqInTLOU6V2asOk
yUdgF+RmlIJK+IYWq2wUoZfkEeEYC70RBOGttIm4jRHl2pPML0l4+yaelbaSyAWoJD9Ig/RprI6A
XwV0zsToxVZXWhjLnYZUfpEFS1hR9rGymuxAhUM7bXynphAp66kQ61Xz4BR18uVaSvZNcnp92xqN
QUS+hM5WGq08q6o4mdSEDydWn+sLQ4g8/DNJCUaOnja1qboFzQPxKhMJFJVOl+8sQRN2YuBDXbUC
kdGy71DoE4lrFcPYUhYYB0WU/T0oQu9XrurYe0iO/rYj+jXj+4CPUUcs0A1C5SKXAP7nPu9uLaUg
28tMY2Y3RGZkhpyXVMHRiH86IYziALqF9Ed4yQoFc95l9RXhXo8AKypo0S1nDXjpqUUFUJVWCG9K
a46tVPXoSRRaivV6y9sJhIQOhi/n2Uxwu34qZVq2kt3CukqiVTzV0kckSBQ8yHMyrx6w/7IGN03x
ypZaW8y3huCs5EzMFlJZ1nvH1+i0iZSYWmrT8paRpZBqikiXXmPfJPoZmQqQQ7EGNIwOoglEc4EH
el9iHabUzSlw4iwjNh4ioMB8XFWmdTZickx+6dEr7zq0YhliHG0Sv7GWruq5ByIOTCo1BfmRzgTt
mbYsbpOudLxja5rUrUgBR3jA+uWNgJH/VsFrABkWa7CVc+0mZ9hP4a1JAJNDTVgUrZpOKeZz9bGd
avXZtFr5UkVGs9CbtnuBadZvoZmVwaKyzfIVim0KzcUtnWqEKZF0kob+T7padp+KajEf5wp18Adc
w9jlcYFLs3Yp6KEbFVB6kPgZgNrI2qL0RAtuW5fNTxDv3MBXzticnZWda/KJZ6ZesK2gttmtFOqR
Mk/1sYol+RAIk3hNVF3BXk93en+akYycO7FSbi34sm+JCdxmItqKDJ40tVdV0MkLW+qzBe0UeF78
EMMuFg2my1LAdhSmmb3W7VRaVHFTr5lcimvwgRBF2a6zxOeCJJ3ZeED9iLIiGieaL1wNCKgHM3fE
Y8+FH7hFEd0GNBe2X4qPTW7kaxWIJo1iBtgnDfsIoNhaB9MwRSUzeYqXNlYZpldNVkx5GQAjbZFM
fVADvHhcq5QWLe6MQ917WHfNTtBXohTxEMaq8dXaJR45L8EOEpXU20ty0q+yvKzXli2Q8hakFoZg
m1HWAu+/D9aCzuxnmmhVM2VoaS5DScgXRVcY760ce1sacyMex9zN2EwXeQWeKow3tLxgCxV1J43m
CYHqaRkK3b1rIuer1sX4KPSFOGl0Q/WYcxr1Rh6gDFLjIVqk+BlCxTPDde1rNSjM1oy+cmaSjyTT
KKST/NxfKZXGDrUwaZWCRKTgCKNtlewwFwtEMdt/PbdcqrQVnQ1XGAcrMD3puvAY/vVGlp5qsSFL
p4b1oLQbHQeEuC/ZQyVVE325fYCRwOUeuqp1KtOw1GWvxFCVi2pGQ9cZTL9J2/rWgaVcMRah26Tv
TUnDwUgtaxREuFrAQyWOq59R6dTeFNkxAf2N0L+mYxTGJHHKmhZTJ5WzMcs48QeYz9hJDGhqARKn
OnQ7afa3hMe2JnFey8ciyx06eKOq9cc6bicin2bt3KgJc9Y6Oeq7y1j1Ig4Mat729CcxtyMaJ2Qs
BXZfLBsfMw9W8kycOkbYriDacSrrOwoUe+DLT8MMtBfPmPHp+aa9EAg/7fCWGByl8krZVNTWLnPD
aWiij9HwCzY0LFdmo39mnV8+Ildz12YYR94CImS+aGKccaMaK58JNLUWRxpWt30eds2c/5L3CLlX
J2ZZhHM27P7LK/3+hhJC8LpXGv/oWTKDUdVV63UpY/mCUFC+GjsJrhCrLw4JYgDJvklhcu/qEGbs
yopvXV9coH25s9xLDazqprhU5Q64WuC6RNq9WFMmUe3DpQe6d/HjOnwVTVBsNcK7S6tz07lR5cUB
rR0dvIYbSIojbslwoFHgMw9aTEEdbz7wNqqLXFN2W03LChSSxKig/qRSz9w51D6MjilhTJtwN2oG
zEIlKfmmMDr1nLqetLStis5IX3+H+qbwViVZD9CsCI+NUdgH+mKCq+aIAh2+qrtS5Fgm+dkWq5SC
+5FOWees14fsa0cq+8DewdxEYhxsajKSbA9yjyW4Vs1Xmrr5hv1hdHA1ucHRmfjAhARdL2BUx6X6
ToNYCKKO+dWQmGnAzMTeuyBF5TakWQ2sExP1Bd2e4cRR/eqtVCXzHS4NfEMBzujSl/TAHWdKoy4V
B6YZtHKpWVmGzYBKTAZgrSCFM6105FluJeWmzYNKmeJBj1cKPPcrLhH1Q/Wb8lz6TnEUPIMWSs3u
vyWhiOvJRgrdOBHR3ZGTKDkltyIZWT0lcmmFurrKqoxOqr5P7m7saQ8rDoMVlwCMUWOrM1Mq4ffZ
nlUuw1DJDwV1zAcq6lEZK50JQxQ4d1JRBWlWUGG5A9cqxH7zkgTug5lYQDw/BlYaEW7PgPPnmTwn
aRvfpcTM77JXEqNM8mpJJa77TaDjbVX0WGpSRwV4AXor/xAs5uMT1YOv6pOknsc2A00z4Z0eQyea
atg5t77P6E5xZHPner48CgjWwrtN8ouYZ9lbFUg1pOVOeniAKBYlZCm8YSKT9ywNKeSlDtYiQnV0
K7MADh+LvGGiSHtB4zKWtZZDDgW/4bF8FtWhS2UKoWUxk7a+0WChNRLhQfjMmxulrvNIDrowrguM
POBR45demtI+r/FwlbHM6NuxPZKTQSRopEXadE0hB3eIGVfqMi3CgDbsPDnVHCQu2EKrQyA32VbO
eiqCPNvYKnLVXwWZ1laonJzAy9rflr2J5zCovEWBlDtzPRvTacEOjcKXchkw0n2Hz1k/eywWsEf6
dmengkhbaWKwvBQRFGEPDjD7EogguqNOrajmT+pDYiO9CYQxUuxLHrUwvJglzyuAGbyZcdJuEAMB
BFq91qJKSUK7AdDB15Z5iAMGGOJVkaTFsSOENCPgYn6IVqcDeitYg7vQNh6WLgwPkmgG19QNpSkR
OuutbPrwbgZit5MVWhyYWJjveuzyNteCWNp3oEW+tDxPbl7lCzu19dsJTAXxoxViaZvWBa8KK7Ly
p9PZ3pxhqXRAGOAPtCEmmZLdsoXK8rMYyMkzNNJ2WtPKTjVLqe5FikKikShKDNzAjluXEOg5PAeE
cN5sgjwVZJHzBc3rxVE3TTzchQw2OLZWTlTidQhiNVw2BMUgsyneNffAeOQio4SJR/PzjBI85RJq
dD8SwmYOD6nAORs+GpCrDoXwJm+RZeLGDbV0kVzskbbTXdZpTLcV+mUWuS+DCM8IGB+dJMs5Zmli
vw5twFdlamvHqontFy0R6tiKFGfhC5iZgZqbG9kZ5uJhXFyYiySQzVxhLEQiilMbCxM31KEjA8/3
l02sy6OusaMlWijvWVRs8jz/h7fzWo4cSbP0q+wLYAwOONRtILRiBDV5AyMzSWjl0Hj6/dDb09Yz
Zmu7e7M3VVaVihkE3H9xzndM/ckzAoxIxgDXlDiOV6Wg9BWm6K5u6ejHEVvzNiYW8GqEP7RJlr7C
2Ree+2AwsHeLBULVTGlxi8iPIOIhzaxbU5aIQLPaEKi18v6plllMwEiXu+8y7bkrYfXyMppdkbx1
ViQhKIO5PCVYuLdm6dJN1pCPaR/69D5DyblNgem8NARxkDGI2Yi8y2mrV3O1g+6V3RKq4rNwxefg
wa4WfZ2drHqi/UvwgQO1nVRPQvE8XARvMVnUSfSA0TM5OMym0IEOKWNzEWi+1UCQ6HQ7uAajYW9z
TojFJGU5CIJytztZkWtla1p2DTxZ5eTLk8pj6FglOguutnFf6ozNiFjF9j/OgJhADvXupwhqhL1j
VTkY6dEycjPY41PVpMU3TEL8ZKAMP/7/zpuWwdafkkkZB36LU+Wfg67FU/Nf/mPzj3nNvftR0+NP
Q9bmf45Qlp/5f/uD/5z6/B9GSaa0JSuO//0Y6aVtv9T/uKmvvz9N9O+jpH/+yn+OkeR/MCkwdB0R
g70Yh5nT/GuMtIyQsAxjKV68w6wW/2n0MfX/wODDcEf+p5v4X2Mkw/wPVzKbxsTvSSGxCf2/jJHM
ZX3571Mk4bHBlQ77cd1Y/Pf/bb3ZwjO0VWdBxoqhsecyPy+Y8q55hRruFOMuc+BkDT+dTH/FZN4h
KBEX5T2TJXKsgLOIFDBw51yjSrvFo3VpKsuFWO8hU+im8GGSEv2MyF6cUL+KdB+n9aWo5xREte1b
WIq+tLCrVtiNmu2/fStu/+tv8O+cA4zc/1XdgtfWw7tHnWU5fLSEFf63v1rXMOAZLcif/KnzWhrN
cajiYUPmpVjlNbx4E6At+UzbprPuDGHYy5J0a+mUQ3gK/woH8KWXRPBN2+qzmyKxBdBanUT9bthx
ddaJ9Ah1eVMgBk9dMSHbpCQpkJ6lVUhNPk1HioPpmDZas+Y3lH6P7O3UQeBLJegjhynVfcJIcnKm
usaUqZM2I4FZ0EE2NwieP2XQXHVhiQuIL20TWCYpoF58ilmhBHIqz1EFT83wqmNkQ2OLJoKQR+Ex
b8qCzZjgvqILaY8MyrB3gDzaTiWMwqLluJmJ80N691Vy1exJZz0MyiNIzHYu5MZ0H6W+bwq47XNf
viM0Rg4WmR9Fq22RaOpb+tWOWU2FjttV8T2aiKwKATQTjR3D2TNMg4THaj4tCh4f1b+zasrpNYzE
rbZhzuD+6h9gPKw7julTVTKgmkHb9nrrHEcdeYcts8cqRlegO/F1zjz9krGDIoB23SqQflECQ6mS
4MtklOjHakk6z4V8ssafwVNXW0Nnk6vFe5vbBhCSFDxVShOXLSxoXcTxsQrrNeOgZxf14N7Te81X
TdxtyyY1/C5iyNWL9KW13XhnZeib48FbyYmLWKLSO0p3DPeT/aajOdYi4bshXJsEFM227wmnBS9n
dGuMBMXBJvBxTV8dryZ9/i55A1eDPhHvMO/Spjo5gK2pbtpulUflXq/jq8kiyLDyhzHUn50Y2D31
g0gH3xwJ1tLxVHvJCAFLBisr7GriB+RLYcbGFr3OdxrjaZLzAHvQnY+Tsl8z0RBhqMePHkkCB65u
dQY82xM1bmzisEdSrEJGYslQPMMPPU2yUafQCD65NtTZlBH5K25onezRSq75MHxmbUCG31w/jK27
I7yFNHhVw9KLDgboGuTYFqpxTwEuQfA6lvPdmduDJpAJtQy22iq/SypsomlLP2WiVyYp+Tr1jRyk
B+aOPmGjDhI0e2vQuaiZ/LnR0ffpDMGcPcvA9x+jlorXLF2BH6OkxxfsQ/2PUOsvVcofzYHYCwnn
1SmLYlVbZbhtkRqvLA8rwsar02Bd4pcu0/LDjoFFga8+CJIyRYt73U1hTZN4hjrZZHBSFsBXMsoS
m6lLpVGOeQhzzXk8l7a6AjTeszMAp0TZH5pq1xDAqEjNmpJrpdQ5zVFDGo+RMP+YIjgSf0Oa4jxf
NInxgXSWuAv2SaQdGgxVvsxluDGX8NQkjV8mPeUTzJCxueN5brqrChqim2l5wyH5nuGhM03GnJ/M
04ZUEMaQcAOaUxmmAz8g13y9azvd28QqaWlCeEojEJ8DwRPk3hlFxpQ4l2/gBj7SxiFVUbMhAMTs
AkVzlFVwSer5UdNO1BWKxEeU7i78c6ZpZG698f3k8DMOUndsREcWpq0yxuQXPsdkp65xJx8XAtkW
ipgdOme7Jlisfe00jlNmTajCwwNf51GvGfnpGUY3AxmBSuG91g1dqrpYxI3zI/albeGjx2DNqPau
OXL+cTgYcvFdO1Cmiuq2YFiK5qFwB+JMjYlCTMJ+cIMTjxhRM4PtrSxtwJ3RcZkB4EXMKqM3phwX
NatdyW8/SeNM+PRZSdDZNtpPJrQTIL9NQzjilEJ5Jq9pi5b+M8X2vcqcTxVHryIG1OV5v9Pk/dBK
eisGs4cqBmkeYLPgynu3Z8Knso908l2in4scMXVf5qsuDq0VOriLrrc77H8EUptdyXxSuyYTX2Oe
ZnDto4pmUMbfuvE+KuddG/O9O8ibEyKzFzpZBHYTbjqMJ75reg96XzxRRV/Lifj4Poh0jjHjL9AZ
Drz4jWEkFL0+59ENMPGYsQeySAMFUYbO/KQ3EOd6xN9ksnvANgkZmsnTnOFEbmxim5IIx5kVvw3k
ra47rX8qJPI8q9bu3dz+yVuQx6RtfOil+hzrBU3taDpZh4CpFMeL4YYpvptZX4f0LWu46Ud7QNJq
AOzYdTOXH9OOGhZFi0jeC8Ctt/l2YoK76ZL5cS5BDycadKnQGPyoogbO6EzTltCqmrdab8b7VNC3
NyTPBXmTLlkwiPfnuttaSMxJUuFyP4GJaLa6HHqyP/40FR4mNk72rq9xvpjYkcIaBUhtWd7TgPw5
IgI3XpA+UdPubOprXfTWUdPUcRyA9zhcDRw4+BtDhaNxSZPwpocoZFzZ9x/8JbtL6qVkCsFR3TRC
g49gpt8jA991ULlvk2CFUVCq90X3Xo2kwSlHXTUbe5QZVN9W8ykydREx9KtY1Ynft8nnaMN1bWzy
XV0gwtpiU8yb/iiVdZcZQz7Z8i3EJMUr0+F27dk1nf/xD5fRSZzqyY7d0wH+EtuVjq9D5MBqPQWw
jPHlwhoTyQYzVePXsQYFtMF1q5qNJbN5S4ADzgf0wKtaSbFqmlH5WbY8YN5D3ZM764bFHyNMOIXj
7laMMmdX782MTwiickjaE4pvrwe1k7/SSmgYLWwU7DlnYYGQoiadt+mkR3HA0DUdvFc9oJMjhdSX
Rrycf1fbsIIt0WlciPZk+mwDQaLMOnkxU7EfHO2tpNcbojp7ZHH5hWOYWsw+SlE028khrbZx+uAB
Gt+ZDm0fzZiiU4SfZ73AJ2FlZnYWBu7ecKxAO7i5hvM2uJd97KwjBwZWZrUNULD+yZrc52jotkML
jJwcUyZdlvcbDSwDhZs81f3BNZlgV575rMIYEHkLdr4ImIfPkHK32hexJ/1xroZ9Pmv4F8gH2S84
6Ekrml08pI+p3r0b04QA0salgv/42nTTBtbPfCurqOJcAPctB9nvYUwM5Hp1L30CqziUNOGVae7q
8bnuNbW2zYahUHuKqsKPqx4P0zDDEdP7u22W3VYfJQKWAmbEcEj00mGNxVQ9HHZGR/3tpoZzIGeK
hBVFrJVq/aoyEZfmpd+b0zHos+Bgm9p2GpjdDnBXfTQsvLr1xrWq/EVxyaTJ9AdTLNcquQDbcNDX
jZW/u9XwBC/S4W0ICRDAT8UZUG96i4/cHhdxUa7lu1j/TDLq1rTDE5MO34y87TWnducTMB5uStMz
njy3xgTeX2Rdpfde681rGM4vYsjtW+clVESZVxyqzKgQOMptxlBJpZh4h7i62pV5aVlJk51ATSP6
Te/gcItsUoyDQEEzT3a560bA5Oi7A8vYuQNdgt5tu3nA2iCc7zaieFrsOV0JOiZJ28vUJOFZgjt9
8Eg6k0P0QB4if5Omj/bxom2NsCxGBOIeggF5bgUfcDcxLds2Qg1bfQDoGbqz6wfZoG/+kbkTKdc9
wek9mm3/5rFUWMVFSgEkIfSsHYc9PSnOY+wwbVThs0nmSVeBQVGyf0SFyxQn4oapOtAvHillrIqK
CHQ6pMak+sDzzv4wdOqr2YhoG/Kp3vPEwaGR9DlEdV6dZDR+KtIyGRES8Aqwjcw7lq0A1QnXKtV4
Qe07Xma+sH3u9p/xlGf4dv/1A5rOCTQk3kFMWnNwOaXnvNyyxtAeiUOhdBtLjNhePZ/SETO9l7Sa
nwhR7L10fomnadOks/XMgWhdk34sGHcEd7D16pEpcYQvs6iJrWiPHYQcRmPNrZaOfG4iOhsLB0ci
qvHDco1jL5xPlAv5AZWkeTa8R1ORjzEOZ9ADw7rPphrsAHLxrh1YZUePlOhfzgyuDSyLG4WK0bT7
rVyqPQsdRcNgaNSN49w4P2E8UcIgciVNhGM5IunLweWd8SG2CaHmBHshYOi2IQi63DE/Z9u6qxm8
jTe5nS81yixBJ81IahXbT7GNn741ivMkoO44hb6yu5KMmWAgzUhhzhXELrXhC7LVSzDsNfAQyF4G
8JsPHeRzTXvHapTtMWQRjzTha40YAgXI4BOPM8P2BPQhBZJ4JGMIaURYBGTSltGexGPWn7wGpZO8
hY65n00H7oxK/jhB+TCawc6zEr7hE7Rko8iPQ6psPhj5ZoFzgNbxYYXaJQJFe2uWlXUPpbQpEMfX
jXgYHLtahTV7sJoq7NAO2TYFotuoKn5K8AOv6sIl2DWr1MZscBr3VV9e005fEylQb6BGWswc8sck
jcoLkW10jVpLCc9LiC+qYNbtzb9mVaLUTWeJy8JMtpqefhfdW51EzTlZRrWi1g4xbMeqzncQ2YlA
ArK5hT684buFBo6mJp86fk7fPfCcDqoD0aAl1FFcDqT3lCtVk9bFjdUzrxXkn2cjivXEhmYS2+4T
Q0x7CV4w1+SqylvowPeOg/g6VM0Lm+Wo8wdWmbZ10+seoxCBj6fJJmzZsz+EbsjhPJs6JtxkdgF3
Icx2ykn6rstQNgyjL+z/g+Mesya6OABOcSfhVUrK2UdWa+e9R8BG+iA0sEkJeTic9Ou26O1d8jMY
yPnIlA0QeNOikYdntxqtidaA4+zXADb+phZa645Yxrmbf2a9fak8+aU7IEPdb1O2f9BsYNXvkIcS
g7qaC02sMnBfsceIAWIESfU56WgsnVignGtTbhM3ekYLlPim0d4tb4BKj5p2CAPU+IaGbEPZ98lC
nMcwGFYmHRIC+vtMvJ1f5YR0J1MGWLYeGc4GaX51Izo9O5hKbCnoYSCouyUIjChTa5IpiX3wfrol
I6fMStZ/rQaimZ3ZnlXdHtTSOnCqesNJ3rIUxMgWNAyp0wzGVskAvE/bP/R22XYy2mnLH4cLJCE4
CtIuYYWx3RAqML6Vss6PyJVZuq9lj9xmCkl2LAwOHLdr/KIdCChFrXKqKytEjxRUfo/C45TYnCd5
YV1cV/p8jCiiRPrdK3FIDLnP08nCuC3fsSb7GQ0prx/BJDhAY1RnD7I+x9OogLohZuorkh7mvZfF
/dpV3YMXAJyvZ7Gth/oNLu/Ra5ZKa9Iv3XKItUH73rJqWBVRBRxYhK+B91sTN4uYKKNot1PYC1FM
1W5/wD95mgKCYcdU1bjzLWzOiBx6Xm+DCRoT9TpdS0gzjppPauppEdNLV1lbwm5Wpizk2u0qcCwk
HHjEfEtNbdEk0dDZI2t+3uiwqNeTNrKycp9DmXXnBBpGGCG+j0d86qlpaGfhPJHtzaqhoP+hNTlT
1oocLIq0lK8tebF2eTS9fBukShF5MxCDGSYFK3PyF2S0eE1T5TshCQt9Sb/hSAPIAQt/aiv0IxW2
l5BcbG9A6uxozQVF7GWCKsHksb4hpjOJCUBVS1wQoVkE/5wwSMTsmrIAs8ao++b0SGa9uNeZTbkV
gO8Yif3w8j8j1dsZ0rS7FnJ+nltdbdWCJ6sd+6PSkLgYBktQ6UXoaDIW5AX4ogXzo/N4kqaSzZs6
1Q8Fjt6wrV3fFVGxMwp1WB51n5yEvQr4mHPcdEiHRIKRfJYoyuqnxul+qZYz3qtaPQVhsLYhEqxN
kmBg0B+5Ep2TVrmv1jA1u0mRh1Bk1tZzKDpLY8Da2Ht3Xo1oA7FyPjWiMQ81UYe2ci/sMnlSq/l7
BjYNPJE0Mv54YZYvOSHO/tg2YJed0C+IxFoVMvW4RfKOXPlf3vrsUNQmEA1Zr+AWX5FEEu8y4Tgr
0j+RuVghdQYUTpH+RXHWPBrG9KV3uv6C77pEC9bQCNTJjH9YJOtYzekmUrZcc5l+ZVHbnoUu99zp
9aHuGvLKPV2DO1Pe0jiYHkL5hig8WY4UuoghDSjUBR4Jp1ZoalX7rsz6kRLlphpv3GcsZO/WgGdI
TU3PksTgpFXp3vQAu4yTuwljQhSzZOAcLO6TokN34/hpGOKznAkMAcMOw1ozUl9TaYKU6DlPblGT
R3uii57I+bgUDakLBPNuLYLImKH0GePV4qXn52zmGBFQ38mPBg7jD3NEUDueexIp93wzggmYUF2t
4g1/HJUMCjCfaC/zUGRU4HM6YtKt4HUzQNRFizXH062tKsj4dTPjVURyqzPy2tioLRjxRdyGjfOQ
aoO7GtISprpWzSuCvzEFm57PRPA5ZKTtExCJYFCU/mgjV6uzfDc0WOmcbnHeO/Eu9PKzm5Ep3olq
zd62XuvM9lZjHr5OkOhWmeLXuimaC1RAAjVWSULWyfNqJPrOO/l2u1iCsYnxfoXFAxlQJyW6R0Eh
CEr4PLLI87L9KFBpd/Ut5GJptH6rzTpSHvDNUnoc3PXIRCv/ozGy1yyFJAqXdFlH5qor09M0NY+q
v5FJjdJrrKhY8h8KpNVoeRqmd3w5M5cVY1Xd5Jui81iV7Y09e+xLG7pQnD7TRytOT6qDUl1i7vYl
2n3tzrLiD6jXs8WikSS4HT/s+ORGm35v7e20+ODlXGtM0XZxQRyTQUCWSpHzp7zR8kE2TuZTNAMn
jclrD00v3Iw25zRUga1Bv5fwKcYWplTkYLl3SOGvrcyRC2lZCYxO98Jn/EBL6/IbUDIbE+qYQXMv
E8uGEZGKSeptOcYgBSG9r+zeYRNQvLJ7fSZ1Q6yc9mTkFcIUr4D32FLniY7EAO1v0lk/tlKn0W05
gz6kyxGcNgPxKvoONRMRUHYHuELJ78F4bWyEMD2fz5wf24k9c/TcZg7qXzTyVss53Ofy0i0qux1g
mRF9ROR2j8a4Ey0RV7IlhTV30epgd8lDMpnZAVsak8/fRsfvwK7Gd8tXKfr32nPf+so+maZh+g4d
oV+3+p3T7bkhILuV6MJadbMB3VHQkvYel32/4j6hOyeLzltu3VqUfwMIWutuMI4tJeMGLtgqpUAF
LjQVw4PRJFevLNReVsMm0/VrEMWvdc3w12WvtVo0FButxjSuM+Lvs/EpdeWfhBD1uPTObVu9oWpi
1LmQPjw4JeoHGcLiry/g/1T33gvenAg9Y93ftGj4qYl34ur57Z00JgOH5rM4V7NbbGePdFm6uR1P
IfOTYkNzna5MD8mfHg0PVlYy5Ry7faaVr3po8fBpWkyxktmMJ9nSL+IGDLXrXJ8fFdrpU6AWaWfo
+Fpqx8AvQUmWc2kit2IeDJ0AsEDwk7UGxaAFfkOUjrWmJYcz26qtTlFKrkazT2FjFA3kjL64xBaP
k1n3cl33JL05H03bET3n4EBFQgjzKEDYgaxik+X2ZzdQvlhucmgW9GbVjkcU1hyTlbb1Eo0gu0bD
DBFNDDXiZmNP7VusC6ryrIEUlqSbmsd0poNc2pX3rlVyg3KD4YOr55vaG/ut687Ed5JwtUntKtjI
SHtM8pp0k/StbBmtioms0pG+Q2imOEbNBOolIw4s7HSfWVjlD0lrn72cksNwDL/2KLO0LpTHqqr0
nehS7TBYHBlOkx5dnXChscwI4QjQD2ah3KI4747DPB8wO+KHH6aRALZgTfzDydSaHPrV/DR5z0my
pH3qOcj9oG+3mtRqcA8apWKO9tH80oQTM2aAzdmZsOaFMxw5s94989AGsdiEhCkhI09/yJQ6tTmN
ofVGWjmp8rTVyALGU1eKV6mIA1AlLyTql/3orZl/1KgLYpLLVbuegqHyHVIu16KL0xOjnSvoK3Nf
BSNjBgLOGPpYnzBlmCuWw9fATBjFJFfNiONajPF6Gr6Jj1vBm/suxrnfSQ0mBfIUP8YkjYBzzjek
t/9YvbsP3fU8efoV1dW4riYn4IR1DFq46olAwL9lY3BFl/pDNJK4ko6o3mYAJduqWo7Tws13hcFk
hOD0Gq0vQFtIuK8wvX77fDzR1tuXIom29iSZGqYu6ZY9XyiQlm4LVJ3yAsnNgTDHo9smyc0tY3Kx
811XAezXkCIfIiN+Ik+ULA8x1ceB8aA1uIpLKZo2QgvORl8+A4nX0R256c5txMoOQqARcZCto6h4
D5ZOBxAs4bFq+uGGuDJIynmSvGY9d3VO+iDHAsWC0Abmizydft+QXaV16UYjNQfIceUeZ53BZ6y5
G33UwMg4St/V2PtXiJVJG08a0DOduSPNN9Wz6gqA+Ts0IuAXZvTQDn8TO3Vf0+HOGFUfGFEzWBs2
VT8f7Ng5owstjrZJHlldy6+MzQ7hoQ3I5lEd43qoblJPfqNAvBfwujZ0ZIKtLxWQ3gGASs10+4dm
oT63HvPjCoYMwRlc+Hg3h1aMe0XkcyOq+YCuXx4bB0GJLBoyjvpuSxZYHFHnj048XV2OYeIt8w9K
b/tILBs8zd6hlwJQW4ajSx0cEKDDaOCSFWF/aejzAdnm3ibO9HWaF+01QlIzzUX2FJSI5cFSd5sx
qpYIwGLXp1CPncj9tVtOXsN99TDQHToKx0NXqRsN5y1NxYBLZax3FOQVkxIUiw/EjyY3x6GDqTtW
ebwsoLMKibQ2yf94XZWc8tKrgIx7R4cqj+Fa+5gGY7vONNhMTAc7tpaW2/5BnG2f5oBgz7jzOGoC
Yo0zIayVSVxjCUJk7Y2B2kxz9IrxnaDzfPpbJCwCMXYQqUprTcEFA9sroyezHvjpXCx+4g4/Oih1
wrXIOg8DmgCL+iVgLuW7kuWdpRLKhZo0TCF3xUzTqQ8RtCLeYx/OG0vgZR9WE1HjZ0XRH2M12sRJ
E2TBini+u8VAaU9wRhYzuG2TON00ZOztipLtOXkrm3nBdxnMjNo2J51CFgTGsGPxc6fcIK0gOc3B
R4+WqdoUsrF4omS6JczbXulfs+SN7QoeUzIpzLCbWQ2V86ZqKTexhkszive0YkwzTdKlOmwXG7zv
mZ76SRa258Aj+geEF5GorAUhZlA3pf3dw+f4mCBrYheiPyNc1A+dylFrICgrI0O8mBHbSrTxBBhZ
V8Rl977s2WgL/dWzU28X8Bu6TjYgIkdQnQIRzzP1nsC6bNBavoxoll2z6p5UDIVOZC1bFdSwkdZp
r0lBFd4WrL9absp3u4RY5xIwK5By7DSIzo+2EbonaVkvpQ1KK5vfAqcgdx7X6Vj9hVfLa2Xdp75b
O13A7NK6WpQIvi7NO/++6BFKuMldgEWQ1jXlrksD7J7Bh16WZbM2mOqOXvBo1d5tCHZaL9+1BCIS
ETQkn9TvUraUoqb7N4Kdtyrs4ai0Sax6yzm4nOyrUXOJuWne4/hv0JVfcfgbtkOxW2DvUjmwgab3
odiIwCOAO0SnwTf/zbC8xwSmJWc4WekxTaYp7m5Pxm5Un/QCl2KnsIWmZXWKUepHZvzrztW7xxac
DudXzdGvyQETsMvF6J98NA1lsfMuYJj8xjojW4ufrce6u06U/iuS8aCP6dGxpy+vsg+pWaMqEu6V
Buh5ID5PecbBAEjWtOPT+NmUecXNPSPMVjejsnczCllZZh8mO/LVZAAKiVzuE/6v18R/pDvccCOh
jEUx0bskDalpMwTeVk6FcSI6VKCMndUFbXJ08xQzJu3Kpsr4Zst7YQshX4Mp+cVgQ2WTUBv1tYW6
erCwd1Sw17UE2UA9EVQZsvNE4/OEghnotpV89vTFfhCE9lqvJV1y4agHFNfiLMZ5UwgbABUN2pZ+
uHlgQtF6E5CRwZ1P+Zwdxrj+TtKkfo006zbMH1aD6n9OYLh1MXqHakBhO4pi3dkyfqqkCNj6QfrK
lizLWlbZJYyHYk8w67eeZRPy6DS5NmF/xiCckpsnzrnlNM+Ck2cl8BX5LR60dQL6bDOXijbPm1aG
lmqkO7b6BgyX3Nqh+xUaSyCusI+jzeo9laTcoLdfmyOeCjcDQUvQDmrpNLGO0QI1Q85OjpPatooB
ZCqrfYuIYCcCFu8TCTxHO+pzZJjuwzzIcNfZA2z5RRpaYyowWKOGTEbWynbnPfmRV8AkFUtHqtBq
arZNQIaa3n6ijf2jopxovbxNTmVfMwmKg7VkcPjYJ/I1HC5O16kjQn21M1q+XV4VHTD88mVxfq9N
xwpWvR5seVz1S+wNwUaE9bF2Il+jpfgiPNyOSGR1eq/Z9WESMQWeKfVyFj4S4sc2MOlM64y9W87J
5duOdWntPH22zPqYjVmyt3OA6skYv9vVkvqE9S/SkdTMpICRB80CaOlShvA9zkW4D61UZ5ViPbgJ
xwhpzcwV6JMBRQUIuD+MYEQjNLnRKdXB4WjG2VuULuMcz0Q46k/cNQhoCrIfsIAkKztXzgFYm7Pu
ZjKl2bjvkLOKY4dNZRvY8obkoj31k1TbeozJOWRU74lZbCIauYMxVzVjNTyh5Jpw2CuRr8ltAHCX
ecEVnYK4LFGFTetjoZvhBFBJSeG2V4qJ4jAa9IL4fZh6Uqpknj2djchlmzyZzqsbsJwFBBL4ijcr
tUr9c2wZg3f9/NMn073t02PK9uHceW303Lg98C/lpDs7ZlWUgPCsI9Kk+zheQ9WF6xba393Ar1dq
KdZi9A/LP2Z7ZN2Y3ePJfSH86pHCj9mHO+0HpHI+66uXwYoWTXh2FJ0LNZiCjHLZSrIKjF7Y+VHo
gdGYnQe8ZuhtS+qQYKRQSomgTxnG9Z02fjBNoN/gN/ScxThned3TVFtn0yrWeEzHD/LmwBfI34zG
1TEUAgzxGYym/TrYJjtB86BZzby1veiHC5ZUU9ZJtfNbBlbmJz0FCntfjMePSeQhHerLvxhNGNkA
NqokQS8kvDI3SJ9KJ2aoNh8C5DZbnPKkGwdD4LuRunOjkSpb9fTCSKogGIWXnjXjUXbte14R4wn7
JT04bvVcSSLCalxgTFfISWmrn9CsD1phh2CCKbkNXI+p5hoPkRafjAx5RBe346YcgcOkxln27o/G
KlVpYLZHGlGUAdFdR3jF8hINUlJ2XG/5dzg691FP+tXEuOw8ZkdLw6BfJNbZjfp7XzUnpPDvRj/m
fl5Ee54YFzdkO6y4rtjWWvI+uN5RUmKyGQlWg2zKdQW+zW+nEINQ611BtZxEPo1wEdghciFgMxKs
odCrOQaLYqJCwmXtS96lkz9YnWRJkjgsHqYjl0CJCS/6KaJ2V5kWS5iIR4idic4Cxxexb0Xpd5Nh
QJazVq7nShvXoiGKj/UlrZKdkffR2fFO12vAkDho7ImQPVejccAD61chHXtX9Q96E1TcrireVtCB
fDxiX6PcjnX1FlUGCkbL3GY6yEpsbDVXvAfSWJmcPDbbKSsj354v24cKf58z90+d9K84qrFVzzu2
195uHjhfePwoASZEFEr0n7VIJtgEI/2zwaI9LBBwJdxbmkGMZKzqu5cP1OROyDZklr9mxEQQISP1
ITbITUeNNRTGtYjf+whWiTiNdf1UDdNM6cjoIaElzDsNpX52047WlG+Cjp6YhB5wr5r4cvTyzay+
spL31c6TrTLJySxrLHPmwNKqf8csqPtWgoRCr+xtpEKC2cMPcRnQSgYQfingi6cBO9SKTHS0li1B
N5N4snSMQLnEMV794iYlKVGRVsbu7q5QMkJsVtkmtrhZ4pBLLXWeKj35aBMv9b0dAhq2UpX6bYfq
N3BU6I9oOtrJLNcCQeeuG+Xr0FjzyjO6aqMzCMoniubCNKtdNi0YeHYxqsVsGNufLOR+TRYTKzK7
FcHgznfo5GzK9Gs298fOIq+56sg4Gdk0M7KgYZjnJ5UweenLyWfZ8j1HzDbqqKHGZydX2CxwtZBK
q64GIn51j+hg8UebvfeGfndeHOZeiLiy79LHzIKRpTML7EqkGNPZi/QnZ3ZthpLevKsjiERT8mxl
OCoh4zNgQMhrh1/D/yTqTJYjRdol+kSYMQ/bBHJOKVNDSaUNVupSBTMEBOPT38O/uYuWWZl1d0lK
iPgG9+Mtb80wLie3eCua+RN5rbnneYPvqBgpYsYYgtGIIGCYGC1iEmopFIfVtUJiZz7Z8ubMh5/5
RiNNBJS4q3EIBIAu4RcxqF63WGJkbFzybo2Wee4/cEvvyVkYL8G4xHnGJm4x4XMq+6pSEu3Q6y7O
+sTrQWpmvIgZXR2qQJYx8lB56qNPeZTNS78Y6zef5bvmZOpp6J3vipnqKdv82yvsS/bOVjQi645Y
90SFINHYUtQxpffEYJruXI7B88YUKFiHwzdeHnXCVhIXDgqY5LSsQu3pUq99Ut6qEpj+uOUsqPmB
Z2iOBOngXYerRxteCheqZJcT3DYu4u7h0tOz7o1Vxj8G8dZuYhxwRc3ryA4QwGrA228AdfqziguB
RqhIstvg+P/mtA+nFObwtLCubMv7SkmM7hqg/kii1dkYyRv1bCb1FMjKSMO+KFl7AeUWuXUvpvV9
EuMuMc03y2/yaGD8j7FmjXjljU3HcLYyJ7a0LZ5SleO+aM3/JtQ8pXDFYyaJssDmuTPF8Mh1914q
IrMZ88EJnw5rO3JDZvKpbi2bWVN57m1oUoodBxJSgzfKCeGPmleid/LuX9rSTBXClHGKWo+KIz1W
wxgWaw4MIKM9z7IHuq8/szM+29XFZ/EWmswc8Idu1l9R4UznaGG/E9sFOkYPJQYx9zfxF1fZ3172
+bObpn+xKF3Q4wFGs4vffue/TR0nv7YUzzKblotgnJZh6i68HJl0fSwswzmwn3kxVrZvzpxdxegM
REMdFmp8hEgOtKmOsairBw1lpxX59C6dgz4SEyqMhQ5+UdJ/p/ldC4y3xSQ/HC79flo2lbYDk4gx
5iC0//KAPGR6nnzXczm6VTruByEbgpi6nxQVIYPyZ7GMxCTn+hGzzpd0O5YY2HhsBrXjUtybyQPk
u5j73M4lv5oJiSyD+riwfiWgbKcBxU7vSkZZPcmyamL7PA76VTeTk+7Vn6mwO55oq6WgqDCoEYLr
Z7DGx+BzLOKVex8LhQPsfT5bq+CTs62oLFI3UmnxYWcu9MT6tmaBFfrtwss09bG1JP1OsV7068Lb
L7Lf5yxgwnrzTPaGiXMwwOyZfCHZgTNsRP5sP2tyFbtFNc9kXlede7cFpx//j1srkXris6JzUOqt
IPA+6lrzrezeg15FfoAjTIlfVhHM56q0vEj0iMBF1dXg1/M7da4NdXm2Puye7R0L+67tNrcdC+dB
r/VzJ9uXzEqWm++oeKj6/g/BAah+XOKVfI4aYqO6ZY+Vn0+pMVlm2625m6qAzGm79i6ev8wRZQfb
+U3X4rnMXcnIgg1rp8MXe9IjQc/Aod0UfvxMn54S05Z0BctvnI7h0DQmcjmuXNt0z7KG7p9J1ex1
q54udm//6kkTD4EsGK9W90WeM319wJkQdDq3BnbBPfsUtL9t+nDrxju6xnrosZde+no1L0M2p5dk
FFdrOpd2pt0amCAZQojIbpFjojSySZbwEhwWjbgyjfpC4rO+jdj3duB2wZ02drY33VphLsCeOibm
CVcRHVbVKgZXKdDpscLZM3f5VXlcLFlV2pGuU6Ysmv27g2133VAlPUAFpA3t+LLm1Ki+P29ccpqc
0nGvaDBp382UFD4WiaAorP6Yup3xSrtARV7/g7Gwy1YaZNIejkJ4xmOakIobQ4sXWauvhqM3Jz6g
9Fa1DQ+tLs5rNbxYQyqP+Ije3JTJhAAdgPsFOQEeguzSOO3ND8BGVPg7dhoDzX1rFEGcfBb+q0r1
eFNDTCytuTSHKHAWXoXBIO2g6Pdu/VovdcAMj+p7ZZIt0CGTlLYPrPnD6SzkbBEl7JOXVL+xPevh
qtQ/30LEo/8rk/TcDZgCZo+XJeW+PbRBfUM3hEbZtkJNx1wB/OmSGWceTxYfGT3GjMyfTIjhk/4z
9LWWilKSUKCJf67lg5maaUgFF6A3l0j7TPu9t68eAievp05zCpKBzUn/httAhO5kPmVoUXFD7HDh
GqwOfo8r4iL4EN9Fb5xdEuFZ5gyXAk4Lyq9i2SXlEDtT/bVBY7eJUawIBluSX/mcnttE4oFVDlo5
LkiCRvz/RO/fALGcSrVGs4Hhwlj/uICc26b90cnrmNvOYgeaFYdhsY2wdkBZ+4PIYmymhB3jwcRX
E7rEop3ACvTQHNgOAPxky0oWIyEZ1crtSStNROC4XpxuIAau7FsGhv0PPljiGkZh07FMVRwr/Nm3
wSD6b0rLvyy6rMQ9BeR63JrAOgfOANp/yBlfZqkf935y67IE+5hlR141kiqj2/6et22J8bfGvcyM
N6K+YfUc+wx5HjZtP7I0/c1sBxauRo68xBBnZptpVHStHpk+LE5EPUOYGNpbMdXiCuUbcd/KOZcR
J310CgoXQZMPFKr9KGCs793Z/5C689fdtBbKSbsTHIG467B55B2CC2X/9drW/e0YhF+lLapn4IdE
OgTeb19p5dn05BQNmFeR4FnP8+z91W09jSbV/tf46XTHe/qTClCi0CQQTerFdHFOvZTZgxnPoVCB
cdNSYbChUQhQvamOgsb4yJatMrjYc50/1VpfP01ar90QWWOOkTdCxcjUbS/McvObdEXHawldrycm
e4Sfu+Ksh0FkvfDj0pV1TPwbb7pmhqFCtx8/LcacvVY8Zkd/nwpiPHJNsEEsOEkQV5ycZo6W8snz
vWNVi/exfu6XZE8OLq1aX4JSmA9Kx4GReijSfDmFbsp2sO2Td5FQcKeUg6A30LA65XlL2xa1zyM1
u3eDlQqbEt5shzSHbAmdJWMp3GZvYsLQIqfgQyBoI8v8Pyqqam9qwatC8B/ODJi4yDNCxjsyH4L0
NpEFdSSbamF0gtfXy4IjS8eXVYivQsqUsQJKugVvSqpha2oG5jy5/CeMESeAx9JG4nRik4Ljg/2s
XRNeNqW3UbqM4tEHHj3ZPJkVOnScG5fyYfhJzeAb+0e5BfnMGnYwyFORY5DtTjtqBckvx3X8KAkI
/qIQ85mThZaOK8JoiFKU0r+Y5HczqfFaBKBYH7ZocEceatF8aImPA6+ekmPN8GcrcUOl/SyJ4leH
+44DA/mKLNXJzxqkXWNU2TVALLV9Gdk/9ynfDi7BEEJSgCybLrHP0Pq4Y8WlkvvhNAXtYXPrxWpG
k+oE9Z9+AnAy1YiVhF9BDlTde7oSnhZkzsErkPijjRT7cSp/TwbVRi35KRlGfHkaCod2Ja5z9fZa
oF/apNmyMd/MpcFoVOLEJw9BKRwKK2uc/GmlJ9gpsqgPgyi/s+Uv9pYmnCR14TSkyOVKZhfOSVUW
0J/C/jGG7oaxDppVUbE/mcSLNgn/KA15Hmd0ldl+ZLbPlA/SXiFgJBSp+fBs0AJz0sacY5Sps8HB
PKzoV8XyPOIw2dHTAfth6BmwczzAoPrtGjxxlGc/zux82fZEOVGIdxRRCKbwHZLeiHg4RZxfrO15
+4f9CjYol3Vmx8awIdylFzdfLEAkNbqHge+BvYW2n/OnOcU7y2mpIqSBoGpd/5p1QXHq4GKFjJvC
rJxh+PRsr6S3aS1t74UO5E/p89+LaoqoIJmpU600Cn2XJcsIRAHRNKhey4m4ztF6xS9+xhJzMRbz
z2BrT8M2h/TPZp4hBp+t4wBKctcXw8OgTWVySBCrfeStCmEt7A2uL8UF2GtQnPjhceYnsx036FJ0
e71Myjt15q9kNKnDbFYqugaUPSvNY5GfHVLrFifJb3Oi5zcGFNysmCPApN2tfhsYLs3exgaP5L9b
ImvAv1kvSFKVLjIWMDpJxN6yDdGc5aKATu0SedJ1O+cqpRapGDQP7oeag5jN7751/XJHFXdcbOTN
NSJfxHtbSW2+oOckQ6XnriAaxsuyg2MLHRFb9oWY5iVoBhqwcgjZX9ShNphW7KL+2nXkDKtuDXN9
qciSO6GhYOLvPzBoh51W1LFG+gUCBueg6pRGvH5NNfXXkyz8mu5hERJLnSzRizVf2QwogIEHss2a
scQ67JGL27cmkVrYSmlGc5tTBZUTSJ/e/LYafnmN/PYSIzmJdAm7iVmtGnlShrTlcZfXsms/TDG9
ODpXytxlOxHoD7/pXj1GhWa1vhgN48mMHYoimg7NFlpdvXzziPQ4NmQoR32lx/rUQm5DMcKgrolL
uWg7JdvTmPf+AZ1+ulNuivTfFupF2zgLnaGvx1GyOFxkec4qX+yBbzmh71UIPEb9F6kk16k0/yqK
4b1mbaY00b81XfKRSvOMse9cdy70GeNjIzwldR3LxD1nk/kKm/OQi5aGrPzlUp4QJ5mmbX8q5Upl
VaJB0YjJopEJM318k7gmQTq9pJX4WryWAWCO3Exqb1bgxa49/03qIc6M4Iy4JYhQ0LJC0sazwSoy
ERazwIm73FwfSIu+y1LFLRMf3vf+UndYb1wmhNW6eXlNEN5V4ZztargHfNoHNuP0U3ofhIa7emfW
sMToBMV5sKY8XG2GJqbfaJHbIBfy5JLvB6lnB83UZvhm7lmlqrxnTRvPrvM1j6V3dj30wAx6uBda
EpfFiLAEpPZVTejDHSMr9wb090q5E3mRDWLGL2mnj1ahmgvWs6/JhxT6IbFZjVqZRoJc94O/BU+K
NoemrvicG2Zds+wOVQvSZvGWk1OWxCza0VOTWMsr0bD4nEpEQRq0+QQl1mIwErssQ13uA8mEtVoh
WA3cWbsWX9XaYHhrlkumpiaUhrcP7I2EaDcBLnDtHQxduqvNr7zXXmRlfuQeT0Jezgg+OG0D6L7r
zHrL88PV8KrYnZp0nzXO7yxg3jdnKAnztGDU3zh7z0NDy4KEaV3OEdTD23VS79QGRAkCWsal0UU9
FWUoc6q0tBg/2q3eVu2EVJq22mEAi4wsSW42L5fs2oGUZO5waCo+GBrINWNyNHXg7pC/h7U0Qsij
xPo6UJq1c5IOtCQjL1+1ZVOuQl5XyALnJZ1O/qxdmyppny20nod05UwP0rNhi+JAJNUK1s++SSWD
WF9QSAO7dHcTM6Rj4wbbVVBijlySA2hh5gNBlseT1VgsvEjntr2OwmQ7echa7Sy6m9axzYNfkzrZ
6daxKBVFJfO9GInkTwWuKdMfDIOfeVm0a8oC1lDKOBkaSrlW2QUbquU/TjxiEMT0Z1HwaNOpm/ek
ehZxp01o/OpJP8Nhi6xKmKcaRdFx6hhEOX5zDbTpjqzD9ewFUafJjFsThMLLUYuzylpgAgK8VYLZ
pG0oF7W8u16rAa/z9lygExzPs65xUHv1v0kt3dkHg6hM0AUZETCe3JKN3O5D1j2mvPK/oMdkKGf1
qg36j+b49p6j/dtIRpymjNNNQHiHDLExmQyMkK/CS6dHazuQBAc+BFIboLzsREuMbLCg4s2RN3Ow
MbrHsdVh5MR51gsmwEPr6SEO5vMwe9VBrMZpUt2zwdjp5K7+uyDxIdeq5GBA6Q0r+4rufXrK6doC
qAhEx7FZStbfChTa0enWBosWuddzpr8SDOBF6NOZl1DA7ypHY47wvCTUwVPmuCGln4840n3KOHhj
feg/XXf81lP1SvWvH7v6tTWrmMFHtR8RyO5SpANmNZXoUbByDWYC5FgiBWmSq+6M76hqFPlkyUth
hx7VTYZebFA1AtlMoEGbV3lq6dd4n9AHTswlAkMiaNEpDmfKJS1/+DCi3JUthGPN4Tw6dfhn0bu/
lrF+WkH6nGSyObojwKXZsv4wnkCfLtv0ZVOEpPbyx+DHvMhEZ42LriVm9nv0Vo05S5q9ORU/6zD7
v1ZUPDzl5t0PUMhP8mFv5nbEhBmRf62kNU7+rgGfvNP8sHzoYimeBtBJ0EGXMWpXlO+sN5+o3FH+
LTT1o7DGU5sWAMHdD3YLX6OVg+AqapTrclfobAutUtXnxTC/HH+2eNpY+tY5yH9vHeqDOy0vTj7l
T8B/ekVs5iLWIBRm38YZDLMw40rdC4O/d9G8SymQxxmEmhtjxiLT0zfrl+IXyd1ts0xAgNjOOeXT
xFJkYP5G4tfovXPVjaG9lCiZjPZSYx44Ffk2S2g53HJnsS94SOEDNOJhk4+147x6mhm870uJUsdZ
5E20hX8s2hq1jq9/YVeSz3mpxUYx29+C3T2wu0cH7qny6+XWjESlmgz0pynPj7M7/Gvk66KDTkJs
4CcoL133v2ltG0or/wertB2Z7vChD+VdFup3La+zQoT4MCadFwIF0dzGg5npl8QNvh3H/yKvzUOm
xJPIfj3lqKaqY0ln493vn+Qc9+2mzPDtC17nr9m8J5njPdUlHFGz90IYF98esjR2cC79SvVeDdfB
TVGMAzzoE3zHWm2/2IlFeMDCPVPkLGvdujaPDY20NxnJH2tJI8UxyCWzTWPc9hUvwWUh9bwbOP2l
actIsjo5TH6P9KxdVVh35k+hs53pHdyY1bj6t5mdewoVvBiRPLAZRITqW+7DKDqYfJC/3ptqA0v1
1XlwnfSWslOgHc9fS2tQO8TF2hFperft1HtWacsSZYOwzsQkFxHb2nmf5e7mN1n+swA4X/qJCKt1
ItAU0eXBoncMNe6ljJJ8KhYfxV/5ZzRzrFeGn+6AJbchxePexyoFIbE45pl9wT9wB0FP0meryngx
fy/VeLJtDNqr23p8nNndH519b6F9dzvAYI3uHm3P8U9d8QJ3b4jI/x3A3rgHSY4ewRtNOIDthCvP
35IRYFLNjNwcYXz7OKDjmeBeBsLZNgf6NEtvvmFuM2uMHTSbS9xA4nUfRUbeeFbSvppwkiHVHdwA
Wezi9c6O+LhwAi1AxezdMxdPhWF5t46Ji5dhnONm2Pmp1VzcHFys3fbXeSqLV1POvwd8w1NjwpqJ
oBBCpsm9fhNElVGOaGBm57MTdq+fVsP/Nc2kSHqIXOf8wxpxixaQH8vkpRwUMJEEkq1jGgfbVM9a
Wv8L6MX2DPgW075UOfnGTm3JYz31n8QewdQY7KulIRiiBjBj8DgqnDr1YugEnXTPcybWJ48M2Scx
GfrBw/21jPaRaSW7jBm30VgIY7N3hPncTncU3tWOpyTOwQziKgrkJbWr98Fs3woBbVZOTVyJfrxX
tUUNs6Z/HRvcWYYAj3xJoKgBrSvlBG1Qg5OXDBaMv8iMkcoYy2E0ZvEoMc5bBlslt0owq4khuzYZ
YPxWh1Jfp2Zx1GBt58gun/7/S++K+0x7dPDk0B06Tyuv6aSrMEMBdCk50MbBKa5WG8RpUiRfoMsi
kp5fHcdIX5JKGy72mroxG1xQTyQLmpXxjA2svWtrhs+K/l48I6HwP7hwmTWOfGP0zzMp2Zu/TAUd
maKKa5cW+pya2g8DOh23qyLYNKsfWtss53GD0wVSPJQJhTTtcark492VONnVaP0lRbDMwOBUjtGe
ki8hiz/50JxoZtub66Hhcxz7UiwzbvrG/GmwRu8HFyUdn5//wKNlJsbz/8zb6MGH2Eq0h9EH+tnm
PQgdOt+9ock5rILWu5ijPvFpNhaX8bDG2UIVmDfJn7Fc6yex1PdAC5htlE3N4hM7qHSMvW/7PRnf
GtjNiXUgu4qCHMmMk7LuHRx4ebvXYapgES9gXJewH+nzyS0lRtZYGhLGc917CoQ64GA/kAx78LgX
/qaYN7u1OvYuLEVtSPpLsmCRRzr8xKpDHe3cwwQ3VJIsAy0ImxptQZuuCR7YuT8hsNviAeH5atW2
APRd72RindCN2jyozkxekplemdw19+9qvSHxj3pOi4vu5sPBGljajaNg8uVr/b7MzW9ivsVn4wi8
7YCfn3N7/RJa7+0B0CXnxeZQ4XXdEyiIkGHrBAPdimyB0ts0WJSzYP3YYrNkXQ5n6m5COMvNz8J8
hMibm0nGx2OdqtPoQEbwe/iuBSe9maZHMdNfT6NzkxzXt23IFY1FQzdM030Ye9N61xu/wlfIH+lL
oFCs5XBM9CUgBsvsH2EpmzKSBRrDwqmXu8FNEY+1H/bL5F4lDU0KNarJRyhZNX67VPZHnWXnez6r
H325uiuCY5Lph0u7jLilKqKDTYeIJU4GKBtDhIQkVOnyg9LYurie+9MbL/VUNnc+6fNI2iqh3xro
7awgCtIxwWDx0nGkmDfo9yws5V8G6DJc+0y/tgJ69DhakQcVMfQGAlUqSm9sZToWZhTOrNSq/UB4
7t7xN6NQrT/0LGWsx0QbwkZGbEaYplK7DL16ntsgO2QT1op1ypL7YDT70kWWnno441a1a4BrSXTc
r0NfPkaDA6SUo3fuM+2pLKwH6EneR1fVx1pfP8XAaYkJAmpTFY1OmceaqHjN6qf//SI5U5j+ARDN
IMPsunQUtyxPT54zzJeWuYVRE/GBY5iTavGTs9mvb92s9ipgfps7znKsVP9HpNOvTGnypWWoH+bG
0a876+GziD6mfQ8HAQXRyoL3vZkgQPm8LQxGnO5kYH08sTUYwqrrzLPmkSjjGYN3RvL312eMk02J
eWdxyy0y6cUeDW8bt1lGdiTxrIlhy2MzoT0pMyXDqbCBThT+ATejfTBt37gwBeiS1XkdO1U/L9J4
ZC1pR+Pwm11RcLSQWrGdXxJcR9Y+KzYBM5GasGL+a+UUc6rYX7qbhZ7T2eCN13yfurgcu2qFH6k5
L5qHYH5y6etal6qTkVltdi0yXaost1FxkmBGQM22Awjw3qKWg9ANMMfNnpMm/QADNu9WEhcIYpLX
ROcz6/rmn++g9kp7k4R2XwyQ2g522/iXbsrUtUUwgcgOxSRy/OzYVWUEhlTGeVm/+1WP1195QMRm
3Bq9H1a6MWAXRuxhymJ+tLjXI7DhdWhI9a/yZPk16/LSujF3/XxdrDPm6X7PIFhEVRbkxH2OEHH1
NT2vYvrlmAl6il6BNepxjbi5R/LbopUntDK/ut72Pl2fFY0tO6qY7Y+e+WuCgPWRZb15mTp3Izv9
lxblfLWyPlxN7tECKlUqBOx22z+tYBv0ArHHa013gsLQVziFxwey1JOAO7jLjeYj0N00sjrjBanL
e2/iwHLM+nehr+/CByBdactTafmRYzyLXn8WkFwS3e3hiUKFQW/6tx4q6mGnHBiL1L9QtN46HxeT
bi3RuOgbfJ0Cv11U7AkCVkH9YIBRiFs769qsx85zTinm+dgbgd8EGZXOqVo8TlaDaUK/Vu2+a4j2
rdxb6sM4Uvn4z+qHUz1ODz9Jfg9+5zA3Nt/rfPqyNAdqOiPCioA3iPmfReFcBUPxndVn9Z45vm/j
ZucWhyQt2ZhPCPbglU7N+MAR8pd/ifwCLNKcLSCWGMXwXWt5dnK1b7+2GfniboCUJWgNEbYwLept
G4SdImnT6VpcUowX08J7a9yB2ATDebOztYxteavkxkEAD4aQ6jmdgP0sOvnt8Ke4GM3WPK0mmBlM
uURNqeYyAjX/47fGgYIbv+KsVyc5MX0lzqE/V7rF7A3qT2+j+VmGp7pq4dtINPELcIzOHYmKnVpI
QSoFx5Ss5z63rh4v71FLci0a+fsoj5wh6kbDehqbq56kDyfL1w8d6o434lvXMgIzWvTBcpzJUwRE
H3e8KYe8eiNs1Iukb6V/THFU/YTLqjOJ3fDcX2Ne6Ld5GB4tHxwjIIJgR5Mh3ISVmnpzfQ7KfI5Z
hKmTwYXE+HlTWG9QYN0A/m+tmFgDb6AgS+ydxySX1rM2IE79YL5xz450T0JUdw9UMcUNaSSTl6JA
99e7dcd2b14z8pjHdds3ZqkTVw34j6bTjTPcXIjpvTMfBrauIWkgeci14t5NFETgc6Awz/nwI/Yc
F3TgHckanauaqDbn8RB0DQNzYJYT0jCCywBOTALl3QSYP2wUE2OOW8DHGuqkrkMftyzjDFMOWYan
JAlMivmF12TiSFQIr4oOhqkYVtISOpOITr2u93OBZzMwEEDh0ZqknHAQBiGNbP1mz9ofWdna2acW
KYI8uPaEEjxvuyhzLdoXA82oVvIcyyS41xrr4lT54mVOnAguZ3DsJ/HQl5J1EBLqqajNaz/obBAU
275smvM4422dAVuxfNCTezCqAKmc6I9d6f7GWU1wg87PJCt1p4rbbB5M9xSGNmPA7G902ia76Yp9
saYmoiAkrbNyg4dB5A0WRzm8eDabqdQtbWZTxkXzMSeuUIMBmJX+m+jRrKODLAj97k0qNek9FbP5
zhhCEa4DjXDEkZXbPeYgvf3Ok1a/ug1q+7qp5qisEi0SayuOY8P+qXz03aNSa/s6J813kllIU4dv
q/9Kx3KCxIgbyXBjehvnucYTq42pPPk6pi1rREezgk8ZW5InGHy+00fW5zLB+5XrNPPtZ16b7R+S
DqJEtL9clRtvFPi/50aAumuci6lom5hhgoCCBHts7IQZz9BJXnrsSwXDCNdXzkX0OCi0HuO1vQGz
ypIbc+ovq9+fVV+Zvyo5sVh0pvHRVvo/00u41HXjawXpfpvmFDOgdGK3sqy95ljFIa1hpzKmBnjh
LMzdDVGRPXNfnfTozfhY8gznae/+0mHNWl1Cr+wDFavtj3bCmDBXoA4MyCbMMPR9yhVMe3U1guQ4
WegBsjSNugKP2sT1Qqe9J4M7izQ8Dznzo82N/G6ajAPqetWi2QkZLAiyIMybqAlAX7XN1qPBQ4EI
tmuKN6tu7nZnGCfZuZx7wjn6GQAKtUxOPFzWflz2RUl0HhXE3eQ8K5lTLd3wex1g4S+sJdCjlDsj
aT9tKIG7Zo82BNY9WjrUc38weeq71MBLWWWfREBxgJGRULg64drNlo0iLXGdaJ/1qSJ9EV1clyNj
9L0eV1zOkeQz/RjSq9b7mJ/tvIl14201He6i9tuvOL8MeBaUve5yWirzkaFljlrpmrFNLcGgYQc5
fXlq3e7u6Qt+RRNF+uIM53oQDjVKijnNW17rhtKiMsvYyam/Fl7g81LSpMtUYZfJFabRgqGnX0Kn
oGqgASkhq0wqhrqNcMBi8pwr+VgKRz11XSg7FsoZYnTd/ioazn1Xpnd/rcc9HnQWP9aMzG1CbFks
/8bSXvc0aCfl9dPRybOb770YVRlAiFI7n/zisFlN+3nKsq9BwqGQOOUz02zOs+gQb/YM0uXYXpTW
GHudpI3DLJwwFwGzwZWNyuqLZp9XDpMpVsznRm1Q2QZyxgKd4iSzpuCOM5+0RvtHEzjEeJsWjhzU
HrPpM2Ux2y2mhRKRVUHMcU2jbDrYV2QyUpyjo1YeSC5/Ka0vywneBk8txMwFa1iqFpSKDaGUlcPB
aN9kPSLP7JEZ+kM+xi6u612PRfKAXujHJIAgCuhIzHHonoI0+edtJ1VGY3lxm/qV4K+RXhqoG0Es
5vs4+Emk4xna0TNivByG+Zq3ksVKAq9moZ23ZZC+YjInfUFgTm5bTBIehU9k2QCM8BykiEoFIoQF
JSKticVGaSqiqR6zczOT7QcSHYEoEvIOXEuY2J13Jpj9Dwd0cxXkUV59twABnNMJ1Qvdtp+sF5gx
CREslsYFOxssnmEEMPrwWHUzvrTKtn8uM7QTUqX1cWEh+JilqT0S8hjy3kacgu5mV2vKiG2kcZdy
wRJn1CzT0tnX44DsH2SgO1f6/m5ObUKfAd+mkvOvuo5ZCvvAwARveMFXbphMonvgHfhd4VG6p6Si
Bm+S8VOXcJYJo4dnBmPFSdlir45bxAmxmNY8f2QzsCqT1m2nS/+tHiuIzerUslNxrOZ5kPdCIfPz
9eKFFBpiLBIK6Vb/1I3p0THeeHIChhoDKJUteOxKEMq334DFoYpc2vSbF5kqiKhBV0I1ABQ7gXfY
utyAb1hkABeCgFDS1PkVSLgMNgFaq0Zj4ii+4IZGosD8mi2+jnwR+mzSj3tcNaeqT6Nq6Y6WpV+k
nv8HtqA4C+OHTshGQcOjZHRWLGyzIBWIGepE4hpV8BgmhXUPvE9dpN8OzGOOZawEVZb9s9z8n9nl
aQigDXmZ5j6VI9JyOLmPyf1aOnHBVhCXiIIK8qJOSWfAQwX475EJCUkDD1xy1vPqXgPuYVM2UhrW
7KWWzUHt8vn1ZbBnhI77jz4ptx7FCcP6j7nOGLm74E2sDjsi1VN5Aakb8n+Gpj43MyVYH9JsZ+dh
Nq9IrpgcdcNnrar/Y+9MliNHzmz9KtfuHjIH3AEHtoEYSQZnMpjcwJJMEvM84+n7Q9U1u12pspL1
vjeSTColmRGA+z+c850PfGgfoix/5RGvS+x8jLF5h6obChznF2VJF07u1piML+IH2s2tMvMWQebV
0HX3nmfgpufPygeWH5Ksz9miQpJt+G1Imgq2F2tJCZQkfCqBIVZe90xuH6VOe0JSfbaWlarBn5p4
9CFypJmmcnxILCSBRuvhRw6f7NY6J5E773tq/S2Ahge1PBXCOySxtDaM3nlg0weyIEb/j7+iWH+V
MG132UxVPvEozcFzTFsi7e5NLCwQI9oLaJzPFM4Y0EL5UJcT1VlQfDnJ68JGlmyZjDWqek7gtWWB
sasUn/wgUR4G7RvO5Nv1373hUWuOf2VdUyMHx3LArJetuEoztD+4M3u3H5GWzIq/fqs46s1bUUfT
yV1QpXNm7Rqa3SN2e4Svi/is2xmzz8y3V4nT4BKRJ2WwJxmQ2go9Q6c+06W//8NwoO+N2Hmb6gy1
9fgT39mZyCbSeszkqZXuK8C/2wULocVuuvdKAq/G92qez2mMyFgodfRKFDS2Zd102Ilckf2EPv8y
I/S2l+6LLLdrx841cC4Z+MJdmj9x9v+b5/mfQhgcrPX/9x9CGC5fbfd/Nl/EeWZ/iWD48//3ZwSD
J/5FUpLnKIvvRHI1ktf8ZwSDa//LtTzLVY6jSYzW/Kj/l8BgrRmfQgtPaNuzNBKc/5/AYP7LVsIk
eVNo17XZ4v5PEhjM3xMYHM8FYOp4kjWE1o7zW6y2VoR/Za7jQgRLfiDOPmslnhGFHJGMvxttsMGC
UPoWLY7HazaVTyVC2f/2kf1dWMJfQ+614ndgc2kprV2hPP52f80STawJ677wOC8t8L+V7X1rLc4F
qJtd3RRoSz+HMTDWEmLVOTv79lXDUwTBMsCQSxIgarV7nKVNqI0rd92CNCwORxpp0Ls+4gxoHy4r
9VqYvjT13Vxl3zZ8W96d+dhJIJZNNx9d0CDbik16jVCSlVbElZQfCxNctAmlw18a/gXNpQTbLa1i
2jEs4sewr2tKTG2GDJc9r/M9WscYskLHb4SKWMfbURkf//yBmWuCdplRpBRrVuyfH5hFY6SANFme
rX/LllgFQCqZc/dgB+p5Ga6Re0EIEUexainLQh1ng2vIHsPcJw96Y8Ao3NHSM0yygQKtF7AAg9VV
2fUo4vf/8Mut2dS//3J4XyxBDUqih/3bL5e6tRPQy7sHV/QGukuAwkW/d63o0xzdZ9ugWsalttIX
maRofkUjNP5DtvMaPvv7r6BIP3c1MiuiSn5LQMeJPMBES9yDLG3k0+NlysBXDI24qCa9H6GAbmIR
7Io+zf9MPiYfJvxilfjHd/Dfgz/+5puxJTceD7PNNPb316mxUKZNiesdJGZvyDi47drpgv4eiF5W
a58HdPPPn/e/BfF6rsdpQLKvA1HHtX57eeBJmvVoB3DkI5Ig63RGFJ31j0Mef/7zD/qbDxWSnkNR
uW5tyYv461uKRZ1Pen1LtZt9FhDvcyP57nj6WAr/SmWBWdw8Kevun3+q+TeHg2c667kpWT/a4rcf
O/WqLFmq6YOR608TkVo2Z1fhXL14pv0GNOKcS9gbq3YExsfxn3+45pj9/UEiM8eVJI1aK+zrt9Mx
Nl21kG+oDyoiZcbABgitDiGVRXXR4uS5GlusztZWZ55CwRqL4wz2AIHUjWhf4pgepk9dqLzqKTHS
ZRul02VgUg0qv7QOf/zzdWbliK5Zuyep2yDQ2yijB71HV7Dz1Mk02/qQDASUkrdLFCUNvgM5szcU
puohtn2NVhmlyHhZyQjM7NWHzqtbQwGe7To4cY6JSHg2JSTzoLxm5HwTw6sE44AFD014zwFhylPA
DgstSI3BWOD1mvKPMpPYOqCkbud6uZ/MCdZMa0F1XRqMuAiD6KsLP5EL5OqYw7JEXxaSlIWzjFc6
gtcCeJsgWEubO8c239wJRV2mJjqk0sz+w/ck/+bM8WzP4TJlqv7vr91YxNaILh+svpN+U31X5Bba
nM72dT45x9xie9s7P9w5fSfH4RuJ8GHCc69gOs+QHXsvuynL6t4iWJcbxtx3bI69MWSW/mWF8XeN
zBaFPWoQdAB1MBI1EiMbpMdkgqBuK5gmPuiF+39++P72yfe435VnamEDf/rrC9ck6DRsuAiHhdm1
mQQ+ES/AIECzkmF06zWbeA447pUJpFva23/+6esf/tcj1BOCwoMDie3Mvz35AJHakVmne1Bl/axL
6lcvva8r57kp83enEOeoCtv/cHhyjvyemkRGlbAENGIGWlI78reTuwasbGiUOgfGLYg08vZcxANc
t3VHX+fvjTdeWpCmyNhQpaaJWZMqoeOjJccdxJJbESZQe6LkUM7MpWQfnk1GojjAhAEPJ5nr1RPH
1ey4YiPBBFN7Iyp3keZVhJ/JaSCGSeHEGOcKa4pj3zItxTPrRPzEQl6FafHctWTCDGinBUl9m6pn
UUl2MRMgYi76etTU36stOfmRCwb3FUFJRBQ+S8d+XhYojH38nQ9VBVCWLj5phkfEoRv8wwNc4umy
1Fgw6vbR6bzPeOgObSY+E7Q+prG3jWIPdORgsFTwU4QaOEpOnSrbg5Ad/Vp2BDV4yLzyDYLArmeq
vVE5OsGKXBrXsW/WqodwTrpj+ng1IrR3Rnhc2mLQ73JptGyORTx9ZI6FR9MlMBFTBl07vRlVzkM9
Ope1kmkqVuBNk73noeIO9wCPV+HFGmlmY5HfZhW5voH8Wbb8FwCi3svK+AjT4bEZQSXbw2laCFKR
09eA3AlRvTn4MAcppBpn3ODXx6eeEhPCWCG/yYnd2SCOJnglyglZmZL9TGTRIFi3B9tAof1vh0s+
sJ0NSc3qivKbrUjtQ6H9zoN5b0aAt6fiKeuO3cD3aWf5J6CPJ4+0m9YkuxW03qNT8tPYpzIMZIRq
duQ1SZW99jaPVtadR4sAi3HOvpehuAAUO8gYoFvl3UqvALART2TgEqrZMlfyi7g+BPFsoVtxn4OJ
88RytmPaYx7AMT43NOXocYU/ZsZbSsI5Kwx4YSk/XzU8SqgWD5Yg3yMK9U+zrntWRHzVbtJ9YHnY
czCjrQ/E4CcVHfT4PLXdQ14QmJuZiBErYLjFSolvJIa+QD9LZQl8QR57/jH9bHVCturK01JoATrY
FZJYGx5A/h9d1vMdz78MJthV21+Fk7OdYKLCykTSz0AB/HGlfLyneIRq7z6ccQkvY7lnzcFU1UID
O7JF80JeBVyTI0Kvhi/KTWlIW+fCQRrvAA+nW5rus3ljD2yoUQpvvZSoTmGrrwi8xsa0uTfIKAdV
PxAB1KNxH53kR8q9tXp+wiM2gCOGsTgYbMYlLvsUZrmbjOEoRu/wZX1iTLdnlEHMQ6z1pRxR4VY9
EtugBzaQGfk1MTHeDnbgsLODehtXjjwKGjes9N1FmDZDwRV9HKYV9TFWwsEgUcWMmYMaJHgAUts0
5J352Gd+Af2rfI+qBTLaKhGsyMQmvZMsWWZzTqRRHnCjcoJvUu252IEpw1GLJtjg0qexVh84axUU
2GBGHT7szR6Kb4E91mga2hHb/UKfgiGe1kVk5kOT8DZlOW+OGZMuhZ7rWAc8wJSaEav3kVfe5kWq
qnuno8rvFfJzuZL9kOIfTa32dQTSzYzN+BjGxIhDqFL5SoGZ0j1eSXa9RvUarzoAiEYGyrr6Xrg1
21YqvJwHOSrGS2rFn0Ff3ecZH1Eq8vuhRQgUChDTtGgjW9WgQxjXnEJ2zQcSOuHIRMtJm/BFbKcY
t1VB+UvqMqTVbtxGY3cELnHJ09bdtlPc7Pg11vwAq6potta7Fb0QB1BBJ5Pl1bXDC+kE9fWUm29N
T2Yv5/pHVfHNZBARtqU3okmWJNHyu/aIxXx026tON91P3czEKQGPN+bdvm7MM8lfIUL45nVifwPt
q6RRmC9y4lUsWEtvDDEc8Fcc6KBCjrcSHBovyQaltbOrBr5vVYGWT8tvr+kJqI27FbhBlpVwKmBr
M5lwXpu9NQ13SqAXWGJz8e6wkhQ2Uz5L5bCth/SWB+Yxz2NzWwJVaEV8LFxCxcB/PRth+1BUlGvj
ekq1/EtI2Bay1uQTiScuI6+lsBkwPWafFarHzThVsIR64kfWh4SLCbNooFCuiGNQqUNPAi2DwoMF
+3+DpMfdWmXyQJuE6j6cY/yX8pZE2n2j6pWJfqNwoPgesCZ1Sx7ZvRNw2QYUWRQ/eAfIPhZSAG3p
T1ba3DlOuZkSvDcxp2kPZTpdV/di0a8YSR4GwohQCN2J0STS1gK7yqC2OZVDuUY4985umeYnI+N0
MKsKp2hotz5IUqxEk3kpSvzdQ5z/QmHxqHAAzjL6QfZ0c4whwFhJSHsFmACAfvmzQGq16TqX8z9o
r+JyfpQDaDFp5veUFOdFD5/sddErT+bZGo2LSDEwhg5pZvLRABfKXJ4rc7Tqn2a4POUkUm+nOYl3
YXjjFnyo2L3vgZllG1hoILFnj6M02asw5rHk29yPHbcQ0OxW8L4HZXfuynCLt/udyOZ498cVi5aK
jUC98AXWC/pg5NYyK45tBpLZqcC6E1xiFGiqhZFw5ivEKEV0l3pZep1ZI/HHLpXOeqJrg1xkUjre
GFxIbN/SOEC2ooQwcKkvxkCOSrpye9isR453HaQZPPHbUsBfqXHOmN6MIZWgkaLympt57LZ/VjAD
v2gFnspfJv4yqmyuBlE9KcgXW3serxezfUvwbrHV5O9hy6eMMPRVgIcQcynXXOv+rjTM6yVv0Qot
IXK8CgWCnILrSfFH92XwJTrzMXCT71AiKalwRmzcqrsMrMlqR93BvrmJUv68OB5wQLPtwIpKfyPJ
LKOayZ+a0rjBMvczZHh2z08MxhgarSRWvDDzw2CYI4+XtfUY4m8GJ34hOx7raFdFB8sHTV7dupW8
AGiswQSiQyHxCGJGmD/2ofXcEYuyTWOiUXSrT7oqxb3szGJHORUesOeWJyM2o+0CE3eTu9PH0NTo
V0y32efFeIUGrT6YzZozk6aXamB2ZRQEajnR6JvmvKalYDq0yAoievC9Qg+bjHujnF/tgZrxj+Ga
yLjuWwXkGqUor9nYHXBH3dGzkQlk2Nd1SdR4bSQEf1S3mbpg9wmuupztHOwZ2kaBsqwFM5LS+y1T
fYuWNjqp5ApK89NiRhYfBOYOZSUnWub5KrFc4JyJ5WcN8/x46u4sRsgFMi6Eze2y7aib93oiccQc
0PvWorsCq0qcNKwd2iUO85Tyln0SMRmn2IXRErD7QfPgWgfD8TJqr0ruqDR3WmW/WDV7GwPv7gFN
/cGp+0vazI8Gr1EiJxyBwS70inveuINXdP2+ScfDKPTeDMx7FruAz8vwy3AJyJv1Zs9gBaV3alxF
1XyfKvwO4DsRNxpbBHty13r4bKd4T9UynMIs8x0vtLfKMmHx5JA3FB7wdrTAd0zdA9aB+0jOHaUr
u+/Kvixyua5s+RXE65jwTMgQoC8bjUTgtfczlQ3iZQ5/C5UcM3kPhqcPjCM+4P0hvibc2kA9N0bg
PSnqJ3z5XPEhYZe7WXZ3dk2xlHCCW4bLVhrlZfvd0k1tzYLWroQLglpRdptQAgWs5+mBtCVgTNGN
bJIB8JBE/IRoY8ScQGwAWTkJSTltOBGNITP0ua8N6o5zadSp33mY3YtK76zx7JrRse14GoWqgn1j
7hBMTTtBUse2rNXRSOxXh8baxw/5EtOdK3f+WBKHms4kQ8cdKjbd9njTj+JrdJ47RxLIFatbxZoZ
KNcWITve6hSlWJGRASZJ5qqKh2D0Qrxc0Qfsn2grWu/a0xD8C0U7jWrlRiJL6ELjXlbEaiBxJ5YX
7YfjWK+ipPNAfbSzlhhVSPSaIvkGdL522f0rvNdhyxIJVDIhSmys/pBYoFuGe3sdhGaBcoHkF1ga
Z7gwxS93wgiYE95iDvWpsJKHsTKaDRQzXGPmMcDah9hCXVfdadRg06UsR8pTNu4OAsI2SGGfGM8z
5mhaYjBsdq23XmX9qlewGdCzm4EDEkeVHPyuhoY32jdMq5xNgyfZqstTxpVCif0EDIZojih4QGf3
PMbXOhgYZ7dPVW31O9NNzN3Yv4+hxChc6D0eQWBT+LBnVPejO/hRCTceIob2e5cVXk0+gdHcRDF6
27F4dN21SuoWiis7+mmW69Pj4WEPquSJhmAHkoNgDqBnOKI4tHoczKuCyOuC1T1PQoor4f7JtjD9
idxUawot2GcQJVdohWPFaFbww4GVb9hsxfluGOWwtbzyeQinJ2W6Dzbb7Z0NJS+se9/I0ORZ6AYQ
CVGWwSRK/BDNsBc+YMJ8SvhoVqs+NdaNHLo3e1AA5WMa9rxOcFImzr5oCLIPwuEL4ShuKYMShxgs
C/8HsSGhZAxPQgLYg+ilJ9twXFtWb1oeCqKympStdGbpcy3ATAd2CywoPIgAgTJ+LsXwLVZjjdQ9
3OpugceeEfNkjm9zfyR4rUzsaN+QrrRBMI1Zy6IAoc4MTEzH/dcf/0PDiG87Fa65N3P9mEHDPcC5
gQOHh2QTrbIxxgNocI3jEt+xHO6xf4cn0AvwzehzUiYASZmTpJt0DwaBw3oiqZH4Qg4SRhTNNbUI
Zh+DDt9q519VF1BMJT06kngdYYAU2o2oHQvOuTiAct4pQTJf1x+MZZl4G8abwUAYgw0PjcEvVSJs
QUr1puEIpHN0TdIdFkTQ/zN1eYEi2YShUkESGKboRiTVjwDCvVyGW8GgYZNrVPJrNB8TyNcJMNrG
y3msrDQM/HF6bUiFCgyxD2KyW/L5S00Yc3KDueAKB1DFL5Y9BzmYz5OOsC21AJK18VFH4yF3enLa
Sl8ljCZV7MRb7Hv4mUGNDm305C3BHaj5fdMIXHxMPPi+UzpG75BNDbqapC42FppfPiOZNKRU8brG
FXlGcFEdj0jnCVtBfXaCRWzMiMa+0vG9YkPUBSg+xoL+KJ2PDubKbTNyGszmwF8CtXrhOX7To36K
5+8Afr2XygFHQ++Aiciu6JaxKpkGuyjMNbuG2UBnTaCMsqQ8ThFbvwbHxWiitIl4CuWE/rvv53O2
2pv4SkimaWyCiVK219o68b5c8srKjtQBD3rZcrkjNxtZE9QwJSMFpssKuSsV2ZYkqZKhuqm4JsIO
2tJcY/zBQd+ODyHO28Bl/dzP9Qky9B1Ea8aY3V0C5iT0kjdEgC9mRAhcd6zc6b6LEPO0EcVgrzAt
4dHQPD4KEV1XYmrV1Sr+7U1fK/PnmIy44MKMadicfwb2ciwlV3s+TZ99VH6RTMiEQ3Ht9p/sDjZr
8hVz5+azxjrR8RKT7gEtpVwGhm+OOo42PXlk5mjpsmQLrNJkpNEnpJ/AetJN/qFpJJwSyxF+7C9I
GDEpgtRgkUUNuYAuECsYzG0BZqisPbcqOeBpDigiE9zXWrx1uffoLsL1AWjRUQR6WyHi29qEK5aJ
BUJdk0Q8OtVFVj9YNuCytuC0mUX4mZBdhKZOEGIe0ENEI3m34Y6JJwpE4MrCYsoEh54C2r6aAGDw
BfJd17bnIbxTn33DyeRM7W3sZbgmUg8NkYPXLCa8FE76qW3zO0/NPjckQliDFA6NCxDFhRV3D4lp
gDJFJBTp7t37nIMnPqzlAIltCxLus380s4UJUsj53hQKB0b6linAJ22K6hJzH93e6AHplcWt1xX3
eAhQRXrDTdioh9q+LYsXUcAmXmXLuQFfYghdLtt6q82aj4RsGX6jmJlkubzhHH2Q0aJ2khjBeCkP
qAtJZBvwCk3WT6sVjl+kxWnWCLWDsj3qGfltRDRHkluO3yOx7IsaC2jqPdRDcFOLodnILngYvGbY
VJkssB/GbxmjsUPQ4A7uhLgk5LwHyKZGJgsGGyTWmOfBSucr7hC8uRJBr1sOlJJrrAj4msCraJxb
PMk4g07lY1jKs4G6iwIqS/0w1e9xEyM9Lbxndyrtm7HkxkpmcbR2k+ASxChh7J2Wn9iZ1LMspQ8L
JMRrck1TyozoBIuk2hjG9EDqmAP3m0TYGFXWlD3XDCcfPH50b48GCUhldWA66meURAeVFdE2gHuS
MRv1K5O3bHS5MSeEo7s5MasNyndiPjhlmPmG4MoCt1OnFNe5qIMDKyxx3aN23ZpRBARjyl6i/j6J
AKwZfQ7cccHaDPO4phnBc+xM4NpZAldbU7jfetV9S4RPbeV+WkY4vXZFQtAxx/zOZfKIf6pjZRUS
i5ko8miZw+BhwpgNfP49l8AmE5rl3LCWG2sqwU8qFsRBiL4rcYHB9aQxZcESXBdC3Ni6n6+p691T
CzMRe+xPVkFHu6jclxo9vykiwmSEGxMnJcdTXbqc8IsRHl3SqIDJHOZcoVsR+kQjwVwhZFSbzCSH
Z/Dbt6MZus9eoN9DAWpzMpC6g8mSW5pouckQRRz7Sf6KJ8rdVtpncEW3xm06GNVxEcOveGygHGo3
IE/6jizd2yHHlkPcHs9GG5B2R6NLI5gfVQOhiXOYRrWIP/kemWxmFxHgZOvsytlgUyP5HV2aF1q/
WrYeo5q3aTTg0OPTSSfSm1S7ayT54aGh/bwUM+pQAd5VWrDcr80B2z7hKzvstagwuxcrbJorPYHA
cMgZ2PDxrSX0oUGHtKlbwrA0zQIRrY9Li5bc9chcNxJNnasf/ygIlm54FgjHr3huvp0FkZ3RsHVg
bsXCIO+Zwtj7PGUSl5Gls1Ftd2OlqKkAEp68SDxKbzmOeRTuAmXj5cC8VRP2vgkb+Vik9rvJ6usY
yp+K2IsByia6+zzYiSIf/Ikxf2MGPm552hqz/NE7HTkH6a4ITFhBbXoz6ubNcruXRGBdGeN8y1Xy
NnkcSO3EQDYIChDzXVnvVBdyu6IdtjX7zgJzwM7iAmFe+hT1NOuI6mauy9OE14mEtf6RwNCJqXF6
mSAM7mYHOGNUGEdKzXoCbjMvAxYGCtTRObMAZJERGPtFKrC7Orxm5H3j8Drgc8Pp2Kf21ziHz05K
NaPjRwxRCEuquNi2gO2yHPpp1zCSjj5Ypu9RZhvEa0mAAR2zL9QM6a7PkqcxY96nlxSod1L8yIL0
VyBiA3wfMGMdF+ca54iFt2ymIjwSWwdxt7FTn9Xlz1q3L6YllG8pcWIGDcUB8szcOPPBnsIEQzMS
OPd9su+ymmqDz34bEfRWq+5lIcKJ0K/qhCxoKycydwzDpeBQNmJP7LbkoX3FDS+cyaAVJS4FWtvx
9y4Tx6+Y7e0bMd/j4wa/thD4gSEMaCB9bMb5Ozp0HK775MXjnciq+1aE/T4rSVdL3QGL8xq61scO
2EHZXgWdJNyWBLZgIVnXwvgrXax8Cfgc1NQE5fCuBS1i9Di8jyJ3PLQ4kTe8HJ/ZPGFEpISaa9he
fUtYU5f3V5MNuAi67SU3dxksO/6GzTcssb1oDdwx7kcKhBqnEG810ZLkeLvqQzEx8YFr85wTGBHr
lL8t9dzMrqWn6rVd67Lk04Jzxe58q85vLbz2iztMeymYr3p29dZTAeDngTmOqn4kRhOO1sBcy15r
0Anjd5ibE6PR4NIkKOKbmD/OSZYfRtouhCg6LopiUCjCvOF7vJfoKZkzRt6161m1b5Bqe5iagEzJ
aR2hc8VOIalt2HWZab1lT57lhaA7u2c9ZC9cvB+2UtNVKjkCXehxm2hN/QjH1d0vTN4cTm9iDld9
gTjn1fQi6gqBVEbpkKbYaywwVBmlYKOm/liHJD8nWH7s5Bl8nnobxLI6GOIN4QZAetvs3RLyg1XN
xHonwUXmha9VYT552KabyOm3FkzmBCTo3sAyzji8OJi2eh5bZe219e15w0uljWnTEaS7TDYi5KCK
d3XvfCfK7Day8PTWTIv3UaU2U4Bsp3MWo1Fv60OZcWGgq2fttqPzZDnX4uhK5oLZKRi6ZmHVOgc4
LpB7g2i4IuqO7jQVegMFVOzMpV0LjQGxB9S2dC7vB2fixBj7mM1482RluHEjxhRxxpgX7cNVBq2L
7LBhg+5UHz4VRfKe9hWEgbA3WoxvzObJHIivbCdAqz56Z7zZJ5CozEgcOjSvq+VB1O0nwF4G0joh
DYOjBQLCavFwiRpyzy1mf/Ta6XwuEJ9z/TA2XupLwBl4cBkmNQbuWHPeOzVqY7NnnEJqX7KnLIcV
1v6CpQlzS7Rin9KLmJqYpzYiQQJ1u9+iVfch446Qnqps+LCj+AF4Tb5lbI6+mJV3Fljp2Uyt2y6P
kwMG5U1aW8+pxzxvnbffhtnCSHz9WG1BrE3o/WpLNN+58+yMwx50Sc18Mr0Y0TyfWrMgJNnJTl7z
0K+m/xQXCTxqh/NVhlykPbRs8oejke9wDMbTMOQWpfjwXVQFX2OU85iSz8WjWL4ol6U1puHFlsOe
IcW8bdsUZlzHU9ukgj7ZqS+FtD/nfrrUIXGMdV+8hmjPsUvkd1zMKcL4AOAEnWWkyYvtgOv4lYOj
uGvy87BefQnulSa3P7EwpLtRkRRdPJgWLQWOQTq+QjbbesZkLNnwEEgYgevqkqBgrrw8tgUDQweJ
izk3yxEYmfLFAmcMDdUBlyQQETqMhiiTPIIa4w3q2bbX9Afd7DDuvWL03RaJC+dWkFQMhEkbigUC
QWqs9mXQvoNS+EUx1ftTOrwG5vxK2+kOOSjQxMWRbLmhP6rkpwlalnC3iwJ5RDVv3xkqusrJwsyp
MPKaU3IpOVyGqMIIuNzN03QazZZINh2/gdwiFQz+bI1A0yyyUx8V0FiYeiiA2XsWOB5T85rA8Hoh
sasrn/Er8DFYy0sQWndugD9HZeoDgweAYrHaS0oWm5pOk4fifvaqd2BBu9DtL07Io1244IQW5zC1
4mpeDIx8tvC1o9+CvvE7ySagRAotpHUDYg06mgSpl3i/orHH4rzy58lshl5F+JWHB5/NQI3SQcd+
ZqiXrGQG2FbU1cTcsQso6jfRFdtKovC0Z4bqheG+i2DcNu38nmfjO5ct+gbkHDHef1Q4Lr1nlvzK
g/5MyMl+Mu0jioK7Qi7v9YBN15H5FZ40agcsWUDJbhsPtRxtnNrlRns9FYJbHsHGtp/5p6ukwPtW
PUEMwttaIa4EHN1g6h75a3TF9RxgV64p0eoE2YIbw15sWURqS4zHVfgX2raBPT2UBOc8hO0M9K0p
aUXj+acI74CONj6IeqM21MlIbgY0ApuhJpujz78HPpKTWSCuT9HlUs255xqOATuXDEkVinamTo2z
MbPo00ksVA8Nd0XRO5vMrs9gpSFqAcgPhw6v0aJnHgy2l5EoXmzB+dmCZoXamX85DrwVDZuuwd4H
no99ZldwmyzMc302MGzCuv6XatwrrWrANWAApwVCecp/2oh8MjcBHTtyC3/q9U2TsKQpa67tiuoq
HcxHs9C3TsQV3nto7a2HKoHbwB7PJpEq6pIHljn2BsTTe1uSUKkbE5t0zbcfBw9RxUBW3XYkV1v2
82Q7F5ZBA+nL+OMClnQ+3tTBJ6mn7dPpyrWm6xAgop+fs5TAyJ516S7AdTyjONm0HS9IQG4XhL8P
TIjHJkL542G0ZUL4MlIznRH0Fwvft40nqEhKEmDUQ9qSC9VPP+aIiPlyaO+dmRG4bTM1TYP8wBbQ
OcaNcSsDMpkieH4wSIza00QvrD736BuCT7xNYVktwoswQj9bYz5eaTKWN0j0OMeUHwxim2NNU7aK
NsSA7pisET03vhTCTjmDKLat6UmI7NpzhjtzpExtIGEaLTae1D7GzmtWd4M/NEw/QPH4wbrQasiQ
L4RT7GsDhRIKpIxopLTZxc6ywSWZ+FkW8+6JBDZXN9oHGCou1JotHelLFJDbAUud67bS1KFpxgqo
3bYLriRCXgAVDHI+tH15lgBysXbVX3pMqCd7GW4STTTIUhFoni+3TtncWv3AMpAhT1dz7UdNvm9r
o9+5ZHWQLRueCoDQ6QqCtRjkQIPFhpqEz2K0O0Kmh9c60fB6DCvewkS/l9PB7JrrJg13Y1p/ko7W
nNzAW7H740sqRoQ1DU2Pp4/aKk9Qi25SMipp9Lo11pyUZyJNXnUbPoQBEk5JEEDauR2XELr3MGXF
XshvgEg8msv8hLb3C5Gf5GCo3F03jUzrq5eC3cg+lfHPecSEXYD2gG7+DGeBdzFlZ9dPyL4TL39f
eq4iJw5eg5BxcimuLXt6inWyHDD1Hg3LwzVtzuhGQB74MKyc3C6PcXWVBM6rg7Annzm6QN8vjWJ0
Da2CBfic7WOQAmGv7xrTes0IuSAwlqsmDSQx24nNXNaLIcP3AQnTzAWAVIBgqEtkQ+Rv4SMl4DLw
peT50xQzm7LK3A30joHXxOZ5NNqnlBk3s9d1V7A8ZhYrB3LibrCAk9PRab8YXLUd2dpuPcvYqy66
tVr+XKnxFicF2gyzR+3GE5+6RE+ahv4uUtSVMRZlNQ9i38DgpVGI+cNc0p9zVGSJaqID18tjIcOa
MYyGxMfvPjrbkig8uO48tAPx9WWidwjeybAPH+EnXbS94mdHk60vMe4+HBrmoaryqLyvvSSqr/oQ
6sc4z2TR62FfiPaG7Za4ZeR5jdKE9iSFfOSE/f13U3g8fCQ6hFO5Qx46b3QzQ8Rj+pewUN82AZfY
6JirQRnVruZxZwyJaqIqIRQTj+czPUMRlIPBYuD25rFMBhR9A7vqV5Pr9FrLn52aDkEXPei+eJBc
3XYNv7TgnLRqUBswxHe5zicG2eShZqRXsTEgHKZzZn9Qfbmtl+C1tFuSy1D7CsXUFiPCd263h2rO
77speplaQGTSduttUZ/TviX+WgI324riukfJ4rtLQ/juRLBH6nIFK4C/jDWuGdF+iyWMdk5r3VJ6
HQzssBsu2Bg8XXS2c3i79VKRRMLmSL/Z3n+xd2Y7tiNndn4Voa9NOTiTgLsB73nOvXPOvCFy5DwG
hyCf3h9LjYZUlmX43jcHqjqqczJ3khH/sNa3epD8KFEHwZ61qg5je5iyHKsqnyZQ449YKDYyhEhK
kdisa8ZrJ/T7Kmwew5y9Zqz1x4Q59+D2x8auwD+KuTbkNM5AXbI9HpnHBSDMV2EEf9DWNkMAc07V
Mc9MAVEGaeHDNMKO7DQyw0qUJEHVXqu8uQHhfelCf5tPXComOV/8uIq1p+t3EzDgPCPbqrWdq2LE
s2DeuDCCWRA0iHUWokIw+oBwVIelizmZDWLtA2ZhZhSpjvjNHjwWLyl2AZIwC8+nHoOqGlUMxbIB
MyLzyCPirW93aPjsIiWXfRXeN7AScdhp/kbL3hhksaWU58S0P9KMTZZe68W+ZdOtx6l9zJziJ6yK
I13qR+BV5zLxV3pCYWBw5bqg9DMvfmsjf6/qp4EcElfMoeN2sc0EjGgM+kjbtugjyG1q2xcbiRNB
mNavnmuXSVgfLoW2lVxFJNojgMdfxXm4bFXx1ZmfHkPtldeYCKIjklBhKKzVYNH0iZjAYHpp3ILu
a5fkH6O1A/eAlsh0F3WfD3Q8AD6FvqVjBF13Gxsa4xJ8UgkRByW7+zYCVd0iPwxXExGnG9vI9kMG
F5Ir4yNLKB89gY7CdRRzmpuDN/egPzjMLdmcUzsOHWl8k7W0GyN8NOoYxLPmX2OWq1gHGRomYCGw
lDNFZJGKrHCjJsddVP5zmvefWgvznI/x2MPwWhN6duUUyzj9rGfF/nEfJgznDfrrJOy6Qz0Ga8es
X4A84gj0pxcrq96MduCJDWe6Lq9T0lLkS/BIZJjs+VA1HMizx8iT9Ggk8RiStVONnteDNh8G2ROG
F6gioXrS/Zj/X6PGpT9AR9WOmBXrxy5mSq78/NJom9zK9GPB0VvW5hP6HYDokgDv3mAxWCWY0+t0
j2zsQSakhLXEI7LN008x08KF1Y7ioE0vMoeIjhCmzK8ikNkmmWGozqggV0oi4z27XgO2PXaVGrZR
R38dq+ySSPOnzsWPYnNJzrQB7Jcppr6H+xmNiAlT30O3SnbOpoaLvpTahIzBmRUUQbnVIm0jG73D
h5mQf8MouQNmkcZMPxy5MTP3Srf3qvpkg7LdP2hFeciDkuBUAmMrAAhl5UCwbuv7INIPKmLEMtV3
AXkoXGjEowCIUCA7Uz6f8RUAC2QMvs2opbPwJ2dNvI890k2jOaqBAaaXlM67bJqArErt3DHICbNd
pAbadv+77X4qYg8uJDjgNvXva0eemmFaQY18KHH51ympMpFN1q5fEGBGqvq5t2ewMPvSvtXVNiRC
iVDfoxYUE1MHQgyK/jGueUZ6h/mSBCtlEcpCGs+WgndkW+B2SzdGhZsW5odnaQ7IBq4HETG4F863
55vMsTiEwdOYTC/8ZJdFAdxOad8lgGd3eAH4B6b1RFqrtaqNGBnQpom9bn5BlnY3ps+BgphiOG66
y13kKbXzStVfPTCBj8fG349lPI8BBRwj5GlsO+w90NYNWpI7RjKEA5ArARZXiq1IQLelrXYfkaH2
4OrJLrJojTP077vAoWdi5b02NcNl452xR4v4yAj5LQ5hoB6joX6aMl8/eaXLfqgqBoQMxnQ0518U
/uh9GQQYRSz/7JWdf06M7lAW2nhMhukX22G8b6q83/WD8elRhh0p3IajpRHd5tsYxKnBNOoDkKca
3rVHxTwV0p88+0lqzSLBtTZa15RrEVt6OB4LhESAsGyI3mkDJ6eEjWaRCjGh1yMKuGRiaJIcmAG0
ABFK2qzGzmpacbWSuunEOayFDEVTb11GSWYQIoVvJ7j5VvDeGrBIHBI17Sa9hcKns2m+PGIsFkIQ
c9D2LAvA2qGBCeRpinQGrWlv8mgF7rIaNJKJu/3k6kQtjuxKRQp+MMWwP1phstS4QtblTE7MPSba
FE37SCdE06rddcCPgVFr+QjGw9gwIrfWMa+TVzz6xPFwzFpvcizJdhjBfcSqIrQilOjgi5dIXAOa
jVVueyYxpeNKgz87uxI+lM5qa+x1eBGx86FylEHocRWWffgPnFbQ7xL3zurte1BrMiQvWxdvUc1Z
WwvDXfYOHrOm5Nzpq0OdMnETSI6XDV0+ywSuRnKoyUQss3eLQjcmRJV7kG/F8RBPF2N0ygNn4+ad
AyO1qI+iAg6eTQ82epKlrRn3EFZh86ggPeqwgxe4DmCGj228JbAYFDmxMOSpwAHtGXXmFYL9lJ1q
6/J3RS5rxwayBSsrn+QnAmkbu2j3Wa8B8UNTYljD8wCvnZ8zm2oRwhvEH4rYifwF6MY2wtJR3pmS
DA6ZEQmXZmtwo2CFpk5tHAujg7RnjGCHOj1KQ74iES+t7g1sLucA9RORhUBlqQ/X5HqBhMAnVNkg
ne38qNv1qTen6UDOIwe3SWKvmTMFVcxGZoGXHyRgs1xtLacg37hoWa4VaLLZmg+wia9o6PwVUj2/
5hbo0nEzQgI6yXR6ALPksQfdRSPfedSZ+RZlzC5NIzZCgXqQAxGLBF6isd7jnj+jF7CAIzrD3pq8
BbmNe5P9XTIqbWUP2FOA7NxAunDxdvku1xoYQBgMF9kkkACx7bL84QmnGXMeJw03+UBqiiPzGmRS
t4bUENBrEMM4KFof0/eWIccWIy9pbwKW19APWFw2KaekkjvGwEx4FIIc7KIJKiFBKdblKEdjbe2Q
gtKMps4sC4w8QSb5vIs04u7mqyHnUSn5CRLD6dicStyR6aq3IJDg1v+yozo/R8m0absx3rsGrUTc
WMm6af09OF7EIWZYboE9fjZkDFaT8ST09D5hL7B1bSZ+dVLOR3YGj8NhjidDCgDrMyHCJLGJy4gE
YYcy6B1u7OSG32PpIApGl/RuDTbDv1uq+dhP0lOkhRx+6BghitzTv1DgWjmB76TNCAvWfm9cAqvY
Tvlw0eiNN/p0RysOY6BwZ7oS56zYM3BFMWRV6bYHyMgk6ZQNFp2KnNKV4zcHxOr6flJfkWJhVlec
KRJXR+qmD9kM1fA4qZdWSkFaTfeGVcZLlnbI/TQ2M/Z4ZX8PPSdG0zXcjZgsqQ6Kg+1lV+lOrG2M
PlkbJQecZpJsxBR24ERS6cqSauvY4REounvycMatC+KhkDokv6rB1RCYoBRKDy9o8cuJGe89PtoE
XZ/txhulBBox+Wwq3jHyrJ7Jjzv7XiCuW8Nluhr2zjPn+rboNOLqRzdaxRgkuUbXA2wxcJIWWdKB
dedq/UsGm2Fd9sTR186lGbxnEltcyutZlzshlYR4hotbIUOj3V83lTd7ut8hJqwsdimbDgMYI5Vf
iD9yg4PQJmONCcYgkV0oP9uzQEe/S1YfsWOzzbTbEZx5Qg3JPiP1so1bZdBOneA3H6LfuYIeMjpF
BNfhNrERdQVhDUU6oWrvgH0n1MnTpF3Ic3udsYBe4487kpMLPKLsidjpWwi7kjt7lhd1hr4P9KE+
orfG8RkRTpyfddMeD+mQPeFCUaeceXuZEj9hmxBFx/BOzyt5MCz/JWV3qUwId2GRU1k5moY8dGGK
Bidqq0qW8KaHyecH2pgBkw0puT+9NpK9SCMpGh3HsNhdjXfYiINDYJr3RhvD68R+mqfuq+iNHx9G
DmpBRK1GmGt703QvY2DVPEQj7igNIVXDxLhl/dnX7c3U/eFUlerWpqB0G/gU1xzN6xUs0FeLNvDw
xz95aKiWWjeR6/5HTVci/u4soEgj0uNtYmo8o5X7OuLWm6NtEiKI62kXRMO4yOa3bPIRQZfumJxC
jfaBGAmkTC0RDaRWR+R7JcOSXPHAjeI7Zx5pGti4v6JZpynI4/CzdlORxbuQQiika064xYljgUy1
mzPmjKe4JV3Oo9phoFRkaNx/CtE+D10uvkMXWnUt6nuOflCf7aCtoQqghNYR8Mr5F72+gNzNTh1I
eQoRd5dpFHxm5T9Zc/xaNXUnd/4lBFoVp7I4Vg18vE7LzIOEF4+9gkXXFFXH2GuPVUkUZOCl7GbU
w2C1WJ4aMra9vgAIZZCqZJPVMbSat0mY6SyLHIEcUNqAXHWmpE2WMW8ZKS4ITepj82zl8bMgp7BE
5Ko736VvFWeJLj9rCgZv7KtkZ+xd4pqANOoaK554Zhp6P5ObfJZee0iLek7dUtfe7FAqhuGqxeG1
8nRrCxmLSjhmBZNdIhQktkdEi5/PStPB5KWK4lUZVe/1iAjBKbqVQIEVQHTDige9sUjR3sRzlhg0
bJiUenQLazYqNQDNrec62ZPoSU237EKjoGQbljRM3alsUuqtKbp2tVdRj1avJQCqIzOjYNNCeryX
NhxQGDvdB6G6O72p44sz2i/q7BAJ587lo/6E1+1h8o2N3zPbdMYG1oT73Fb6tPKq7oqQapdo1oMR
oBSpHEqKqa6eWmndIiNC0BOpbVMXu6rgOrTVcgDFi4pGI8Rt5qZlBSMc1S2nKX/39OTIPTgg5TSf
I2Z8y0qYwy4sJEGb+Oc8gL1uYKwbI0cQw76rGtstYjaaBz5MjolVYF5kgOyLr3jhKwSiJseCfZm7
hZhHbyn98oA+imWmIfZJlLGNxMa0UYaJ8hXztgaHtSblI00fSkPn86fkLDqGCsrI76Gf3ucDrbBf
ma9xEhOSG4FqQh1qas6vQrNs8kKkaPx2hYnSww7nNy3UILySOuxp1kkB2lgkpLEB/fWXXt9XV6Jz
0mXSJ199wxOwxGBU71luwzG7GwcW6Rre6rALtKWdV28mWN2d7EnkDua6uxtZ5El22yhLtEsdS4d0
pjUpQgJPFxIo6fhU3ITCECfKbKR5lgjjX7UirVbTVDUHg22h12SXytARuoyWtkxnAmYGYWvioQ1q
RJK5bp2GyjkggLOPY958RbwqK2peNFmckUEYtQx4UIpP042gMvYpLnaYnEdunYmwXduIz3XfS9ZC
ZzMuhys/1jtHIhVhN35iwffQTQZYSEvdlOKxbSgJaD6VdjRT3cOD+xaV5tfQcVK3jRQXvW/YkI8U
HPQQ5z8onkfkfmplQ/jrLPVRh/N2JdDyh4R93kkDEpiV3htVnveR8D+GoDb2KijII+fMPmF/iVZq
cHzkS/Zx4H1ZIUp8ilzk0plH1jVxoKxZeIuCAV12FS5bo/BXYhC7yhpdehRzSUAnq/lO+OhbRHsb
QbVsJvYx1EGVOo6j5Ll0PmKMiryLnv6EhwkLDhMSW6AwgzGxGC0zu4W48QF9s1GYBrKDxIivkVVW
18CGxl0BtAqtfA3akasTdQ753OjFXDpZkxTSbasFH3R5fc0lNq2j3osuYD8AhEoWo/7U3ShMmUrY
YKZ6JrwVl09QBd0h0H3kbg1cBFfqR6+M/FVHCq8bV8w1QTC35tQ+OPnSEm58KbuJUrP0ivvUdU99
3o5LoXfjbpgQjBuTG+7VhLNvsgad8TuFRBwNyZkb7ZjlZsmLQPvK2aOxA8VcrnwrWQ059HQRDqSV
TNqwSicyd6KIsSuGne7eIbJep/hZxDS1cyiKONuZ+HFQ6R+CyUnWVqa92bQpl4TaFWfzQB/RjAfL
bjiiwGM6zJCJT2JzMsEFr8MDa2wCkoqcBK953C3yoD97ed2fLR8itNXtk10VWMmdrGtEVtEWLiCj
/EJ0h8ZtN7lrBQcFlgvnuOat3JyNwziHDLRVkW4Nn9rcZ6i1SBuZXUT1phcdrFs7rQ8DRiC/y/qT
HQfhqZ2yI7DCm+aI/uTq8lYjcd9nuU59EOJAi6MtzQBXDjVoVATZW+MJ3pa8uav6lnqcYMHMJ4HH
HfT+1Orpm8IKt9dJ5lubgi28RE61IiMjXQmUrcqFuttaVEZB6R5R8vWUNFa6T3+Y+0aoUevXMY+y
B+2se6F+kFiaaTvRaWAGRaTU+L8N/uW71OA20swZg5y+Id3+sDIzO6kRUFkNRLKd9OFaZbpaDTDN
t2bdsvtOk7MepliYCOSQ45jTh8ThihDKhhR0FvBsD8eDcMSxQEGN6z9J6RyVfzRNnESaUfYUHRxD
cJlAnHUVYTMGSZBWxwEr4/RSjzwRqUvmHlpCpJ36uZx1wkHuNluDuNRVaj1rKQudrI53vjEcorzL
jkEr39oWloiC1ViyfjkTOr1zRgMblnwajFFfcSzXSzdPT7ZS73bdr13TQMtaGZKTALcd3eCC0apA
S19dp+aTKpRx7ojwK3JQoSY2zwEcpZaoNrb7wysyatrhOnmo++Jez2GTVpD1GdKip0ixA8QRV4NF
ZzOGt7LlJq31wT4yLFj0uMjfB2H9do7tbJp6oE6gnOovDtrSeTh8RI3yZrrOnk1YuBB8eORJbCzJ
Ypw4VWLPXYyrIO2A3u5w+3CXAT4A5G8u2HG8EYz6CDXo0kL0M3MdVSoKNMa1jtqnDSVLBwXfSXEI
F3r5zWAw1Rgx2emYLYTbnJAWFMs0XlkW+kqDdJm1M9NMOzbby8Tnoo1r1rRzqA4TDuoGpGmZRAei
s/sSbX+Rrf8U+V61qREhDykuFi1Agpe5wAPIW14NFZDtxoiuNQrVHhPOIsHHMdnWnWFPbz0WvdCM
f4G734aW/PfGeY8yxBf+6D46mFV8V90TrYtnPf6couCjadgpstkiJVVHF9DKT906+0F3lxQYZwuf
35XV8DmZ5S2ayvcZe6E1zK5kfgqans+GbT1ZfO1+gk5YDs4e5+2rNyZzyJqbonkB1WejBwIN23dA
lCM0ggvLGW+0M57dn3g/90IEJdvrld2wUrKzn6JNs9ldz6mEOh2Z7iqPx5NFAh8hvpq1SDRcAqYB
B9Ia2ldvIOlqfmqMCe25gnY9NI8eG5oJNeQfnD+CtQ+YXwgpYr9ZDy7bGFTRddeu6cUg9Nka7Ws5
KRQxawSJ3BdBDEahZgxBiu06ojUo2AmtQsPxYHfGOLC68ppGz6oBpZd3GMmrfEKdgDFzofn2phRZ
tqLdX+n+g1u2GUs9lrEytWbMgPfgHlS+H2uLx03HElbYN9gSF88GzaoEU7mqsKs1xAc9BLSoOeGj
3nQ1u6+Kv4E0zEm780gRYvpTrgQ9KuCed4sVP76RiYx4RUxPOdMXud6IXxHtNo/vIcUQDwaQt5mS
iIK7I7nFG6Jb2/jLPoYuUBfOiL5sxohXhg3IrHwCkZJfGSUJT8wXJ70gW5QLU6yrJk1UEVFHjF8w
1RuAGb+NYLgP9+PeSGoqMlejSE0+HCIymH2JuSrIdEZ9ytpT+WDb2dGWTnMb6h3taETOz1MywcXf
6M7QPhbDtJui9kZN+dzx0oRoTKEV2NTIZHfu6OxSIjFUuwqZStEVJhVzVVgHDZrTszUofFdg+SlV
eQvFDiIQhM2c5YQXdOqV9m8Jxaf7sELzVkOozHOCom2j5ftS+aF1H2p2sIfJrDCEpClft4tQDjo+
iseZwNwvOPlwiUEzqJglsmnfJfDszwL0rAnmMv4hHGnPWBCvoMkswPbvDAX5yAaTukABeHURKlkt
JuiodJ9qDS+I53rr0bKeOoWCqO2j7iDwsFxZ3l0HbRyA1npq1RbtvebF29YUmzifhvV0VqBBtVFd
owM/q43Ao1EyA127Bhbifm+b7YNU06PFLG6FcOvLNxHl6PVTL3FdDPC2rSF7UDJBC1bZ64mbHPGN
9sh5VrLRCZ/NUIK+JXqIb6oOVzmAWE74hSu0X7+i2WNS8NGJ/Bhh+YuL+prU/d6tpy/fHbcmilFI
Y+mvqPJLiJVnKxvs5ULDB8m+rO68IzlS7dl1wjuPmfKOxI+LV5N6XqDfjmLoJF3gUoQyMzrqbyx0
qf1Vb276qQvOKamm0pjzQ+w5RoHBHAA+pz2pfuemZClB23nK5ljcsWBNGKf8x0k0O0YdmAWcNxQq
qD8hK4jgLiEHr6bL2Hag40HPF6+5N6Qng0kvxgf/MIE93IFOIWVQNAcvy4l8JbuPKYF/dtntBvRt
dE2eOBINspBuZTyMmRB7xogfMyZ5nPx8HSpCtQCGtKodzn2YPeplgC/PVogFSrM6WRmZo8qqiaBQ
2XcSFrSerNygF3xWqcMmzLK3SVMbvDfzlg5FXU9sb1TToesCAHiNos0oEQZJk59S1A0kEM9j0c5P
7/lWN2IOxavwLIL3Hu6YE5ePFvAAm1THu6S/F54THFyZ80wSU8pqMbOPfktmoGfCJyVoeO2MUf6s
B8aXaPxjDmT9yUahZ3r+yFuKeKRObfxbsRk8UpyuvfjOLsL8XUBZWXmRne8rlRMjnGbz3SwOWZNN
OzWE18oU8SEJI/00AfCfJD8LyDP2NrZp80b8rCdEvj2L+DvfdI7hqL8yZeh3YWvl2IVKPj2fnqQf
J45WFHEzjpKavrNw+QYTMwf0FoyHRl39monYd8SOrgLB4YmO6aTLbp3n2AM7A9Kg1u2DeYkJOSSD
0NHapsNbatRrF3L8IBrwGJFHRIBJWp3fUDmILCf6O+nty2g1OwXd7H2yiKIA/NN07oTvzh2JqzN3
QNC+kEio58olaKtxvphJjjs/y15C1kIk+hHYl0j9pjisj6YPf9tqP4rGVcTASX0TTvYD3TyiJCPP
yGEWP65Fd9IaJeut3jeR7ovZ8Yznu0GrcJT6nAKsVtjjvMfR1Y2t5VRbvY4sLpM+Pvu5+6z1dkRA
1EXNEhu9cu7o/7jlEnJdCGxOLlw2O1DVBIhUAtrcXB+D6RmQE+YIzYTmgGxgYC9S8zh1TXzssvrY
1b11FTzta7dw3bXXuhjF4+zUz3ldf/xS0AOwG9cI23OtdI1+6qtBnP/iJJm9ylh/Y6+1IXXitm+R
wKz7nLwfENEJstljW3ckPMjHlCCQazz/wrTdyGtSj3hGd5i4onUXBNwTqZs/+i3LXyBF8aoxKRur
VKIQD4r2nEpsu6XTbtTQfBtEPR2a+GJrBA0iKvqJipbMsY5BDb4cE0vVKmM42zXNqmFd91hY89ZI
mYemSScMIJPawHVpL2kbftQ88h4hr6ZlIsUG5tCVRCjqXvAkk2SdSRwD0kQGwfQSURsBJ4Vvbgep
vYA/IsTgTfiENNTt9Ias7QufZTEw3DFb4W96G/ZxSH2Zgx9Oh6jdyAiO9aItenzPXZOthcHrIKYV
Ai/9B5HMvBM4csHPyl9z/Ml70z2acRjw2TgNUchNiXff7K9+ksi9wBRnRaI5ZZF300xJW9URbZ4y
bmD2LK8G2rFtnvj3gdb4pzE0XuYXmtG1eu6kg2zSk9vBL8Oz7eb1duipjrMa5U7w5njhbfKxZWZs
5da+XsF60LP4bHHg5fiiu0jzToYv0PSJDKU9hJbIy5loALrwDbI80oKbvcDkA9kgX6oQt7iTyLOa
8OVJPfkSBXtBCe+U1/aIZso7+iZi3EFUV71ElhvlcGAdbEcmckxm2pByuoJY20oDJMt28qShxmQE
nn3ZRvrg0wAUDby/1kpXto6DkTL6SQVkImpB/dVXXrrX+THCeZRrkCViURALu4hb7yDZ2lNjdzDI
zdZextK09156MLUdNPQovqemGld8R6i6Apc0Cs05dXTKOI0+jOhX1tOD3jTXiBltpc/ffMEvkfQ3
iCAt7CyFX747Erm2h6jjaSUYGnR5SByGOXb7EsW0u6ZKC65WguANqOm2zhmixTEmB4EcoB0NY1s4
32GEuimaXkpMLGvCoYk31sUxtFBtSxcbQMT8pOrsE8aG4Mq9mdcEnSNAhO0fZafYKBjgPErIaowS
k4s72TvXpXOIHHNF1XatwxllNc4wio+yYSfRzkr5GO1xONVIu0k8QbpRXz2yPzEErAfcitx+RbUO
IvIjiurRqvgdoSfezrJfWS5TchTExHjpbxKhL0P8sUpqomzKgQJM8U30Se9zlpOJZhur0aHirHGn
cSazFwhj5oh3buEguongUBkp8D3+rC2Id9RiHPyVfj9ObBRq5dHgCfvzXqw7wZeSkvyBdA9om4jn
okp6LENJMsV6km5lHe6ain1OMAA+aUZEzrYCEJH5H70Hgkfp4auc8B0NDQ9tXbuvuY67MVBiCePl
q4xNNJ/TMctAUfRuBxAJxV+ijZJtMSZVXRUPSJDWft19wxtj9e7BlQBF4chsYLOND3Nsgt8ydK+N
nj2yc0HdlL/Xg0mQvAsRotMpty2aryxydz3ghuXEfomSZZUxwwLkF/8akiW/68BUwTZcYChsPfmZ
VNRc8Lbg7/pY7ZyWWaF1awP62aCYQ88FG+eYW7xy6VwqzqOmnTPdJ5TqXr5gJMCEdHS+Za4e7HKk
+aSpHpt6AXVIQ2xbvgw6R9zopuUiJBKEIrFT/DaLYFKrNHcjIuTAyuD0wuG07McRgUX2PBljs1FN
TugkqzY7p88ooEAtpNFD+qvpZFojv2sNLAQu2tCADQ3OP34hqOJi+dGpDBHVhT3kRMKcNnncP/fA
b/WKT56NezZGyd5nzuXI9zCZ1NaAVoCqubr20/yfjNCQbapufJVUrW1rYK/pBCICa2PRzIRli0sY
JKTO2LjvtJ+oS04Eas3Q4sHIf3lnTpjzAZoVEF2oP87/msP5B/Gy/AfWsy8sxhGMmw0LJ9jM//36
uI+Rcvz7v+n/LcL/VFVR7W37wFTrwJcA3QDtkcb5xVu+HH02M4iVUO3NACwp4tPQymthOq/QLb5n
pfLSUUigh8Y6uNTfyNi3RvVousZ5yrPqgDX4jA4iXk7lZxkNb1yV9ylx44zfy5to2zU0FIpEpAzc
LH7lffb6ETan/L9gjHXzf2e48o16jiGgYhuG7v0J9DtxZnqxr7wtlfbMMAN3WIX4EEcbsQ5yAIR6
rz2JClvPIDDW7CviPCUGeq20YQb0PNuNfQ47uWNTxMZzBiH7nGAmczAauuJWFqxHzIDNOUw2RozG
ypmqT3QVWVUCXmFqlXiHNsRh2zDPJ4m34Agqj2bpHLKWl6apH7IKyYeaaSTSSW+9mb2B0HnVsuFu
0LT5MWJ8wiYQL0TwPPFHLljUHuMYa8g4INhLo3rnB2QTdvrQbNFL2/Ud1cbBKreGAK7YmfZ9P6X8
5ZF50Mw5QbOaTxgODBSwRxSI+Dm1hL1Hy78dTSKx4xNMXYEoJiSAjFgCCrLnP16cygbECLboYI7e
C8YFeEObsCGm1IJ8C9Jm1WjOPncdtXAT9Asyax+y1twj9HQZfOJbAaXlmNGLdNrLlKS/gHN+izr5
qgQOwoTX18ylhpd03IuQRUWtbWGRwadweBKNJLvL/HEjneS9reY1LB6qet55Dr3asdD0F2zTmX8Y
xDroAAGyR8tfwY7DS9MD7Ko1TAqqvw2xeIGPh4KSUQjnmvhSsq7WXu5Q3RjWIRL8jSbfcaL/LfDg
/4jx/gNm/ae3zreED6+fOZPJNvEf37q8kBYPpAV71yPodaKuqBhywgkRTElQuWP2cyBl5N+lbIIt
JlVsYVzpHrpsHJH12VPd9+QSadm4TJFnD2jgau+0QPias1+pN4Sa9M4L3msQKA7GDT/eOQ3aDSMp
jVUEEijH+MoWmT+hxCOrzcgDlfFbdv1bEO23brWMOG+AHILo9wV+7dkkVT47SchfzuWg7ODVVd1j
MFtRSC8vl6yIuCagbIJq4dto5EHMcDUSvZChk9DKB7v3beDaFvNWg+/Uy2EOjY4OMIXC9F+fa/Y/
ed19WycNweNXMMMzevvvzjWC/gJQio1PSMpr1McvenXItPY4OizbkojRj647PSKXbA/bELSu1a0I
E2bZr4+C4tF6GyRNsNsTtlGnq7bvQe9F4ZdvM9TpNDacZQLDoaqe2ekxRlM7N+6/wpg3NPuwJQxR
PTybjbWDVneoZPtS5Dy5vu6+eMawGxw+GIzBWMTAAtgiQN2Snf64Oyn6MYy42Yopyp6v9iurELvV
yXtcUB15cVNwF/386w9rDp34M40ZVI7jcTCCC8Uu/o8fVmhEmqM7ub9VRvk+msmXjqwQUO3zuyI3
aamzNIYNnr2PQ/DrWYo1NkhgYLPrgESAlbD7l3/9Bbn/hNPs+5Yh5sNaF77+py+oSng5mPn4Wxch
GMub+MPLHrIUYhTJpfUwHAqhvU09AM8p8vZFcOiq5oE4CcosAxEf+nm6e16P0TS/gJwaScQUoMIv
0xnrlNigFRuu9zivDtYM5bQMqKaBZ7+a0DuEBrUfdP93+pPEA+VY1r/kXnkgrgafHffdqpO+ziMP
E2rMH40yAJVTY+qfDXQZ6Wh5ORBAZcAbNkiHOKv2fgjd5jbJ4DzkADwdjQX5YDZL7bvwMGdBnH2Z
ahWe0QkKfRZ+hxmlTe6vTBI48yI7zQedWfO89Vb8Fip6P1cn4SAauZT4yUCfex8q+yGqptd//XOw
/kzHdwW7LRvdIZhaeJHmn8IW0GVOEOA5p0q+yhVZaWRTgLdVjMdaNz1V6b1VZ7c4jkkphdoiis8k
oKLPCGGwhqReqhmvzNKDjJ0RhJVGF5BAgI0JAGWnxUYTPDTKBXPwkLl79kq21jgnGazJOcop4Z56
h3KayIuvPMP9qdXlTTEiWM25eOjfyFSNwzs5v5wwm/ggKu9v58j/j6Z5HKuff/+3j+8cBEUsqXa+
2r+PmMGooOsWr+V//4//8bdrbfXRfvyF3UncjpePnP/2fxbfH/lH8ZeP4vsvl/ir/Pxo/rKXGf8o
/+mf9J9xNeZffUzCPtkdwpzfbQ7mv8XV+MZfDQGS3Z3DEFzb9TjS/zOvRjf/yr9hUOBYluUKhCL/
lVfj/NWlaiXixZ0zQfh/6P8veTXGfLD83cXsOQLLAF+ZzlcmiKGYr5W/uzakBJZSAlXaepn2nOnD
LrHzT9AzKcAi6PyxBxkMv0hLimr0SQ4wXtE729EPBkF1VGWJkTNg6vz/xdmZLbetZNv2ixCBTPSv
7ClRsihREu0XhGmb6PseX39Gct+HsuywIu7LqYizq7ZAIJvVzDXmsrMTudBwMJ8iune9dZxhQzNg
AddRgEl2wXgz2HBvMeT2yc330XJH/QTXwCnDsh3emOV9+AlG71soTgN+gnJqMzVvD+DsktjWMQiZ
gYUePS5CsBDwmClwEOmzcygRx589h7phP7xKnsM0OML50tjI/P4qZSJKdzBTVQ+TL2g2qWOilSxF
SvYX7wsMB8KqJPP2NFjYFrRGD/JIBbAlNY0nr2o+MXH4cMfdXovtGrrA5gNbSFv5j/zvlzUjWadZ
WvE4XPPcxKcuRMhU5Yf/2QRP//3A/7Vo8T4Ymfy/P2TzZ8irPGl8+N327DftNNEPMKPkIqqvlZXp
y7Qa6CiZ9h6UHiOOzB739VIi/SEKwi7NmwCCk17/LDMXhgmO5TTCw954EgmCYgAcDRlRFVnHMCek
rifLXlhnzLWblnFYOLzJZJ1djAE0OiZriLna2iRAjjz7Wy/dBokZK0Gvg4U5DsySx0htUdMyx9Ps
hfuMjB2YXAIrv0YDBomHXCObNBx4dXeBwTyiSEcAz4MDXZlHQzJp4FLarfLo0gL37TxKrAzW7oHm
voZx/BKVDM7nSYwHtEYtu+zParmFPj+hb9ujnQEF1056DZlbkpjClT+6VAmQYMljwCQ+g/c400EW
4MZw8JbLzEMzv0ua1ct5wCWqZ1qebqh7iBHX0PUvgKWYAKIADoDtuTZADxJnAgpUntM5OGkmVwiV
k4NG+9HCAM/TUPzaVLTa6PLvby8+xC18e44BSmW6sE3dJPb8fZE5Myhn8L/ltiLyLCi0lpwXbcdb
rVxe8syvjAr70Zfg3kwaSlyLXFmGVi1Dxz/9+2GMDx4bPIxJk4ELknv7dqL+/jCYRjtlg1KMGpOJ
gIs5JyHZgcwnv0lDQz8zaLvKqx8MaH90/SnnJSVeLco9uA/In1oXQh1MKKoYVgM6jGowsiRJVyPd
9yjXF2Gj/UrDgHKyfSmD8mQ5nC+GULTMdtgG6XiBMkwrz+Yb4iSwGF3vWxECb8g7S65n+EKFQUKD
FAO6Q/LZxzD+3IimLVwV0Oo23tv6hx2vd57Zo/BOtx1N30Ue10dr4gzPUge/jA5OYshsLXSdZ5/h
+ZkttEDatXZqyp/MBywdK6ZPhKYsfqG7s3aLTKeuw1csR5c2JWKfuyEJ7roU0ZMyxryd9AjmNiDh
nIYNZwleh7JgnJJnigqXwXVPnQv7GXGIYzqnhMEZIF6fnD/iQ8ymPrstSSst6hxE9Z5ao/9z0LUy
os/Y87NvSgvT5Elc3QP8UtYbiYPUorZLriJcDJku4iw2U/nJI/x58vMEplSOUWBwLe/DCdgB92Kg
pE63JIflsu9IXLyobVb/Xt9/Wd42h43nKlc3gzP999+ZU4Jl46T8znYoVoYsvkxvDOeFSAF7NK/b
2g8/2976n5cIZnqqiCSkY+v6R/8tysVOH8QTkiotvLaxBLGd3yfE5gurbc+z5GpFEnGSo/PoBb23
vK1vSy93BAUOlw6VNSbBasNDTENa7AVrS2G69Mnegk64ZoHYG8TOqKtJ4EcqHzcFzeyVl4h5hWyO
LhhOML7iOKdUqeZjf1Nl45sW50CVWhqX5Xeznwk/IvYVV9PjBFcjv0IY2PcJS5dCds8kR7XGLPit
r9Ew4h3GzHzw6tOyycvwGibcRDT9foquf3cCusFV5wPr6fY8DtYOGSUxFUtwMp/JayGJ9Vsccziv
zXHnGs7PLtS/ZCbVYq9k5dGUwfgmKY+0uErMRvSNJHByrfw+tDlwusSjCFt+960tojg0hQbEFj1l
yLdiRKH0yJkbnQAqVwV+en4ECBTWJbjIBPaD5oG/d3/aNtYaYa9LUolT3qBrMwNsZcYwwh+B2gCS
KfgykmlbJhXvmjr5kdCGWf57Nco/j36iUM5O6XDm6txbvy/HGD/eLOBJtj5tOh6/Bu1h6Geb/DIo
CThijp58ZdgDj8k1EOvPYIUP0sKAKRkKfF7kFg3mNVLXpPDhmDN1iGalA4XyqA5HMXBd/PuZVSGE
p/o9SDMxjyTvJ882PVd+OCOLjAJSGPfptpDptarSq80H0QdUsvyaAv0culG/mH/UeNPYDZFKkPPr
9GEULM0dOGp6QBm/TIuCS6U563T2t17DHZ4H/imz0qund4+RvSlGTF0qRpoWaHtotzG/iu+9hUZx
5Y8TRIkE+3hAUYusRWVvyPY8CQwLQpoHNXkei5AFTQ2gEBij3MIUI3dPmq1NG91m/LbprvMwnyxl
R4yCz6XPEyGLeqhdznkHIalV70J13uMRfkliaEQpwxSpMLN1EkOm+wYcfamD8FlaeJEti6k+V1rz
CA7kuYjwr2lgJCygUcAFtk6oaK66w1+K+WC3KG+ivmBo5Rk3zJXtUlCDYMS+mun7CGEcgxSilh95
TwOm2aBpVm35jPOIvWIMiXyCagFBULbT6cNI2byNtFMwKhlQg7fxRe16KzaOds9+Eh4RT21dEyu6
ZDpgoEL/0kwsavE8wAQxeLd5/AyXm43TsXt0L9+FNZ5JMf9j8A+3bxIMzVobZzh80bUnCG6keeyK
xqDCfCfaFMxXjy2lq64vWKhceH1x6Mv0cnsCc84OgcXHrL+1yrPDwPoar29EFt5JBbi3O1Zrk4Pu
GMB23O+tC+GhKVA9OM0Z+w9j8UDgdhY5GzJ3faAOz7blD2gG2n0CLe29BNtHwFa7qxJuE1ZWzS6B
hQbFpXyv7A7CgROQRtX5vseVm0bWNxgfoDz/kwymA69Ld0HhDvnaqBhxDBUa3doJG1mGq/xibKaY
92gCkNwxm77IAMOE/Wqw9CPzhA9tTnm4dtKLEh8Sa17UF3bS+IqmfG+X1n3obSv1iGnG68x4UxCT
n2uZ/ELJA1tTz9cDKt6C4Uwz5hyCbELtHk1KHxHRmmzlaupWxbAvALTRRdtS/uLa8L1NxvScWkVz
kFxNH2md2/M9q+TdSPJHRm2BdxgGc0YmEaQST7KO0VNKLJhYDXgMMutToWoMA201Uz3vk/CaOPxK
g+KiPnMaBhaRLyXLFmVwpHZDpPxH6W3g11QCrpbuXfUY+OW7hsc7tGK646nBi3VscNPDlFxn85fn
YI4NftR38kvXGdvbFx2y4lemvTVdicWN96UQmFHd7q+UuucC1tKuyKhYlbq7V4dM1kCTDB3vrnNJ
b7Lkmjo5xccGYX9g8kQNMFu7SM/RHGx8g2YtxGMOHMP/InXuNEQOVmW8CBrGALqMlRWb9E+0ZO87
dPgS5H6QJDguJDYnI8vamFBLtA6+Qur0mHo8/Giv1c64xccCcLgTYENkHW/fu6V0iB0sHAoKgUq7
c9STcRWR5nMrbS1jQoU0BUum766Fx7/7djOpgw4roKsWFoc8rB+jodzcLtJ0zi5xwMvL8u/Awgmz
/R7PW0/oQDv5f0N9REAZO3TCrHMj0w3yyouTQ0CtOVlHAkYbOQCE0yeOQqjVGG8BIzthaHtkLIeM
UhbYhhkQ7dSyHuNrWfycdSTJ6u4X6oiazeDqYAW2EKCPbmfKNLDxJpLNpV+wiAQTI3Pw0/XZmBaK
Rtvh7PhvSU7pRR+cx6IONgmHkGg508qeuJEvBk6R4ykfN23jobx1d5aOhFRk9lY9YOnxF8so5L9i
hs+3c8OqLbxh8xOMtzdR7E+0tdaZweBwy00JbJM7JOaQ4PSSIUnTUE1AkVh7HWKIRQ8teUEPweBG
7F9EVL4x9YdEVeeISxpWTPozmxJYM7rS8SJFGHRNW4sBShN9mJ4Ly71L/XanMep6ewkoiegH4JkJ
sfdFtUlqnNogLvLbUaPtoNG+BalU493ZagqNzdwPMJFN3vI8g3Ya6FJ23oDAIg1fxmj8yVyKB1Jk
EdaehtDXQz1Rei8BOmKGJVDfNjrjhckVXzH+DZWzV0dxU4Ws9BbO6ys8goLKM9dFYotjMWDE2bfe
V/g5tLvCaI0IY2REM+OSHqW1y9rsm7pxe/9kRpDNy+k4c81wZNB9VEs/061jN6JqEK+G7X1n1Hir
VgfsqCMWq49+FbMs2eK19UMz+zfGNg16Y/z4PAYaEKu+Z5vCsrJtVsipFi3J3pjurEneU4JruN6o
FoxVjZPF8Itx46M6gSK9wl6ZXDLJE8btKxqHGprr0IJYQC/0bMnicMtJ0pnJ6mZc3p7SSa7S4tSy
ga5XdcnFnLL0pR1fhzRY+o7hrQbUUFVpI+dQWF5gYzQeUjzpxwc9YUDGAhNqjYi1s/YnPj2H8jks
xVMXeSdXBV0OwXIelkcCi62UgBcxDn4YCvXJw63FIxuNcaxa7Aun4BrnzVmd1Tkt0JIwPYnKDeT9
vbqASxSARdodwhQZcwAyCUi3t7RiurPN8xx15yHYMIN9jjr7MY7sRxXF3NIvwM4rmQcb5vYZgh2p
BtzO3UZ7BKj1Oin/ChfRC2s7ZAsCcM+7h1IXxypi/ZuTB56GO8vQ1iqlsQvncXT4FyUGwu+6efR7
+hwcYao8pA4ix5bH25Wl4rKxVTYo/p7M4B4seMx4yHTV4uFRLYNGh6omchWpFAystNrCbnLuWk7q
QtRnN+p/tT6sA7alyjisOr62TXrxVEsWFeBRNHvUWT9rnc1eK7m+a1LQs0L3hEkZ+9WBXe8NFDtJ
KSaZlrQIuwfdgp4VUt33sw7ktmmfRo1VbqbjQQbMXw65eQyAcjGmRWqilfMXhBN9iQqGlkkqnHtR
IVqX0Zf8v/oTSY2YdrVsX8AbLay5OCRhc4bjT06mrl9bpeL6uJJt+Sqy4toxmyNm75RN62gkBYls
BF2mn/G8S9vixshqoDCwGfXHzM+AQoTXPii+4QkX0tODNYG34iLDkiXhqQnrQrrta6akFqluvjk5
GfUtp+qRmbVzufB0PmyL/I7LxwFM5t9ZgvepRbNYR+bpFnYVHvIiDLmOGUoIouRfPook0Ny0odX/
+hYO3v5carMglP/kzJbDaXMtR3K5Zuh2YHNYERCrlybHpUzyl3HmqAlLybXmEmy7JP7lup9ZDkPB
bifb4nuU7OWs51K8xYczdkm9S9pheGTrahs0cX2O1CTHTeyGaTBb9LEtsx+3ELwK1J3OzmltbhMj
pmnKiCcz6eVSqmylUJZnjbOeB5ZYh2v20oJlDAGhadcqqmX3xL3yLwo5eaxubKgbwVtrcOnhL8mK
FROXIllp/BdwADa/opC/nd6JdUrc8Byi/0MWL9q1btu/mOHeJyHP2qpt6cvgIMPgS+QQakwuOvrA
uhghsyf6mFxu+489fhEe/d0yec17+6Tqj4g9HiVGo6I0EbdVEHS4P4eA2NcuX12I1L7H2/Rt+6s0
yOSrpj43hrEu5/CrY/I0iTh6FESXNnNoCzP+aYxY4rVe/Q3RCLXexDzGVYo4c+P0gIHcDvGdVBe7
Ej8hd3xMm5dWZ+ioGJLXMp4eYf9s4oqRiEBKHBsHzAXVqJpem98Nw/7Zi4w2mROiz5+gbRpl8GoO
aglamc10RDjiT5F6y3HWjkk3uHyJX6NwmKaqWhN92a80Msmrcw7qVHAQVlzYNoYWig2vw8duz1Y9
oZySerXTtH5f5MU29Crz4MXSWWttcJ8UAu/K42gyxzLxgG7UbCGKKR8m5fo5Rlc797eQmBlVrsL1
qBjKsKn2QefOFBL1TYhLG0o/CH2ND6u+6+Z2N09EuiOvp4hXlO07hivbFwPV8KJh7WGWqOR2RnBg
6L3bDol4xzgtA14HhppAgfSlMPg/jhGtYg8MSVfTijdmfRegK8VO5CsYgqUvwoPTl784z8cxZgUN
GgbSOmFCpRBnunwBxNCuy4qZnFzg3mh7Gfuq36oSKNLI8pzV4T0UFsauUgTwCOdiI0awxlmXxDOR
HqHuXD+WTXdS4+iONbcM98Kiuv0LdC+4IG18rDBfYn0gEaeTRMTuG0vXIsu0haWYClG/pfe+zeGW
4Mam/Fmii1cgl9fJP0A07MMWx9fCQQUTgntDchQWqz6d9liBo+atvA1eOo+9xrhtoPXNMocupuxk
1sy9R8t6ztHBzt7T2GiwPZyH3tOvbZ9tgYAiii8hHoRA/+FKg4lEsH3uZf2rL8YvrWI4zTKiM2uh
jbPgZmog1YKC+pvO4OMCffa+5aBNuSYY5C0JjGy9WVIFhe8TdmcYDP0CCLK3Gbq7UgA6BLTrr0IX
UmreIsE0KT8hNc0h1/pPQGj81Winp95ITqL5EglqZIMUHsAJxNgxXXCtP5ulclrjXxAXd5oWzKth
BEZGZfxH6TC9H0w/bDFlCry41ERIRxqgDMtM+1rgWgGeE91UFD9AOL+TrarjYfrCYDr1Mltkuxia
5CKk5rDKmGIT+gsWBZgqUHACKrWPrWRjkCUOuTxiAn1MPHEsFYuWXvW6D8wV5csnDRekuQQ4JN0I
G8duI1zCnrzp7+XwnpFLcsw9aEN9b3feN3nAORwNj/FYOOG9EN3bLSJSJ/fE7DpuKF9Km1sDG45D
5gCvMaueT4w3TwPVoOjfkk77jhIcbzn0I3GrWiAtxf/O8O55aGhmh7FIn2Ks5MGM/ArfSdROMkVe
TyCn/KBWAWXtQDbfY4eCGmNHQEuQ6nop+IS02iNp4saD7aYzmaTPiCFU8aoj2mcfe6vZp3gREgyz
dYNkyfZcWVFF/VzTHpjL9Vet6VyHsfne6OIZcvO3ISWSR5+YrQJjFSRJ90VVMDv8Axct9Pqs7dvH
vNHWOErKpWS4dFmRRlXnCpI4zbGLJrjzTZ9RN3M/apmx81R0ChVBVaLIDwq8iRBgeKrZdvuyGiUM
yJ4mbTGsOArmvdKCE6vVY2p1CfuDs79jxKlPiUICzwSNyxFFH3rhjKgWO7xxFzEI3YVqgKhOouow
hcmjiJqvVaBuwPhXMjuMoMaqjlNqzD0431Qhj0HRkfvUOd06YpZXAsEl0/L07Kz+MyEz8Dv5/au0
gwseAEejp7oiLAbNdJJDcO6d+Z72pEIy4IsI/5cYsgUQ33MMrPg2qFmTTCd5fwxdamlhj6gU5zKG
kXbMk1/Vm+pd/dgUo0PVGlVJYws6GKoIYRTdu0RXL8JLKLd9EVJlHh+Jw67AuI9hPz9Wc7ppGVzH
UpIAOBiwDAItJHhCq/O2uT6rAhoJCM2TiyuIBmlTPwbjUGB0eq/LiUw45n94a0KL715Xz+rCP8eE
1G5AvBpocLKCO4buqW9fcmGfhpo1XyU1jGqQK1m0GlpYY2oGtWgo6JRJD5Yh26rX1mr2TkvuWo/n
K5Rv6C3ScYdgwrzJebjd/jkTRQva7ttGxWSwxYkfPeMhb76Faozna4AYHfLpIRRauMurkKlD9cBg
c/extJ8wLd/URrp3sRAshp7wUcUXrboGprDauIQQlgs3mQGNy6D7M/qBo1YZzcou+XVN4Z2i2n7s
On5TY6gwDGcFKv6nAmE5FypSugnPpSHlH3XaK6Pm8Yq118Agi+9FQu/ISZ/bhhHNLkO57iUShH/l
YLWlucVGJOn3uumeNYu4dsraCj1R+eIrcATvlCYQFjxVD+tajBtdtQKHKbxUY/3kYvW2T8yWCEWr
nqXq08OJOVMnPE8u4YQ1fR2d+r6ySV0c23jUcYIhYn+d8NbKNXIyWA7JHaZWOIt8tRz2B/QoIriM
pd8z97CynXWs2Bp463Kd+GzCeOBIigLm3526qNUmxQ/Y/onppIZvqoDW0DX73IE0WyM3ptvCbDGW
x327bnKLgrhPGVgY6/82Qp4e+6R5Vmlt3ns/J20Ay2MYu5LaIJNvVK1JyQLwtDhZRK+j6jeqdPjW
GX6PCo7PQY7RvoyGdzmM+VaVLr2U8pQZ7kxiV0d1GIKMnLp9DsrvBY+ttPgHzfXcLbJyBeQ9mRJl
4QhsosUnUpXAGbzK/zuCQqjXTs6R3dfnqWC3iXI+5UZ76J6sPn1nEJGT2Ub+EKXipOc4NlVdr9D1
e6IbtOBcQljceRuHYDnSWmt1i9n7vJfr0havoTmtmyT9JUL74JkTXhf6sHI8boQCVemyjab7KYq7
BbZYI/eljwIB5Gbvxcz48E/8et+id08jeNR4kXjL2QeKG1fj3RwSSU9xdXJ149BpnVyShhP0IBwh
6wivSrlLNEd7z8UMcuiOsyorFVTAbDxPF5qj7cb5HJRAd0vWwy046lQKMnrFJuSqXUSq1ODW/btp
bkeXazclL/D8cd83m1u9R8vjS1Wr9IkNXkUMAyGd++J0FsRE4q08tZ9dBmxsj40Xm49SxmsG1x46
1e26lchi+94cra9KGdB3PJ3O0/lW/CCjcTPCnFs5mv04Rxh6N8aDpZQHUTYCLAZDoQpl8POKRUfL
iSoLGIhYAInc1kZVbuIxnxaw3AJBgfLW7esbRrm1EEJJxDtB6IJvRBq8dIO2ub0lZ6hmsO0F4ENJ
DUlzT6rSq8Wcl5Qpd42QXyjGqF2XV9FFNRJzqGlWx1Xl984JlpffMpGjbmcdmSMVfr6uneHwHWCo
pnIbb+Q2CbkH/90o+lsn3dYd4SBVdmh8fpA1dBihlSEpydb0edYAus5ClXHNlrcV9zU1eklKaJlH
zMo+1RF9UPKqfjbQUtuxTWHQIf3Yxjdct7IimXRbijn4Ztom1LtKW0sgViupaTQSKyq7Guxsykjh
BvIqSvJ2++83IP7yCjxkkC6SbQsrX/NDoyyVhuiixOu2bjX2dPUr3vPUPfntaN/NgFQHHcYFxpYv
qet6T8gNUKugpPDXU9O/YVFw1YHSLvsie6t6SoWiomlT2frLJ4/5lwa1J6TlmIiudEHN//cupJG3
OlVA0iLXOA0E52tGgmATT/qzyaN40bwWaXEam5ragmquxbNUvAK03pPFtMcoh22f3v/7of7SqEcG
xWPR/bqp+35/poygwGhzrWWCG1PUiwG5YJnQFFkOXXaqzPJRy57/P/4i561tuegP/lDxuS3zcogI
2+0sInNplsJZSJ1CnimvVYcNRe9266lNo896wH+qB1EiWB5L0kPAzozL77+0yoGyjG7WbpNnf8yY
QI/UCFjrnrBgz5ZOdLk15lqsy+LZp6hCrF3MFB4H9xRy0S5KldapuC8DC7gqGPspmD7uR9ohoEEa
GMHY4dlcKviB+dnR/ORDib9IR5Qw07Z0FjryjQ/7nBlYDZ/UstsGevAtCeA6iHFQFN12e0vItJIa
benCI42c+37ym7t/fzf5p3LEsjhiTERCrqeknr+/wE5yGPt50mzdyHlsVbRNQeAwJCsxGUdV/dbz
flX4Jsc42dvC1KlpV+4XDecQzXrMXOtRgUo8JXzsZPJzyuQOCCYz4NEBtOgZfC8OGeFnSiP7z+9u
WYj2LPYb54AtP0ou8YCe4OU024zRJSV4oWinDCJUZNuHQJtzanHqYVXKz1D43RCTw2n1tPE1m0Ae
/cUsa0Yqa2N16zRrYUaRQSvOFMKukOT9yNg0Q/8NW0plqE6iUpu0x6nXgZS5hoK1E9FTvS0iVRuc
W2evytrSi68GPgqF8ZIxRR527qYsTYofA/Jx0kZFxCc7IWpNlQK0NynGa/OdWQHyJ3ei7x7bz1Fo
vmDiycWIYmtws52cxnfsqc8NjUyo9A9KRMm8BREPFkc69aYqz/ZMGmxtbT6JhLDh38vkJqH8XbWg
9MFMLFB18Vz7o0rXE/0IRUvHS8knt6u7CIMoYmnVwhkiYK+BMV8cMW5LnakrSeTTMU7AvDP+0cBv
6YkZR5i46zjJPcYjiToCn0rmLVIEEExdinjMr8pz7tisQGVZFAtlHawSHykzTFiQPNZZdpCpcz/Z
DFNbRY3/vAYigLYDPLk3rfGeAcd9ehv+uUMciyyCVpOFFANl/ocd0rfcT3WPwlCNQkFXIhZ4Myuo
IjOLQK0v6mRYFrn1WqWLoWqnJgFBllcC16mz678/xZ/3jYMFLUteoufWsez9/XFCuyzsAP8mzLt4
GwOvUrLsREv1999/6PZv+vDNHZTNnoOG15HOx7MVmQqcuTQpt3N5dKnYwoYvUD+woT2VOI4DW6y2
1pJ650bXqTXElnut+va7A1ED3ArvQVPZnjEQP9Q8Zwd7CfQeuGKq7UNJak1NLk5wmKeTwgss4Vhk
aBm1Un8Ja6JZ0R6ycDypCgleZ0TSFOPogh9uvQYYl3slc2VSDnqxasYJ4+r68fjJexB/WQBIGZGY
WpDaLfq4v7/xvO1diXQcmrBDjsHc/AVdEgVjNH3qgMwa1SRVhYmKYjFwlhcVFk8JV0dXhdcpcx//
/WH+vN0dhzkrF22RYf5516ayA1kiRLlVoMFFMRkMzFYnS9JszZ2HLqVeM0yf/VHzz5vKcQwa2Ght
DaE77sc4pxCtq9swxafBdbDNQ2KC/dV/X5g5/YslukcD+9ylPuFO4nkq3TZfcwZ1U6d+8TvnBxR5
2pLdcMLSYOa0GxmR69m8cW7TdZjfqgxwg1/s2vrNzARMLlUjsub5x9wfbgl2GSArIZL45s7WD8C4
SINKIB999u4141dKl3KJLfLCCvtP3vhfVMb8eEtpeh2bW/KjlL22RmTROG1sB4s2LGPhnf6rJXZd
MM1DIfXatgebuUKsr7FM1kk3aQLqq15PP9F53oScH/ckWlPWI7o3y/q4+1MiPgZPZbG9tY9ugg+z
UPRuV65gD/s71j97JtjETfEQZxmmgJ65btLoOdO5bkIlTlHdKcYZXzsQXG7b8pyqFOgZ5HOqI3TT
Dhj5N+wGh66lpAURlPB3X3lQ5a0c+wG1tP2OvKdNqMcM36wApTN+GieGMS4jMpgw+NW3CAMqHHtu
cvgIAXhoE2EZVotzvb3XSud0q2jmSriipSuZNl+Y1XZhO3HhtgOVzqg9utYLCMt8Z+rhj7RnLCxg
0mPSs596AqgcpBs1ib7PKRHLJ7h7WJzHb4kODCJvuF4yQU9U+HQzzX5fCm6WQHmSzSK4pqFpQdNG
fzB42z4Mgch3O73FHdsclv+dbEpu4U3BazgLhDLJVXCza0FzNIaTNnjVMulRC47cN8ZApRC2MjO5
QfMU5snTPBMy/nvTm39GPKw9w2RaBqWvzrDD76dQ6c5RWKPH3BrYNI/GweooUBlODzaU4kptkJhm
Zn2WFt5VxDq3FmYcmXLdTQ2egnW75I6jFUiQQtmXnRjUz73k+3XoeNa8Cdthfgbyy8rvOth86UHp
/Wawmnd5Wz6Nhkv5Fk81kvVcrCe9fm10cnI6ZRfTo+sbDxEdzG5+SXCav+nwco9/8QyDn2rdBisd
pukpjuCLTBvDF93rv1/QX45pl+uQJIwREJ3x6g/3dB2YxtBSjd/mDmUCwFxoPxsXdDf4TNP3qC2a
8j6oPZyB4a4ewRZsTAETwMVTXrA1cDff/fuR1PzUB60nXDfHMphLYUZIfBzI8WhfelS3iq2eYmlG
/L/3E6Wo1Y2NOdCQtyDrjnN7p4XVhYl4IKsWyGU7wR8LUCbFhZLRVKt6F/PBgay3qHW+MrcCkGtN
3t1kA2p4fdmhDNNDwMFYpTMx6aGHYfQks/xvAXaTW8IX9J5U1fQY/n9V2Lsch+c4YSywgNFP9hMF
/bktqKohQgBbAjLc3XUDMG07HR9uvQzsUCQW5vF+tmHYwHRGB5fqz5OF3A9tKhqb2lbFGZpzGdWS
ekToMDHStbQ7mmTga1eaAI8DDGffFOhcKgzy4gioMHr8uzwBlOxZE4uyjzaof06GgbJKpxHgAQ5C
r6lMkeYCSkOk2mlYpYORUmBjl1GUrDQPem9um2H+JD0z/vYByWhdwWwssZ+tQoP/Ufb3FXXXeAiL
bZnQue5Z5qpHj9gaEwSB2jx2oWX6qVMtdMDlwJwXTkkzkkNqjohcbWZfalkwfeGgqOuebsqPmVbf
EkATbwvPtFuDY5YEkrTMsY/jUiuqDKlj2r6nr8FEHJnbZrmZMRP5ZHX+ZXHahLUcszrlno+Fi64l
t8xynBM018RUkIhOHc5zsaYUw/muirgpcox//9E/8k2HDUHKRrHEJKLWnQ/BVCgaf6oTClu6D2HR
nKOV7VHcGmbzJ4g8+uYElZnrXjIo6UlHrE0BByHrIFcVRA22NRmHqntVOMrLZELGI4+u05xv/8Ar
xyNKQriz4kiz8rMz+I9s/fbwFscw54ua71Fn9P8sB3ty41hDa7WtveHFCey7pDpYEKEwWwkv2RDc
G2Amjc780lLb/veL+3j886fV8cZ8kQFpQ/4RgSSlhZM3vLhBzQGp2H/SiP1NispLKj2fZj23s+l/
Iw2Hm4LjlJlUxuoE8/e//9YQtKc910B8kcVDH7VMEk9tTHGg71GYmTUGQibt4IyWbklpTtcH/UBh
kgmdEXuqPKBzlLg2iAqEl8U+sgZ/xyg/MdIklbiR5C6MUOtoXaWAEQ69mCZchw3qGjRBPxo8j1eV
3dJalZTypWgUih330QDxg410o3BoG2JZinJi7k+tI7eDLb41CVgpAbucIfm5LTCK6LJLNLf5BkLc
tmZacRH1QGURLRzrDosbLvCvRTk8ofk6d/MQ7jLjPFEf3vSCZ9VNYDVOYJa7vp5Zj1n7DramXzkI
4pbkhDXNZEQVAczMAtnBupl66FPDpoSWvJ4smu1j8yNwLpNefdWZiVj3xkyuDMEFtPaXyYNsWzIh
5zrG1sEuEDAofOupiJe6jbSTwuidXWkxPY4GF5/JooAPYhv43CYPjxjc4YLX+4c0d136+N1l9Ob3
MIvPjIUgpuHo9PSzTv2YAhLkzqi1DoPImZ/xHpo5fDeF2GeE8ahD+nxZmkDJOPDbpakI25ZcdGEb
bZgAhuNmYF0Q2Vih4B8flaAYNS3fIvvA+rrxzrPqr0VutsWXLwSN7U2rCdOiKnxqe9IkO6vyTT0L
+OhOvZ1lEa9pVyLe0EniiSByRJwhE4cA1AbAudvYL+XCtcaC99Rk9974opU4tQXaS9maXwI4kys7
3AQgqO9cqh1oHSAQdlUrVlqlT2vD0vYyw1LFoHZEG5zX98lG/HgnONIlD5KMTHMh6FQef98YXsCk
oZZ6Lv4ubQBkR3rE/SSnhKZH1hZZaqOba25DJjqU8+sUJksGE+ECG26gbfoUWmQXHY15Mtc2vTN+
BY4KBUZSUx39ena5Zu4lBmUrB9Bjp2xpcLGaNZThER7B2gARFPfTi4vsAcdPRLIOCAzTyCiUZCFS
AwD2SCvA7LR4G+Wg5ucE+Pioa/de0ExrnYd2RePc9bygBaZO1boC7EysgZFQXLRf2lCe4tZ+FVF/
zs2Wf0w2uNK3oCKbPT6iXNTDM2C+fq0X3MN2kH1CSPqYbzM8yQHH6cogIZeE/uHk8duSsZoqcTdh
PW9rinkk959E0+KPj6j+huO41FJ0lD36h4+IzwyiSDtwN0MzHDJ+6qLo6UhNtNcxXnaeDdf+Zcl6
VXraNwP8PbU5xFD/Xkl/ZJX8UC5Ck4iewgLn+ofrJNBcO8Z5zNl4YCUZTIWKQlcWTEU+D3QG7F2G
MtPSqu8u9vErybjNFvU86GydiBbvlU/CVfkxxUfZq5JbSR7PNBUl6d9X9lRlaY/NmrPp7FLblNkr
fxbftFbbeDNiDRK6OOZPBzgKkRnZFIEnXBGVOe/oPjeiIG7EnGTpe//H3Jk1t41kWfivOPph3sjA
vkTPVMSIi6jNkiy17eoXBCzJ2BdiI4BfP1+SlERKsuwyOmrIqIeyKCWARObNu5x7DoRJitnPkggl
G6O0ZnTLtfP3J89482bpCFRIgdBbvva9d87iaNQXpgLn0dygzxQRwuRL0y0RoRqNoCwBSWM6UQj6
SsLNotv6TM7gv6nTFG0pyT5a+V14CXydrXvdBgWEoA6S9Hnsj47VFWREVe3cwMteTBon1GBjQ0QY
8rVRZPbTEHm3pJDBJsFVsKyKE7lBBNERzb6reSiDLIYDbkFbiHqUjLw/axlLDgoB/tdlNqvb+pi+
puV1LV+hZ1ueJMSqie/HC7qw4ZRXJGsCwOZIXrb5giV6muldf6X06WWUk9iqKZCeJrGhId4nB2j9
NcTLWXpZBKlMyZQo9v1JXnP27DkBxJv0XxqwJtFgh5f4YkUElYHqoGaQr1HCRVqNUPQY6XCj098h
5R496kpNMiF3Y4f27/X8mJk8XeKrXPipbIG6QeocNbfvUPnI4Nd7By64/DMykTG9YExWH2g9ngJq
1VHzKYrt6jiU6OT04fvNQuQb2hL7n3zXcgKjtle+Q9vtFq2dTkcNoLwszxdKo3gTBfC0Wp1BuKrO
qMdDHdbhw5pUsftedDMJ0QIpu7OSUj/uL8jT0hNaBTMrooNgpIsEdu6hvVciQmpUPVJZmShbVJ/g
11pWSj9JcgWJScO4BjZCf5MlzbSsuO3quFyo+ag6KgGLTqTmrgKoMLXE0mt1+3a5wnUye+fPrs8/
6wGt+wHEpKh7oF6ioS9bokkpOHzPC23UgX7PvkTJ6igJNBr/LXSN33+b+qstw9ukqqtg+ChUqi+T
R7ltO0EfVPa8TuOPZFFOw3qEoE/YnAfe6iZJNFCOqYoEDTFWtGT1B9AYTBRYmZF+8uDnY+0fIZRl
0nwY84QcKymCHpPYJvMCGhZorV7eNx0823F2EclZNsvMiZ3J/YlJ3Iesxlept/uzCA3IRavkl1jg
0TRQWQHp0tM/qnANt95qzpL83q0SlxyXRDGPLqx01MCmZlw6dPbPK4VbM+DDsdvLEYKUtLpD4NYE
qqAV5hnen7XXTr/IuchoftrCPL5y+rs28ME7MGtNTBcg0MJYMql8Q2Y+C+jeIYEuH8nSVxmE0bQb
OT9rc5Vf5eFNTcJZsXRR7lJs82VzN33MiSLVFWbZqz/ZdnSiBv6lClXSIqoSSIYLpEcVB6HIvE/l
SW6aDv6tAz+QUixqs3KXfQblutcS6lti0Zm0a42SBSx00KsUyZ+FSTDfNksCQGvl0BzVfKFWc77y
jAsHwrm5HNSAAE5HeXHZ5BFw0rVhDKuvUehftV3iUpHop0uQOIB6lucF+lxTdAKjiaiFEQF+b42V
Pq/oF58ojasjvmwpZj4DpMoaUuh1Dlvjc5sjOV7mtkKyEre2OqlVzmP8KhrnAfgqcUufUCkZKFOr
HiU1zsqwU4vzvL2Kqjy8skRzNwIyUETZQBrpNaAWRNtnvPpaWB5EA4b+MdJk2AYaiBZiyNGyAJ6G
UdBcKFp8KYfAX0zFuK6stFxYtn2SQ8Q8NQow4JoB5DsKGjeufHkhF9Klv4qUM5HThEghnKvxyACD
B5+feHKa2XkAGn9JdUdIgZc6nLHOnYK1Y7+Lk1vRaU5RTBROJPU0oLo9LxIzJCPUHsuo1Jcp7m6C
rNCJDMKiX+nJTB+l3RRMvDcNRxKwjLoxYUht53CxdfMilf691AJqf7VUTEJJF2KPGo78CK2vLuFn
Te33SFjiucXOsWc7D2WDI7o0sHF0B1yg+gcYCkD9uVGQK1s6DkBwraTRc+SpxxD0Qwe4ijg5LeVn
dUXhZr04X9hSpJYFd4FwO/bPl9Iw4iihV3duURWdhKbmzb1rVjJpvBjXWsumEMWHP9nR1qtYWpOp
VODgqLqFv7P2y3ZchxDCJYPKlj5HJjtZdKvqc2Tz3IrtnzlBO5VyBH9jE0hHEkTFHA5shPI0Thva
J+MUNXnI76UpAqwXSdtD51CAFspKENcjG+HsfumfedB3HGVFptMZIYt26mMke2DO9R0Ko8hZ0e1M
w/TKgooo4H1M+zqbZzJ6Ml7aBhxFtJL6oHNowUrv5MXypMPBmocSIbHhwA+wNptq1l6BSUJhudX9
o5XgEPFD88KW6dRbW2wEuUPSfknhth2UorKi3awa9WuuKt8L1CxsE5xicE/KtAa1qSMSU1vHDi0T
pCnN45UfqzMIxNFBJlM+S5fWFe1xLGySOzPHiE4KVE5XdgyxcBPTbJunGTFKegUnNoqJTU0sS+L/
eCVniyZKYXhWsZlSgNgwvR5XS520WTBqk5/4K6+YmHCmZQpUmgUKBVP9MuFKzTwpRn2mz7VIm9hd
gatCBXOeNjhPSujdll7/0C+Nk77r0cG2KoCWpXyqRT8jQ1TWbfz7K1uVoPUjc0izv2m+JPiz6MlZ
Kh46A2hfqbOgs2GAsCFOXkWRdeT0yDREZC8mI4HLCy1U52qLjagFM8iAj5pCPgvtrJwXCBdPxQEE
eWJBOybv0Vyl4eSi1Ftn0pKcJJnMmw8r54vUYH2kTCsmspPfWHoBa/Yy4cXn2kWZ1C5MkeGcnAUm
qSihRkVtiAbtk153CqiG+LNiNTc85kVPMxctPwDfGke6YpQQSWNYC8uf13ZyEgorGhoVRS6FNjsn
+WRXYU20CoU4hxsbA0AiXNVkiq0Lq87VWVucQHUeW/6dQmYGxyu50brsc53iOCt0t8xGdCNPVmr9
tQaYeBZdU6qBratuE5yH4rYUWMFsRHnCHt2aQkjRafJJHuFT97WvHPnw6uBGUZFMVgZFGDW7QYQZ
+rC4JVHWnLVI9UzMYnSjr0isRokBDl7odwO2KFGSXiKoOWtSqszNfWJXORwIMVpOUZRN0MIKyGnj
U+YJLh0bkww2oPdJadERFxwpCP4qJ7HsWVDu0YZJDnxitnk7D0QfbKIQDJUWXZS9lk6jhnNhqRjO
lHwZHtKoCGVBpleAjdIU6BiCfGp2vjep+ysEpbo56iXw/EWjuaQWCyhZTGAoeF11gpyoKaG7AvZ7
mhcWXCFUo0z4vMBnq3TzhYB0EVqYm9FZ0iWruZ8gPKEV6tcmuTGhk59AxA4cmS2OX6VyypTloiv4
KwiJ73vKv7QAUUcIoO46gh14FudkwZYGigItYshT0CH23BGcPV7enBpBdVIV3jXxyyXm/CiQDH+h
0+piG04xlf3yuliacH96CdJzUJKAvP9WVdCY1DQGlwbaYyMhFEygd66IjIVn9mg/oWzUg+2aNK0K
zkFG8doGyixmfm1ulhnKO0VRLRHo6IG6ZnU5WTbld832eFV+ooE8QfNUSQK23kojYZ8qCMtDiyvH
nTZpu/jK87xipgT2dziCPktGflF5nDZeE/dTxawmOELhXFoq3Tzs6PeC63aKQy7Iz6tFbTTx1DZq
or7IFHRi0uU6GZYjzTFhsvGbiYE6b2XMAp8bWvujfxs/orjQXZaTS0LXsPzjv7cXFmSDe/+YrYkH
r+uHovv0UNZxtUtL+KtfbukLf0J9KEsQA6+RLD/mPpw+MR/S17LLdvj8xxu6Q1MZA3zkp3jsZOjW
tfoN3aEpjcmk4maQ0zY1GGNILG3pDhVpzDdk9ihskRjCZX+iO+QrlfgXXj/SfeQ7Ve2v0B2uI+ad
c0EkK1RNMUhwYQvhyRKJqR3fIy9Gy5WWytpMDoPvtWl8FOxXuQEKwoF9XUKBM+7I6+PA3waeco28
9Z9m4R3ToIQiO+t35J05fk+zkXGco2KGtvAsPKdKe1qhTt6a8Qy+gwt/JX1eIgjKfpvnPTo0fbEo
4okdwVIX52cy4RO4NANdWwef0u6p3qMpC7HoSWSo1wb5EN1A6gLuOc2RP2riEPC+tZ4/73J7ZsXL
G2uU3/StgyegwqqG0l6CT1196+ObzuNwSPpjvUUWXltdmLl1UnvJOafQR3QhPudkZfMqvQIROcu7
7jhO2FTgijvFue27GJ1ZR7stDQj7V+FlApTwCBh+QntlsaDFqTkKvfi68kyi7pIWNr35twBtSxbl
TE2gyiTtWHWMEzSaID+u7kZYlGWenGthvNmGPySUfplB3LxIE9IZlQXFynmRpURHVCl9aaTN4uVy
6qXGuiZDav9S77pLThtagUn80pA0o6g+aXg778elmqiU7a0kMpcStTuDRKmIEF9kDwMUOjKIAJ0Z
IKA+z4Nzq4Z2X0L9ighcn0U+2HYnMoDU9Og8QT6VBqAGZPLjiYHKlXn0gPJFMe8NDq0mUoO5KTvJ
DOqh8zYmcESCfUJ/7OhEgtwh6UtAL3qcTI/T1RoDScXXWlEyUDHMbUySOnP0hYMwLt0tAmfiIMxQ
KnfwF0MvC6dHLQXHfclBzv77oi6VMwe1HCusz+j4WZ5mUC9tard/yU5eBHdFVmbfq7WVe7J6a0v2
/C9affjv3V/54UCHa01J1f3Ymk58SGMDzy38N0wpf7k1pcYYv0IRERrwN80QpY6tKYUEVrYUwccm
0Nem/mRJVSwpZCqYS41+HxL47Isyqyv/f/7BVxBeQx8H/zoARnJRf8WSvtJRoOpABUsk8NkHGh0C
+5YUxRszkZKwO5YNKkYN0G4aY+mWIcFoQgaOcgpkGvZiJUXyqdU7owtJsmi0j83VVTWSvhWJUs2b
FiVpX4mvfTn/SKN7DeSp7Gh3pPZVKVijrIwAx8iBfw04EFtX0lcHQEpH8u8GCLIML1G7nMOBAJkO
MsFNknuIDrfZpVqWnzlW/kWSrD5OI9n4m92AXS/gj+OHTDAMly/3wIDVveNWvHIW8DqeGY6vsiCt
brPf+6X3B/o174PWEkzr3l5Z39Pa9XlviNiFmrm+h5hZMcZggMWqZkmuP//4EGept/0anmUyWixU
kUEUn83e3JmiH03C+8/32i97Pc57D/CwdvFO7tmatqIMnQMdxmhAqdTmAD3yYT/uzIHF13BQQ323
udDf//B3WY0WGM6sF2TpntkTCaBfef8vRth5/wrvX6GKqG9fMHmsnWc3beFCGhb+42ZqMJdc7++f
gh+Sj8tA239tDl4M8TwHsg4vuK6zAzD+68/LObAN8KroQ2y+Pbg9QMjAkSQIRn9lLfxwHhRzzImI
LYCIdf1hve+sBdsYg56mWvg4S7htB7YWNtEYxaNh82CNAXhBi24Qu4vPvj0wzTGASI2eErB14nNw
8wChr7HZqC8Oq79wMMjymDXFQhCu084qMK2xJoHgpqXg4F4/gSmoVWnwmSiPmUCa2nTcxNfv31LG
wMo4FaX/r/PgxQ5+PgwB14kmn0GrH1+XrB3YOXHc7b54fayJ7CXV182sHNxRQIeHaghoyKDn5zTg
yKMHlVzK5rM/DdpY0plnatGbbw9uGkRP4dAtIGtESZKmEJy8tQVMjgJcJhymQ3ULxVoAojRwLSjK
GDIAA4GH7VJ44R3JHJgETxa/8rhUDuxEJL0ydEOo8hjYsy7yi2+uBXMMbJ+WPtKT68/BHYcyxdLN
Tf3+cajYY8J/SmJs912jSPikAeSibneoD49vCORz8POrYyDvOIZCOWJnAkSAqBpkWqSDdY6JbAaf
iepYYDoRt9q6fC/sgC48Y8Bmj18f3hbYukZDQyUFcSViQcHOsDF4+6uBUJlOExn/c3t2kkI7MINI
GL+5qd+3BbI01ljtiF69vRoMPGSOBLyljU04QDcRzaqBRyPxgSCuAIzy9qlgj+l3R1Vk6yyKGOrA
VgIQh6FuEtsBeJtM9mBr/l9EitZYgd6DZOl2oRxc5oBCnpA1G+Yw22O6Lskg0We2/ryIG0TaAIIO
YvODWwLrfIHoih80AQrOsir4JUAaP7qBu0ekSvEWzTn9yYs80HkYfDhg/Ukmy8hDvzkPhNU0AlvI
cD59fWAmAQkoVSGoGbggZHOMPTCQ09s/Hsmm0uMrEgtbZ4mvD2wGNjtiqEmgqkBvikXA8OYJaWtj
SnIyTSwbg7HN2BxQVpnWjMFOI/AL6Cup71FnfMMsWEwCMqV0km7N5sElEsTpPXQrsBJAqhKKYwLf
mAQT24hTrbAYNkvh4CZB5WAbfECQWOf5RO/tW5NgkVKFo4bywtaVOrjwQTXIeA80ivhKrHYa1kTj
9M7xaJljNKXgJnk8NA5uCYjyCq9n8CpQxwC7UKkW4oM7E2DL/FwR8K7t6z+4CcC50TZH1e8HTRiC
dRYJlPPms+8qWxhLmrV0OlQ3W+TgXGWKIevqwtCJIL9OgEwTPhCO9eeVjyAYQACm/AV3+RdOzifk
wsQP4vs1ZiF4KHdAkj/9hceK/usBtpV6UY6XqUjv/aIAUG6G3pQpxL//2CtgrKvJO18+VpfX19n+
+fYBX19671qPT/X4w0XwULjFnd+tv+i2t/mkSO0X7oerwr1/KP29ovq6ovx8Q6+Ur5+ChXfHL+rU
vfPd+K1LKLCDPl7yTYTpr12iLN3kcRgx+Rs8yNA7Pwp8t9gddgOxGDrswi06N3V3B94mZgePHCQ/
nGl5kwAfeolTN0nqD//lJvk/P5y5pZ8EezNEIUS4i0OvcuYWKWDmaH+SNuWcwWOzFeIXA69TYUMH
Pnej0nfvVw8P+eMMrA0BjSNYtqGjX7j3fvf2Nt3kb4Ze4PI+4PYfb3S9iza+/9CBr+r7+s5/KIpu
b3BjnXobPngaut/2B16XfocO/MkN3bICY7k39iYQGDr2TUAryJ7B2jrXQwe+dZMg/vDRva9373qL
ghg6+L+qyi3eMuJbr2jo+F8eyurD0UPqufHe3W9c7qGjX7gYcwxWVeyt8W3eb+jox3XI6NXufT8V
XgePne3d8VNxf+i4/5vePzVkfAzusm+83ZMyBlVc7j8H6X0R/g6+3nuOwDNya+hlLhBHLvbdgW3c
QjQ5dPDbIsjr/RX0HBQNHXzq3uOIMf/sYHDdHxZug5bU402vzxIRgJFVfPzZ77tM4griVT+OtB2d
Hh4B0h76JBduKubpcaCdwYkdBw/+4OFNut3eruAtiHv/DziT04fYfznporUJ9MDQO/+VBqg1nvf3
3+tPuwIGj++7VRWUr/oOniFnQ2dpfc64kWhveJzy9QJ6DjuHXuGUo+CH4/8HltDtA1vLe+njP+fU
h97/uXvP/OxODp13JNUApIJA4X8UwubHr3+0lt6KJJ8Aza/jy0eg+lt/th88i9+4ix/c4o//AwAA
//8=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Aptos Narrow" panose="02110004020202020204"/>
                <a:ea typeface="Calibri" panose="020F0502020204030204" pitchFamily="34" charset="0"/>
                <a:cs typeface="Calibri" panose="020F0502020204030204" pitchFamily="34" charset="0"/>
              </a:rPr>
              <a:t>Top </a:t>
            </a:r>
            <a:r>
              <a:rPr lang="en-US" sz="1400" b="1" i="0" u="none" strike="noStrike" baseline="0" dirty="0">
                <a:solidFill>
                  <a:schemeClr val="tx1"/>
                </a:solidFill>
                <a:latin typeface="Aptos Narrow" panose="02110004020202020204"/>
              </a:rPr>
              <a:t>10  </a:t>
            </a:r>
            <a:r>
              <a:rPr lang="en-US" sz="1400" dirty="0">
                <a:effectLst/>
              </a:rPr>
              <a:t>Gross</a:t>
            </a:r>
            <a:r>
              <a:rPr lang="en-US" sz="1400" baseline="0" dirty="0">
                <a:effectLst/>
              </a:rPr>
              <a:t> Fiscal Deficit</a:t>
            </a:r>
            <a:endParaRPr lang="en-US" sz="1400" b="0" i="0" u="none" strike="noStrike" baseline="0" dirty="0">
              <a:solidFill>
                <a:sysClr val="windowText" lastClr="000000">
                  <a:lumMod val="65000"/>
                  <a:lumOff val="35000"/>
                </a:sysClr>
              </a:solidFill>
              <a:latin typeface="Aptos Narrow" panose="02110004020202020204"/>
            </a:endParaRPr>
          </a:p>
        </cx:rich>
      </cx:tx>
    </cx:title>
    <cx:plotArea>
      <cx:plotAreaRegion>
        <cx:series layoutId="funnel" uniqueId="{64282676-073A-4E2E-8B1C-A7ED4EA1B13F}">
          <cx:dataLabels>
            <cx:visibility seriesName="0" categoryName="0" value="1"/>
          </cx:dataLabels>
          <cx:dataId val="0"/>
        </cx:series>
      </cx:plotAreaRegion>
      <cx:axis id="0">
        <cx:catScaling gapWidth="0.150000006"/>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microsoft.com/office/2014/relationships/chartEx" Target="../charts/chartEx3.xml"/><Relationship Id="rId7" Type="http://schemas.openxmlformats.org/officeDocument/2006/relationships/chart" Target="../charts/chart10.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9.xml"/><Relationship Id="rId5" Type="http://schemas.microsoft.com/office/2014/relationships/chartEx" Target="../charts/chartEx4.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20</xdr:col>
      <xdr:colOff>132230</xdr:colOff>
      <xdr:row>19</xdr:row>
      <xdr:rowOff>109819</xdr:rowOff>
    </xdr:from>
    <xdr:to>
      <xdr:col>32</xdr:col>
      <xdr:colOff>143436</xdr:colOff>
      <xdr:row>43</xdr:row>
      <xdr:rowOff>79339</xdr:rowOff>
    </xdr:to>
    <xdr:graphicFrame macro="">
      <xdr:nvGraphicFramePr>
        <xdr:cNvPr id="2" name="Chart 1">
          <a:extLst>
            <a:ext uri="{FF2B5EF4-FFF2-40B4-BE49-F238E27FC236}">
              <a16:creationId xmlns:a16="http://schemas.microsoft.com/office/drawing/2014/main" id="{80125E8D-710F-6F1E-A197-7D1AFC102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94129</xdr:colOff>
      <xdr:row>4</xdr:row>
      <xdr:rowOff>43479</xdr:rowOff>
    </xdr:from>
    <xdr:to>
      <xdr:col>25</xdr:col>
      <xdr:colOff>95473</xdr:colOff>
      <xdr:row>18</xdr:row>
      <xdr:rowOff>64434</xdr:rowOff>
    </xdr:to>
    <mc:AlternateContent xmlns:mc="http://schemas.openxmlformats.org/markup-compatibility/2006" xmlns:a14="http://schemas.microsoft.com/office/drawing/2010/main">
      <mc:Choice Requires="a14">
        <xdr:graphicFrame macro="">
          <xdr:nvGraphicFramePr>
            <xdr:cNvPr id="3" name="Row Labels">
              <a:extLst>
                <a:ext uri="{FF2B5EF4-FFF2-40B4-BE49-F238E27FC236}">
                  <a16:creationId xmlns:a16="http://schemas.microsoft.com/office/drawing/2014/main" id="{5E3D931B-4573-D2F4-0848-91895E1CB746}"/>
                </a:ext>
              </a:extLst>
            </xdr:cNvPr>
            <xdr:cNvGraphicFramePr/>
          </xdr:nvGraphicFramePr>
          <xdr:xfrm>
            <a:off x="0" y="0"/>
            <a:ext cx="0" cy="0"/>
          </xdr:xfrm>
          <a:graphic>
            <a:graphicData uri="http://schemas.microsoft.com/office/drawing/2010/slicer">
              <sle:slicer xmlns:sle="http://schemas.microsoft.com/office/drawing/2010/slicer" name="Row Labels"/>
            </a:graphicData>
          </a:graphic>
        </xdr:graphicFrame>
      </mc:Choice>
      <mc:Fallback xmlns="">
        <xdr:sp macro="" textlink="">
          <xdr:nvSpPr>
            <xdr:cNvPr id="0" name=""/>
            <xdr:cNvSpPr>
              <a:spLocks noTextEdit="1"/>
            </xdr:cNvSpPr>
          </xdr:nvSpPr>
          <xdr:spPr>
            <a:xfrm>
              <a:off x="20695023" y="760655"/>
              <a:ext cx="1830144" cy="25310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18</xdr:col>
      <xdr:colOff>235324</xdr:colOff>
      <xdr:row>2</xdr:row>
      <xdr:rowOff>59055</xdr:rowOff>
    </xdr:from>
    <xdr:to>
      <xdr:col>28</xdr:col>
      <xdr:colOff>352425</xdr:colOff>
      <xdr:row>21</xdr:row>
      <xdr:rowOff>84212</xdr:rowOff>
    </xdr:to>
    <xdr:graphicFrame macro="">
      <xdr:nvGraphicFramePr>
        <xdr:cNvPr id="3" name="Chart 2">
          <a:extLst>
            <a:ext uri="{FF2B5EF4-FFF2-40B4-BE49-F238E27FC236}">
              <a16:creationId xmlns:a16="http://schemas.microsoft.com/office/drawing/2014/main" id="{B4F8CD6B-3229-CB46-CF5E-761B95323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29</xdr:col>
      <xdr:colOff>137160</xdr:colOff>
      <xdr:row>2</xdr:row>
      <xdr:rowOff>53340</xdr:rowOff>
    </xdr:from>
    <xdr:to>
      <xdr:col>32</xdr:col>
      <xdr:colOff>137160</xdr:colOff>
      <xdr:row>16</xdr:row>
      <xdr:rowOff>74295</xdr:rowOff>
    </xdr:to>
    <mc:AlternateContent xmlns:mc="http://schemas.openxmlformats.org/markup-compatibility/2006" xmlns:a14="http://schemas.microsoft.com/office/drawing/2010/main">
      <mc:Choice Requires="a14">
        <xdr:graphicFrame macro="">
          <xdr:nvGraphicFramePr>
            <xdr:cNvPr id="4" name="Row Labels 1">
              <a:extLst>
                <a:ext uri="{FF2B5EF4-FFF2-40B4-BE49-F238E27FC236}">
                  <a16:creationId xmlns:a16="http://schemas.microsoft.com/office/drawing/2014/main" id="{6F4303C8-9ABF-E9F8-73DA-473626B25919}"/>
                </a:ext>
              </a:extLst>
            </xdr:cNvPr>
            <xdr:cNvGraphicFramePr/>
          </xdr:nvGraphicFramePr>
          <xdr:xfrm>
            <a:off x="0" y="0"/>
            <a:ext cx="0" cy="0"/>
          </xdr:xfrm>
          <a:graphic>
            <a:graphicData uri="http://schemas.microsoft.com/office/drawing/2010/slicer">
              <sle:slicer xmlns:sle="http://schemas.microsoft.com/office/drawing/2010/slicer" name="Row Labels 1"/>
            </a:graphicData>
          </a:graphic>
        </xdr:graphicFrame>
      </mc:Choice>
      <mc:Fallback xmlns="">
        <xdr:sp macro="" textlink="">
          <xdr:nvSpPr>
            <xdr:cNvPr id="0" name=""/>
            <xdr:cNvSpPr>
              <a:spLocks noTextEdit="1"/>
            </xdr:cNvSpPr>
          </xdr:nvSpPr>
          <xdr:spPr>
            <a:xfrm>
              <a:off x="22562820" y="4191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23</xdr:col>
      <xdr:colOff>76200</xdr:colOff>
      <xdr:row>1</xdr:row>
      <xdr:rowOff>160020</xdr:rowOff>
    </xdr:from>
    <xdr:to>
      <xdr:col>33</xdr:col>
      <xdr:colOff>144780</xdr:colOff>
      <xdr:row>28</xdr:row>
      <xdr:rowOff>167640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6709FC5-8292-2FA6-9D10-39B8E3F479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808440" y="342900"/>
              <a:ext cx="6522720" cy="4945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167640</xdr:colOff>
      <xdr:row>38</xdr:row>
      <xdr:rowOff>80010</xdr:rowOff>
    </xdr:from>
    <xdr:to>
      <xdr:col>37</xdr:col>
      <xdr:colOff>457200</xdr:colOff>
      <xdr:row>57</xdr:row>
      <xdr:rowOff>53340</xdr:rowOff>
    </xdr:to>
    <xdr:graphicFrame macro="">
      <xdr:nvGraphicFramePr>
        <xdr:cNvPr id="3" name="Chart 2">
          <a:extLst>
            <a:ext uri="{FF2B5EF4-FFF2-40B4-BE49-F238E27FC236}">
              <a16:creationId xmlns:a16="http://schemas.microsoft.com/office/drawing/2014/main" id="{6E57CEE0-9B83-AD1D-FE2A-633BF9695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27</xdr:col>
      <xdr:colOff>129540</xdr:colOff>
      <xdr:row>23</xdr:row>
      <xdr:rowOff>160020</xdr:rowOff>
    </xdr:from>
    <xdr:to>
      <xdr:col>37</xdr:col>
      <xdr:colOff>205740</xdr:colOff>
      <xdr:row>41</xdr:row>
      <xdr:rowOff>34290</xdr:rowOff>
    </xdr:to>
    <xdr:graphicFrame macro="">
      <xdr:nvGraphicFramePr>
        <xdr:cNvPr id="7" name="Chart 6">
          <a:extLst>
            <a:ext uri="{FF2B5EF4-FFF2-40B4-BE49-F238E27FC236}">
              <a16:creationId xmlns:a16="http://schemas.microsoft.com/office/drawing/2014/main" id="{467074F8-6A48-0D8A-1AA0-AAD822D8CC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1112520</xdr:colOff>
      <xdr:row>16</xdr:row>
      <xdr:rowOff>76200</xdr:rowOff>
    </xdr:from>
    <xdr:to>
      <xdr:col>26</xdr:col>
      <xdr:colOff>480060</xdr:colOff>
      <xdr:row>30</xdr:row>
      <xdr:rowOff>97155</xdr:rowOff>
    </xdr:to>
    <mc:AlternateContent xmlns:mc="http://schemas.openxmlformats.org/markup-compatibility/2006" xmlns:a14="http://schemas.microsoft.com/office/drawing/2010/main">
      <mc:Choice Requires="a14">
        <xdr:graphicFrame macro="">
          <xdr:nvGraphicFramePr>
            <xdr:cNvPr id="8" name="Row Labels 3">
              <a:extLst>
                <a:ext uri="{FF2B5EF4-FFF2-40B4-BE49-F238E27FC236}">
                  <a16:creationId xmlns:a16="http://schemas.microsoft.com/office/drawing/2014/main" id="{8CF4D763-7612-0162-06F8-E92371DC1C32}"/>
                </a:ext>
              </a:extLst>
            </xdr:cNvPr>
            <xdr:cNvGraphicFramePr/>
          </xdr:nvGraphicFramePr>
          <xdr:xfrm>
            <a:off x="0" y="0"/>
            <a:ext cx="0" cy="0"/>
          </xdr:xfrm>
          <a:graphic>
            <a:graphicData uri="http://schemas.microsoft.com/office/drawing/2010/slicer">
              <sle:slicer xmlns:sle="http://schemas.microsoft.com/office/drawing/2010/slicer" name="Row Labels 3"/>
            </a:graphicData>
          </a:graphic>
        </xdr:graphicFrame>
      </mc:Choice>
      <mc:Fallback xmlns="">
        <xdr:sp macro="" textlink="">
          <xdr:nvSpPr>
            <xdr:cNvPr id="0" name=""/>
            <xdr:cNvSpPr>
              <a:spLocks noTextEdit="1"/>
            </xdr:cNvSpPr>
          </xdr:nvSpPr>
          <xdr:spPr>
            <a:xfrm>
              <a:off x="32804100" y="30022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68580</xdr:colOff>
      <xdr:row>39</xdr:row>
      <xdr:rowOff>49530</xdr:rowOff>
    </xdr:from>
    <xdr:to>
      <xdr:col>10</xdr:col>
      <xdr:colOff>121920</xdr:colOff>
      <xdr:row>61</xdr:row>
      <xdr:rowOff>7620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E21C7E78-3E26-28B7-A28E-A32BB1EECA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138160" y="7181850"/>
              <a:ext cx="7490460" cy="3981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205740</xdr:colOff>
      <xdr:row>55</xdr:row>
      <xdr:rowOff>76200</xdr:rowOff>
    </xdr:from>
    <xdr:to>
      <xdr:col>11</xdr:col>
      <xdr:colOff>214630</xdr:colOff>
      <xdr:row>69</xdr:row>
      <xdr:rowOff>97155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60317694-B451-5FD7-F620-1F8DEC9D55C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096000" y="101346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563880</xdr:colOff>
      <xdr:row>72</xdr:row>
      <xdr:rowOff>49530</xdr:rowOff>
    </xdr:from>
    <xdr:to>
      <xdr:col>35</xdr:col>
      <xdr:colOff>53340</xdr:colOff>
      <xdr:row>91</xdr:row>
      <xdr:rowOff>91440</xdr:rowOff>
    </xdr:to>
    <xdr:graphicFrame macro="">
      <xdr:nvGraphicFramePr>
        <xdr:cNvPr id="5" name="Chart 4">
          <a:extLst>
            <a:ext uri="{FF2B5EF4-FFF2-40B4-BE49-F238E27FC236}">
              <a16:creationId xmlns:a16="http://schemas.microsoft.com/office/drawing/2014/main" id="{AEFB03FC-FA59-E6FA-F95E-D255002F34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38706</xdr:colOff>
      <xdr:row>1</xdr:row>
      <xdr:rowOff>27576</xdr:rowOff>
    </xdr:from>
    <xdr:to>
      <xdr:col>36</xdr:col>
      <xdr:colOff>26006</xdr:colOff>
      <xdr:row>60</xdr:row>
      <xdr:rowOff>77754</xdr:rowOff>
    </xdr:to>
    <xdr:sp macro="" textlink="">
      <xdr:nvSpPr>
        <xdr:cNvPr id="2" name="Rectangle: Rounded Corners 1">
          <a:extLst>
            <a:ext uri="{FF2B5EF4-FFF2-40B4-BE49-F238E27FC236}">
              <a16:creationId xmlns:a16="http://schemas.microsoft.com/office/drawing/2014/main" id="{0849A821-CD34-3B9A-FC62-87FA92ED8198}"/>
            </a:ext>
          </a:extLst>
        </xdr:cNvPr>
        <xdr:cNvSpPr/>
      </xdr:nvSpPr>
      <xdr:spPr>
        <a:xfrm>
          <a:off x="38706" y="213843"/>
          <a:ext cx="21932900" cy="1103991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388730</xdr:colOff>
      <xdr:row>5</xdr:row>
      <xdr:rowOff>104360</xdr:rowOff>
    </xdr:from>
    <xdr:to>
      <xdr:col>7</xdr:col>
      <xdr:colOff>441530</xdr:colOff>
      <xdr:row>21</xdr:row>
      <xdr:rowOff>49142</xdr:rowOff>
    </xdr:to>
    <xdr:graphicFrame macro="">
      <xdr:nvGraphicFramePr>
        <xdr:cNvPr id="3" name="Chart 2">
          <a:extLst>
            <a:ext uri="{FF2B5EF4-FFF2-40B4-BE49-F238E27FC236}">
              <a16:creationId xmlns:a16="http://schemas.microsoft.com/office/drawing/2014/main" id="{404461A5-33AB-4FFE-B30A-A64F8EC25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415471</xdr:colOff>
      <xdr:row>1</xdr:row>
      <xdr:rowOff>132443</xdr:rowOff>
    </xdr:from>
    <xdr:to>
      <xdr:col>24</xdr:col>
      <xdr:colOff>293914</xdr:colOff>
      <xdr:row>4</xdr:row>
      <xdr:rowOff>43543</xdr:rowOff>
    </xdr:to>
    <xdr:sp macro="" textlink="">
      <xdr:nvSpPr>
        <xdr:cNvPr id="4" name="TextBox 3">
          <a:extLst>
            <a:ext uri="{FF2B5EF4-FFF2-40B4-BE49-F238E27FC236}">
              <a16:creationId xmlns:a16="http://schemas.microsoft.com/office/drawing/2014/main" id="{5BDD7C0C-ACE9-DC01-A98E-CA6911A79A5C}"/>
            </a:ext>
          </a:extLst>
        </xdr:cNvPr>
        <xdr:cNvSpPr txBox="1"/>
      </xdr:nvSpPr>
      <xdr:spPr>
        <a:xfrm>
          <a:off x="8340271" y="317500"/>
          <a:ext cx="6584043" cy="4662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latin typeface="ADLaM Display" panose="02010000000000000000" pitchFamily="2" charset="0"/>
              <a:ea typeface="ADLaM Display" panose="02010000000000000000" pitchFamily="2" charset="0"/>
              <a:cs typeface="ADLaM Display" panose="02010000000000000000" pitchFamily="2" charset="0"/>
            </a:rPr>
            <a:t>  Finacial Analysis</a:t>
          </a:r>
          <a:r>
            <a:rPr lang="en-IN" sz="2800" baseline="0">
              <a:latin typeface="ADLaM Display" panose="02010000000000000000" pitchFamily="2" charset="0"/>
              <a:ea typeface="ADLaM Display" panose="02010000000000000000" pitchFamily="2" charset="0"/>
              <a:cs typeface="ADLaM Display" panose="02010000000000000000" pitchFamily="2" charset="0"/>
            </a:rPr>
            <a:t> of Different State</a:t>
          </a:r>
          <a:endParaRPr lang="en-IN" sz="28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0</xdr:col>
      <xdr:colOff>342901</xdr:colOff>
      <xdr:row>22</xdr:row>
      <xdr:rowOff>88900</xdr:rowOff>
    </xdr:from>
    <xdr:to>
      <xdr:col>7</xdr:col>
      <xdr:colOff>395701</xdr:colOff>
      <xdr:row>38</xdr:row>
      <xdr:rowOff>89219</xdr:rowOff>
    </xdr:to>
    <xdr:graphicFrame macro="">
      <xdr:nvGraphicFramePr>
        <xdr:cNvPr id="5" name="Chart 4">
          <a:extLst>
            <a:ext uri="{FF2B5EF4-FFF2-40B4-BE49-F238E27FC236}">
              <a16:creationId xmlns:a16="http://schemas.microsoft.com/office/drawing/2014/main" id="{9B4ABF2F-17E9-4E16-9653-959C3690F2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12700</xdr:colOff>
      <xdr:row>5</xdr:row>
      <xdr:rowOff>84666</xdr:rowOff>
    </xdr:from>
    <xdr:to>
      <xdr:col>31</xdr:col>
      <xdr:colOff>406400</xdr:colOff>
      <xdr:row>38</xdr:row>
      <xdr:rowOff>50799</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A32E17D4-16F7-4BD4-AE60-BB01D52B8A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52700" y="999066"/>
              <a:ext cx="4051300" cy="60011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558800</xdr:colOff>
      <xdr:row>25</xdr:row>
      <xdr:rowOff>63501</xdr:rowOff>
    </xdr:from>
    <xdr:to>
      <xdr:col>24</xdr:col>
      <xdr:colOff>558800</xdr:colOff>
      <xdr:row>38</xdr:row>
      <xdr:rowOff>76200</xdr:rowOff>
    </xdr:to>
    <xdr:graphicFrame macro="">
      <xdr:nvGraphicFramePr>
        <xdr:cNvPr id="7" name="Chart 6">
          <a:extLst>
            <a:ext uri="{FF2B5EF4-FFF2-40B4-BE49-F238E27FC236}">
              <a16:creationId xmlns:a16="http://schemas.microsoft.com/office/drawing/2014/main" id="{D3BBC244-8744-478E-9B4B-6DED152B1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533400</xdr:colOff>
      <xdr:row>25</xdr:row>
      <xdr:rowOff>50800</xdr:rowOff>
    </xdr:from>
    <xdr:to>
      <xdr:col>15</xdr:col>
      <xdr:colOff>469900</xdr:colOff>
      <xdr:row>38</xdr:row>
      <xdr:rowOff>88900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B48F2BE4-A1FF-4984-B940-CD50F55295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800600" y="4622800"/>
              <a:ext cx="4813300" cy="2415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90715</xdr:colOff>
      <xdr:row>38</xdr:row>
      <xdr:rowOff>112484</xdr:rowOff>
    </xdr:from>
    <xdr:to>
      <xdr:col>31</xdr:col>
      <xdr:colOff>453572</xdr:colOff>
      <xdr:row>59</xdr:row>
      <xdr:rowOff>136071</xdr:rowOff>
    </xdr:to>
    <xdr:graphicFrame macro="">
      <xdr:nvGraphicFramePr>
        <xdr:cNvPr id="10" name="Chart 9">
          <a:extLst>
            <a:ext uri="{FF2B5EF4-FFF2-40B4-BE49-F238E27FC236}">
              <a16:creationId xmlns:a16="http://schemas.microsoft.com/office/drawing/2014/main" id="{2CF08226-F3D1-448B-91B2-E57F743B1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32</xdr:col>
      <xdr:colOff>27056</xdr:colOff>
      <xdr:row>6</xdr:row>
      <xdr:rowOff>25401</xdr:rowOff>
    </xdr:from>
    <xdr:to>
      <xdr:col>35</xdr:col>
      <xdr:colOff>240746</xdr:colOff>
      <xdr:row>54</xdr:row>
      <xdr:rowOff>8466</xdr:rowOff>
    </xdr:to>
    <mc:AlternateContent xmlns:mc="http://schemas.openxmlformats.org/markup-compatibility/2006">
      <mc:Choice xmlns:a14="http://schemas.microsoft.com/office/drawing/2010/main" Requires="a14">
        <xdr:graphicFrame macro="">
          <xdr:nvGraphicFramePr>
            <xdr:cNvPr id="11" name="Row Labels 2">
              <a:extLst>
                <a:ext uri="{FF2B5EF4-FFF2-40B4-BE49-F238E27FC236}">
                  <a16:creationId xmlns:a16="http://schemas.microsoft.com/office/drawing/2014/main" id="{91873409-EE90-4C88-AE0C-F1904E8203B0}"/>
                </a:ext>
              </a:extLst>
            </xdr:cNvPr>
            <xdr:cNvGraphicFramePr/>
          </xdr:nvGraphicFramePr>
          <xdr:xfrm>
            <a:off x="0" y="0"/>
            <a:ext cx="0" cy="0"/>
          </xdr:xfrm>
          <a:graphic>
            <a:graphicData uri="http://schemas.microsoft.com/office/drawing/2010/slicer">
              <sle:slicer xmlns:sle="http://schemas.microsoft.com/office/drawing/2010/slicer" name="Row Labels 2"/>
            </a:graphicData>
          </a:graphic>
        </xdr:graphicFrame>
      </mc:Choice>
      <mc:Fallback>
        <xdr:sp macro="" textlink="">
          <xdr:nvSpPr>
            <xdr:cNvPr id="0" name=""/>
            <xdr:cNvSpPr>
              <a:spLocks noTextEdit="1"/>
            </xdr:cNvSpPr>
          </xdr:nvSpPr>
          <xdr:spPr>
            <a:xfrm>
              <a:off x="19534256" y="1143001"/>
              <a:ext cx="2042490" cy="89238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544286</xdr:colOff>
      <xdr:row>5</xdr:row>
      <xdr:rowOff>84667</xdr:rowOff>
    </xdr:from>
    <xdr:to>
      <xdr:col>24</xdr:col>
      <xdr:colOff>574524</xdr:colOff>
      <xdr:row>25</xdr:row>
      <xdr:rowOff>30237</xdr:rowOff>
    </xdr:to>
    <xdr:graphicFrame macro="">
      <xdr:nvGraphicFramePr>
        <xdr:cNvPr id="8" name="Chart 7">
          <a:extLst>
            <a:ext uri="{FF2B5EF4-FFF2-40B4-BE49-F238E27FC236}">
              <a16:creationId xmlns:a16="http://schemas.microsoft.com/office/drawing/2014/main" id="{F35C5A66-6319-41E8-AE6E-171D38AC9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baj Momin" refreshedDate="45348.973650115739" createdVersion="8" refreshedVersion="8" minRefreshableVersion="3" recordCount="31" xr:uid="{886E929C-610C-4119-9567-46E639073F32}">
  <cacheSource type="worksheet">
    <worksheetSource ref="B37:BN68" sheet="Mastersheet"/>
  </cacheSource>
  <cacheFields count="65">
    <cacheField name="Row Labels" numFmtId="0">
      <sharedItems count="31">
        <s v="Andhra_Pradesh"/>
        <s v="Arunachal_Pradesh"/>
        <s v="Assam"/>
        <s v="Bihar"/>
        <s v="Chhattisgarh"/>
        <s v="Delhi"/>
        <s v="Goa"/>
        <s v="Gujarat"/>
        <s v="Haryana"/>
        <s v="Himachal_Pradesh"/>
        <s v="Jammu_and_Kashmir"/>
        <s v="Jharkhand"/>
        <s v="Karnataka"/>
        <s v="Kerala"/>
        <s v="Madhya_Pradesh"/>
        <s v="Maharashtra"/>
        <s v="Manipur"/>
        <s v="Meghalaya"/>
        <s v="Mizoram"/>
        <s v="Nagaland"/>
        <s v="Odisha"/>
        <s v="Puducherry"/>
        <s v="Punjab"/>
        <s v="Rajasthan"/>
        <s v="Sikkim"/>
        <s v="Tamil_Nadu"/>
        <s v="Telangana"/>
        <s v="Tripura"/>
        <s v="Uttar_Pradesh"/>
        <s v="Uttarakhand"/>
        <s v="West_Bengal"/>
      </sharedItems>
    </cacheField>
    <cacheField name="Sum of 1980-84(AE)" numFmtId="0">
      <sharedItems containsSemiMixedTypes="0" containsString="0" containsNumber="1" minValue="0" maxValue="3718.6"/>
    </cacheField>
    <cacheField name="Sum of 1985-89(AE)" numFmtId="0">
      <sharedItems containsSemiMixedTypes="0" containsString="0" containsNumber="1" minValue="0" maxValue="7382.4"/>
    </cacheField>
    <cacheField name="Sum of 1990-94(AE)" numFmtId="0">
      <sharedItems containsSemiMixedTypes="0" containsString="0" containsNumber="1" minValue="0" maxValue="15791.6"/>
    </cacheField>
    <cacheField name="Sum of 1995-99(AE)" numFmtId="0">
      <sharedItems containsSemiMixedTypes="0" containsString="0" containsNumber="1" minValue="0" maxValue="28523.599999999999"/>
    </cacheField>
    <cacheField name="Sum of 2000-04(AE)" numFmtId="0">
      <sharedItems containsSemiMixedTypes="0" containsString="0" containsNumber="1" minValue="0" maxValue="53121.4"/>
    </cacheField>
    <cacheField name="Sum of 2005-09(AE)" numFmtId="0">
      <sharedItems containsSemiMixedTypes="0" containsString="0" containsNumber="1" minValue="0" maxValue="89527.881999999998"/>
    </cacheField>
    <cacheField name="Sum of 2010-14(AE)" numFmtId="0">
      <sharedItems containsSemiMixedTypes="0" containsString="0" containsNumber="1" minValue="4468.2959999999994" maxValue="185008.24400000001"/>
    </cacheField>
    <cacheField name="Sum of 2015-19(AE)" numFmtId="0">
      <sharedItems containsSemiMixedTypes="0" containsString="0" containsNumber="1" minValue="5525.73" maxValue="292687.32"/>
    </cacheField>
    <cacheField name="Sum of 1980-84(CE)" numFmtId="0">
      <sharedItems containsSemiMixedTypes="0" containsString="0" containsNumber="1" minValue="0" maxValue="1272.8"/>
    </cacheField>
    <cacheField name="Sum of 1985-89(CE)" numFmtId="0">
      <sharedItems containsSemiMixedTypes="0" containsString="0" containsNumber="1" minValue="0" maxValue="1826.2"/>
    </cacheField>
    <cacheField name="Sum of 1990-94(CE)" numFmtId="0">
      <sharedItems containsSemiMixedTypes="0" containsString="0" containsNumber="1" minValue="0" maxValue="3531"/>
    </cacheField>
    <cacheField name="Sum of 1995-99(CE)" numFmtId="0">
      <sharedItems containsSemiMixedTypes="0" containsString="0" containsNumber="1" minValue="0" maxValue="5301"/>
    </cacheField>
    <cacheField name="Sum of 2000-04(CE)" numFmtId="0">
      <sharedItems containsSemiMixedTypes="0" containsString="0" containsNumber="1" minValue="0" maxValue="11144.8"/>
    </cacheField>
    <cacheField name="Sum of 2005-09(CE)" numFmtId="0">
      <sharedItems containsSemiMixedTypes="0" containsString="0" containsNumber="1" minValue="0" maxValue="22951.583999999999"/>
    </cacheField>
    <cacheField name="Sum of 2010-14(CE)" numFmtId="0">
      <sharedItems containsSemiMixedTypes="0" containsString="0" containsNumber="1" minValue="597.98599999999999" maxValue="40603.939999999995"/>
    </cacheField>
    <cacheField name="Sum of 2015-19(CE)" numFmtId="0">
      <sharedItems containsSemiMixedTypes="0" containsString="0" containsNumber="1" minValue="832.67" maxValue="76931.14"/>
    </cacheField>
    <cacheField name="Sum of 1980-84(GFD)" numFmtId="0">
      <sharedItems containsSemiMixedTypes="0" containsString="0" containsNumber="1" minValue="0" maxValue="832.2"/>
    </cacheField>
    <cacheField name="Sum of 1985-89(GFD)" numFmtId="0">
      <sharedItems containsSemiMixedTypes="0" containsString="0" containsNumber="1" minValue="0" maxValue="1553.2"/>
    </cacheField>
    <cacheField name="Sum of 1990-94(GFD)" numFmtId="0">
      <sharedItems containsSemiMixedTypes="0" containsString="0" containsNumber="1" minValue="0" maxValue="3509.4800000000005"/>
    </cacheField>
    <cacheField name="Sum of 1995-99(GFD)" numFmtId="0">
      <sharedItems containsSemiMixedTypes="0" containsString="0" containsNumber="1" minValue="0" maxValue="8128.8"/>
    </cacheField>
    <cacheField name="Sum of 2000-04(GFD)" numFmtId="0">
      <sharedItems containsSemiMixedTypes="0" containsString="0" containsNumber="1" minValue="0" maxValue="14142.7"/>
    </cacheField>
    <cacheField name="Sum of 2005-09(GFD)" numFmtId="0">
      <sharedItems containsSemiMixedTypes="0" containsString="0" containsNumber="1" containsInteger="1" minValue="0" maxValue="14538"/>
    </cacheField>
    <cacheField name="Sum of 2010-14(GFD)" numFmtId="0">
      <sharedItems containsSemiMixedTypes="0" containsString="0" containsNumber="1" containsInteger="1" minValue="184" maxValue="23168"/>
    </cacheField>
    <cacheField name="Count of States" numFmtId="0">
      <sharedItems containsSemiMixedTypes="0" containsString="0" containsNumber="1" containsInteger="1" minValue="1" maxValue="1"/>
    </cacheField>
    <cacheField name="Sum of 1980-84(NS)" numFmtId="0">
      <sharedItems containsSemiMixedTypes="0" containsString="0" containsNumber="1" minValue="0" maxValue="20939.8"/>
    </cacheField>
    <cacheField name="Sum of 1985-89(NS)" numFmtId="0">
      <sharedItems containsSemiMixedTypes="0" containsString="0" containsNumber="1" minValue="0" maxValue="40042.6"/>
    </cacheField>
    <cacheField name="Sum of 1990-94(NS)" numFmtId="0">
      <sharedItems containsSemiMixedTypes="0" containsString="0" containsNumber="1" minValue="0" maxValue="94430.6"/>
    </cacheField>
    <cacheField name="Sum of 1995-99(NS)" numFmtId="0">
      <sharedItems containsSemiMixedTypes="0" containsString="0" containsNumber="1" minValue="0" maxValue="197965.2"/>
    </cacheField>
    <cacheField name="Sum of 2000-04(NS)" numFmtId="0">
      <sharedItems containsSemiMixedTypes="0" containsString="0" containsNumber="1" minValue="1319" maxValue="316206"/>
    </cacheField>
    <cacheField name="Sum of 2005-09(NS)" numFmtId="0">
      <sharedItems containsSemiMixedTypes="0" containsString="0" containsNumber="1" minValue="3204.4" maxValue="673160.2"/>
    </cacheField>
    <cacheField name="Sum of 2010-14(NS)" numFmtId="0">
      <sharedItems containsSemiMixedTypes="0" containsString="0" containsNumber="1" minValue="8772.2627219999995" maxValue="1442042.1949999998"/>
    </cacheField>
    <cacheField name="Sum of 2015-19(NS)" numFmtId="0">
      <sharedItems containsSemiMixedTypes="0" containsString="0" containsNumber="1" minValue="0" maxValue="1212667.9909999999"/>
    </cacheField>
    <cacheField name="Sum of 1980-84(OTR)" numFmtId="0">
      <sharedItems containsSemiMixedTypes="0" containsString="0" containsNumber="1" minValue="0" maxValue="1590.2"/>
    </cacheField>
    <cacheField name="Sum of 1985-89(OTR)" numFmtId="0">
      <sharedItems containsSemiMixedTypes="0" containsString="0" containsNumber="1" minValue="0" maxValue="3322.4"/>
    </cacheField>
    <cacheField name="Sum of 1990-94(OTR)" numFmtId="0">
      <sharedItems containsSemiMixedTypes="0" containsString="0" containsNumber="1" containsInteger="1" minValue="0" maxValue="6956"/>
    </cacheField>
    <cacheField name="Sum of 1995-99(OTR)" numFmtId="0">
      <sharedItems containsSemiMixedTypes="0" containsString="0" containsNumber="1" containsInteger="1" minValue="0" maxValue="13568"/>
    </cacheField>
    <cacheField name="Sum of 2000-04(OTR)" numFmtId="0">
      <sharedItems containsSemiMixedTypes="0" containsString="0" containsNumber="1" containsInteger="1" minValue="0" maxValue="23918"/>
    </cacheField>
    <cacheField name="Sum of 2005-09(OTR)" numFmtId="0">
      <sharedItems containsSemiMixedTypes="0" containsString="0" containsNumber="1" containsInteger="1" minValue="0" maxValue="46462"/>
    </cacheField>
    <cacheField name="Sum of 2010-14(OTR)" numFmtId="0">
      <sharedItems containsSemiMixedTypes="0" containsString="0" containsNumber="1" containsInteger="1" minValue="206" maxValue="98730"/>
    </cacheField>
    <cacheField name="Sum of 2015-19(OTR)" numFmtId="0">
      <sharedItems containsSemiMixedTypes="0" containsString="0" containsNumber="1" containsInteger="1" minValue="330" maxValue="130580"/>
    </cacheField>
    <cacheField name="Sum of 1980-84(RD)" numFmtId="0">
      <sharedItems containsSemiMixedTypes="0" containsString="0" containsNumber="1" minValue="-158.10000000000002" maxValue="186.26"/>
    </cacheField>
    <cacheField name="Sum of 1985-89(RD)" numFmtId="0">
      <sharedItems containsSemiMixedTypes="0" containsString="0" containsNumber="1" minValue="-215.44" maxValue="277.18"/>
    </cacheField>
    <cacheField name="Sum of 1990-94(RD)" numFmtId="0">
      <sharedItems containsSemiMixedTypes="0" containsString="0" containsNumber="1" minValue="-288.26" maxValue="1223.76"/>
    </cacheField>
    <cacheField name="Sum of 1995-99(RD)" numFmtId="0">
      <sharedItems containsSemiMixedTypes="0" containsString="0" containsNumber="1" minValue="-782.72" maxValue="5218.5"/>
    </cacheField>
    <cacheField name="Sum of 2000-04(RD)" numFmtId="0">
      <sharedItems containsSemiMixedTypes="0" containsString="0" containsNumber="1" minValue="-2202.875" maxValue="9245.5750000000007"/>
    </cacheField>
    <cacheField name="Sum of 2005-09(RD)" numFmtId="0">
      <sharedItems containsSemiMixedTypes="0" containsString="0" containsNumber="1" minValue="-5009.6000000000004" maxValue="12032.2"/>
    </cacheField>
    <cacheField name="Sum of 2010-14(RD)" numFmtId="0">
      <sharedItems containsSemiMixedTypes="0" containsString="0" containsNumber="1" containsInteger="1" minValue="-11630" maxValue="14988"/>
    </cacheField>
    <cacheField name="Sum of 2015-19(RD)" numFmtId="0">
      <sharedItems containsSemiMixedTypes="0" containsString="0" containsNumber="1" containsInteger="1" minValue="-34120" maxValue="9560"/>
    </cacheField>
    <cacheField name="Sum of 1980-84(RE)" numFmtId="0">
      <sharedItems containsSemiMixedTypes="0" containsString="0" containsNumber="1" minValue="0" maxValue="2768.8"/>
    </cacheField>
    <cacheField name="Sum of 1985-89(RE)" numFmtId="0">
      <sharedItems containsSemiMixedTypes="0" containsString="0" containsNumber="1" minValue="0" maxValue="5883.8"/>
    </cacheField>
    <cacheField name="Sum of 1990-94(RE)" numFmtId="0">
      <sharedItems containsSemiMixedTypes="0" containsString="0" containsNumber="1" minValue="0" maxValue="12261"/>
    </cacheField>
    <cacheField name="Sum of 1995-99(RE)" numFmtId="0">
      <sharedItems containsSemiMixedTypes="0" containsString="0" containsNumber="1" minValue="0" maxValue="23222.400000000001"/>
    </cacheField>
    <cacheField name="Sum of 2000-04(RE)" numFmtId="0">
      <sharedItems containsSemiMixedTypes="0" containsString="0" containsNumber="1" minValue="0" maxValue="41976.800000000003"/>
    </cacheField>
    <cacheField name="Sum of 2005-09(RE)" numFmtId="0">
      <sharedItems containsSemiMixedTypes="0" containsString="0" containsNumber="1" minValue="0" maxValue="69810.975999999995"/>
    </cacheField>
    <cacheField name="Sum of 2010-14(RE)" numFmtId="0">
      <sharedItems containsSemiMixedTypes="0" containsString="0" containsNumber="1" minValue="3500.6839999999997" maxValue="144404.304"/>
    </cacheField>
    <cacheField name="Sum of 2015-19(RE)" numFmtId="0">
      <sharedItems containsSemiMixedTypes="0" containsString="0" containsNumber="1" minValue="4258.51" maxValue="215756.18"/>
    </cacheField>
    <cacheField name="Sum of 1980-84(SSE)" numFmtId="0">
      <sharedItems containsSemiMixedTypes="0" containsString="0" containsNumber="1" minValue="0" maxValue="1069.5999999999999"/>
    </cacheField>
    <cacheField name="Sum of 1985-89(SSE)" numFmtId="0">
      <sharedItems containsSemiMixedTypes="0" containsString="0" containsNumber="1" minValue="0" maxValue="2686.8"/>
    </cacheField>
    <cacheField name="Sum of 1990-94(SSE)" numFmtId="0">
      <sharedItems containsSemiMixedTypes="0" containsString="0" containsNumber="1" minValue="0" maxValue="5376.2"/>
    </cacheField>
    <cacheField name="Sum of 1995-99(SSE)" numFmtId="0">
      <sharedItems containsSemiMixedTypes="0" containsString="0" containsNumber="1" minValue="0" maxValue="10483.200000000001"/>
    </cacheField>
    <cacheField name="Sum of 2000-04(SSE)" numFmtId="0">
      <sharedItems containsSemiMixedTypes="0" containsString="0" containsNumber="1" minValue="0" maxValue="17179"/>
    </cacheField>
    <cacheField name="Sum of 2005-09(SSE)" numFmtId="0">
      <sharedItems containsSemiMixedTypes="0" containsString="0" containsNumber="1" minValue="0" maxValue="33225"/>
    </cacheField>
    <cacheField name="Sum of 2010-14(SSE)" numFmtId="0">
      <sharedItems containsSemiMixedTypes="0" containsString="0" containsNumber="1" containsInteger="1" minValue="1592" maxValue="72702"/>
    </cacheField>
    <cacheField name="Sum of 2015-19(SSE)" numFmtId="0">
      <sharedItems containsSemiMixedTypes="0" containsString="0" containsNumber="1" containsInteger="1" minValue="2010" maxValue="116170"/>
    </cacheField>
  </cacheFields>
  <extLst>
    <ext xmlns:x14="http://schemas.microsoft.com/office/spreadsheetml/2009/9/main" uri="{725AE2AE-9491-48be-B2B4-4EB974FC3084}">
      <x14:pivotCacheDefinition pivotCacheId="13365827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 refreshedDate="45351.955960879626" createdVersion="5" refreshedVersion="8" minRefreshableVersion="3" recordCount="0" supportSubquery="1" supportAdvancedDrill="1" xr:uid="{5F0578B9-14E4-4B4A-B19C-F1EA8FD3E4C7}">
  <cacheSource type="external" connectionId="9"/>
  <cacheFields count="65">
    <cacheField name="[Ref].[States].[States]" caption="States" numFmtId="0" hierarchy="137" level="1">
      <sharedItems count="31">
        <s v="Andhra_Pradesh"/>
        <s v="Arunachal_Pradesh"/>
        <s v="Assam"/>
        <s v="Bihar"/>
        <s v="Chhattisgarh"/>
        <s v="Delhi"/>
        <s v="Goa"/>
        <s v="Gujarat"/>
        <s v="Haryana"/>
        <s v="Himachal_Pradesh"/>
        <s v="Jammu_and_Kashmir"/>
        <s v="Jharkhand"/>
        <s v="Karnataka"/>
        <s v="Kerala"/>
        <s v="Madhya_Pradesh"/>
        <s v="Maharashtra"/>
        <s v="Manipur"/>
        <s v="Meghalaya"/>
        <s v="Mizoram"/>
        <s v="Nagaland"/>
        <s v="Odisha"/>
        <s v="Puducherry"/>
        <s v="Punjab"/>
        <s v="Rajasthan"/>
        <s v="Sikkim"/>
        <s v="Tamil_Nadu"/>
        <s v="Telangana"/>
        <s v="Tripura"/>
        <s v="Uttar_Pradesh"/>
        <s v="Uttarakhand"/>
        <s v="West_Bengal"/>
      </sharedItems>
    </cacheField>
    <cacheField name="[Measures].[Sum of 1980-84(AE)]" caption="Sum of 1980-84(AE)" numFmtId="0" hierarchy="159" level="32767"/>
    <cacheField name="[Measures].[Sum of 1985-89(AE)]" caption="Sum of 1985-89(AE)" numFmtId="0" hierarchy="160" level="32767"/>
    <cacheField name="[Measures].[Sum of 1990-94(AE)]" caption="Sum of 1990-94(AE)" numFmtId="0" hierarchy="161" level="32767"/>
    <cacheField name="[Measures].[Sum of 1995-99(AE)]" caption="Sum of 1995-99(AE)" numFmtId="0" hierarchy="162" level="32767"/>
    <cacheField name="[Measures].[Sum of 2000-04(AE)]" caption="Sum of 2000-04(AE)" numFmtId="0" hierarchy="163" level="32767"/>
    <cacheField name="[Measures].[Sum of 2005-09(AE)]" caption="Sum of 2005-09(AE)" numFmtId="0" hierarchy="164" level="32767"/>
    <cacheField name="[Measures].[Sum of 2010-14(AE)]" caption="Sum of 2010-14(AE)" numFmtId="0" hierarchy="165" level="32767"/>
    <cacheField name="[Measures].[Sum of 2015-19(AE)]" caption="Sum of 2015-19(AE)" numFmtId="0" hierarchy="166" level="32767"/>
    <cacheField name="[Measures].[Sum of 1980-84(CE)]" caption="Sum of 1980-84(CE)" numFmtId="0" hierarchy="167" level="32767"/>
    <cacheField name="[Measures].[Sum of 1985-89(CE)]" caption="Sum of 1985-89(CE)" numFmtId="0" hierarchy="168" level="32767"/>
    <cacheField name="[Measures].[Sum of 1990-94(CE)]" caption="Sum of 1990-94(CE)" numFmtId="0" hierarchy="169" level="32767"/>
    <cacheField name="[Measures].[Sum of 1995-99(CE)]" caption="Sum of 1995-99(CE)" numFmtId="0" hierarchy="170" level="32767"/>
    <cacheField name="[Measures].[Sum of 2000-04(CE)]" caption="Sum of 2000-04(CE)" numFmtId="0" hierarchy="171" level="32767"/>
    <cacheField name="[Measures].[Sum of 2005-09(CE)]" caption="Sum of 2005-09(CE)" numFmtId="0" hierarchy="172" level="32767"/>
    <cacheField name="[Measures].[Sum of 2010-14(CE)]" caption="Sum of 2010-14(CE)" numFmtId="0" hierarchy="173" level="32767"/>
    <cacheField name="[Measures].[Sum of 2015-19(CE)]" caption="Sum of 2015-19(CE)" numFmtId="0" hierarchy="174" level="32767"/>
    <cacheField name="[Measures].[Sum of 1980-84(GFD)]" caption="Sum of 1980-84(GFD)" numFmtId="0" hierarchy="175" level="32767"/>
    <cacheField name="[Measures].[Sum of 1985-89(GFD)]" caption="Sum of 1985-89(GFD)" numFmtId="0" hierarchy="176" level="32767"/>
    <cacheField name="[Measures].[Sum of 1990-94(GFD)]" caption="Sum of 1990-94(GFD)" numFmtId="0" hierarchy="177" level="32767"/>
    <cacheField name="[Measures].[Sum of 1995-99(GFD)]" caption="Sum of 1995-99(GFD)" numFmtId="0" hierarchy="178" level="32767"/>
    <cacheField name="[Measures].[Sum of 2000-04(GFD)]" caption="Sum of 2000-04(GFD)" numFmtId="0" hierarchy="179" level="32767"/>
    <cacheField name="[Measures].[Sum of 2005-09(GFD)]" caption="Sum of 2005-09(GFD)" numFmtId="0" hierarchy="180" level="32767"/>
    <cacheField name="[Measures].[Sum of 2010-14(GFD)]" caption="Sum of 2010-14(GFD)" numFmtId="0" hierarchy="181" level="32767"/>
    <cacheField name="[Measures].[Sum of 1980-84(NS)]" caption="Sum of 1980-84(NS)" numFmtId="0" hierarchy="184" level="32767"/>
    <cacheField name="[Measures].[Sum of 1985-89(NS)]" caption="Sum of 1985-89(NS)" numFmtId="0" hierarchy="185" level="32767"/>
    <cacheField name="[Measures].[Sum of 1990-94(NS)]" caption="Sum of 1990-94(NS)" numFmtId="0" hierarchy="186" level="32767"/>
    <cacheField name="[Measures].[Sum of 1995-99(NS)]" caption="Sum of 1995-99(NS)" numFmtId="0" hierarchy="187" level="32767"/>
    <cacheField name="[Measures].[Sum of 2000-04(NS)]" caption="Sum of 2000-04(NS)" numFmtId="0" hierarchy="188" level="32767"/>
    <cacheField name="[Measures].[Sum of 2005-09(NS)]" caption="Sum of 2005-09(NS)" numFmtId="0" hierarchy="189" level="32767"/>
    <cacheField name="[Measures].[Sum of 2010-14(NS)]" caption="Sum of 2010-14(NS)" numFmtId="0" hierarchy="190" level="32767"/>
    <cacheField name="[Measures].[Sum of 2015-19(NS)]" caption="Sum of 2015-19(NS)" numFmtId="0" hierarchy="191" level="32767"/>
    <cacheField name="[Measures].[Sum of 1980-84(OTR)]" caption="Sum of 1980-84(OTR)" numFmtId="0" hierarchy="192" level="32767"/>
    <cacheField name="[Measures].[Sum of 1985-89(OTR)]" caption="Sum of 1985-89(OTR)" numFmtId="0" hierarchy="193" level="32767"/>
    <cacheField name="[Measures].[Sum of 1990-94(OTR)]" caption="Sum of 1990-94(OTR)" numFmtId="0" hierarchy="194" level="32767"/>
    <cacheField name="[Measures].[Sum of 1995-99(OTR)]" caption="Sum of 1995-99(OTR)" numFmtId="0" hierarchy="195" level="32767"/>
    <cacheField name="[Measures].[Sum of 2000-04(OTR)]" caption="Sum of 2000-04(OTR)" numFmtId="0" hierarchy="196" level="32767"/>
    <cacheField name="[Measures].[Sum of 2005-09(OTR)]" caption="Sum of 2005-09(OTR)" numFmtId="0" hierarchy="197" level="32767"/>
    <cacheField name="[Measures].[Sum of 2010-14(OTR)]" caption="Sum of 2010-14(OTR)" numFmtId="0" hierarchy="198" level="32767"/>
    <cacheField name="[Measures].[Sum of 2015-19(OTR)]" caption="Sum of 2015-19(OTR)" numFmtId="0" hierarchy="199" level="32767"/>
    <cacheField name="[Measures].[Sum of 1980-84(RD)]" caption="Sum of 1980-84(RD)" numFmtId="0" hierarchy="200" level="32767"/>
    <cacheField name="[Measures].[Sum of 1985-89(RD)]" caption="Sum of 1985-89(RD)" numFmtId="0" hierarchy="201" level="32767"/>
    <cacheField name="[Measures].[Sum of 1990-94(RD)]" caption="Sum of 1990-94(RD)" numFmtId="0" hierarchy="202" level="32767"/>
    <cacheField name="[Measures].[Sum of 1995-99(RD)]" caption="Sum of 1995-99(RD)" numFmtId="0" hierarchy="203" level="32767"/>
    <cacheField name="[Measures].[Sum of 2000-04(RD)]" caption="Sum of 2000-04(RD)" numFmtId="0" hierarchy="204" level="32767"/>
    <cacheField name="[Measures].[Sum of 2005-09(RD)]" caption="Sum of 2005-09(RD)" numFmtId="0" hierarchy="205" level="32767"/>
    <cacheField name="[Measures].[Sum of 2010-14(RD)]" caption="Sum of 2010-14(RD)" numFmtId="0" hierarchy="206" level="32767"/>
    <cacheField name="[Measures].[Sum of 2015-19(RD)]" caption="Sum of 2015-19(RD)" numFmtId="0" hierarchy="207" level="32767"/>
    <cacheField name="[Measures].[Sum of 1980-84(RE)]" caption="Sum of 1980-84(RE)" numFmtId="0" hierarchy="208" level="32767"/>
    <cacheField name="[Measures].[Sum of 1985-89(RE)]" caption="Sum of 1985-89(RE)" numFmtId="0" hierarchy="209" level="32767"/>
    <cacheField name="[Measures].[Sum of 1990-94(RE)]" caption="Sum of 1990-94(RE)" numFmtId="0" hierarchy="210" level="32767"/>
    <cacheField name="[Measures].[Sum of 1995-99(RE)]" caption="Sum of 1995-99(RE)" numFmtId="0" hierarchy="211" level="32767"/>
    <cacheField name="[Measures].[Sum of 2000-04(RE)]" caption="Sum of 2000-04(RE)" numFmtId="0" hierarchy="212" level="32767"/>
    <cacheField name="[Measures].[Sum of 2005-09(RE)]" caption="Sum of 2005-09(RE)" numFmtId="0" hierarchy="213" level="32767"/>
    <cacheField name="[Measures].[Sum of 2010-14(RE)]" caption="Sum of 2010-14(RE)" numFmtId="0" hierarchy="214" level="32767"/>
    <cacheField name="[Measures].[Sum of 2015-19(RE)]" caption="Sum of 2015-19(RE)" numFmtId="0" hierarchy="215" level="32767"/>
    <cacheField name="[Measures].[Sum of 1980-84(SSE)]" caption="Sum of 1980-84(SSE)" numFmtId="0" hierarchy="216" level="32767"/>
    <cacheField name="[Measures].[Sum of 1985-89(SSE)]" caption="Sum of 1985-89(SSE)" numFmtId="0" hierarchy="217" level="32767"/>
    <cacheField name="[Measures].[Sum of 1990-94(SSE)]" caption="Sum of 1990-94(SSE)" numFmtId="0" hierarchy="218" level="32767"/>
    <cacheField name="[Measures].[Sum of 1995-99(SSE)]" caption="Sum of 1995-99(SSE)" numFmtId="0" hierarchy="219" level="32767"/>
    <cacheField name="[Measures].[Sum of 2000-04(SSE)]" caption="Sum of 2000-04(SSE)" numFmtId="0" hierarchy="220" level="32767"/>
    <cacheField name="[Measures].[Sum of 2005-09(SSE)]" caption="Sum of 2005-09(SSE)" numFmtId="0" hierarchy="221" level="32767"/>
    <cacheField name="[Measures].[Sum of 2010-14(SSE)]" caption="Sum of 2010-14(SSE)" numFmtId="0" hierarchy="222" level="32767"/>
    <cacheField name="[Measures].[Sum of 2015-19(SSE)]" caption="Sum of 2015-19(SSE)" numFmtId="0" hierarchy="223" level="32767"/>
    <cacheField name="[Measures].[Sum of 2015-19(GFD)]" caption="Sum of 2015-19(GFD)" numFmtId="0" hierarchy="182" level="32767"/>
  </cacheFields>
  <cacheHierarchies count="233">
    <cacheHierarchy uniqueName="[AE].[States]" caption="States" attribute="1" defaultMemberUniqueName="[AE].[States].[All]" allUniqueName="[AE].[States].[All]" dimensionUniqueName="[AE]" displayFolder="" count="0" memberValueDatatype="130" unbalanced="0"/>
    <cacheHierarchy uniqueName="[AE].[1980-84(AE)]" caption="1980-84(AE)" attribute="1" defaultMemberUniqueName="[AE].[1980-84(AE)].[All]" allUniqueName="[AE].[1980-84(AE)].[All]" dimensionUniqueName="[AE]" displayFolder="" count="0" memberValueDatatype="5" unbalanced="0"/>
    <cacheHierarchy uniqueName="[AE].[1985-89(AE)]" caption="1985-89(AE)" attribute="1" defaultMemberUniqueName="[AE].[1985-89(AE)].[All]" allUniqueName="[AE].[1985-89(AE)].[All]" dimensionUniqueName="[AE]" displayFolder="" count="0" memberValueDatatype="5" unbalanced="0"/>
    <cacheHierarchy uniqueName="[AE].[1990-94(AE)]" caption="1990-94(AE)" attribute="1" defaultMemberUniqueName="[AE].[1990-94(AE)].[All]" allUniqueName="[AE].[1990-94(AE)].[All]" dimensionUniqueName="[AE]" displayFolder="" count="0" memberValueDatatype="5" unbalanced="0"/>
    <cacheHierarchy uniqueName="[AE].[1995-99(AE)]" caption="1995-99(AE)" attribute="1" defaultMemberUniqueName="[AE].[1995-99(AE)].[All]" allUniqueName="[AE].[1995-99(AE)].[All]" dimensionUniqueName="[AE]" displayFolder="" count="0" memberValueDatatype="5" unbalanced="0"/>
    <cacheHierarchy uniqueName="[AE].[2000-04(AE)]" caption="2000-04(AE)" attribute="1" defaultMemberUniqueName="[AE].[2000-04(AE)].[All]" allUniqueName="[AE].[2000-04(AE)].[All]" dimensionUniqueName="[AE]" displayFolder="" count="0" memberValueDatatype="5" unbalanced="0"/>
    <cacheHierarchy uniqueName="[AE].[2005-09(AE)]" caption="2005-09(AE)" attribute="1" defaultMemberUniqueName="[AE].[2005-09(AE)].[All]" allUniqueName="[AE].[2005-09(AE)].[All]" dimensionUniqueName="[AE]" displayFolder="" count="0" memberValueDatatype="5" unbalanced="0"/>
    <cacheHierarchy uniqueName="[AE].[2010-14(AE)]" caption="2010-14(AE)" attribute="1" defaultMemberUniqueName="[AE].[2010-14(AE)].[All]" allUniqueName="[AE].[2010-14(AE)].[All]" dimensionUniqueName="[AE]" displayFolder="" count="0" memberValueDatatype="5" unbalanced="0"/>
    <cacheHierarchy uniqueName="[AE].[2015-19(AE)]" caption="2015-19(AE)" attribute="1" defaultMemberUniqueName="[AE].[2015-19(AE)].[All]" allUniqueName="[AE].[2015-19(AE)].[All]" dimensionUniqueName="[AE]" displayFolder="" count="0" memberValueDatatype="5" unbalanced="0"/>
    <cacheHierarchy uniqueName="[AE 1].[States]" caption="States" attribute="1" defaultMemberUniqueName="[AE 1].[States].[All]" allUniqueName="[AE 1].[States].[All]" dimensionUniqueName="[AE 1]" displayFolder="" count="0" memberValueDatatype="130" unbalanced="0"/>
    <cacheHierarchy uniqueName="[AE 1].[1980-84(AE)]" caption="1980-84(AE)" attribute="1" defaultMemberUniqueName="[AE 1].[1980-84(AE)].[All]" allUniqueName="[AE 1].[1980-84(AE)].[All]" dimensionUniqueName="[AE 1]" displayFolder="" count="0" memberValueDatatype="5" unbalanced="0"/>
    <cacheHierarchy uniqueName="[AE 1].[1985-89(AE)]" caption="1985-89(AE)" attribute="1" defaultMemberUniqueName="[AE 1].[1985-89(AE)].[All]" allUniqueName="[AE 1].[1985-89(AE)].[All]" dimensionUniqueName="[AE 1]" displayFolder="" count="0" memberValueDatatype="5" unbalanced="0"/>
    <cacheHierarchy uniqueName="[AE 1].[1990-94(AE)]" caption="1990-94(AE)" attribute="1" defaultMemberUniqueName="[AE 1].[1990-94(AE)].[All]" allUniqueName="[AE 1].[1990-94(AE)].[All]" dimensionUniqueName="[AE 1]" displayFolder="" count="0" memberValueDatatype="5" unbalanced="0"/>
    <cacheHierarchy uniqueName="[AE 1].[1995-99(AE)]" caption="1995-99(AE)" attribute="1" defaultMemberUniqueName="[AE 1].[1995-99(AE)].[All]" allUniqueName="[AE 1].[1995-99(AE)].[All]" dimensionUniqueName="[AE 1]" displayFolder="" count="0" memberValueDatatype="5" unbalanced="0"/>
    <cacheHierarchy uniqueName="[AE 1].[2000-04(AE)]" caption="2000-04(AE)" attribute="1" defaultMemberUniqueName="[AE 1].[2000-04(AE)].[All]" allUniqueName="[AE 1].[2000-04(AE)].[All]" dimensionUniqueName="[AE 1]" displayFolder="" count="0" memberValueDatatype="5" unbalanced="0"/>
    <cacheHierarchy uniqueName="[AE 1].[2005-09(AE)]" caption="2005-09(AE)" attribute="1" defaultMemberUniqueName="[AE 1].[2005-09(AE)].[All]" allUniqueName="[AE 1].[2005-09(AE)].[All]" dimensionUniqueName="[AE 1]" displayFolder="" count="0" memberValueDatatype="5" unbalanced="0"/>
    <cacheHierarchy uniqueName="[AE 1].[2010-14(AE)]" caption="2010-14(AE)" attribute="1" defaultMemberUniqueName="[AE 1].[2010-14(AE)].[All]" allUniqueName="[AE 1].[2010-14(AE)].[All]" dimensionUniqueName="[AE 1]" displayFolder="" count="0" memberValueDatatype="5" unbalanced="0"/>
    <cacheHierarchy uniqueName="[AE 1].[2015-19(AE)]" caption="2015-19(AE)" attribute="1" defaultMemberUniqueName="[AE 1].[2015-19(AE)].[All]" allUniqueName="[AE 1].[2015-19(AE)].[All]" dimensionUniqueName="[AE 1]" displayFolder="" count="0" memberValueDatatype="5" unbalanced="0"/>
    <cacheHierarchy uniqueName="[CE].[States]" caption="States" attribute="1" defaultMemberUniqueName="[CE].[States].[All]" allUniqueName="[CE].[States].[All]" dimensionUniqueName="[CE]" displayFolder="" count="0" memberValueDatatype="130" unbalanced="0"/>
    <cacheHierarchy uniqueName="[CE].[1980-84(CE)]" caption="1980-84(CE)" attribute="1" defaultMemberUniqueName="[CE].[1980-84(CE)].[All]" allUniqueName="[CE].[1980-84(CE)].[All]" dimensionUniqueName="[CE]" displayFolder="" count="0" memberValueDatatype="5" unbalanced="0"/>
    <cacheHierarchy uniqueName="[CE].[1985-89(CE)]" caption="1985-89(CE)" attribute="1" defaultMemberUniqueName="[CE].[1985-89(CE)].[All]" allUniqueName="[CE].[1985-89(CE)].[All]" dimensionUniqueName="[CE]" displayFolder="" count="0" memberValueDatatype="5" unbalanced="0"/>
    <cacheHierarchy uniqueName="[CE].[1990-94(CE)]" caption="1990-94(CE)" attribute="1" defaultMemberUniqueName="[CE].[1990-94(CE)].[All]" allUniqueName="[CE].[1990-94(CE)].[All]" dimensionUniqueName="[CE]" displayFolder="" count="0" memberValueDatatype="5" unbalanced="0"/>
    <cacheHierarchy uniqueName="[CE].[1995-99(CE)]" caption="1995-99(CE)" attribute="1" defaultMemberUniqueName="[CE].[1995-99(CE)].[All]" allUniqueName="[CE].[1995-99(CE)].[All]" dimensionUniqueName="[CE]" displayFolder="" count="0" memberValueDatatype="5" unbalanced="0"/>
    <cacheHierarchy uniqueName="[CE].[2000-04(CE)]" caption="2000-04(CE)" attribute="1" defaultMemberUniqueName="[CE].[2000-04(CE)].[All]" allUniqueName="[CE].[2000-04(CE)].[All]" dimensionUniqueName="[CE]" displayFolder="" count="0" memberValueDatatype="5" unbalanced="0"/>
    <cacheHierarchy uniqueName="[CE].[2005-09(CE)]" caption="2005-09(CE)" attribute="1" defaultMemberUniqueName="[CE].[2005-09(CE)].[All]" allUniqueName="[CE].[2005-09(CE)].[All]" dimensionUniqueName="[CE]" displayFolder="" count="0" memberValueDatatype="5" unbalanced="0"/>
    <cacheHierarchy uniqueName="[CE].[2010-14(CE)]" caption="2010-14(CE)" attribute="1" defaultMemberUniqueName="[CE].[2010-14(CE)].[All]" allUniqueName="[CE].[2010-14(CE)].[All]" dimensionUniqueName="[CE]" displayFolder="" count="0" memberValueDatatype="5" unbalanced="0"/>
    <cacheHierarchy uniqueName="[CE].[2015-19(CE)]" caption="2015-19(CE)" attribute="1" defaultMemberUniqueName="[CE].[2015-19(CE)].[All]" allUniqueName="[CE].[2015-19(CE)].[All]" dimensionUniqueName="[CE]" displayFolder="" count="0" memberValueDatatype="5" unbalanced="0"/>
    <cacheHierarchy uniqueName="[GFD].[States]" caption="States" attribute="1" defaultMemberUniqueName="[GFD].[States].[All]" allUniqueName="[GFD].[States].[All]" dimensionUniqueName="[GFD]" displayFolder="" count="0" memberValueDatatype="130" unbalanced="0"/>
    <cacheHierarchy uniqueName="[GFD].[1980-84(GFD)]" caption="1980-84(GFD)" attribute="1" defaultMemberUniqueName="[GFD].[1980-84(GFD)].[All]" allUniqueName="[GFD].[1980-84(GFD)].[All]" dimensionUniqueName="[GFD]" displayFolder="" count="0" memberValueDatatype="5" unbalanced="0"/>
    <cacheHierarchy uniqueName="[GFD].[1985-89(GFD)]" caption="1985-89(GFD)" attribute="1" defaultMemberUniqueName="[GFD].[1985-89(GFD)].[All]" allUniqueName="[GFD].[1985-89(GFD)].[All]" dimensionUniqueName="[GFD]" displayFolder="" count="0" memberValueDatatype="5" unbalanced="0"/>
    <cacheHierarchy uniqueName="[GFD].[1990-94(GFD)]" caption="1990-94(GFD)" attribute="1" defaultMemberUniqueName="[GFD].[1990-94(GFD)].[All]" allUniqueName="[GFD].[1990-94(GFD)].[All]" dimensionUniqueName="[GFD]" displayFolder="" count="0" memberValueDatatype="5" unbalanced="0"/>
    <cacheHierarchy uniqueName="[GFD].[1995-99(GFD)]" caption="1995-99(GFD)" attribute="1" defaultMemberUniqueName="[GFD].[1995-99(GFD)].[All]" allUniqueName="[GFD].[1995-99(GFD)].[All]" dimensionUniqueName="[GFD]" displayFolder="" count="0" memberValueDatatype="5" unbalanced="0"/>
    <cacheHierarchy uniqueName="[GFD].[2000-04(GFD)]" caption="2000-04(GFD)" attribute="1" defaultMemberUniqueName="[GFD].[2000-04(GFD)].[All]" allUniqueName="[GFD].[2000-04(GFD)].[All]" dimensionUniqueName="[GFD]" displayFolder="" count="0" memberValueDatatype="5" unbalanced="0"/>
    <cacheHierarchy uniqueName="[GFD].[2005-09(GFD)]" caption="2005-09(GFD)" attribute="1" defaultMemberUniqueName="[GFD].[2005-09(GFD)].[All]" allUniqueName="[GFD].[2005-09(GFD)].[All]" dimensionUniqueName="[GFD]" displayFolder="" count="0" memberValueDatatype="20" unbalanced="0"/>
    <cacheHierarchy uniqueName="[GFD].[2010-14(GFD)]" caption="2010-14(GFD)" attribute="1" defaultMemberUniqueName="[GFD].[2010-14(GFD)].[All]" allUniqueName="[GFD].[2010-14(GFD)].[All]" dimensionUniqueName="[GFD]" displayFolder="" count="0" memberValueDatatype="20" unbalanced="0"/>
    <cacheHierarchy uniqueName="[GFD].[2015-19(GFD)]" caption="2015-19(GFD)" attribute="1" defaultMemberUniqueName="[GFD].[2015-19(GFD)].[All]" allUniqueName="[GFD].[2015-19(GFD)].[All]" dimensionUniqueName="[GFD]" displayFolder="" count="0" memberValueDatatype="20" unbalanced="0"/>
    <cacheHierarchy uniqueName="[GSDP].[States]" caption="States" attribute="1" defaultMemberUniqueName="[GSDP].[States].[All]" allUniqueName="[GSDP].[States].[All]" dimensionUniqueName="[GSDP]" displayFolder="" count="0" memberValueDatatype="130" unbalanced="0"/>
    <cacheHierarchy uniqueName="[GSDP].[1980-84(NS)]" caption="1980-84(NS)" attribute="1" defaultMemberUniqueName="[GSDP].[1980-84(NS)].[All]" allUniqueName="[GSDP].[1980-84(NS)].[All]" dimensionUniqueName="[GSDP]" displayFolder="" count="0" memberValueDatatype="5" unbalanced="0"/>
    <cacheHierarchy uniqueName="[GSDP].[1985-89(NS)]" caption="1985-89(NS)" attribute="1" defaultMemberUniqueName="[GSDP].[1985-89(NS)].[All]" allUniqueName="[GSDP].[1985-89(NS)].[All]" dimensionUniqueName="[GSDP]" displayFolder="" count="0" memberValueDatatype="5" unbalanced="0"/>
    <cacheHierarchy uniqueName="[GSDP].[1990-94(NS)]" caption="1990-94(NS)" attribute="1" defaultMemberUniqueName="[GSDP].[1990-94(NS)].[All]" allUniqueName="[GSDP].[1990-94(NS)].[All]" dimensionUniqueName="[GSDP]" displayFolder="" count="0" memberValueDatatype="5" unbalanced="0"/>
    <cacheHierarchy uniqueName="[GSDP].[1995-99(NS)]" caption="1995-99(NS)" attribute="1" defaultMemberUniqueName="[GSDP].[1995-99(NS)].[All]" allUniqueName="[GSDP].[1995-99(NS)].[All]" dimensionUniqueName="[GSDP]" displayFolder="" count="0" memberValueDatatype="5" unbalanced="0"/>
    <cacheHierarchy uniqueName="[GSDP].[2000-04(NS)]" caption="2000-04(NS)" attribute="1" defaultMemberUniqueName="[GSDP].[2000-04(NS)].[All]" allUniqueName="[GSDP].[2000-04(NS)].[All]" dimensionUniqueName="[GSDP]" displayFolder="" count="0" memberValueDatatype="5" unbalanced="0"/>
    <cacheHierarchy uniqueName="[GSDP].[2005-09(NS)]" caption="2005-09(NS)" attribute="1" defaultMemberUniqueName="[GSDP].[2005-09(NS)].[All]" allUniqueName="[GSDP].[2005-09(NS)].[All]" dimensionUniqueName="[GSDP]" displayFolder="" count="0" memberValueDatatype="5" unbalanced="0"/>
    <cacheHierarchy uniqueName="[GSDP].[2010-14(NS)]" caption="2010-14(NS)" attribute="1" defaultMemberUniqueName="[GSDP].[2010-14(NS)].[All]" allUniqueName="[GSDP].[2010-14(NS)].[All]" dimensionUniqueName="[GSDP]" displayFolder="" count="0" memberValueDatatype="5" unbalanced="0"/>
    <cacheHierarchy uniqueName="[GSDP].[2015-19(NS)]" caption="2015-19(NS)" attribute="1" defaultMemberUniqueName="[GSDP].[2015-19(NS)].[All]" allUniqueName="[GSDP].[2015-19(NS)].[All]" dimensionUniqueName="[GSDP]" displayFolder="" count="0" memberValueDatatype="5" unbalanced="0"/>
    <cacheHierarchy uniqueName="[OTR].[States]" caption="States" attribute="1" defaultMemberUniqueName="[OTR].[States].[All]" allUniqueName="[OTR].[States].[All]" dimensionUniqueName="[OTR]" displayFolder="" count="0" memberValueDatatype="130" unbalanced="0"/>
    <cacheHierarchy uniqueName="[OTR].[1980-84(OTR)]" caption="1980-84(OTR)" attribute="1" defaultMemberUniqueName="[OTR].[1980-84(OTR)].[All]" allUniqueName="[OTR].[1980-84(OTR)].[All]" dimensionUniqueName="[OTR]" displayFolder="" count="0" memberValueDatatype="5" unbalanced="0"/>
    <cacheHierarchy uniqueName="[OTR].[1985-89(OTR)]" caption="1985-89(OTR)" attribute="1" defaultMemberUniqueName="[OTR].[1985-89(OTR)].[All]" allUniqueName="[OTR].[1985-89(OTR)].[All]" dimensionUniqueName="[OTR]" displayFolder="" count="0" memberValueDatatype="5" unbalanced="0"/>
    <cacheHierarchy uniqueName="[OTR].[1990-94(OTR)]" caption="1990-94(OTR)" attribute="1" defaultMemberUniqueName="[OTR].[1990-94(OTR)].[All]" allUniqueName="[OTR].[1990-94(OTR)].[All]" dimensionUniqueName="[OTR]" displayFolder="" count="0" memberValueDatatype="20" unbalanced="0"/>
    <cacheHierarchy uniqueName="[OTR].[1995-99(OTR)]" caption="1995-99(OTR)" attribute="1" defaultMemberUniqueName="[OTR].[1995-99(OTR)].[All]" allUniqueName="[OTR].[1995-99(OTR)].[All]" dimensionUniqueName="[OTR]" displayFolder="" count="0" memberValueDatatype="20" unbalanced="0"/>
    <cacheHierarchy uniqueName="[OTR].[2000-04(OTR)]" caption="2000-04(OTR)" attribute="1" defaultMemberUniqueName="[OTR].[2000-04(OTR)].[All]" allUniqueName="[OTR].[2000-04(OTR)].[All]" dimensionUniqueName="[OTR]" displayFolder="" count="0" memberValueDatatype="20" unbalanced="0"/>
    <cacheHierarchy uniqueName="[OTR].[2005-09(OTR)]" caption="2005-09(OTR)" attribute="1" defaultMemberUniqueName="[OTR].[2005-09(OTR)].[All]" allUniqueName="[OTR].[2005-09(OTR)].[All]" dimensionUniqueName="[OTR]" displayFolder="" count="0" memberValueDatatype="20" unbalanced="0"/>
    <cacheHierarchy uniqueName="[OTR].[2010-14(OTR)]" caption="2010-14(OTR)" attribute="1" defaultMemberUniqueName="[OTR].[2010-14(OTR)].[All]" allUniqueName="[OTR].[2010-14(OTR)].[All]" dimensionUniqueName="[OTR]" displayFolder="" count="0" memberValueDatatype="20" unbalanced="0"/>
    <cacheHierarchy uniqueName="[OTR].[2015-19(OTR)]" caption="2015-19(OTR)" attribute="1" defaultMemberUniqueName="[OTR].[2015-19(OTR)].[All]" allUniqueName="[OTR].[2015-19(OTR)].[All]" dimensionUniqueName="[OTR]" displayFolder="" count="0" memberValueDatatype="20" unbalanced="0"/>
    <cacheHierarchy uniqueName="[Range].[Row Labels]" caption="Row Labels" attribute="1" defaultMemberUniqueName="[Range].[Row Labels].[All]" allUniqueName="[Range].[Row Labels].[All]" dimensionUniqueName="[Range]" displayFolder="" count="0" memberValueDatatype="130" unbalanced="0"/>
    <cacheHierarchy uniqueName="[Range].[Sum of 1980-84(AE)]" caption="Sum of 1980-84(AE)" attribute="1" defaultMemberUniqueName="[Range].[Sum of 1980-84(AE)].[All]" allUniqueName="[Range].[Sum of 1980-84(AE)].[All]" dimensionUniqueName="[Range]" displayFolder="" count="0" memberValueDatatype="5" unbalanced="0"/>
    <cacheHierarchy uniqueName="[Range].[Sum of 1985-89(AE)]" caption="Sum of 1985-89(AE)" attribute="1" defaultMemberUniqueName="[Range].[Sum of 1985-89(AE)].[All]" allUniqueName="[Range].[Sum of 1985-89(AE)].[All]" dimensionUniqueName="[Range]" displayFolder="" count="0" memberValueDatatype="5" unbalanced="0"/>
    <cacheHierarchy uniqueName="[Range].[Sum of 1990-94(AE)]" caption="Sum of 1990-94(AE)" attribute="1" defaultMemberUniqueName="[Range].[Sum of 1990-94(AE)].[All]" allUniqueName="[Range].[Sum of 1990-94(AE)].[All]" dimensionUniqueName="[Range]" displayFolder="" count="0" memberValueDatatype="5" unbalanced="0"/>
    <cacheHierarchy uniqueName="[Range].[Sum of 1995-99(AE)]" caption="Sum of 1995-99(AE)" attribute="1" defaultMemberUniqueName="[Range].[Sum of 1995-99(AE)].[All]" allUniqueName="[Range].[Sum of 1995-99(AE)].[All]" dimensionUniqueName="[Range]" displayFolder="" count="0" memberValueDatatype="5" unbalanced="0"/>
    <cacheHierarchy uniqueName="[Range].[Sum of 2000-04(AE)]" caption="Sum of 2000-04(AE)" attribute="1" defaultMemberUniqueName="[Range].[Sum of 2000-04(AE)].[All]" allUniqueName="[Range].[Sum of 2000-04(AE)].[All]" dimensionUniqueName="[Range]" displayFolder="" count="0" memberValueDatatype="5" unbalanced="0"/>
    <cacheHierarchy uniqueName="[Range].[Sum of 2005-09(AE)]" caption="Sum of 2005-09(AE)" attribute="1" defaultMemberUniqueName="[Range].[Sum of 2005-09(AE)].[All]" allUniqueName="[Range].[Sum of 2005-09(AE)].[All]" dimensionUniqueName="[Range]" displayFolder="" count="0" memberValueDatatype="5" unbalanced="0"/>
    <cacheHierarchy uniqueName="[Range].[Sum of 2010-14(AE)]" caption="Sum of 2010-14(AE)" attribute="1" defaultMemberUniqueName="[Range].[Sum of 2010-14(AE)].[All]" allUniqueName="[Range].[Sum of 2010-14(AE)].[All]" dimensionUniqueName="[Range]" displayFolder="" count="0" memberValueDatatype="5" unbalanced="0"/>
    <cacheHierarchy uniqueName="[Range].[Sum of 2015-19(AE)]" caption="Sum of 2015-19(AE)" attribute="1" defaultMemberUniqueName="[Range].[Sum of 2015-19(AE)].[All]" allUniqueName="[Range].[Sum of 2015-19(AE)].[All]" dimensionUniqueName="[Range]" displayFolder="" count="0" memberValueDatatype="5" unbalanced="0"/>
    <cacheHierarchy uniqueName="[Range].[Sum of 1980-84(CE)]" caption="Sum of 1980-84(CE)" attribute="1" defaultMemberUniqueName="[Range].[Sum of 1980-84(CE)].[All]" allUniqueName="[Range].[Sum of 1980-84(CE)].[All]" dimensionUniqueName="[Range]" displayFolder="" count="0" memberValueDatatype="5" unbalanced="0"/>
    <cacheHierarchy uniqueName="[Range].[Sum of 1985-89(CE)]" caption="Sum of 1985-89(CE)" attribute="1" defaultMemberUniqueName="[Range].[Sum of 1985-89(CE)].[All]" allUniqueName="[Range].[Sum of 1985-89(CE)].[All]" dimensionUniqueName="[Range]" displayFolder="" count="0" memberValueDatatype="5" unbalanced="0"/>
    <cacheHierarchy uniqueName="[Range].[Sum of 1990-94(CE)]" caption="Sum of 1990-94(CE)" attribute="1" defaultMemberUniqueName="[Range].[Sum of 1990-94(CE)].[All]" allUniqueName="[Range].[Sum of 1990-94(CE)].[All]" dimensionUniqueName="[Range]" displayFolder="" count="0" memberValueDatatype="5" unbalanced="0"/>
    <cacheHierarchy uniqueName="[Range].[Sum of 1995-99(CE)]" caption="Sum of 1995-99(CE)" attribute="1" defaultMemberUniqueName="[Range].[Sum of 1995-99(CE)].[All]" allUniqueName="[Range].[Sum of 1995-99(CE)].[All]" dimensionUniqueName="[Range]" displayFolder="" count="0" memberValueDatatype="5" unbalanced="0"/>
    <cacheHierarchy uniqueName="[Range].[Sum of 2000-04(CE)]" caption="Sum of 2000-04(CE)" attribute="1" defaultMemberUniqueName="[Range].[Sum of 2000-04(CE)].[All]" allUniqueName="[Range].[Sum of 2000-04(CE)].[All]" dimensionUniqueName="[Range]" displayFolder="" count="0" memberValueDatatype="5" unbalanced="0"/>
    <cacheHierarchy uniqueName="[Range].[Sum of 2005-09(CE)]" caption="Sum of 2005-09(CE)" attribute="1" defaultMemberUniqueName="[Range].[Sum of 2005-09(CE)].[All]" allUniqueName="[Range].[Sum of 2005-09(CE)].[All]" dimensionUniqueName="[Range]" displayFolder="" count="0" memberValueDatatype="5" unbalanced="0"/>
    <cacheHierarchy uniqueName="[Range].[Sum of 2010-14(CE)]" caption="Sum of 2010-14(CE)" attribute="1" defaultMemberUniqueName="[Range].[Sum of 2010-14(CE)].[All]" allUniqueName="[Range].[Sum of 2010-14(CE)].[All]" dimensionUniqueName="[Range]" displayFolder="" count="0" memberValueDatatype="5" unbalanced="0"/>
    <cacheHierarchy uniqueName="[Range].[Sum of 2015-19(CE)]" caption="Sum of 2015-19(CE)" attribute="1" defaultMemberUniqueName="[Range].[Sum of 2015-19(CE)].[All]" allUniqueName="[Range].[Sum of 2015-19(CE)].[All]" dimensionUniqueName="[Range]" displayFolder="" count="0" memberValueDatatype="5" unbalanced="0"/>
    <cacheHierarchy uniqueName="[Range].[Sum of 1980-84(GFD)]" caption="Sum of 1980-84(GFD)" attribute="1" defaultMemberUniqueName="[Range].[Sum of 1980-84(GFD)].[All]" allUniqueName="[Range].[Sum of 1980-84(GFD)].[All]" dimensionUniqueName="[Range]" displayFolder="" count="0" memberValueDatatype="5" unbalanced="0"/>
    <cacheHierarchy uniqueName="[Range].[Sum of 1985-89(GFD)]" caption="Sum of 1985-89(GFD)" attribute="1" defaultMemberUniqueName="[Range].[Sum of 1985-89(GFD)].[All]" allUniqueName="[Range].[Sum of 1985-89(GFD)].[All]" dimensionUniqueName="[Range]" displayFolder="" count="0" memberValueDatatype="5" unbalanced="0"/>
    <cacheHierarchy uniqueName="[Range].[Sum of 1990-94(GFD)]" caption="Sum of 1990-94(GFD)" attribute="1" defaultMemberUniqueName="[Range].[Sum of 1990-94(GFD)].[All]" allUniqueName="[Range].[Sum of 1990-94(GFD)].[All]" dimensionUniqueName="[Range]" displayFolder="" count="0" memberValueDatatype="5" unbalanced="0"/>
    <cacheHierarchy uniqueName="[Range].[Sum of 1995-99(GFD)]" caption="Sum of 1995-99(GFD)" attribute="1" defaultMemberUniqueName="[Range].[Sum of 1995-99(GFD)].[All]" allUniqueName="[Range].[Sum of 1995-99(GFD)].[All]" dimensionUniqueName="[Range]" displayFolder="" count="0" memberValueDatatype="5" unbalanced="0"/>
    <cacheHierarchy uniqueName="[Range].[Sum of 2000-04(GFD)]" caption="Sum of 2000-04(GFD)" attribute="1" defaultMemberUniqueName="[Range].[Sum of 2000-04(GFD)].[All]" allUniqueName="[Range].[Sum of 2000-04(GFD)].[All]" dimensionUniqueName="[Range]" displayFolder="" count="0" memberValueDatatype="5" unbalanced="0"/>
    <cacheHierarchy uniqueName="[Range].[Sum of 2005-09(GFD)]" caption="Sum of 2005-09(GFD)" attribute="1" defaultMemberUniqueName="[Range].[Sum of 2005-09(GFD)].[All]" allUniqueName="[Range].[Sum of 2005-09(GFD)].[All]" dimensionUniqueName="[Range]" displayFolder="" count="0" memberValueDatatype="20" unbalanced="0"/>
    <cacheHierarchy uniqueName="[Range].[Sum of 2010-14(GFD)]" caption="Sum of 2010-14(GFD)" attribute="1" defaultMemberUniqueName="[Range].[Sum of 2010-14(GFD)].[All]" allUniqueName="[Range].[Sum of 2010-14(GFD)].[All]" dimensionUniqueName="[Range]" displayFolder="" count="0" memberValueDatatype="20" unbalanced="0"/>
    <cacheHierarchy uniqueName="[Range].[Sum of 2015-19(GFD)]" caption="Sum of 2015-19(GFD)" attribute="1" defaultMemberUniqueName="[Range].[Sum of 2015-19(GFD)].[All]" allUniqueName="[Range].[Sum of 2015-19(GFD)].[All]" dimensionUniqueName="[Range]" displayFolder="" count="0" memberValueDatatype="20" unbalanced="0"/>
    <cacheHierarchy uniqueName="[Range].[Sum of 1980-84(NS)]" caption="Sum of 1980-84(NS)" attribute="1" defaultMemberUniqueName="[Range].[Sum of 1980-84(NS)].[All]" allUniqueName="[Range].[Sum of 1980-84(NS)].[All]" dimensionUniqueName="[Range]" displayFolder="" count="0" memberValueDatatype="5" unbalanced="0"/>
    <cacheHierarchy uniqueName="[Range].[Sum of 1985-89(NS)]" caption="Sum of 1985-89(NS)" attribute="1" defaultMemberUniqueName="[Range].[Sum of 1985-89(NS)].[All]" allUniqueName="[Range].[Sum of 1985-89(NS)].[All]" dimensionUniqueName="[Range]" displayFolder="" count="0" memberValueDatatype="5" unbalanced="0"/>
    <cacheHierarchy uniqueName="[Range].[Sum of 1990-94(NS)]" caption="Sum of 1990-94(NS)" attribute="1" defaultMemberUniqueName="[Range].[Sum of 1990-94(NS)].[All]" allUniqueName="[Range].[Sum of 1990-94(NS)].[All]" dimensionUniqueName="[Range]" displayFolder="" count="0" memberValueDatatype="5" unbalanced="0"/>
    <cacheHierarchy uniqueName="[Range].[Sum of 1995-99(NS)]" caption="Sum of 1995-99(NS)" attribute="1" defaultMemberUniqueName="[Range].[Sum of 1995-99(NS)].[All]" allUniqueName="[Range].[Sum of 1995-99(NS)].[All]" dimensionUniqueName="[Range]" displayFolder="" count="0" memberValueDatatype="5" unbalanced="0"/>
    <cacheHierarchy uniqueName="[Range].[Sum of 2000-04(NS)]" caption="Sum of 2000-04(NS)" attribute="1" defaultMemberUniqueName="[Range].[Sum of 2000-04(NS)].[All]" allUniqueName="[Range].[Sum of 2000-04(NS)].[All]" dimensionUniqueName="[Range]" displayFolder="" count="0" memberValueDatatype="5" unbalanced="0"/>
    <cacheHierarchy uniqueName="[Range].[Sum of 2005-09(NS)]" caption="Sum of 2005-09(NS)" attribute="1" defaultMemberUniqueName="[Range].[Sum of 2005-09(NS)].[All]" allUniqueName="[Range].[Sum of 2005-09(NS)].[All]" dimensionUniqueName="[Range]" displayFolder="" count="0" memberValueDatatype="5" unbalanced="0"/>
    <cacheHierarchy uniqueName="[Range].[Sum of 2010-14(NS)]" caption="Sum of 2010-14(NS)" attribute="1" defaultMemberUniqueName="[Range].[Sum of 2010-14(NS)].[All]" allUniqueName="[Range].[Sum of 2010-14(NS)].[All]" dimensionUniqueName="[Range]" displayFolder="" count="0" memberValueDatatype="5" unbalanced="0"/>
    <cacheHierarchy uniqueName="[Range].[Sum of 2015-19(NS)]" caption="Sum of 2015-19(NS)" attribute="1" defaultMemberUniqueName="[Range].[Sum of 2015-19(NS)].[All]" allUniqueName="[Range].[Sum of 2015-19(NS)].[All]" dimensionUniqueName="[Range]" displayFolder="" count="0" memberValueDatatype="5" unbalanced="0"/>
    <cacheHierarchy uniqueName="[Range].[Sum of 1980-84(OTR)]" caption="Sum of 1980-84(OTR)" attribute="1" defaultMemberUniqueName="[Range].[Sum of 1980-84(OTR)].[All]" allUniqueName="[Range].[Sum of 1980-84(OTR)].[All]" dimensionUniqueName="[Range]" displayFolder="" count="0" memberValueDatatype="5" unbalanced="0"/>
    <cacheHierarchy uniqueName="[Range].[Sum of 1985-89(OTR)]" caption="Sum of 1985-89(OTR)" attribute="1" defaultMemberUniqueName="[Range].[Sum of 1985-89(OTR)].[All]" allUniqueName="[Range].[Sum of 1985-89(OTR)].[All]" dimensionUniqueName="[Range]" displayFolder="" count="0" memberValueDatatype="5" unbalanced="0"/>
    <cacheHierarchy uniqueName="[Range].[Sum of 1990-94(OTR)]" caption="Sum of 1990-94(OTR)" attribute="1" defaultMemberUniqueName="[Range].[Sum of 1990-94(OTR)].[All]" allUniqueName="[Range].[Sum of 1990-94(OTR)].[All]" dimensionUniqueName="[Range]" displayFolder="" count="0" memberValueDatatype="20" unbalanced="0"/>
    <cacheHierarchy uniqueName="[Range].[Sum of 1995-99(OTR)]" caption="Sum of 1995-99(OTR)" attribute="1" defaultMemberUniqueName="[Range].[Sum of 1995-99(OTR)].[All]" allUniqueName="[Range].[Sum of 1995-99(OTR)].[All]" dimensionUniqueName="[Range]" displayFolder="" count="0" memberValueDatatype="20" unbalanced="0"/>
    <cacheHierarchy uniqueName="[Range].[Sum of 2000-04(OTR)]" caption="Sum of 2000-04(OTR)" attribute="1" defaultMemberUniqueName="[Range].[Sum of 2000-04(OTR)].[All]" allUniqueName="[Range].[Sum of 2000-04(OTR)].[All]" dimensionUniqueName="[Range]" displayFolder="" count="0" memberValueDatatype="20" unbalanced="0"/>
    <cacheHierarchy uniqueName="[Range].[Sum of 2005-09(OTR)]" caption="Sum of 2005-09(OTR)" attribute="1" defaultMemberUniqueName="[Range].[Sum of 2005-09(OTR)].[All]" allUniqueName="[Range].[Sum of 2005-09(OTR)].[All]" dimensionUniqueName="[Range]" displayFolder="" count="0" memberValueDatatype="20" unbalanced="0"/>
    <cacheHierarchy uniqueName="[Range].[Sum of 2010-14(OTR)]" caption="Sum of 2010-14(OTR)" attribute="1" defaultMemberUniqueName="[Range].[Sum of 2010-14(OTR)].[All]" allUniqueName="[Range].[Sum of 2010-14(OTR)].[All]" dimensionUniqueName="[Range]" displayFolder="" count="0" memberValueDatatype="20" unbalanced="0"/>
    <cacheHierarchy uniqueName="[Range].[Sum of 2015-19(OTR)]" caption="Sum of 2015-19(OTR)" attribute="1" defaultMemberUniqueName="[Range].[Sum of 2015-19(OTR)].[All]" allUniqueName="[Range].[Sum of 2015-19(OTR)].[All]" dimensionUniqueName="[Range]" displayFolder="" count="0" memberValueDatatype="20" unbalanced="0"/>
    <cacheHierarchy uniqueName="[Range].[Sum of 1980-84(RD)]" caption="Sum of 1980-84(RD)" attribute="1" defaultMemberUniqueName="[Range].[Sum of 1980-84(RD)].[All]" allUniqueName="[Range].[Sum of 1980-84(RD)].[All]" dimensionUniqueName="[Range]" displayFolder="" count="0" memberValueDatatype="5" unbalanced="0"/>
    <cacheHierarchy uniqueName="[Range].[Sum of 1985-89(RD)]" caption="Sum of 1985-89(RD)" attribute="1" defaultMemberUniqueName="[Range].[Sum of 1985-89(RD)].[All]" allUniqueName="[Range].[Sum of 1985-89(RD)].[All]" dimensionUniqueName="[Range]" displayFolder="" count="0" memberValueDatatype="5" unbalanced="0"/>
    <cacheHierarchy uniqueName="[Range].[Sum of 1990-94(RD)]" caption="Sum of 1990-94(RD)" attribute="1" defaultMemberUniqueName="[Range].[Sum of 1990-94(RD)].[All]" allUniqueName="[Range].[Sum of 1990-94(RD)].[All]" dimensionUniqueName="[Range]" displayFolder="" count="0" memberValueDatatype="5" unbalanced="0"/>
    <cacheHierarchy uniqueName="[Range].[Sum of 1995-99(RD)]" caption="Sum of 1995-99(RD)" attribute="1" defaultMemberUniqueName="[Range].[Sum of 1995-99(RD)].[All]" allUniqueName="[Range].[Sum of 1995-99(RD)].[All]" dimensionUniqueName="[Range]" displayFolder="" count="0" memberValueDatatype="5" unbalanced="0"/>
    <cacheHierarchy uniqueName="[Range].[Sum of 2000-04(RD)]" caption="Sum of 2000-04(RD)" attribute="1" defaultMemberUniqueName="[Range].[Sum of 2000-04(RD)].[All]" allUniqueName="[Range].[Sum of 2000-04(RD)].[All]" dimensionUniqueName="[Range]" displayFolder="" count="0" memberValueDatatype="5" unbalanced="0"/>
    <cacheHierarchy uniqueName="[Range].[Sum of 2005-09(RD)]" caption="Sum of 2005-09(RD)" attribute="1" defaultMemberUniqueName="[Range].[Sum of 2005-09(RD)].[All]" allUniqueName="[Range].[Sum of 2005-09(RD)].[All]" dimensionUniqueName="[Range]" displayFolder="" count="0" memberValueDatatype="5" unbalanced="0"/>
    <cacheHierarchy uniqueName="[Range].[Sum of 2010-14(RD)]" caption="Sum of 2010-14(RD)" attribute="1" defaultMemberUniqueName="[Range].[Sum of 2010-14(RD)].[All]" allUniqueName="[Range].[Sum of 2010-14(RD)].[All]" dimensionUniqueName="[Range]" displayFolder="" count="0" memberValueDatatype="20" unbalanced="0"/>
    <cacheHierarchy uniqueName="[Range].[Sum of 2015-19(RD)]" caption="Sum of 2015-19(RD)" attribute="1" defaultMemberUniqueName="[Range].[Sum of 2015-19(RD)].[All]" allUniqueName="[Range].[Sum of 2015-19(RD)].[All]" dimensionUniqueName="[Range]" displayFolder="" count="0" memberValueDatatype="20" unbalanced="0"/>
    <cacheHierarchy uniqueName="[Range].[Sum of 1980-84(RE)]" caption="Sum of 1980-84(RE)" attribute="1" defaultMemberUniqueName="[Range].[Sum of 1980-84(RE)].[All]" allUniqueName="[Range].[Sum of 1980-84(RE)].[All]" dimensionUniqueName="[Range]" displayFolder="" count="0" memberValueDatatype="5" unbalanced="0"/>
    <cacheHierarchy uniqueName="[Range].[Sum of 1985-89(RE)]" caption="Sum of 1985-89(RE)" attribute="1" defaultMemberUniqueName="[Range].[Sum of 1985-89(RE)].[All]" allUniqueName="[Range].[Sum of 1985-89(RE)].[All]" dimensionUniqueName="[Range]" displayFolder="" count="0" memberValueDatatype="5" unbalanced="0"/>
    <cacheHierarchy uniqueName="[Range].[Sum of 1990-94(RE)]" caption="Sum of 1990-94(RE)" attribute="1" defaultMemberUniqueName="[Range].[Sum of 1990-94(RE)].[All]" allUniqueName="[Range].[Sum of 1990-94(RE)].[All]" dimensionUniqueName="[Range]" displayFolder="" count="0" memberValueDatatype="5" unbalanced="0"/>
    <cacheHierarchy uniqueName="[Range].[Sum of 1995-99(RE)]" caption="Sum of 1995-99(RE)" attribute="1" defaultMemberUniqueName="[Range].[Sum of 1995-99(RE)].[All]" allUniqueName="[Range].[Sum of 1995-99(RE)].[All]" dimensionUniqueName="[Range]" displayFolder="" count="0" memberValueDatatype="5" unbalanced="0"/>
    <cacheHierarchy uniqueName="[Range].[Sum of 2000-04(RE)]" caption="Sum of 2000-04(RE)" attribute="1" defaultMemberUniqueName="[Range].[Sum of 2000-04(RE)].[All]" allUniqueName="[Range].[Sum of 2000-04(RE)].[All]" dimensionUniqueName="[Range]" displayFolder="" count="0" memberValueDatatype="5" unbalanced="0"/>
    <cacheHierarchy uniqueName="[Range].[Sum of 2005-09(RE)]" caption="Sum of 2005-09(RE)" attribute="1" defaultMemberUniqueName="[Range].[Sum of 2005-09(RE)].[All]" allUniqueName="[Range].[Sum of 2005-09(RE)].[All]" dimensionUniqueName="[Range]" displayFolder="" count="0" memberValueDatatype="5" unbalanced="0"/>
    <cacheHierarchy uniqueName="[Range].[Sum of 2010-14(RE)]" caption="Sum of 2010-14(RE)" attribute="1" defaultMemberUniqueName="[Range].[Sum of 2010-14(RE)].[All]" allUniqueName="[Range].[Sum of 2010-14(RE)].[All]" dimensionUniqueName="[Range]" displayFolder="" count="0" memberValueDatatype="5" unbalanced="0"/>
    <cacheHierarchy uniqueName="[Range].[Sum of 2015-19(RE)]" caption="Sum of 2015-19(RE)" attribute="1" defaultMemberUniqueName="[Range].[Sum of 2015-19(RE)].[All]" allUniqueName="[Range].[Sum of 2015-19(RE)].[All]" dimensionUniqueName="[Range]" displayFolder="" count="0" memberValueDatatype="5" unbalanced="0"/>
    <cacheHierarchy uniqueName="[Range].[Sum of 1980-84(SSE)]" caption="Sum of 1980-84(SSE)" attribute="1" defaultMemberUniqueName="[Range].[Sum of 1980-84(SSE)].[All]" allUniqueName="[Range].[Sum of 1980-84(SSE)].[All]" dimensionUniqueName="[Range]" displayFolder="" count="0" memberValueDatatype="5" unbalanced="0"/>
    <cacheHierarchy uniqueName="[Range].[Sum of 1985-89(SSE)]" caption="Sum of 1985-89(SSE)" attribute="1" defaultMemberUniqueName="[Range].[Sum of 1985-89(SSE)].[All]" allUniqueName="[Range].[Sum of 1985-89(SSE)].[All]" dimensionUniqueName="[Range]" displayFolder="" count="0" memberValueDatatype="5" unbalanced="0"/>
    <cacheHierarchy uniqueName="[Range].[Sum of 1990-94(SSE)]" caption="Sum of 1990-94(SSE)" attribute="1" defaultMemberUniqueName="[Range].[Sum of 1990-94(SSE)].[All]" allUniqueName="[Range].[Sum of 1990-94(SSE)].[All]" dimensionUniqueName="[Range]" displayFolder="" count="0" memberValueDatatype="5" unbalanced="0"/>
    <cacheHierarchy uniqueName="[Range].[Sum of 1995-99(SSE)]" caption="Sum of 1995-99(SSE)" attribute="1" defaultMemberUniqueName="[Range].[Sum of 1995-99(SSE)].[All]" allUniqueName="[Range].[Sum of 1995-99(SSE)].[All]" dimensionUniqueName="[Range]" displayFolder="" count="0" memberValueDatatype="5" unbalanced="0"/>
    <cacheHierarchy uniqueName="[Range].[Sum of 2000-04(SSE)]" caption="Sum of 2000-04(SSE)" attribute="1" defaultMemberUniqueName="[Range].[Sum of 2000-04(SSE)].[All]" allUniqueName="[Range].[Sum of 2000-04(SSE)].[All]" dimensionUniqueName="[Range]" displayFolder="" count="0" memberValueDatatype="5" unbalanced="0"/>
    <cacheHierarchy uniqueName="[Range].[Sum of 2005-09(SSE)]" caption="Sum of 2005-09(SSE)" attribute="1" defaultMemberUniqueName="[Range].[Sum of 2005-09(SSE)].[All]" allUniqueName="[Range].[Sum of 2005-09(SSE)].[All]" dimensionUniqueName="[Range]" displayFolder="" count="0" memberValueDatatype="5" unbalanced="0"/>
    <cacheHierarchy uniqueName="[Range].[Sum of 2010-14(SSE)]" caption="Sum of 2010-14(SSE)" attribute="1" defaultMemberUniqueName="[Range].[Sum of 2010-14(SSE)].[All]" allUniqueName="[Range].[Sum of 2010-14(SSE)].[All]" dimensionUniqueName="[Range]" displayFolder="" count="0" memberValueDatatype="20" unbalanced="0"/>
    <cacheHierarchy uniqueName="[Range].[Sum of 2015-19(SSE)]" caption="Sum of 2015-19(SSE)" attribute="1" defaultMemberUniqueName="[Range].[Sum of 2015-19(SSE)].[All]" allUniqueName="[Range].[Sum of 2015-19(SSE)].[All]" dimensionUniqueName="[Range]" displayFolder="" count="0" memberValueDatatype="20" unbalanced="0"/>
    <cacheHierarchy uniqueName="[RD].[States]" caption="States" attribute="1" defaultMemberUniqueName="[RD].[States].[All]" allUniqueName="[RD].[States].[All]" dimensionUniqueName="[RD]" displayFolder="" count="0" memberValueDatatype="130" unbalanced="0"/>
    <cacheHierarchy uniqueName="[RD].[1980-84(RD)]" caption="1980-84(RD)" attribute="1" defaultMemberUniqueName="[RD].[1980-84(RD)].[All]" allUniqueName="[RD].[1980-84(RD)].[All]" dimensionUniqueName="[RD]" displayFolder="" count="0" memberValueDatatype="5" unbalanced="0"/>
    <cacheHierarchy uniqueName="[RD].[1985-89(RD)]" caption="1985-89(RD)" attribute="1" defaultMemberUniqueName="[RD].[1985-89(RD)].[All]" allUniqueName="[RD].[1985-89(RD)].[All]" dimensionUniqueName="[RD]" displayFolder="" count="0" memberValueDatatype="5" unbalanced="0"/>
    <cacheHierarchy uniqueName="[RD].[1990-94(RD)]" caption="1990-94(RD)" attribute="1" defaultMemberUniqueName="[RD].[1990-94(RD)].[All]" allUniqueName="[RD].[1990-94(RD)].[All]" dimensionUniqueName="[RD]" displayFolder="" count="0" memberValueDatatype="5" unbalanced="0"/>
    <cacheHierarchy uniqueName="[RD].[1995-99(RD)]" caption="1995-99(RD)" attribute="1" defaultMemberUniqueName="[RD].[1995-99(RD)].[All]" allUniqueName="[RD].[1995-99(RD)].[All]" dimensionUniqueName="[RD]" displayFolder="" count="0" memberValueDatatype="5" unbalanced="0"/>
    <cacheHierarchy uniqueName="[RD].[2000-04(RD)]" caption="2000-04(RD)" attribute="1" defaultMemberUniqueName="[RD].[2000-04(RD)].[All]" allUniqueName="[RD].[2000-04(RD)].[All]" dimensionUniqueName="[RD]" displayFolder="" count="0" memberValueDatatype="5" unbalanced="0"/>
    <cacheHierarchy uniqueName="[RD].[2005-09(RD)]" caption="2005-09(RD)" attribute="1" defaultMemberUniqueName="[RD].[2005-09(RD)].[All]" allUniqueName="[RD].[2005-09(RD)].[All]" dimensionUniqueName="[RD]" displayFolder="" count="0" memberValueDatatype="5" unbalanced="0"/>
    <cacheHierarchy uniqueName="[RD].[2010-14(RD)]" caption="2010-14(RD)" attribute="1" defaultMemberUniqueName="[RD].[2010-14(RD)].[All]" allUniqueName="[RD].[2010-14(RD)].[All]" dimensionUniqueName="[RD]" displayFolder="" count="0" memberValueDatatype="20" unbalanced="0"/>
    <cacheHierarchy uniqueName="[RD].[2015-19(RD)]" caption="2015-19(RD)" attribute="1" defaultMemberUniqueName="[RD].[2015-19(RD)].[All]" allUniqueName="[RD].[2015-19(RD)].[All]" dimensionUniqueName="[RD]" displayFolder="" count="0" memberValueDatatype="20" unbalanced="0"/>
    <cacheHierarchy uniqueName="[RE].[States]" caption="States" attribute="1" defaultMemberUniqueName="[RE].[States].[All]" allUniqueName="[RE].[States].[All]" dimensionUniqueName="[RE]" displayFolder="" count="0" memberValueDatatype="130" unbalanced="0"/>
    <cacheHierarchy uniqueName="[RE].[1980-84(RE)]" caption="1980-84(RE)" attribute="1" defaultMemberUniqueName="[RE].[1980-84(RE)].[All]" allUniqueName="[RE].[1980-84(RE)].[All]" dimensionUniqueName="[RE]" displayFolder="" count="0" memberValueDatatype="5" unbalanced="0"/>
    <cacheHierarchy uniqueName="[RE].[1985-89(RE)]" caption="1985-89(RE)" attribute="1" defaultMemberUniqueName="[RE].[1985-89(RE)].[All]" allUniqueName="[RE].[1985-89(RE)].[All]" dimensionUniqueName="[RE]" displayFolder="" count="0" memberValueDatatype="5" unbalanced="0"/>
    <cacheHierarchy uniqueName="[RE].[1990-94(RE)]" caption="1990-94(RE)" attribute="1" defaultMemberUniqueName="[RE].[1990-94(RE)].[All]" allUniqueName="[RE].[1990-94(RE)].[All]" dimensionUniqueName="[RE]" displayFolder="" count="0" memberValueDatatype="5" unbalanced="0"/>
    <cacheHierarchy uniqueName="[RE].[1995-99(RE)]" caption="1995-99(RE)" attribute="1" defaultMemberUniqueName="[RE].[1995-99(RE)].[All]" allUniqueName="[RE].[1995-99(RE)].[All]" dimensionUniqueName="[RE]" displayFolder="" count="0" memberValueDatatype="5" unbalanced="0"/>
    <cacheHierarchy uniqueName="[RE].[2000-04(RE)]" caption="2000-04(RE)" attribute="1" defaultMemberUniqueName="[RE].[2000-04(RE)].[All]" allUniqueName="[RE].[2000-04(RE)].[All]" dimensionUniqueName="[RE]" displayFolder="" count="0" memberValueDatatype="5" unbalanced="0"/>
    <cacheHierarchy uniqueName="[RE].[2005-09(RE)]" caption="2005-09(RE)" attribute="1" defaultMemberUniqueName="[RE].[2005-09(RE)].[All]" allUniqueName="[RE].[2005-09(RE)].[All]" dimensionUniqueName="[RE]" displayFolder="" count="0" memberValueDatatype="5" unbalanced="0"/>
    <cacheHierarchy uniqueName="[RE].[2010-14(RE)]" caption="2010-14(RE)" attribute="1" defaultMemberUniqueName="[RE].[2010-14(RE)].[All]" allUniqueName="[RE].[2010-14(RE)].[All]" dimensionUniqueName="[RE]" displayFolder="" count="0" memberValueDatatype="5" unbalanced="0"/>
    <cacheHierarchy uniqueName="[RE].[2015-19(RE)]" caption="2015-19(RE)" attribute="1" defaultMemberUniqueName="[RE].[2015-19(RE)].[All]" allUniqueName="[RE].[2015-19(RE)].[All]" dimensionUniqueName="[RE]" displayFolder="" count="0" memberValueDatatype="5" unbalanced="0"/>
    <cacheHierarchy uniqueName="[Ref].[States]" caption="States" attribute="1" defaultMemberUniqueName="[Ref].[States].[All]" allUniqueName="[Ref].[States].[All]" dimensionUniqueName="[Ref]" displayFolder="" count="2" memberValueDatatype="130" unbalanced="0">
      <fieldsUsage count="2">
        <fieldUsage x="-1"/>
        <fieldUsage x="0"/>
      </fieldsUsage>
    </cacheHierarchy>
    <cacheHierarchy uniqueName="[SSE].[States]" caption="States" attribute="1" defaultMemberUniqueName="[SSE].[States].[All]" allUniqueName="[SSE].[States].[All]" dimensionUniqueName="[SSE]" displayFolder="" count="0" memberValueDatatype="130" unbalanced="0"/>
    <cacheHierarchy uniqueName="[SSE].[1980-84(SSE)]" caption="1980-84(SSE)" attribute="1" defaultMemberUniqueName="[SSE].[1980-84(SSE)].[All]" allUniqueName="[SSE].[1980-84(SSE)].[All]" dimensionUniqueName="[SSE]" displayFolder="" count="0" memberValueDatatype="5" unbalanced="0"/>
    <cacheHierarchy uniqueName="[SSE].[1985-89(SSE)]" caption="1985-89(SSE)" attribute="1" defaultMemberUniqueName="[SSE].[1985-89(SSE)].[All]" allUniqueName="[SSE].[1985-89(SSE)].[All]" dimensionUniqueName="[SSE]" displayFolder="" count="0" memberValueDatatype="5" unbalanced="0"/>
    <cacheHierarchy uniqueName="[SSE].[1990-94(SSE)]" caption="1990-94(SSE)" attribute="1" defaultMemberUniqueName="[SSE].[1990-94(SSE)].[All]" allUniqueName="[SSE].[1990-94(SSE)].[All]" dimensionUniqueName="[SSE]" displayFolder="" count="0" memberValueDatatype="5" unbalanced="0"/>
    <cacheHierarchy uniqueName="[SSE].[1995-99(SSE)]" caption="1995-99(SSE)" attribute="1" defaultMemberUniqueName="[SSE].[1995-99(SSE)].[All]" allUniqueName="[SSE].[1995-99(SSE)].[All]" dimensionUniqueName="[SSE]" displayFolder="" count="0" memberValueDatatype="5" unbalanced="0"/>
    <cacheHierarchy uniqueName="[SSE].[2000-04(SSE)]" caption="2000-04(SSE)" attribute="1" defaultMemberUniqueName="[SSE].[2000-04(SSE)].[All]" allUniqueName="[SSE].[2000-04(SSE)].[All]" dimensionUniqueName="[SSE]" displayFolder="" count="0" memberValueDatatype="5" unbalanced="0"/>
    <cacheHierarchy uniqueName="[SSE].[2005-09(SSE)]" caption="2005-09(SSE)" attribute="1" defaultMemberUniqueName="[SSE].[2005-09(SSE)].[All]" allUniqueName="[SSE].[2005-09(SSE)].[All]" dimensionUniqueName="[SSE]" displayFolder="" count="0" memberValueDatatype="5" unbalanced="0"/>
    <cacheHierarchy uniqueName="[SSE].[2010-14(SSE)]" caption="2010-14(SSE)" attribute="1" defaultMemberUniqueName="[SSE].[2010-14(SSE)].[All]" allUniqueName="[SSE].[2010-14(SSE)].[All]" dimensionUniqueName="[SSE]" displayFolder="" count="0" memberValueDatatype="20" unbalanced="0"/>
    <cacheHierarchy uniqueName="[SSE].[2015-19(SSE)]" caption="2015-19(SSE)" attribute="1" defaultMemberUniqueName="[SSE].[2015-19(SSE)].[All]" allUniqueName="[SSE].[2015-19(SSE)].[All]" dimensionUniqueName="[SSE]" displayFolder="" count="0" memberValueDatatype="20" unbalanced="0"/>
    <cacheHierarchy uniqueName="[Measures].[__XL_Count AE]" caption="__XL_Count AE" measure="1" displayFolder="" measureGroup="AE" count="0" hidden="1"/>
    <cacheHierarchy uniqueName="[Measures].[__XL_Count Ref]" caption="__XL_Count Ref" measure="1" displayFolder="" measureGroup="Ref" count="0" hidden="1"/>
    <cacheHierarchy uniqueName="[Measures].[__XL_Count CE]" caption="__XL_Count CE" measure="1" displayFolder="" measureGroup="CE" count="0" hidden="1"/>
    <cacheHierarchy uniqueName="[Measures].[__XL_Count GFD]" caption="__XL_Count GFD" measure="1" displayFolder="" measureGroup="GFD" count="0" hidden="1"/>
    <cacheHierarchy uniqueName="[Measures].[__XL_Count GSDP]" caption="__XL_Count GSDP" measure="1" displayFolder="" measureGroup="GSDP" count="0" hidden="1"/>
    <cacheHierarchy uniqueName="[Measures].[__XL_Count OTR]" caption="__XL_Count OTR" measure="1" displayFolder="" measureGroup="OTR" count="0" hidden="1"/>
    <cacheHierarchy uniqueName="[Measures].[__XL_Count RD]" caption="__XL_Count RD" measure="1" displayFolder="" measureGroup="RD" count="0" hidden="1"/>
    <cacheHierarchy uniqueName="[Measures].[__XL_Count RE]" caption="__XL_Count RE" measure="1" displayFolder="" measureGroup="RE" count="0" hidden="1"/>
    <cacheHierarchy uniqueName="[Measures].[__XL_Count SSE]" caption="__XL_Count SSE" measure="1" displayFolder="" measureGroup="SSE" count="0" hidden="1"/>
    <cacheHierarchy uniqueName="[Measures].[__XL_Count AE 1]" caption="__XL_Count AE 1" measure="1" displayFolder="" measureGroup="A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1980-84(AE)]" caption="Sum of 1980-84(AE)" measure="1" displayFolder="" measureGroup="AE"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1985-89(AE)]" caption="Sum of 1985-89(AE)" measure="1" displayFolder="" measureGroup="AE"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1990-94(AE)]" caption="Sum of 1990-94(AE)" measure="1" displayFolder="" measureGroup="AE"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1995-99(AE)]" caption="Sum of 1995-99(AE)" measure="1" displayFolder="" measureGroup="AE" count="0" oneField="1" hidden="1">
      <fieldsUsage count="1">
        <fieldUsage x="4"/>
      </fieldsUsage>
      <extLst>
        <ext xmlns:x15="http://schemas.microsoft.com/office/spreadsheetml/2010/11/main" uri="{B97F6D7D-B522-45F9-BDA1-12C45D357490}">
          <x15:cacheHierarchy aggregatedColumn="4"/>
        </ext>
      </extLst>
    </cacheHierarchy>
    <cacheHierarchy uniqueName="[Measures].[Sum of 2000-04(AE)]" caption="Sum of 2000-04(AE)" measure="1" displayFolder="" measureGroup="AE" count="0" oneField="1" hidden="1">
      <fieldsUsage count="1">
        <fieldUsage x="5"/>
      </fieldsUsage>
      <extLst>
        <ext xmlns:x15="http://schemas.microsoft.com/office/spreadsheetml/2010/11/main" uri="{B97F6D7D-B522-45F9-BDA1-12C45D357490}">
          <x15:cacheHierarchy aggregatedColumn="5"/>
        </ext>
      </extLst>
    </cacheHierarchy>
    <cacheHierarchy uniqueName="[Measures].[Sum of 2005-09(AE)]" caption="Sum of 2005-09(AE)" measure="1" displayFolder="" measureGroup="AE" count="0" oneField="1" hidden="1">
      <fieldsUsage count="1">
        <fieldUsage x="6"/>
      </fieldsUsage>
      <extLst>
        <ext xmlns:x15="http://schemas.microsoft.com/office/spreadsheetml/2010/11/main" uri="{B97F6D7D-B522-45F9-BDA1-12C45D357490}">
          <x15:cacheHierarchy aggregatedColumn="6"/>
        </ext>
      </extLst>
    </cacheHierarchy>
    <cacheHierarchy uniqueName="[Measures].[Sum of 2010-14(AE)]" caption="Sum of 2010-14(AE)" measure="1" displayFolder="" measureGroup="AE" count="0" oneField="1" hidden="1">
      <fieldsUsage count="1">
        <fieldUsage x="7"/>
      </fieldsUsage>
      <extLst>
        <ext xmlns:x15="http://schemas.microsoft.com/office/spreadsheetml/2010/11/main" uri="{B97F6D7D-B522-45F9-BDA1-12C45D357490}">
          <x15:cacheHierarchy aggregatedColumn="7"/>
        </ext>
      </extLst>
    </cacheHierarchy>
    <cacheHierarchy uniqueName="[Measures].[Sum of 2015-19(AE)]" caption="Sum of 2015-19(AE)" measure="1" displayFolder="" measureGroup="AE" count="0" oneField="1" hidden="1">
      <fieldsUsage count="1">
        <fieldUsage x="8"/>
      </fieldsUsage>
      <extLst>
        <ext xmlns:x15="http://schemas.microsoft.com/office/spreadsheetml/2010/11/main" uri="{B97F6D7D-B522-45F9-BDA1-12C45D357490}">
          <x15:cacheHierarchy aggregatedColumn="8"/>
        </ext>
      </extLst>
    </cacheHierarchy>
    <cacheHierarchy uniqueName="[Measures].[Sum of 1980-84(CE)]" caption="Sum of 1980-84(CE)" measure="1" displayFolder="" measureGroup="CE" count="0" oneField="1" hidden="1">
      <fieldsUsage count="1">
        <fieldUsage x="9"/>
      </fieldsUsage>
      <extLst>
        <ext xmlns:x15="http://schemas.microsoft.com/office/spreadsheetml/2010/11/main" uri="{B97F6D7D-B522-45F9-BDA1-12C45D357490}">
          <x15:cacheHierarchy aggregatedColumn="19"/>
        </ext>
      </extLst>
    </cacheHierarchy>
    <cacheHierarchy uniqueName="[Measures].[Sum of 1985-89(CE)]" caption="Sum of 1985-89(CE)" measure="1" displayFolder="" measureGroup="CE" count="0" oneField="1" hidden="1">
      <fieldsUsage count="1">
        <fieldUsage x="10"/>
      </fieldsUsage>
      <extLst>
        <ext xmlns:x15="http://schemas.microsoft.com/office/spreadsheetml/2010/11/main" uri="{B97F6D7D-B522-45F9-BDA1-12C45D357490}">
          <x15:cacheHierarchy aggregatedColumn="20"/>
        </ext>
      </extLst>
    </cacheHierarchy>
    <cacheHierarchy uniqueName="[Measures].[Sum of 1990-94(CE)]" caption="Sum of 1990-94(CE)" measure="1" displayFolder="" measureGroup="CE" count="0" oneField="1" hidden="1">
      <fieldsUsage count="1">
        <fieldUsage x="11"/>
      </fieldsUsage>
      <extLst>
        <ext xmlns:x15="http://schemas.microsoft.com/office/spreadsheetml/2010/11/main" uri="{B97F6D7D-B522-45F9-BDA1-12C45D357490}">
          <x15:cacheHierarchy aggregatedColumn="21"/>
        </ext>
      </extLst>
    </cacheHierarchy>
    <cacheHierarchy uniqueName="[Measures].[Sum of 1995-99(CE)]" caption="Sum of 1995-99(CE)" measure="1" displayFolder="" measureGroup="CE" count="0" oneField="1" hidden="1">
      <fieldsUsage count="1">
        <fieldUsage x="12"/>
      </fieldsUsage>
      <extLst>
        <ext xmlns:x15="http://schemas.microsoft.com/office/spreadsheetml/2010/11/main" uri="{B97F6D7D-B522-45F9-BDA1-12C45D357490}">
          <x15:cacheHierarchy aggregatedColumn="22"/>
        </ext>
      </extLst>
    </cacheHierarchy>
    <cacheHierarchy uniqueName="[Measures].[Sum of 2000-04(CE)]" caption="Sum of 2000-04(CE)" measure="1" displayFolder="" measureGroup="CE" count="0" oneField="1" hidden="1">
      <fieldsUsage count="1">
        <fieldUsage x="13"/>
      </fieldsUsage>
      <extLst>
        <ext xmlns:x15="http://schemas.microsoft.com/office/spreadsheetml/2010/11/main" uri="{B97F6D7D-B522-45F9-BDA1-12C45D357490}">
          <x15:cacheHierarchy aggregatedColumn="23"/>
        </ext>
      </extLst>
    </cacheHierarchy>
    <cacheHierarchy uniqueName="[Measures].[Sum of 2005-09(CE)]" caption="Sum of 2005-09(CE)" measure="1" displayFolder="" measureGroup="CE" count="0" oneField="1" hidden="1">
      <fieldsUsage count="1">
        <fieldUsage x="14"/>
      </fieldsUsage>
      <extLst>
        <ext xmlns:x15="http://schemas.microsoft.com/office/spreadsheetml/2010/11/main" uri="{B97F6D7D-B522-45F9-BDA1-12C45D357490}">
          <x15:cacheHierarchy aggregatedColumn="24"/>
        </ext>
      </extLst>
    </cacheHierarchy>
    <cacheHierarchy uniqueName="[Measures].[Sum of 2010-14(CE)]" caption="Sum of 2010-14(CE)" measure="1" displayFolder="" measureGroup="CE" count="0" oneField="1" hidden="1">
      <fieldsUsage count="1">
        <fieldUsage x="15"/>
      </fieldsUsage>
      <extLst>
        <ext xmlns:x15="http://schemas.microsoft.com/office/spreadsheetml/2010/11/main" uri="{B97F6D7D-B522-45F9-BDA1-12C45D357490}">
          <x15:cacheHierarchy aggregatedColumn="25"/>
        </ext>
      </extLst>
    </cacheHierarchy>
    <cacheHierarchy uniqueName="[Measures].[Sum of 2015-19(CE)]" caption="Sum of 2015-19(CE)" measure="1" displayFolder="" measureGroup="CE" count="0" oneField="1" hidden="1">
      <fieldsUsage count="1">
        <fieldUsage x="16"/>
      </fieldsUsage>
      <extLst>
        <ext xmlns:x15="http://schemas.microsoft.com/office/spreadsheetml/2010/11/main" uri="{B97F6D7D-B522-45F9-BDA1-12C45D357490}">
          <x15:cacheHierarchy aggregatedColumn="26"/>
        </ext>
      </extLst>
    </cacheHierarchy>
    <cacheHierarchy uniqueName="[Measures].[Sum of 1980-84(GFD)]" caption="Sum of 1980-84(GFD)" measure="1" displayFolder="" measureGroup="GFD" count="0" oneField="1" hidden="1">
      <fieldsUsage count="1">
        <fieldUsage x="17"/>
      </fieldsUsage>
      <extLst>
        <ext xmlns:x15="http://schemas.microsoft.com/office/spreadsheetml/2010/11/main" uri="{B97F6D7D-B522-45F9-BDA1-12C45D357490}">
          <x15:cacheHierarchy aggregatedColumn="28"/>
        </ext>
      </extLst>
    </cacheHierarchy>
    <cacheHierarchy uniqueName="[Measures].[Sum of 1985-89(GFD)]" caption="Sum of 1985-89(GFD)" measure="1" displayFolder="" measureGroup="GFD" count="0" oneField="1" hidden="1">
      <fieldsUsage count="1">
        <fieldUsage x="18"/>
      </fieldsUsage>
      <extLst>
        <ext xmlns:x15="http://schemas.microsoft.com/office/spreadsheetml/2010/11/main" uri="{B97F6D7D-B522-45F9-BDA1-12C45D357490}">
          <x15:cacheHierarchy aggregatedColumn="29"/>
        </ext>
      </extLst>
    </cacheHierarchy>
    <cacheHierarchy uniqueName="[Measures].[Sum of 1990-94(GFD)]" caption="Sum of 1990-94(GFD)" measure="1" displayFolder="" measureGroup="GFD" count="0" oneField="1" hidden="1">
      <fieldsUsage count="1">
        <fieldUsage x="19"/>
      </fieldsUsage>
      <extLst>
        <ext xmlns:x15="http://schemas.microsoft.com/office/spreadsheetml/2010/11/main" uri="{B97F6D7D-B522-45F9-BDA1-12C45D357490}">
          <x15:cacheHierarchy aggregatedColumn="30"/>
        </ext>
      </extLst>
    </cacheHierarchy>
    <cacheHierarchy uniqueName="[Measures].[Sum of 1995-99(GFD)]" caption="Sum of 1995-99(GFD)" measure="1" displayFolder="" measureGroup="GFD" count="0" oneField="1" hidden="1">
      <fieldsUsage count="1">
        <fieldUsage x="20"/>
      </fieldsUsage>
      <extLst>
        <ext xmlns:x15="http://schemas.microsoft.com/office/spreadsheetml/2010/11/main" uri="{B97F6D7D-B522-45F9-BDA1-12C45D357490}">
          <x15:cacheHierarchy aggregatedColumn="31"/>
        </ext>
      </extLst>
    </cacheHierarchy>
    <cacheHierarchy uniqueName="[Measures].[Sum of 2000-04(GFD)]" caption="Sum of 2000-04(GFD)" measure="1" displayFolder="" measureGroup="GFD" count="0" oneField="1" hidden="1">
      <fieldsUsage count="1">
        <fieldUsage x="21"/>
      </fieldsUsage>
      <extLst>
        <ext xmlns:x15="http://schemas.microsoft.com/office/spreadsheetml/2010/11/main" uri="{B97F6D7D-B522-45F9-BDA1-12C45D357490}">
          <x15:cacheHierarchy aggregatedColumn="32"/>
        </ext>
      </extLst>
    </cacheHierarchy>
    <cacheHierarchy uniqueName="[Measures].[Sum of 2005-09(GFD)]" caption="Sum of 2005-09(GFD)" measure="1" displayFolder="" measureGroup="GFD" count="0" oneField="1" hidden="1">
      <fieldsUsage count="1">
        <fieldUsage x="22"/>
      </fieldsUsage>
      <extLst>
        <ext xmlns:x15="http://schemas.microsoft.com/office/spreadsheetml/2010/11/main" uri="{B97F6D7D-B522-45F9-BDA1-12C45D357490}">
          <x15:cacheHierarchy aggregatedColumn="33"/>
        </ext>
      </extLst>
    </cacheHierarchy>
    <cacheHierarchy uniqueName="[Measures].[Sum of 2010-14(GFD)]" caption="Sum of 2010-14(GFD)" measure="1" displayFolder="" measureGroup="GFD" count="0" oneField="1" hidden="1">
      <fieldsUsage count="1">
        <fieldUsage x="23"/>
      </fieldsUsage>
      <extLst>
        <ext xmlns:x15="http://schemas.microsoft.com/office/spreadsheetml/2010/11/main" uri="{B97F6D7D-B522-45F9-BDA1-12C45D357490}">
          <x15:cacheHierarchy aggregatedColumn="34"/>
        </ext>
      </extLst>
    </cacheHierarchy>
    <cacheHierarchy uniqueName="[Measures].[Sum of 2015-19(GFD)]" caption="Sum of 2015-19(GFD)" measure="1" displayFolder="" measureGroup="GFD" count="0" oneField="1" hidden="1">
      <fieldsUsage count="1">
        <fieldUsage x="64"/>
      </fieldsUsage>
      <extLst>
        <ext xmlns:x15="http://schemas.microsoft.com/office/spreadsheetml/2010/11/main" uri="{B97F6D7D-B522-45F9-BDA1-12C45D357490}">
          <x15:cacheHierarchy aggregatedColumn="35"/>
        </ext>
      </extLst>
    </cacheHierarchy>
    <cacheHierarchy uniqueName="[Measures].[Count of States]" caption="Count of States" measure="1" displayFolder="" measureGroup="GFD" count="0" hidden="1">
      <extLst>
        <ext xmlns:x15="http://schemas.microsoft.com/office/spreadsheetml/2010/11/main" uri="{B97F6D7D-B522-45F9-BDA1-12C45D357490}">
          <x15:cacheHierarchy aggregatedColumn="27"/>
        </ext>
      </extLst>
    </cacheHierarchy>
    <cacheHierarchy uniqueName="[Measures].[Sum of 1980-84(NS)]" caption="Sum of 1980-84(NS)" measure="1" displayFolder="" measureGroup="GSDP" count="0" oneField="1" hidden="1">
      <fieldsUsage count="1">
        <fieldUsage x="24"/>
      </fieldsUsage>
      <extLst>
        <ext xmlns:x15="http://schemas.microsoft.com/office/spreadsheetml/2010/11/main" uri="{B97F6D7D-B522-45F9-BDA1-12C45D357490}">
          <x15:cacheHierarchy aggregatedColumn="37"/>
        </ext>
      </extLst>
    </cacheHierarchy>
    <cacheHierarchy uniqueName="[Measures].[Sum of 1985-89(NS)]" caption="Sum of 1985-89(NS)" measure="1" displayFolder="" measureGroup="GSDP" count="0" oneField="1" hidden="1">
      <fieldsUsage count="1">
        <fieldUsage x="25"/>
      </fieldsUsage>
      <extLst>
        <ext xmlns:x15="http://schemas.microsoft.com/office/spreadsheetml/2010/11/main" uri="{B97F6D7D-B522-45F9-BDA1-12C45D357490}">
          <x15:cacheHierarchy aggregatedColumn="38"/>
        </ext>
      </extLst>
    </cacheHierarchy>
    <cacheHierarchy uniqueName="[Measures].[Sum of 1990-94(NS)]" caption="Sum of 1990-94(NS)" measure="1" displayFolder="" measureGroup="GSDP" count="0" oneField="1" hidden="1">
      <fieldsUsage count="1">
        <fieldUsage x="26"/>
      </fieldsUsage>
      <extLst>
        <ext xmlns:x15="http://schemas.microsoft.com/office/spreadsheetml/2010/11/main" uri="{B97F6D7D-B522-45F9-BDA1-12C45D357490}">
          <x15:cacheHierarchy aggregatedColumn="39"/>
        </ext>
      </extLst>
    </cacheHierarchy>
    <cacheHierarchy uniqueName="[Measures].[Sum of 1995-99(NS)]" caption="Sum of 1995-99(NS)" measure="1" displayFolder="" measureGroup="GSDP" count="0" oneField="1" hidden="1">
      <fieldsUsage count="1">
        <fieldUsage x="27"/>
      </fieldsUsage>
      <extLst>
        <ext xmlns:x15="http://schemas.microsoft.com/office/spreadsheetml/2010/11/main" uri="{B97F6D7D-B522-45F9-BDA1-12C45D357490}">
          <x15:cacheHierarchy aggregatedColumn="40"/>
        </ext>
      </extLst>
    </cacheHierarchy>
    <cacheHierarchy uniqueName="[Measures].[Sum of 2000-04(NS)]" caption="Sum of 2000-04(NS)" measure="1" displayFolder="" measureGroup="GSDP" count="0" oneField="1" hidden="1">
      <fieldsUsage count="1">
        <fieldUsage x="28"/>
      </fieldsUsage>
      <extLst>
        <ext xmlns:x15="http://schemas.microsoft.com/office/spreadsheetml/2010/11/main" uri="{B97F6D7D-B522-45F9-BDA1-12C45D357490}">
          <x15:cacheHierarchy aggregatedColumn="41"/>
        </ext>
      </extLst>
    </cacheHierarchy>
    <cacheHierarchy uniqueName="[Measures].[Sum of 2005-09(NS)]" caption="Sum of 2005-09(NS)" measure="1" displayFolder="" measureGroup="GSDP" count="0" oneField="1" hidden="1">
      <fieldsUsage count="1">
        <fieldUsage x="29"/>
      </fieldsUsage>
      <extLst>
        <ext xmlns:x15="http://schemas.microsoft.com/office/spreadsheetml/2010/11/main" uri="{B97F6D7D-B522-45F9-BDA1-12C45D357490}">
          <x15:cacheHierarchy aggregatedColumn="42"/>
        </ext>
      </extLst>
    </cacheHierarchy>
    <cacheHierarchy uniqueName="[Measures].[Sum of 2010-14(NS)]" caption="Sum of 2010-14(NS)" measure="1" displayFolder="" measureGroup="GSDP" count="0" oneField="1" hidden="1">
      <fieldsUsage count="1">
        <fieldUsage x="30"/>
      </fieldsUsage>
      <extLst>
        <ext xmlns:x15="http://schemas.microsoft.com/office/spreadsheetml/2010/11/main" uri="{B97F6D7D-B522-45F9-BDA1-12C45D357490}">
          <x15:cacheHierarchy aggregatedColumn="43"/>
        </ext>
      </extLst>
    </cacheHierarchy>
    <cacheHierarchy uniqueName="[Measures].[Sum of 2015-19(NS)]" caption="Sum of 2015-19(NS)" measure="1" displayFolder="" measureGroup="GSDP" count="0" oneField="1" hidden="1">
      <fieldsUsage count="1">
        <fieldUsage x="31"/>
      </fieldsUsage>
      <extLst>
        <ext xmlns:x15="http://schemas.microsoft.com/office/spreadsheetml/2010/11/main" uri="{B97F6D7D-B522-45F9-BDA1-12C45D357490}">
          <x15:cacheHierarchy aggregatedColumn="44"/>
        </ext>
      </extLst>
    </cacheHierarchy>
    <cacheHierarchy uniqueName="[Measures].[Sum of 1980-84(OTR)]" caption="Sum of 1980-84(OTR)" measure="1" displayFolder="" measureGroup="OTR" count="0" oneField="1" hidden="1">
      <fieldsUsage count="1">
        <fieldUsage x="32"/>
      </fieldsUsage>
      <extLst>
        <ext xmlns:x15="http://schemas.microsoft.com/office/spreadsheetml/2010/11/main" uri="{B97F6D7D-B522-45F9-BDA1-12C45D357490}">
          <x15:cacheHierarchy aggregatedColumn="46"/>
        </ext>
      </extLst>
    </cacheHierarchy>
    <cacheHierarchy uniqueName="[Measures].[Sum of 1985-89(OTR)]" caption="Sum of 1985-89(OTR)" measure="1" displayFolder="" measureGroup="OTR" count="0" oneField="1" hidden="1">
      <fieldsUsage count="1">
        <fieldUsage x="33"/>
      </fieldsUsage>
      <extLst>
        <ext xmlns:x15="http://schemas.microsoft.com/office/spreadsheetml/2010/11/main" uri="{B97F6D7D-B522-45F9-BDA1-12C45D357490}">
          <x15:cacheHierarchy aggregatedColumn="47"/>
        </ext>
      </extLst>
    </cacheHierarchy>
    <cacheHierarchy uniqueName="[Measures].[Sum of 1990-94(OTR)]" caption="Sum of 1990-94(OTR)" measure="1" displayFolder="" measureGroup="OTR" count="0" oneField="1" hidden="1">
      <fieldsUsage count="1">
        <fieldUsage x="34"/>
      </fieldsUsage>
      <extLst>
        <ext xmlns:x15="http://schemas.microsoft.com/office/spreadsheetml/2010/11/main" uri="{B97F6D7D-B522-45F9-BDA1-12C45D357490}">
          <x15:cacheHierarchy aggregatedColumn="48"/>
        </ext>
      </extLst>
    </cacheHierarchy>
    <cacheHierarchy uniqueName="[Measures].[Sum of 1995-99(OTR)]" caption="Sum of 1995-99(OTR)" measure="1" displayFolder="" measureGroup="OTR" count="0" oneField="1" hidden="1">
      <fieldsUsage count="1">
        <fieldUsage x="35"/>
      </fieldsUsage>
      <extLst>
        <ext xmlns:x15="http://schemas.microsoft.com/office/spreadsheetml/2010/11/main" uri="{B97F6D7D-B522-45F9-BDA1-12C45D357490}">
          <x15:cacheHierarchy aggregatedColumn="49"/>
        </ext>
      </extLst>
    </cacheHierarchy>
    <cacheHierarchy uniqueName="[Measures].[Sum of 2000-04(OTR)]" caption="Sum of 2000-04(OTR)" measure="1" displayFolder="" measureGroup="OTR" count="0" oneField="1" hidden="1">
      <fieldsUsage count="1">
        <fieldUsage x="36"/>
      </fieldsUsage>
      <extLst>
        <ext xmlns:x15="http://schemas.microsoft.com/office/spreadsheetml/2010/11/main" uri="{B97F6D7D-B522-45F9-BDA1-12C45D357490}">
          <x15:cacheHierarchy aggregatedColumn="50"/>
        </ext>
      </extLst>
    </cacheHierarchy>
    <cacheHierarchy uniqueName="[Measures].[Sum of 2005-09(OTR)]" caption="Sum of 2005-09(OTR)" measure="1" displayFolder="" measureGroup="OTR" count="0" oneField="1" hidden="1">
      <fieldsUsage count="1">
        <fieldUsage x="37"/>
      </fieldsUsage>
      <extLst>
        <ext xmlns:x15="http://schemas.microsoft.com/office/spreadsheetml/2010/11/main" uri="{B97F6D7D-B522-45F9-BDA1-12C45D357490}">
          <x15:cacheHierarchy aggregatedColumn="51"/>
        </ext>
      </extLst>
    </cacheHierarchy>
    <cacheHierarchy uniqueName="[Measures].[Sum of 2010-14(OTR)]" caption="Sum of 2010-14(OTR)" measure="1" displayFolder="" measureGroup="OTR" count="0" oneField="1" hidden="1">
      <fieldsUsage count="1">
        <fieldUsage x="38"/>
      </fieldsUsage>
      <extLst>
        <ext xmlns:x15="http://schemas.microsoft.com/office/spreadsheetml/2010/11/main" uri="{B97F6D7D-B522-45F9-BDA1-12C45D357490}">
          <x15:cacheHierarchy aggregatedColumn="52"/>
        </ext>
      </extLst>
    </cacheHierarchy>
    <cacheHierarchy uniqueName="[Measures].[Sum of 2015-19(OTR)]" caption="Sum of 2015-19(OTR)" measure="1" displayFolder="" measureGroup="OTR" count="0" oneField="1" hidden="1">
      <fieldsUsage count="1">
        <fieldUsage x="39"/>
      </fieldsUsage>
      <extLst>
        <ext xmlns:x15="http://schemas.microsoft.com/office/spreadsheetml/2010/11/main" uri="{B97F6D7D-B522-45F9-BDA1-12C45D357490}">
          <x15:cacheHierarchy aggregatedColumn="53"/>
        </ext>
      </extLst>
    </cacheHierarchy>
    <cacheHierarchy uniqueName="[Measures].[Sum of 1980-84(RD)]" caption="Sum of 1980-84(RD)" measure="1" displayFolder="" measureGroup="RD" count="0" oneField="1" hidden="1">
      <fieldsUsage count="1">
        <fieldUsage x="40"/>
      </fieldsUsage>
      <extLst>
        <ext xmlns:x15="http://schemas.microsoft.com/office/spreadsheetml/2010/11/main" uri="{B97F6D7D-B522-45F9-BDA1-12C45D357490}">
          <x15:cacheHierarchy aggregatedColumn="120"/>
        </ext>
      </extLst>
    </cacheHierarchy>
    <cacheHierarchy uniqueName="[Measures].[Sum of 1985-89(RD)]" caption="Sum of 1985-89(RD)" measure="1" displayFolder="" measureGroup="RD" count="0" oneField="1" hidden="1">
      <fieldsUsage count="1">
        <fieldUsage x="41"/>
      </fieldsUsage>
      <extLst>
        <ext xmlns:x15="http://schemas.microsoft.com/office/spreadsheetml/2010/11/main" uri="{B97F6D7D-B522-45F9-BDA1-12C45D357490}">
          <x15:cacheHierarchy aggregatedColumn="121"/>
        </ext>
      </extLst>
    </cacheHierarchy>
    <cacheHierarchy uniqueName="[Measures].[Sum of 1990-94(RD)]" caption="Sum of 1990-94(RD)" measure="1" displayFolder="" measureGroup="RD" count="0" oneField="1" hidden="1">
      <fieldsUsage count="1">
        <fieldUsage x="42"/>
      </fieldsUsage>
      <extLst>
        <ext xmlns:x15="http://schemas.microsoft.com/office/spreadsheetml/2010/11/main" uri="{B97F6D7D-B522-45F9-BDA1-12C45D357490}">
          <x15:cacheHierarchy aggregatedColumn="122"/>
        </ext>
      </extLst>
    </cacheHierarchy>
    <cacheHierarchy uniqueName="[Measures].[Sum of 1995-99(RD)]" caption="Sum of 1995-99(RD)" measure="1" displayFolder="" measureGroup="RD" count="0" oneField="1" hidden="1">
      <fieldsUsage count="1">
        <fieldUsage x="43"/>
      </fieldsUsage>
      <extLst>
        <ext xmlns:x15="http://schemas.microsoft.com/office/spreadsheetml/2010/11/main" uri="{B97F6D7D-B522-45F9-BDA1-12C45D357490}">
          <x15:cacheHierarchy aggregatedColumn="123"/>
        </ext>
      </extLst>
    </cacheHierarchy>
    <cacheHierarchy uniqueName="[Measures].[Sum of 2000-04(RD)]" caption="Sum of 2000-04(RD)" measure="1" displayFolder="" measureGroup="RD" count="0" oneField="1" hidden="1">
      <fieldsUsage count="1">
        <fieldUsage x="44"/>
      </fieldsUsage>
      <extLst>
        <ext xmlns:x15="http://schemas.microsoft.com/office/spreadsheetml/2010/11/main" uri="{B97F6D7D-B522-45F9-BDA1-12C45D357490}">
          <x15:cacheHierarchy aggregatedColumn="124"/>
        </ext>
      </extLst>
    </cacheHierarchy>
    <cacheHierarchy uniqueName="[Measures].[Sum of 2005-09(RD)]" caption="Sum of 2005-09(RD)" measure="1" displayFolder="" measureGroup="RD" count="0" oneField="1" hidden="1">
      <fieldsUsage count="1">
        <fieldUsage x="45"/>
      </fieldsUsage>
      <extLst>
        <ext xmlns:x15="http://schemas.microsoft.com/office/spreadsheetml/2010/11/main" uri="{B97F6D7D-B522-45F9-BDA1-12C45D357490}">
          <x15:cacheHierarchy aggregatedColumn="125"/>
        </ext>
      </extLst>
    </cacheHierarchy>
    <cacheHierarchy uniqueName="[Measures].[Sum of 2010-14(RD)]" caption="Sum of 2010-14(RD)" measure="1" displayFolder="" measureGroup="RD" count="0" oneField="1" hidden="1">
      <fieldsUsage count="1">
        <fieldUsage x="46"/>
      </fieldsUsage>
      <extLst>
        <ext xmlns:x15="http://schemas.microsoft.com/office/spreadsheetml/2010/11/main" uri="{B97F6D7D-B522-45F9-BDA1-12C45D357490}">
          <x15:cacheHierarchy aggregatedColumn="126"/>
        </ext>
      </extLst>
    </cacheHierarchy>
    <cacheHierarchy uniqueName="[Measures].[Sum of 2015-19(RD)]" caption="Sum of 2015-19(RD)" measure="1" displayFolder="" measureGroup="RD" count="0" oneField="1" hidden="1">
      <fieldsUsage count="1">
        <fieldUsage x="47"/>
      </fieldsUsage>
      <extLst>
        <ext xmlns:x15="http://schemas.microsoft.com/office/spreadsheetml/2010/11/main" uri="{B97F6D7D-B522-45F9-BDA1-12C45D357490}">
          <x15:cacheHierarchy aggregatedColumn="127"/>
        </ext>
      </extLst>
    </cacheHierarchy>
    <cacheHierarchy uniqueName="[Measures].[Sum of 1980-84(RE)]" caption="Sum of 1980-84(RE)" measure="1" displayFolder="" measureGroup="RE" count="0" oneField="1" hidden="1">
      <fieldsUsage count="1">
        <fieldUsage x="48"/>
      </fieldsUsage>
      <extLst>
        <ext xmlns:x15="http://schemas.microsoft.com/office/spreadsheetml/2010/11/main" uri="{B97F6D7D-B522-45F9-BDA1-12C45D357490}">
          <x15:cacheHierarchy aggregatedColumn="129"/>
        </ext>
      </extLst>
    </cacheHierarchy>
    <cacheHierarchy uniqueName="[Measures].[Sum of 1985-89(RE)]" caption="Sum of 1985-89(RE)" measure="1" displayFolder="" measureGroup="RE" count="0" oneField="1" hidden="1">
      <fieldsUsage count="1">
        <fieldUsage x="49"/>
      </fieldsUsage>
      <extLst>
        <ext xmlns:x15="http://schemas.microsoft.com/office/spreadsheetml/2010/11/main" uri="{B97F6D7D-B522-45F9-BDA1-12C45D357490}">
          <x15:cacheHierarchy aggregatedColumn="130"/>
        </ext>
      </extLst>
    </cacheHierarchy>
    <cacheHierarchy uniqueName="[Measures].[Sum of 1990-94(RE)]" caption="Sum of 1990-94(RE)" measure="1" displayFolder="" measureGroup="RE" count="0" oneField="1" hidden="1">
      <fieldsUsage count="1">
        <fieldUsage x="50"/>
      </fieldsUsage>
      <extLst>
        <ext xmlns:x15="http://schemas.microsoft.com/office/spreadsheetml/2010/11/main" uri="{B97F6D7D-B522-45F9-BDA1-12C45D357490}">
          <x15:cacheHierarchy aggregatedColumn="131"/>
        </ext>
      </extLst>
    </cacheHierarchy>
    <cacheHierarchy uniqueName="[Measures].[Sum of 1995-99(RE)]" caption="Sum of 1995-99(RE)" measure="1" displayFolder="" measureGroup="RE" count="0" oneField="1" hidden="1">
      <fieldsUsage count="1">
        <fieldUsage x="51"/>
      </fieldsUsage>
      <extLst>
        <ext xmlns:x15="http://schemas.microsoft.com/office/spreadsheetml/2010/11/main" uri="{B97F6D7D-B522-45F9-BDA1-12C45D357490}">
          <x15:cacheHierarchy aggregatedColumn="132"/>
        </ext>
      </extLst>
    </cacheHierarchy>
    <cacheHierarchy uniqueName="[Measures].[Sum of 2000-04(RE)]" caption="Sum of 2000-04(RE)" measure="1" displayFolder="" measureGroup="RE" count="0" oneField="1" hidden="1">
      <fieldsUsage count="1">
        <fieldUsage x="52"/>
      </fieldsUsage>
      <extLst>
        <ext xmlns:x15="http://schemas.microsoft.com/office/spreadsheetml/2010/11/main" uri="{B97F6D7D-B522-45F9-BDA1-12C45D357490}">
          <x15:cacheHierarchy aggregatedColumn="133"/>
        </ext>
      </extLst>
    </cacheHierarchy>
    <cacheHierarchy uniqueName="[Measures].[Sum of 2005-09(RE)]" caption="Sum of 2005-09(RE)" measure="1" displayFolder="" measureGroup="RE" count="0" oneField="1" hidden="1">
      <fieldsUsage count="1">
        <fieldUsage x="53"/>
      </fieldsUsage>
      <extLst>
        <ext xmlns:x15="http://schemas.microsoft.com/office/spreadsheetml/2010/11/main" uri="{B97F6D7D-B522-45F9-BDA1-12C45D357490}">
          <x15:cacheHierarchy aggregatedColumn="134"/>
        </ext>
      </extLst>
    </cacheHierarchy>
    <cacheHierarchy uniqueName="[Measures].[Sum of 2010-14(RE)]" caption="Sum of 2010-14(RE)" measure="1" displayFolder="" measureGroup="RE" count="0" oneField="1" hidden="1">
      <fieldsUsage count="1">
        <fieldUsage x="54"/>
      </fieldsUsage>
      <extLst>
        <ext xmlns:x15="http://schemas.microsoft.com/office/spreadsheetml/2010/11/main" uri="{B97F6D7D-B522-45F9-BDA1-12C45D357490}">
          <x15:cacheHierarchy aggregatedColumn="135"/>
        </ext>
      </extLst>
    </cacheHierarchy>
    <cacheHierarchy uniqueName="[Measures].[Sum of 2015-19(RE)]" caption="Sum of 2015-19(RE)" measure="1" displayFolder="" measureGroup="RE" count="0" oneField="1" hidden="1">
      <fieldsUsage count="1">
        <fieldUsage x="55"/>
      </fieldsUsage>
      <extLst>
        <ext xmlns:x15="http://schemas.microsoft.com/office/spreadsheetml/2010/11/main" uri="{B97F6D7D-B522-45F9-BDA1-12C45D357490}">
          <x15:cacheHierarchy aggregatedColumn="136"/>
        </ext>
      </extLst>
    </cacheHierarchy>
    <cacheHierarchy uniqueName="[Measures].[Sum of 1980-84(SSE)]" caption="Sum of 1980-84(SSE)" measure="1" displayFolder="" measureGroup="SSE" count="0" oneField="1" hidden="1">
      <fieldsUsage count="1">
        <fieldUsage x="56"/>
      </fieldsUsage>
      <extLst>
        <ext xmlns:x15="http://schemas.microsoft.com/office/spreadsheetml/2010/11/main" uri="{B97F6D7D-B522-45F9-BDA1-12C45D357490}">
          <x15:cacheHierarchy aggregatedColumn="139"/>
        </ext>
      </extLst>
    </cacheHierarchy>
    <cacheHierarchy uniqueName="[Measures].[Sum of 1985-89(SSE)]" caption="Sum of 1985-89(SSE)" measure="1" displayFolder="" measureGroup="SSE" count="0" oneField="1" hidden="1">
      <fieldsUsage count="1">
        <fieldUsage x="57"/>
      </fieldsUsage>
      <extLst>
        <ext xmlns:x15="http://schemas.microsoft.com/office/spreadsheetml/2010/11/main" uri="{B97F6D7D-B522-45F9-BDA1-12C45D357490}">
          <x15:cacheHierarchy aggregatedColumn="140"/>
        </ext>
      </extLst>
    </cacheHierarchy>
    <cacheHierarchy uniqueName="[Measures].[Sum of 1990-94(SSE)]" caption="Sum of 1990-94(SSE)" measure="1" displayFolder="" measureGroup="SSE" count="0" oneField="1" hidden="1">
      <fieldsUsage count="1">
        <fieldUsage x="58"/>
      </fieldsUsage>
      <extLst>
        <ext xmlns:x15="http://schemas.microsoft.com/office/spreadsheetml/2010/11/main" uri="{B97F6D7D-B522-45F9-BDA1-12C45D357490}">
          <x15:cacheHierarchy aggregatedColumn="141"/>
        </ext>
      </extLst>
    </cacheHierarchy>
    <cacheHierarchy uniqueName="[Measures].[Sum of 1995-99(SSE)]" caption="Sum of 1995-99(SSE)" measure="1" displayFolder="" measureGroup="SSE" count="0" oneField="1" hidden="1">
      <fieldsUsage count="1">
        <fieldUsage x="59"/>
      </fieldsUsage>
      <extLst>
        <ext xmlns:x15="http://schemas.microsoft.com/office/spreadsheetml/2010/11/main" uri="{B97F6D7D-B522-45F9-BDA1-12C45D357490}">
          <x15:cacheHierarchy aggregatedColumn="142"/>
        </ext>
      </extLst>
    </cacheHierarchy>
    <cacheHierarchy uniqueName="[Measures].[Sum of 2000-04(SSE)]" caption="Sum of 2000-04(SSE)" measure="1" displayFolder="" measureGroup="SSE" count="0" oneField="1" hidden="1">
      <fieldsUsage count="1">
        <fieldUsage x="60"/>
      </fieldsUsage>
      <extLst>
        <ext xmlns:x15="http://schemas.microsoft.com/office/spreadsheetml/2010/11/main" uri="{B97F6D7D-B522-45F9-BDA1-12C45D357490}">
          <x15:cacheHierarchy aggregatedColumn="143"/>
        </ext>
      </extLst>
    </cacheHierarchy>
    <cacheHierarchy uniqueName="[Measures].[Sum of 2005-09(SSE)]" caption="Sum of 2005-09(SSE)" measure="1" displayFolder="" measureGroup="SSE" count="0" oneField="1" hidden="1">
      <fieldsUsage count="1">
        <fieldUsage x="61"/>
      </fieldsUsage>
      <extLst>
        <ext xmlns:x15="http://schemas.microsoft.com/office/spreadsheetml/2010/11/main" uri="{B97F6D7D-B522-45F9-BDA1-12C45D357490}">
          <x15:cacheHierarchy aggregatedColumn="144"/>
        </ext>
      </extLst>
    </cacheHierarchy>
    <cacheHierarchy uniqueName="[Measures].[Sum of 2010-14(SSE)]" caption="Sum of 2010-14(SSE)" measure="1" displayFolder="" measureGroup="SSE" count="0" oneField="1" hidden="1">
      <fieldsUsage count="1">
        <fieldUsage x="62"/>
      </fieldsUsage>
      <extLst>
        <ext xmlns:x15="http://schemas.microsoft.com/office/spreadsheetml/2010/11/main" uri="{B97F6D7D-B522-45F9-BDA1-12C45D357490}">
          <x15:cacheHierarchy aggregatedColumn="145"/>
        </ext>
      </extLst>
    </cacheHierarchy>
    <cacheHierarchy uniqueName="[Measures].[Sum of 2015-19(SSE)]" caption="Sum of 2015-19(SSE)" measure="1" displayFolder="" measureGroup="SSE" count="0" oneField="1" hidden="1">
      <fieldsUsage count="1">
        <fieldUsage x="63"/>
      </fieldsUsage>
      <extLst>
        <ext xmlns:x15="http://schemas.microsoft.com/office/spreadsheetml/2010/11/main" uri="{B97F6D7D-B522-45F9-BDA1-12C45D357490}">
          <x15:cacheHierarchy aggregatedColumn="146"/>
        </ext>
      </extLst>
    </cacheHierarchy>
    <cacheHierarchy uniqueName="[Measures].[Sum of 1980-84(AE) 2]" caption="Sum of 1980-84(AE) 2" measure="1" displayFolder="" measureGroup="AE 1" count="0" hidden="1">
      <extLst>
        <ext xmlns:x15="http://schemas.microsoft.com/office/spreadsheetml/2010/11/main" uri="{B97F6D7D-B522-45F9-BDA1-12C45D357490}">
          <x15:cacheHierarchy aggregatedColumn="10"/>
        </ext>
      </extLst>
    </cacheHierarchy>
    <cacheHierarchy uniqueName="[Measures].[Sum of Sum of 1980-84(GFD)]" caption="Sum of Sum of 1980-84(GFD)" measure="1" displayFolder="" measureGroup="Range" count="0" hidden="1">
      <extLst>
        <ext xmlns:x15="http://schemas.microsoft.com/office/spreadsheetml/2010/11/main" uri="{B97F6D7D-B522-45F9-BDA1-12C45D357490}">
          <x15:cacheHierarchy aggregatedColumn="71"/>
        </ext>
      </extLst>
    </cacheHierarchy>
    <cacheHierarchy uniqueName="[Measures].[Sum of Sum of 2015-19(GFD)]" caption="Sum of Sum of 2015-19(GFD)" measure="1" displayFolder="" measureGroup="Range" count="0" hidden="1">
      <extLst>
        <ext xmlns:x15="http://schemas.microsoft.com/office/spreadsheetml/2010/11/main" uri="{B97F6D7D-B522-45F9-BDA1-12C45D357490}">
          <x15:cacheHierarchy aggregatedColumn="78"/>
        </ext>
      </extLst>
    </cacheHierarchy>
    <cacheHierarchy uniqueName="[Measures].[Sum of Sum of 2010-14(GFD)]" caption="Sum of Sum of 2010-14(GFD)" measure="1" displayFolder="" measureGroup="Range" count="0" hidden="1">
      <extLst>
        <ext xmlns:x15="http://schemas.microsoft.com/office/spreadsheetml/2010/11/main" uri="{B97F6D7D-B522-45F9-BDA1-12C45D357490}">
          <x15:cacheHierarchy aggregatedColumn="77"/>
        </ext>
      </extLst>
    </cacheHierarchy>
    <cacheHierarchy uniqueName="[Measures].[Sum of Sum of 2005-09(GFD)]" caption="Sum of Sum of 2005-09(GFD)" measure="1" displayFolder="" measureGroup="Range" count="0" hidden="1">
      <extLst>
        <ext xmlns:x15="http://schemas.microsoft.com/office/spreadsheetml/2010/11/main" uri="{B97F6D7D-B522-45F9-BDA1-12C45D357490}">
          <x15:cacheHierarchy aggregatedColumn="76"/>
        </ext>
      </extLst>
    </cacheHierarchy>
    <cacheHierarchy uniqueName="[Measures].[Sum of Sum of 1985-89(GFD)]" caption="Sum of Sum of 1985-89(GFD)" measure="1" displayFolder="" measureGroup="Range" count="0" hidden="1">
      <extLst>
        <ext xmlns:x15="http://schemas.microsoft.com/office/spreadsheetml/2010/11/main" uri="{B97F6D7D-B522-45F9-BDA1-12C45D357490}">
          <x15:cacheHierarchy aggregatedColumn="72"/>
        </ext>
      </extLst>
    </cacheHierarchy>
    <cacheHierarchy uniqueName="[Measures].[Sum of Sum of 1990-94(GFD)]" caption="Sum of Sum of 1990-94(GFD)" measure="1" displayFolder="" measureGroup="Range" count="0" hidden="1">
      <extLst>
        <ext xmlns:x15="http://schemas.microsoft.com/office/spreadsheetml/2010/11/main" uri="{B97F6D7D-B522-45F9-BDA1-12C45D357490}">
          <x15:cacheHierarchy aggregatedColumn="73"/>
        </ext>
      </extLst>
    </cacheHierarchy>
    <cacheHierarchy uniqueName="[Measures].[Sum of Sum of 1995-99(GFD)]" caption="Sum of Sum of 1995-99(GFD)" measure="1" displayFolder="" measureGroup="Range" count="0" hidden="1">
      <extLst>
        <ext xmlns:x15="http://schemas.microsoft.com/office/spreadsheetml/2010/11/main" uri="{B97F6D7D-B522-45F9-BDA1-12C45D357490}">
          <x15:cacheHierarchy aggregatedColumn="74"/>
        </ext>
      </extLst>
    </cacheHierarchy>
    <cacheHierarchy uniqueName="[Measures].[Sum of Sum of 2000-04(GFD)]" caption="Sum of Sum of 2000-04(GFD)" measure="1" displayFolder="" measureGroup="Range" count="0" hidden="1">
      <extLst>
        <ext xmlns:x15="http://schemas.microsoft.com/office/spreadsheetml/2010/11/main" uri="{B97F6D7D-B522-45F9-BDA1-12C45D357490}">
          <x15:cacheHierarchy aggregatedColumn="75"/>
        </ext>
      </extLst>
    </cacheHierarchy>
  </cacheHierarchies>
  <kpis count="0"/>
  <dimensions count="12">
    <dimension name="AE" uniqueName="[AE]" caption="AE"/>
    <dimension name="AE 1" uniqueName="[AE 1]" caption="AE 1"/>
    <dimension name="CE" uniqueName="[CE]" caption="CE"/>
    <dimension name="GFD" uniqueName="[GFD]" caption="GFD"/>
    <dimension name="GSDP" uniqueName="[GSDP]" caption="GSDP"/>
    <dimension measure="1" name="Measures" uniqueName="[Measures]" caption="Measures"/>
    <dimension name="OTR" uniqueName="[OTR]" caption="OTR"/>
    <dimension name="Range" uniqueName="[Range]" caption="Range"/>
    <dimension name="RD" uniqueName="[RD]" caption="RD"/>
    <dimension name="RE" uniqueName="[RE]" caption="RE"/>
    <dimension name="Ref" uniqueName="[Ref]" caption="Ref"/>
    <dimension name="SSE" uniqueName="[SSE]" caption="SSE"/>
  </dimensions>
  <measureGroups count="11">
    <measureGroup name="AE" caption="AE"/>
    <measureGroup name="AE 1" caption="AE 1"/>
    <measureGroup name="CE" caption="CE"/>
    <measureGroup name="GFD" caption="GFD"/>
    <measureGroup name="GSDP" caption="GSDP"/>
    <measureGroup name="OTR" caption="OTR"/>
    <measureGroup name="Range" caption="Range"/>
    <measureGroup name="RD" caption="RD"/>
    <measureGroup name="RE" caption="RE"/>
    <measureGroup name="Ref" caption="Ref"/>
    <measureGroup name="SSE" caption="SSE"/>
  </measureGroups>
  <maps count="19">
    <map measureGroup="0" dimension="0"/>
    <map measureGroup="0" dimension="10"/>
    <map measureGroup="1" dimension="1"/>
    <map measureGroup="2" dimension="2"/>
    <map measureGroup="2" dimension="10"/>
    <map measureGroup="3" dimension="3"/>
    <map measureGroup="3" dimension="10"/>
    <map measureGroup="4" dimension="4"/>
    <map measureGroup="4" dimension="10"/>
    <map measureGroup="5" dimension="6"/>
    <map measureGroup="5" dimension="10"/>
    <map measureGroup="6" dimension="7"/>
    <map measureGroup="7" dimension="8"/>
    <map measureGroup="7" dimension="10"/>
    <map measureGroup="8" dimension="9"/>
    <map measureGroup="8" dimension="10"/>
    <map measureGroup="9" dimension="10"/>
    <map measureGroup="10"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baj Momin" refreshedDate="45354.608768634258" backgroundQuery="1" createdVersion="8" refreshedVersion="8" minRefreshableVersion="3" recordCount="0" supportSubquery="1" supportAdvancedDrill="1" xr:uid="{0EE695DD-F326-41B0-BE1D-C08062971F78}">
  <cacheSource type="external" connectionId="9"/>
  <cacheFields count="9">
    <cacheField name="[Range].[Row Labels].[Row Labels]" caption="Row Labels" numFmtId="0" hierarchy="54" level="1">
      <sharedItems count="31">
        <s v="Andhra_Pradesh"/>
        <s v="Arunachal_Pradesh"/>
        <s v="Assam"/>
        <s v="Bihar"/>
        <s v="Chhattisgarh"/>
        <s v="Delhi"/>
        <s v="Goa"/>
        <s v="Gujarat"/>
        <s v="Haryana"/>
        <s v="Himachal_Pradesh"/>
        <s v="Jammu_and_Kashmir"/>
        <s v="Jharkhand"/>
        <s v="Karnataka"/>
        <s v="Kerala"/>
        <s v="Madhya_Pradesh"/>
        <s v="Maharashtra"/>
        <s v="Manipur"/>
        <s v="Meghalaya"/>
        <s v="Mizoram"/>
        <s v="Nagaland"/>
        <s v="Odisha"/>
        <s v="Puducherry"/>
        <s v="Punjab"/>
        <s v="Rajasthan"/>
        <s v="Sikkim"/>
        <s v="Tamil_Nadu"/>
        <s v="Telangana"/>
        <s v="Tripura"/>
        <s v="Uttar_Pradesh"/>
        <s v="Uttarakhand"/>
        <s v="West_Bengal"/>
      </sharedItems>
    </cacheField>
    <cacheField name="[Measures].[Sum of Sum of 1980-84(GFD)]" caption="Sum of Sum of 1980-84(GFD)" numFmtId="0" hierarchy="225" level="32767"/>
    <cacheField name="[Measures].[Sum of Sum of 1985-89(GFD)]" caption="Sum of Sum of 1985-89(GFD)" numFmtId="0" hierarchy="229" level="32767"/>
    <cacheField name="[Measures].[Sum of Sum of 1990-94(GFD)]" caption="Sum of Sum of 1990-94(GFD)" numFmtId="0" hierarchy="230" level="32767"/>
    <cacheField name="[Measures].[Sum of Sum of 1995-99(GFD)]" caption="Sum of Sum of 1995-99(GFD)" numFmtId="0" hierarchy="231" level="32767"/>
    <cacheField name="[Measures].[Sum of Sum of 2000-04(GFD)]" caption="Sum of Sum of 2000-04(GFD)" numFmtId="0" hierarchy="232" level="32767"/>
    <cacheField name="[Measures].[Sum of Sum of 2005-09(GFD)]" caption="Sum of Sum of 2005-09(GFD)" numFmtId="0" hierarchy="228" level="32767"/>
    <cacheField name="[Measures].[Sum of Sum of 2010-14(GFD)]" caption="Sum of Sum of 2010-14(GFD)" numFmtId="0" hierarchy="227" level="32767"/>
    <cacheField name="[Measures].[Sum of Sum of 2015-19(GFD)]" caption="Sum of Sum of 2015-19(GFD)" numFmtId="0" hierarchy="226" level="32767"/>
  </cacheFields>
  <cacheHierarchies count="233">
    <cacheHierarchy uniqueName="[AE].[States]" caption="States" attribute="1" defaultMemberUniqueName="[AE].[States].[All]" allUniqueName="[AE].[States].[All]" dimensionUniqueName="[AE]" displayFolder="" count="0" memberValueDatatype="130" unbalanced="0"/>
    <cacheHierarchy uniqueName="[AE].[1980-84(AE)]" caption="1980-84(AE)" attribute="1" defaultMemberUniqueName="[AE].[1980-84(AE)].[All]" allUniqueName="[AE].[1980-84(AE)].[All]" dimensionUniqueName="[AE]" displayFolder="" count="0" memberValueDatatype="5" unbalanced="0"/>
    <cacheHierarchy uniqueName="[AE].[1985-89(AE)]" caption="1985-89(AE)" attribute="1" defaultMemberUniqueName="[AE].[1985-89(AE)].[All]" allUniqueName="[AE].[1985-89(AE)].[All]" dimensionUniqueName="[AE]" displayFolder="" count="0" memberValueDatatype="5" unbalanced="0"/>
    <cacheHierarchy uniqueName="[AE].[1990-94(AE)]" caption="1990-94(AE)" attribute="1" defaultMemberUniqueName="[AE].[1990-94(AE)].[All]" allUniqueName="[AE].[1990-94(AE)].[All]" dimensionUniqueName="[AE]" displayFolder="" count="0" memberValueDatatype="5" unbalanced="0"/>
    <cacheHierarchy uniqueName="[AE].[1995-99(AE)]" caption="1995-99(AE)" attribute="1" defaultMemberUniqueName="[AE].[1995-99(AE)].[All]" allUniqueName="[AE].[1995-99(AE)].[All]" dimensionUniqueName="[AE]" displayFolder="" count="0" memberValueDatatype="5" unbalanced="0"/>
    <cacheHierarchy uniqueName="[AE].[2000-04(AE)]" caption="2000-04(AE)" attribute="1" defaultMemberUniqueName="[AE].[2000-04(AE)].[All]" allUniqueName="[AE].[2000-04(AE)].[All]" dimensionUniqueName="[AE]" displayFolder="" count="0" memberValueDatatype="5" unbalanced="0"/>
    <cacheHierarchy uniqueName="[AE].[2005-09(AE)]" caption="2005-09(AE)" attribute="1" defaultMemberUniqueName="[AE].[2005-09(AE)].[All]" allUniqueName="[AE].[2005-09(AE)].[All]" dimensionUniqueName="[AE]" displayFolder="" count="0" memberValueDatatype="5" unbalanced="0"/>
    <cacheHierarchy uniqueName="[AE].[2010-14(AE)]" caption="2010-14(AE)" attribute="1" defaultMemberUniqueName="[AE].[2010-14(AE)].[All]" allUniqueName="[AE].[2010-14(AE)].[All]" dimensionUniqueName="[AE]" displayFolder="" count="0" memberValueDatatype="5" unbalanced="0"/>
    <cacheHierarchy uniqueName="[AE].[2015-19(AE)]" caption="2015-19(AE)" attribute="1" defaultMemberUniqueName="[AE].[2015-19(AE)].[All]" allUniqueName="[AE].[2015-19(AE)].[All]" dimensionUniqueName="[AE]" displayFolder="" count="0" memberValueDatatype="5" unbalanced="0"/>
    <cacheHierarchy uniqueName="[AE 1].[States]" caption="States" attribute="1" defaultMemberUniqueName="[AE 1].[States].[All]" allUniqueName="[AE 1].[States].[All]" dimensionUniqueName="[AE 1]" displayFolder="" count="0" memberValueDatatype="130" unbalanced="0"/>
    <cacheHierarchy uniqueName="[AE 1].[1980-84(AE)]" caption="1980-84(AE)" attribute="1" defaultMemberUniqueName="[AE 1].[1980-84(AE)].[All]" allUniqueName="[AE 1].[1980-84(AE)].[All]" dimensionUniqueName="[AE 1]" displayFolder="" count="0" memberValueDatatype="5" unbalanced="0"/>
    <cacheHierarchy uniqueName="[AE 1].[1985-89(AE)]" caption="1985-89(AE)" attribute="1" defaultMemberUniqueName="[AE 1].[1985-89(AE)].[All]" allUniqueName="[AE 1].[1985-89(AE)].[All]" dimensionUniqueName="[AE 1]" displayFolder="" count="0" memberValueDatatype="5" unbalanced="0"/>
    <cacheHierarchy uniqueName="[AE 1].[1990-94(AE)]" caption="1990-94(AE)" attribute="1" defaultMemberUniqueName="[AE 1].[1990-94(AE)].[All]" allUniqueName="[AE 1].[1990-94(AE)].[All]" dimensionUniqueName="[AE 1]" displayFolder="" count="0" memberValueDatatype="5" unbalanced="0"/>
    <cacheHierarchy uniqueName="[AE 1].[1995-99(AE)]" caption="1995-99(AE)" attribute="1" defaultMemberUniqueName="[AE 1].[1995-99(AE)].[All]" allUniqueName="[AE 1].[1995-99(AE)].[All]" dimensionUniqueName="[AE 1]" displayFolder="" count="0" memberValueDatatype="5" unbalanced="0"/>
    <cacheHierarchy uniqueName="[AE 1].[2000-04(AE)]" caption="2000-04(AE)" attribute="1" defaultMemberUniqueName="[AE 1].[2000-04(AE)].[All]" allUniqueName="[AE 1].[2000-04(AE)].[All]" dimensionUniqueName="[AE 1]" displayFolder="" count="0" memberValueDatatype="5" unbalanced="0"/>
    <cacheHierarchy uniqueName="[AE 1].[2005-09(AE)]" caption="2005-09(AE)" attribute="1" defaultMemberUniqueName="[AE 1].[2005-09(AE)].[All]" allUniqueName="[AE 1].[2005-09(AE)].[All]" dimensionUniqueName="[AE 1]" displayFolder="" count="0" memberValueDatatype="5" unbalanced="0"/>
    <cacheHierarchy uniqueName="[AE 1].[2010-14(AE)]" caption="2010-14(AE)" attribute="1" defaultMemberUniqueName="[AE 1].[2010-14(AE)].[All]" allUniqueName="[AE 1].[2010-14(AE)].[All]" dimensionUniqueName="[AE 1]" displayFolder="" count="0" memberValueDatatype="5" unbalanced="0"/>
    <cacheHierarchy uniqueName="[AE 1].[2015-19(AE)]" caption="2015-19(AE)" attribute="1" defaultMemberUniqueName="[AE 1].[2015-19(AE)].[All]" allUniqueName="[AE 1].[2015-19(AE)].[All]" dimensionUniqueName="[AE 1]" displayFolder="" count="0" memberValueDatatype="5" unbalanced="0"/>
    <cacheHierarchy uniqueName="[CE].[States]" caption="States" attribute="1" defaultMemberUniqueName="[CE].[States].[All]" allUniqueName="[CE].[States].[All]" dimensionUniqueName="[CE]" displayFolder="" count="0" memberValueDatatype="130" unbalanced="0"/>
    <cacheHierarchy uniqueName="[CE].[1980-84(CE)]" caption="1980-84(CE)" attribute="1" defaultMemberUniqueName="[CE].[1980-84(CE)].[All]" allUniqueName="[CE].[1980-84(CE)].[All]" dimensionUniqueName="[CE]" displayFolder="" count="0" memberValueDatatype="5" unbalanced="0"/>
    <cacheHierarchy uniqueName="[CE].[1985-89(CE)]" caption="1985-89(CE)" attribute="1" defaultMemberUniqueName="[CE].[1985-89(CE)].[All]" allUniqueName="[CE].[1985-89(CE)].[All]" dimensionUniqueName="[CE]" displayFolder="" count="0" memberValueDatatype="5" unbalanced="0"/>
    <cacheHierarchy uniqueName="[CE].[1990-94(CE)]" caption="1990-94(CE)" attribute="1" defaultMemberUniqueName="[CE].[1990-94(CE)].[All]" allUniqueName="[CE].[1990-94(CE)].[All]" dimensionUniqueName="[CE]" displayFolder="" count="0" memberValueDatatype="5" unbalanced="0"/>
    <cacheHierarchy uniqueName="[CE].[1995-99(CE)]" caption="1995-99(CE)" attribute="1" defaultMemberUniqueName="[CE].[1995-99(CE)].[All]" allUniqueName="[CE].[1995-99(CE)].[All]" dimensionUniqueName="[CE]" displayFolder="" count="0" memberValueDatatype="5" unbalanced="0"/>
    <cacheHierarchy uniqueName="[CE].[2000-04(CE)]" caption="2000-04(CE)" attribute="1" defaultMemberUniqueName="[CE].[2000-04(CE)].[All]" allUniqueName="[CE].[2000-04(CE)].[All]" dimensionUniqueName="[CE]" displayFolder="" count="0" memberValueDatatype="5" unbalanced="0"/>
    <cacheHierarchy uniqueName="[CE].[2005-09(CE)]" caption="2005-09(CE)" attribute="1" defaultMemberUniqueName="[CE].[2005-09(CE)].[All]" allUniqueName="[CE].[2005-09(CE)].[All]" dimensionUniqueName="[CE]" displayFolder="" count="0" memberValueDatatype="5" unbalanced="0"/>
    <cacheHierarchy uniqueName="[CE].[2010-14(CE)]" caption="2010-14(CE)" attribute="1" defaultMemberUniqueName="[CE].[2010-14(CE)].[All]" allUniqueName="[CE].[2010-14(CE)].[All]" dimensionUniqueName="[CE]" displayFolder="" count="0" memberValueDatatype="5" unbalanced="0"/>
    <cacheHierarchy uniqueName="[CE].[2015-19(CE)]" caption="2015-19(CE)" attribute="1" defaultMemberUniqueName="[CE].[2015-19(CE)].[All]" allUniqueName="[CE].[2015-19(CE)].[All]" dimensionUniqueName="[CE]" displayFolder="" count="0" memberValueDatatype="5" unbalanced="0"/>
    <cacheHierarchy uniqueName="[GFD].[States]" caption="States" attribute="1" defaultMemberUniqueName="[GFD].[States].[All]" allUniqueName="[GFD].[States].[All]" dimensionUniqueName="[GFD]" displayFolder="" count="0" memberValueDatatype="130" unbalanced="0"/>
    <cacheHierarchy uniqueName="[GFD].[1980-84(GFD)]" caption="1980-84(GFD)" attribute="1" defaultMemberUniqueName="[GFD].[1980-84(GFD)].[All]" allUniqueName="[GFD].[1980-84(GFD)].[All]" dimensionUniqueName="[GFD]" displayFolder="" count="0" memberValueDatatype="5" unbalanced="0"/>
    <cacheHierarchy uniqueName="[GFD].[1985-89(GFD)]" caption="1985-89(GFD)" attribute="1" defaultMemberUniqueName="[GFD].[1985-89(GFD)].[All]" allUniqueName="[GFD].[1985-89(GFD)].[All]" dimensionUniqueName="[GFD]" displayFolder="" count="0" memberValueDatatype="5" unbalanced="0"/>
    <cacheHierarchy uniqueName="[GFD].[1990-94(GFD)]" caption="1990-94(GFD)" attribute="1" defaultMemberUniqueName="[GFD].[1990-94(GFD)].[All]" allUniqueName="[GFD].[1990-94(GFD)].[All]" dimensionUniqueName="[GFD]" displayFolder="" count="0" memberValueDatatype="5" unbalanced="0"/>
    <cacheHierarchy uniqueName="[GFD].[1995-99(GFD)]" caption="1995-99(GFD)" attribute="1" defaultMemberUniqueName="[GFD].[1995-99(GFD)].[All]" allUniqueName="[GFD].[1995-99(GFD)].[All]" dimensionUniqueName="[GFD]" displayFolder="" count="0" memberValueDatatype="5" unbalanced="0"/>
    <cacheHierarchy uniqueName="[GFD].[2000-04(GFD)]" caption="2000-04(GFD)" attribute="1" defaultMemberUniqueName="[GFD].[2000-04(GFD)].[All]" allUniqueName="[GFD].[2000-04(GFD)].[All]" dimensionUniqueName="[GFD]" displayFolder="" count="0" memberValueDatatype="5" unbalanced="0"/>
    <cacheHierarchy uniqueName="[GFD].[2005-09(GFD)]" caption="2005-09(GFD)" attribute="1" defaultMemberUniqueName="[GFD].[2005-09(GFD)].[All]" allUniqueName="[GFD].[2005-09(GFD)].[All]" dimensionUniqueName="[GFD]" displayFolder="" count="0" memberValueDatatype="20" unbalanced="0"/>
    <cacheHierarchy uniqueName="[GFD].[2010-14(GFD)]" caption="2010-14(GFD)" attribute="1" defaultMemberUniqueName="[GFD].[2010-14(GFD)].[All]" allUniqueName="[GFD].[2010-14(GFD)].[All]" dimensionUniqueName="[GFD]" displayFolder="" count="0" memberValueDatatype="20" unbalanced="0"/>
    <cacheHierarchy uniqueName="[GFD].[2015-19(GFD)]" caption="2015-19(GFD)" attribute="1" defaultMemberUniqueName="[GFD].[2015-19(GFD)].[All]" allUniqueName="[GFD].[2015-19(GFD)].[All]" dimensionUniqueName="[GFD]" displayFolder="" count="0" memberValueDatatype="20" unbalanced="0"/>
    <cacheHierarchy uniqueName="[GSDP].[States]" caption="States" attribute="1" defaultMemberUniqueName="[GSDP].[States].[All]" allUniqueName="[GSDP].[States].[All]" dimensionUniqueName="[GSDP]" displayFolder="" count="0" memberValueDatatype="130" unbalanced="0"/>
    <cacheHierarchy uniqueName="[GSDP].[1980-84(NS)]" caption="1980-84(NS)" attribute="1" defaultMemberUniqueName="[GSDP].[1980-84(NS)].[All]" allUniqueName="[GSDP].[1980-84(NS)].[All]" dimensionUniqueName="[GSDP]" displayFolder="" count="0" memberValueDatatype="5" unbalanced="0"/>
    <cacheHierarchy uniqueName="[GSDP].[1985-89(NS)]" caption="1985-89(NS)" attribute="1" defaultMemberUniqueName="[GSDP].[1985-89(NS)].[All]" allUniqueName="[GSDP].[1985-89(NS)].[All]" dimensionUniqueName="[GSDP]" displayFolder="" count="0" memberValueDatatype="5" unbalanced="0"/>
    <cacheHierarchy uniqueName="[GSDP].[1990-94(NS)]" caption="1990-94(NS)" attribute="1" defaultMemberUniqueName="[GSDP].[1990-94(NS)].[All]" allUniqueName="[GSDP].[1990-94(NS)].[All]" dimensionUniqueName="[GSDP]" displayFolder="" count="0" memberValueDatatype="5" unbalanced="0"/>
    <cacheHierarchy uniqueName="[GSDP].[1995-99(NS)]" caption="1995-99(NS)" attribute="1" defaultMemberUniqueName="[GSDP].[1995-99(NS)].[All]" allUniqueName="[GSDP].[1995-99(NS)].[All]" dimensionUniqueName="[GSDP]" displayFolder="" count="0" memberValueDatatype="5" unbalanced="0"/>
    <cacheHierarchy uniqueName="[GSDP].[2000-04(NS)]" caption="2000-04(NS)" attribute="1" defaultMemberUniqueName="[GSDP].[2000-04(NS)].[All]" allUniqueName="[GSDP].[2000-04(NS)].[All]" dimensionUniqueName="[GSDP]" displayFolder="" count="0" memberValueDatatype="5" unbalanced="0"/>
    <cacheHierarchy uniqueName="[GSDP].[2005-09(NS)]" caption="2005-09(NS)" attribute="1" defaultMemberUniqueName="[GSDP].[2005-09(NS)].[All]" allUniqueName="[GSDP].[2005-09(NS)].[All]" dimensionUniqueName="[GSDP]" displayFolder="" count="0" memberValueDatatype="5" unbalanced="0"/>
    <cacheHierarchy uniqueName="[GSDP].[2010-14(NS)]" caption="2010-14(NS)" attribute="1" defaultMemberUniqueName="[GSDP].[2010-14(NS)].[All]" allUniqueName="[GSDP].[2010-14(NS)].[All]" dimensionUniqueName="[GSDP]" displayFolder="" count="0" memberValueDatatype="5" unbalanced="0"/>
    <cacheHierarchy uniqueName="[GSDP].[2015-19(NS)]" caption="2015-19(NS)" attribute="1" defaultMemberUniqueName="[GSDP].[2015-19(NS)].[All]" allUniqueName="[GSDP].[2015-19(NS)].[All]" dimensionUniqueName="[GSDP]" displayFolder="" count="0" memberValueDatatype="5" unbalanced="0"/>
    <cacheHierarchy uniqueName="[OTR].[States]" caption="States" attribute="1" defaultMemberUniqueName="[OTR].[States].[All]" allUniqueName="[OTR].[States].[All]" dimensionUniqueName="[OTR]" displayFolder="" count="0" memberValueDatatype="130" unbalanced="0"/>
    <cacheHierarchy uniqueName="[OTR].[1980-84(OTR)]" caption="1980-84(OTR)" attribute="1" defaultMemberUniqueName="[OTR].[1980-84(OTR)].[All]" allUniqueName="[OTR].[1980-84(OTR)].[All]" dimensionUniqueName="[OTR]" displayFolder="" count="0" memberValueDatatype="5" unbalanced="0"/>
    <cacheHierarchy uniqueName="[OTR].[1985-89(OTR)]" caption="1985-89(OTR)" attribute="1" defaultMemberUniqueName="[OTR].[1985-89(OTR)].[All]" allUniqueName="[OTR].[1985-89(OTR)].[All]" dimensionUniqueName="[OTR]" displayFolder="" count="0" memberValueDatatype="5" unbalanced="0"/>
    <cacheHierarchy uniqueName="[OTR].[1990-94(OTR)]" caption="1990-94(OTR)" attribute="1" defaultMemberUniqueName="[OTR].[1990-94(OTR)].[All]" allUniqueName="[OTR].[1990-94(OTR)].[All]" dimensionUniqueName="[OTR]" displayFolder="" count="0" memberValueDatatype="20" unbalanced="0"/>
    <cacheHierarchy uniqueName="[OTR].[1995-99(OTR)]" caption="1995-99(OTR)" attribute="1" defaultMemberUniqueName="[OTR].[1995-99(OTR)].[All]" allUniqueName="[OTR].[1995-99(OTR)].[All]" dimensionUniqueName="[OTR]" displayFolder="" count="0" memberValueDatatype="20" unbalanced="0"/>
    <cacheHierarchy uniqueName="[OTR].[2000-04(OTR)]" caption="2000-04(OTR)" attribute="1" defaultMemberUniqueName="[OTR].[2000-04(OTR)].[All]" allUniqueName="[OTR].[2000-04(OTR)].[All]" dimensionUniqueName="[OTR]" displayFolder="" count="0" memberValueDatatype="20" unbalanced="0"/>
    <cacheHierarchy uniqueName="[OTR].[2005-09(OTR)]" caption="2005-09(OTR)" attribute="1" defaultMemberUniqueName="[OTR].[2005-09(OTR)].[All]" allUniqueName="[OTR].[2005-09(OTR)].[All]" dimensionUniqueName="[OTR]" displayFolder="" count="0" memberValueDatatype="20" unbalanced="0"/>
    <cacheHierarchy uniqueName="[OTR].[2010-14(OTR)]" caption="2010-14(OTR)" attribute="1" defaultMemberUniqueName="[OTR].[2010-14(OTR)].[All]" allUniqueName="[OTR].[2010-14(OTR)].[All]" dimensionUniqueName="[OTR]" displayFolder="" count="0" memberValueDatatype="20" unbalanced="0"/>
    <cacheHierarchy uniqueName="[OTR].[2015-19(OTR)]" caption="2015-19(OTR)" attribute="1" defaultMemberUniqueName="[OTR].[2015-19(OTR)].[All]" allUniqueName="[OTR].[2015-19(OTR)].[All]" dimensionUniqueName="[OTR]" displayFolder="" count="0" memberValueDatatype="20" unbalanced="0"/>
    <cacheHierarchy uniqueName="[Range].[Row Labels]" caption="Row Labels" attribute="1" defaultMemberUniqueName="[Range].[Row Labels].[All]" allUniqueName="[Range].[Row Labels].[All]" dimensionUniqueName="[Range]" displayFolder="" count="2" memberValueDatatype="130" unbalanced="0">
      <fieldsUsage count="2">
        <fieldUsage x="-1"/>
        <fieldUsage x="0"/>
      </fieldsUsage>
    </cacheHierarchy>
    <cacheHierarchy uniqueName="[Range].[Sum of 1980-84(AE)]" caption="Sum of 1980-84(AE)" attribute="1" defaultMemberUniqueName="[Range].[Sum of 1980-84(AE)].[All]" allUniqueName="[Range].[Sum of 1980-84(AE)].[All]" dimensionUniqueName="[Range]" displayFolder="" count="0" memberValueDatatype="5" unbalanced="0"/>
    <cacheHierarchy uniqueName="[Range].[Sum of 1985-89(AE)]" caption="Sum of 1985-89(AE)" attribute="1" defaultMemberUniqueName="[Range].[Sum of 1985-89(AE)].[All]" allUniqueName="[Range].[Sum of 1985-89(AE)].[All]" dimensionUniqueName="[Range]" displayFolder="" count="0" memberValueDatatype="5" unbalanced="0"/>
    <cacheHierarchy uniqueName="[Range].[Sum of 1990-94(AE)]" caption="Sum of 1990-94(AE)" attribute="1" defaultMemberUniqueName="[Range].[Sum of 1990-94(AE)].[All]" allUniqueName="[Range].[Sum of 1990-94(AE)].[All]" dimensionUniqueName="[Range]" displayFolder="" count="0" memberValueDatatype="5" unbalanced="0"/>
    <cacheHierarchy uniqueName="[Range].[Sum of 1995-99(AE)]" caption="Sum of 1995-99(AE)" attribute="1" defaultMemberUniqueName="[Range].[Sum of 1995-99(AE)].[All]" allUniqueName="[Range].[Sum of 1995-99(AE)].[All]" dimensionUniqueName="[Range]" displayFolder="" count="0" memberValueDatatype="5" unbalanced="0"/>
    <cacheHierarchy uniqueName="[Range].[Sum of 2000-04(AE)]" caption="Sum of 2000-04(AE)" attribute="1" defaultMemberUniqueName="[Range].[Sum of 2000-04(AE)].[All]" allUniqueName="[Range].[Sum of 2000-04(AE)].[All]" dimensionUniqueName="[Range]" displayFolder="" count="0" memberValueDatatype="5" unbalanced="0"/>
    <cacheHierarchy uniqueName="[Range].[Sum of 2005-09(AE)]" caption="Sum of 2005-09(AE)" attribute="1" defaultMemberUniqueName="[Range].[Sum of 2005-09(AE)].[All]" allUniqueName="[Range].[Sum of 2005-09(AE)].[All]" dimensionUniqueName="[Range]" displayFolder="" count="0" memberValueDatatype="5" unbalanced="0"/>
    <cacheHierarchy uniqueName="[Range].[Sum of 2010-14(AE)]" caption="Sum of 2010-14(AE)" attribute="1" defaultMemberUniqueName="[Range].[Sum of 2010-14(AE)].[All]" allUniqueName="[Range].[Sum of 2010-14(AE)].[All]" dimensionUniqueName="[Range]" displayFolder="" count="0" memberValueDatatype="5" unbalanced="0"/>
    <cacheHierarchy uniqueName="[Range].[Sum of 2015-19(AE)]" caption="Sum of 2015-19(AE)" attribute="1" defaultMemberUniqueName="[Range].[Sum of 2015-19(AE)].[All]" allUniqueName="[Range].[Sum of 2015-19(AE)].[All]" dimensionUniqueName="[Range]" displayFolder="" count="0" memberValueDatatype="5" unbalanced="0"/>
    <cacheHierarchy uniqueName="[Range].[Sum of 1980-84(CE)]" caption="Sum of 1980-84(CE)" attribute="1" defaultMemberUniqueName="[Range].[Sum of 1980-84(CE)].[All]" allUniqueName="[Range].[Sum of 1980-84(CE)].[All]" dimensionUniqueName="[Range]" displayFolder="" count="0" memberValueDatatype="5" unbalanced="0"/>
    <cacheHierarchy uniqueName="[Range].[Sum of 1985-89(CE)]" caption="Sum of 1985-89(CE)" attribute="1" defaultMemberUniqueName="[Range].[Sum of 1985-89(CE)].[All]" allUniqueName="[Range].[Sum of 1985-89(CE)].[All]" dimensionUniqueName="[Range]" displayFolder="" count="0" memberValueDatatype="5" unbalanced="0"/>
    <cacheHierarchy uniqueName="[Range].[Sum of 1990-94(CE)]" caption="Sum of 1990-94(CE)" attribute="1" defaultMemberUniqueName="[Range].[Sum of 1990-94(CE)].[All]" allUniqueName="[Range].[Sum of 1990-94(CE)].[All]" dimensionUniqueName="[Range]" displayFolder="" count="0" memberValueDatatype="5" unbalanced="0"/>
    <cacheHierarchy uniqueName="[Range].[Sum of 1995-99(CE)]" caption="Sum of 1995-99(CE)" attribute="1" defaultMemberUniqueName="[Range].[Sum of 1995-99(CE)].[All]" allUniqueName="[Range].[Sum of 1995-99(CE)].[All]" dimensionUniqueName="[Range]" displayFolder="" count="0" memberValueDatatype="5" unbalanced="0"/>
    <cacheHierarchy uniqueName="[Range].[Sum of 2000-04(CE)]" caption="Sum of 2000-04(CE)" attribute="1" defaultMemberUniqueName="[Range].[Sum of 2000-04(CE)].[All]" allUniqueName="[Range].[Sum of 2000-04(CE)].[All]" dimensionUniqueName="[Range]" displayFolder="" count="0" memberValueDatatype="5" unbalanced="0"/>
    <cacheHierarchy uniqueName="[Range].[Sum of 2005-09(CE)]" caption="Sum of 2005-09(CE)" attribute="1" defaultMemberUniqueName="[Range].[Sum of 2005-09(CE)].[All]" allUniqueName="[Range].[Sum of 2005-09(CE)].[All]" dimensionUniqueName="[Range]" displayFolder="" count="0" memberValueDatatype="5" unbalanced="0"/>
    <cacheHierarchy uniqueName="[Range].[Sum of 2010-14(CE)]" caption="Sum of 2010-14(CE)" attribute="1" defaultMemberUniqueName="[Range].[Sum of 2010-14(CE)].[All]" allUniqueName="[Range].[Sum of 2010-14(CE)].[All]" dimensionUniqueName="[Range]" displayFolder="" count="0" memberValueDatatype="5" unbalanced="0"/>
    <cacheHierarchy uniqueName="[Range].[Sum of 2015-19(CE)]" caption="Sum of 2015-19(CE)" attribute="1" defaultMemberUniqueName="[Range].[Sum of 2015-19(CE)].[All]" allUniqueName="[Range].[Sum of 2015-19(CE)].[All]" dimensionUniqueName="[Range]" displayFolder="" count="0" memberValueDatatype="5" unbalanced="0"/>
    <cacheHierarchy uniqueName="[Range].[Sum of 1980-84(GFD)]" caption="Sum of 1980-84(GFD)" attribute="1" defaultMemberUniqueName="[Range].[Sum of 1980-84(GFD)].[All]" allUniqueName="[Range].[Sum of 1980-84(GFD)].[All]" dimensionUniqueName="[Range]" displayFolder="" count="0" memberValueDatatype="5" unbalanced="0"/>
    <cacheHierarchy uniqueName="[Range].[Sum of 1985-89(GFD)]" caption="Sum of 1985-89(GFD)" attribute="1" defaultMemberUniqueName="[Range].[Sum of 1985-89(GFD)].[All]" allUniqueName="[Range].[Sum of 1985-89(GFD)].[All]" dimensionUniqueName="[Range]" displayFolder="" count="0" memberValueDatatype="5" unbalanced="0"/>
    <cacheHierarchy uniqueName="[Range].[Sum of 1990-94(GFD)]" caption="Sum of 1990-94(GFD)" attribute="1" defaultMemberUniqueName="[Range].[Sum of 1990-94(GFD)].[All]" allUniqueName="[Range].[Sum of 1990-94(GFD)].[All]" dimensionUniqueName="[Range]" displayFolder="" count="0" memberValueDatatype="5" unbalanced="0"/>
    <cacheHierarchy uniqueName="[Range].[Sum of 1995-99(GFD)]" caption="Sum of 1995-99(GFD)" attribute="1" defaultMemberUniqueName="[Range].[Sum of 1995-99(GFD)].[All]" allUniqueName="[Range].[Sum of 1995-99(GFD)].[All]" dimensionUniqueName="[Range]" displayFolder="" count="0" memberValueDatatype="5" unbalanced="0"/>
    <cacheHierarchy uniqueName="[Range].[Sum of 2000-04(GFD)]" caption="Sum of 2000-04(GFD)" attribute="1" defaultMemberUniqueName="[Range].[Sum of 2000-04(GFD)].[All]" allUniqueName="[Range].[Sum of 2000-04(GFD)].[All]" dimensionUniqueName="[Range]" displayFolder="" count="0" memberValueDatatype="5" unbalanced="0"/>
    <cacheHierarchy uniqueName="[Range].[Sum of 2005-09(GFD)]" caption="Sum of 2005-09(GFD)" attribute="1" defaultMemberUniqueName="[Range].[Sum of 2005-09(GFD)].[All]" allUniqueName="[Range].[Sum of 2005-09(GFD)].[All]" dimensionUniqueName="[Range]" displayFolder="" count="0" memberValueDatatype="20" unbalanced="0"/>
    <cacheHierarchy uniqueName="[Range].[Sum of 2010-14(GFD)]" caption="Sum of 2010-14(GFD)" attribute="1" defaultMemberUniqueName="[Range].[Sum of 2010-14(GFD)].[All]" allUniqueName="[Range].[Sum of 2010-14(GFD)].[All]" dimensionUniqueName="[Range]" displayFolder="" count="0" memberValueDatatype="20" unbalanced="0"/>
    <cacheHierarchy uniqueName="[Range].[Sum of 2015-19(GFD)]" caption="Sum of 2015-19(GFD)" attribute="1" defaultMemberUniqueName="[Range].[Sum of 2015-19(GFD)].[All]" allUniqueName="[Range].[Sum of 2015-19(GFD)].[All]" dimensionUniqueName="[Range]" displayFolder="" count="0" memberValueDatatype="20" unbalanced="0"/>
    <cacheHierarchy uniqueName="[Range].[Sum of 1980-84(NS)]" caption="Sum of 1980-84(NS)" attribute="1" defaultMemberUniqueName="[Range].[Sum of 1980-84(NS)].[All]" allUniqueName="[Range].[Sum of 1980-84(NS)].[All]" dimensionUniqueName="[Range]" displayFolder="" count="0" memberValueDatatype="5" unbalanced="0"/>
    <cacheHierarchy uniqueName="[Range].[Sum of 1985-89(NS)]" caption="Sum of 1985-89(NS)" attribute="1" defaultMemberUniqueName="[Range].[Sum of 1985-89(NS)].[All]" allUniqueName="[Range].[Sum of 1985-89(NS)].[All]" dimensionUniqueName="[Range]" displayFolder="" count="0" memberValueDatatype="5" unbalanced="0"/>
    <cacheHierarchy uniqueName="[Range].[Sum of 1990-94(NS)]" caption="Sum of 1990-94(NS)" attribute="1" defaultMemberUniqueName="[Range].[Sum of 1990-94(NS)].[All]" allUniqueName="[Range].[Sum of 1990-94(NS)].[All]" dimensionUniqueName="[Range]" displayFolder="" count="0" memberValueDatatype="5" unbalanced="0"/>
    <cacheHierarchy uniqueName="[Range].[Sum of 1995-99(NS)]" caption="Sum of 1995-99(NS)" attribute="1" defaultMemberUniqueName="[Range].[Sum of 1995-99(NS)].[All]" allUniqueName="[Range].[Sum of 1995-99(NS)].[All]" dimensionUniqueName="[Range]" displayFolder="" count="0" memberValueDatatype="5" unbalanced="0"/>
    <cacheHierarchy uniqueName="[Range].[Sum of 2000-04(NS)]" caption="Sum of 2000-04(NS)" attribute="1" defaultMemberUniqueName="[Range].[Sum of 2000-04(NS)].[All]" allUniqueName="[Range].[Sum of 2000-04(NS)].[All]" dimensionUniqueName="[Range]" displayFolder="" count="0" memberValueDatatype="5" unbalanced="0"/>
    <cacheHierarchy uniqueName="[Range].[Sum of 2005-09(NS)]" caption="Sum of 2005-09(NS)" attribute="1" defaultMemberUniqueName="[Range].[Sum of 2005-09(NS)].[All]" allUniqueName="[Range].[Sum of 2005-09(NS)].[All]" dimensionUniqueName="[Range]" displayFolder="" count="0" memberValueDatatype="5" unbalanced="0"/>
    <cacheHierarchy uniqueName="[Range].[Sum of 2010-14(NS)]" caption="Sum of 2010-14(NS)" attribute="1" defaultMemberUniqueName="[Range].[Sum of 2010-14(NS)].[All]" allUniqueName="[Range].[Sum of 2010-14(NS)].[All]" dimensionUniqueName="[Range]" displayFolder="" count="0" memberValueDatatype="5" unbalanced="0"/>
    <cacheHierarchy uniqueName="[Range].[Sum of 2015-19(NS)]" caption="Sum of 2015-19(NS)" attribute="1" defaultMemberUniqueName="[Range].[Sum of 2015-19(NS)].[All]" allUniqueName="[Range].[Sum of 2015-19(NS)].[All]" dimensionUniqueName="[Range]" displayFolder="" count="0" memberValueDatatype="5" unbalanced="0"/>
    <cacheHierarchy uniqueName="[Range].[Sum of 1980-84(OTR)]" caption="Sum of 1980-84(OTR)" attribute="1" defaultMemberUniqueName="[Range].[Sum of 1980-84(OTR)].[All]" allUniqueName="[Range].[Sum of 1980-84(OTR)].[All]" dimensionUniqueName="[Range]" displayFolder="" count="0" memberValueDatatype="5" unbalanced="0"/>
    <cacheHierarchy uniqueName="[Range].[Sum of 1985-89(OTR)]" caption="Sum of 1985-89(OTR)" attribute="1" defaultMemberUniqueName="[Range].[Sum of 1985-89(OTR)].[All]" allUniqueName="[Range].[Sum of 1985-89(OTR)].[All]" dimensionUniqueName="[Range]" displayFolder="" count="0" memberValueDatatype="5" unbalanced="0"/>
    <cacheHierarchy uniqueName="[Range].[Sum of 1990-94(OTR)]" caption="Sum of 1990-94(OTR)" attribute="1" defaultMemberUniqueName="[Range].[Sum of 1990-94(OTR)].[All]" allUniqueName="[Range].[Sum of 1990-94(OTR)].[All]" dimensionUniqueName="[Range]" displayFolder="" count="0" memberValueDatatype="20" unbalanced="0"/>
    <cacheHierarchy uniqueName="[Range].[Sum of 1995-99(OTR)]" caption="Sum of 1995-99(OTR)" attribute="1" defaultMemberUniqueName="[Range].[Sum of 1995-99(OTR)].[All]" allUniqueName="[Range].[Sum of 1995-99(OTR)].[All]" dimensionUniqueName="[Range]" displayFolder="" count="0" memberValueDatatype="20" unbalanced="0"/>
    <cacheHierarchy uniqueName="[Range].[Sum of 2000-04(OTR)]" caption="Sum of 2000-04(OTR)" attribute="1" defaultMemberUniqueName="[Range].[Sum of 2000-04(OTR)].[All]" allUniqueName="[Range].[Sum of 2000-04(OTR)].[All]" dimensionUniqueName="[Range]" displayFolder="" count="0" memberValueDatatype="20" unbalanced="0"/>
    <cacheHierarchy uniqueName="[Range].[Sum of 2005-09(OTR)]" caption="Sum of 2005-09(OTR)" attribute="1" defaultMemberUniqueName="[Range].[Sum of 2005-09(OTR)].[All]" allUniqueName="[Range].[Sum of 2005-09(OTR)].[All]" dimensionUniqueName="[Range]" displayFolder="" count="0" memberValueDatatype="20" unbalanced="0"/>
    <cacheHierarchy uniqueName="[Range].[Sum of 2010-14(OTR)]" caption="Sum of 2010-14(OTR)" attribute="1" defaultMemberUniqueName="[Range].[Sum of 2010-14(OTR)].[All]" allUniqueName="[Range].[Sum of 2010-14(OTR)].[All]" dimensionUniqueName="[Range]" displayFolder="" count="0" memberValueDatatype="20" unbalanced="0"/>
    <cacheHierarchy uniqueName="[Range].[Sum of 2015-19(OTR)]" caption="Sum of 2015-19(OTR)" attribute="1" defaultMemberUniqueName="[Range].[Sum of 2015-19(OTR)].[All]" allUniqueName="[Range].[Sum of 2015-19(OTR)].[All]" dimensionUniqueName="[Range]" displayFolder="" count="0" memberValueDatatype="20" unbalanced="0"/>
    <cacheHierarchy uniqueName="[Range].[Sum of 1980-84(RD)]" caption="Sum of 1980-84(RD)" attribute="1" defaultMemberUniqueName="[Range].[Sum of 1980-84(RD)].[All]" allUniqueName="[Range].[Sum of 1980-84(RD)].[All]" dimensionUniqueName="[Range]" displayFolder="" count="0" memberValueDatatype="5" unbalanced="0"/>
    <cacheHierarchy uniqueName="[Range].[Sum of 1985-89(RD)]" caption="Sum of 1985-89(RD)" attribute="1" defaultMemberUniqueName="[Range].[Sum of 1985-89(RD)].[All]" allUniqueName="[Range].[Sum of 1985-89(RD)].[All]" dimensionUniqueName="[Range]" displayFolder="" count="0" memberValueDatatype="5" unbalanced="0"/>
    <cacheHierarchy uniqueName="[Range].[Sum of 1990-94(RD)]" caption="Sum of 1990-94(RD)" attribute="1" defaultMemberUniqueName="[Range].[Sum of 1990-94(RD)].[All]" allUniqueName="[Range].[Sum of 1990-94(RD)].[All]" dimensionUniqueName="[Range]" displayFolder="" count="0" memberValueDatatype="5" unbalanced="0"/>
    <cacheHierarchy uniqueName="[Range].[Sum of 1995-99(RD)]" caption="Sum of 1995-99(RD)" attribute="1" defaultMemberUniqueName="[Range].[Sum of 1995-99(RD)].[All]" allUniqueName="[Range].[Sum of 1995-99(RD)].[All]" dimensionUniqueName="[Range]" displayFolder="" count="0" memberValueDatatype="5" unbalanced="0"/>
    <cacheHierarchy uniqueName="[Range].[Sum of 2000-04(RD)]" caption="Sum of 2000-04(RD)" attribute="1" defaultMemberUniqueName="[Range].[Sum of 2000-04(RD)].[All]" allUniqueName="[Range].[Sum of 2000-04(RD)].[All]" dimensionUniqueName="[Range]" displayFolder="" count="0" memberValueDatatype="5" unbalanced="0"/>
    <cacheHierarchy uniqueName="[Range].[Sum of 2005-09(RD)]" caption="Sum of 2005-09(RD)" attribute="1" defaultMemberUniqueName="[Range].[Sum of 2005-09(RD)].[All]" allUniqueName="[Range].[Sum of 2005-09(RD)].[All]" dimensionUniqueName="[Range]" displayFolder="" count="0" memberValueDatatype="5" unbalanced="0"/>
    <cacheHierarchy uniqueName="[Range].[Sum of 2010-14(RD)]" caption="Sum of 2010-14(RD)" attribute="1" defaultMemberUniqueName="[Range].[Sum of 2010-14(RD)].[All]" allUniqueName="[Range].[Sum of 2010-14(RD)].[All]" dimensionUniqueName="[Range]" displayFolder="" count="0" memberValueDatatype="20" unbalanced="0"/>
    <cacheHierarchy uniqueName="[Range].[Sum of 2015-19(RD)]" caption="Sum of 2015-19(RD)" attribute="1" defaultMemberUniqueName="[Range].[Sum of 2015-19(RD)].[All]" allUniqueName="[Range].[Sum of 2015-19(RD)].[All]" dimensionUniqueName="[Range]" displayFolder="" count="0" memberValueDatatype="20" unbalanced="0"/>
    <cacheHierarchy uniqueName="[Range].[Sum of 1980-84(RE)]" caption="Sum of 1980-84(RE)" attribute="1" defaultMemberUniqueName="[Range].[Sum of 1980-84(RE)].[All]" allUniqueName="[Range].[Sum of 1980-84(RE)].[All]" dimensionUniqueName="[Range]" displayFolder="" count="0" memberValueDatatype="5" unbalanced="0"/>
    <cacheHierarchy uniqueName="[Range].[Sum of 1985-89(RE)]" caption="Sum of 1985-89(RE)" attribute="1" defaultMemberUniqueName="[Range].[Sum of 1985-89(RE)].[All]" allUniqueName="[Range].[Sum of 1985-89(RE)].[All]" dimensionUniqueName="[Range]" displayFolder="" count="0" memberValueDatatype="5" unbalanced="0"/>
    <cacheHierarchy uniqueName="[Range].[Sum of 1990-94(RE)]" caption="Sum of 1990-94(RE)" attribute="1" defaultMemberUniqueName="[Range].[Sum of 1990-94(RE)].[All]" allUniqueName="[Range].[Sum of 1990-94(RE)].[All]" dimensionUniqueName="[Range]" displayFolder="" count="0" memberValueDatatype="5" unbalanced="0"/>
    <cacheHierarchy uniqueName="[Range].[Sum of 1995-99(RE)]" caption="Sum of 1995-99(RE)" attribute="1" defaultMemberUniqueName="[Range].[Sum of 1995-99(RE)].[All]" allUniqueName="[Range].[Sum of 1995-99(RE)].[All]" dimensionUniqueName="[Range]" displayFolder="" count="0" memberValueDatatype="5" unbalanced="0"/>
    <cacheHierarchy uniqueName="[Range].[Sum of 2000-04(RE)]" caption="Sum of 2000-04(RE)" attribute="1" defaultMemberUniqueName="[Range].[Sum of 2000-04(RE)].[All]" allUniqueName="[Range].[Sum of 2000-04(RE)].[All]" dimensionUniqueName="[Range]" displayFolder="" count="0" memberValueDatatype="5" unbalanced="0"/>
    <cacheHierarchy uniqueName="[Range].[Sum of 2005-09(RE)]" caption="Sum of 2005-09(RE)" attribute="1" defaultMemberUniqueName="[Range].[Sum of 2005-09(RE)].[All]" allUniqueName="[Range].[Sum of 2005-09(RE)].[All]" dimensionUniqueName="[Range]" displayFolder="" count="0" memberValueDatatype="5" unbalanced="0"/>
    <cacheHierarchy uniqueName="[Range].[Sum of 2010-14(RE)]" caption="Sum of 2010-14(RE)" attribute="1" defaultMemberUniqueName="[Range].[Sum of 2010-14(RE)].[All]" allUniqueName="[Range].[Sum of 2010-14(RE)].[All]" dimensionUniqueName="[Range]" displayFolder="" count="0" memberValueDatatype="5" unbalanced="0"/>
    <cacheHierarchy uniqueName="[Range].[Sum of 2015-19(RE)]" caption="Sum of 2015-19(RE)" attribute="1" defaultMemberUniqueName="[Range].[Sum of 2015-19(RE)].[All]" allUniqueName="[Range].[Sum of 2015-19(RE)].[All]" dimensionUniqueName="[Range]" displayFolder="" count="0" memberValueDatatype="5" unbalanced="0"/>
    <cacheHierarchy uniqueName="[Range].[Sum of 1980-84(SSE)]" caption="Sum of 1980-84(SSE)" attribute="1" defaultMemberUniqueName="[Range].[Sum of 1980-84(SSE)].[All]" allUniqueName="[Range].[Sum of 1980-84(SSE)].[All]" dimensionUniqueName="[Range]" displayFolder="" count="0" memberValueDatatype="5" unbalanced="0"/>
    <cacheHierarchy uniqueName="[Range].[Sum of 1985-89(SSE)]" caption="Sum of 1985-89(SSE)" attribute="1" defaultMemberUniqueName="[Range].[Sum of 1985-89(SSE)].[All]" allUniqueName="[Range].[Sum of 1985-89(SSE)].[All]" dimensionUniqueName="[Range]" displayFolder="" count="0" memberValueDatatype="5" unbalanced="0"/>
    <cacheHierarchy uniqueName="[Range].[Sum of 1990-94(SSE)]" caption="Sum of 1990-94(SSE)" attribute="1" defaultMemberUniqueName="[Range].[Sum of 1990-94(SSE)].[All]" allUniqueName="[Range].[Sum of 1990-94(SSE)].[All]" dimensionUniqueName="[Range]" displayFolder="" count="0" memberValueDatatype="5" unbalanced="0"/>
    <cacheHierarchy uniqueName="[Range].[Sum of 1995-99(SSE)]" caption="Sum of 1995-99(SSE)" attribute="1" defaultMemberUniqueName="[Range].[Sum of 1995-99(SSE)].[All]" allUniqueName="[Range].[Sum of 1995-99(SSE)].[All]" dimensionUniqueName="[Range]" displayFolder="" count="0" memberValueDatatype="5" unbalanced="0"/>
    <cacheHierarchy uniqueName="[Range].[Sum of 2000-04(SSE)]" caption="Sum of 2000-04(SSE)" attribute="1" defaultMemberUniqueName="[Range].[Sum of 2000-04(SSE)].[All]" allUniqueName="[Range].[Sum of 2000-04(SSE)].[All]" dimensionUniqueName="[Range]" displayFolder="" count="0" memberValueDatatype="5" unbalanced="0"/>
    <cacheHierarchy uniqueName="[Range].[Sum of 2005-09(SSE)]" caption="Sum of 2005-09(SSE)" attribute="1" defaultMemberUniqueName="[Range].[Sum of 2005-09(SSE)].[All]" allUniqueName="[Range].[Sum of 2005-09(SSE)].[All]" dimensionUniqueName="[Range]" displayFolder="" count="0" memberValueDatatype="5" unbalanced="0"/>
    <cacheHierarchy uniqueName="[Range].[Sum of 2010-14(SSE)]" caption="Sum of 2010-14(SSE)" attribute="1" defaultMemberUniqueName="[Range].[Sum of 2010-14(SSE)].[All]" allUniqueName="[Range].[Sum of 2010-14(SSE)].[All]" dimensionUniqueName="[Range]" displayFolder="" count="0" memberValueDatatype="20" unbalanced="0"/>
    <cacheHierarchy uniqueName="[Range].[Sum of 2015-19(SSE)]" caption="Sum of 2015-19(SSE)" attribute="1" defaultMemberUniqueName="[Range].[Sum of 2015-19(SSE)].[All]" allUniqueName="[Range].[Sum of 2015-19(SSE)].[All]" dimensionUniqueName="[Range]" displayFolder="" count="0" memberValueDatatype="20" unbalanced="0"/>
    <cacheHierarchy uniqueName="[RD].[States]" caption="States" attribute="1" defaultMemberUniqueName="[RD].[States].[All]" allUniqueName="[RD].[States].[All]" dimensionUniqueName="[RD]" displayFolder="" count="0" memberValueDatatype="130" unbalanced="0"/>
    <cacheHierarchy uniqueName="[RD].[1980-84(RD)]" caption="1980-84(RD)" attribute="1" defaultMemberUniqueName="[RD].[1980-84(RD)].[All]" allUniqueName="[RD].[1980-84(RD)].[All]" dimensionUniqueName="[RD]" displayFolder="" count="0" memberValueDatatype="5" unbalanced="0"/>
    <cacheHierarchy uniqueName="[RD].[1985-89(RD)]" caption="1985-89(RD)" attribute="1" defaultMemberUniqueName="[RD].[1985-89(RD)].[All]" allUniqueName="[RD].[1985-89(RD)].[All]" dimensionUniqueName="[RD]" displayFolder="" count="0" memberValueDatatype="5" unbalanced="0"/>
    <cacheHierarchy uniqueName="[RD].[1990-94(RD)]" caption="1990-94(RD)" attribute="1" defaultMemberUniqueName="[RD].[1990-94(RD)].[All]" allUniqueName="[RD].[1990-94(RD)].[All]" dimensionUniqueName="[RD]" displayFolder="" count="0" memberValueDatatype="5" unbalanced="0"/>
    <cacheHierarchy uniqueName="[RD].[1995-99(RD)]" caption="1995-99(RD)" attribute="1" defaultMemberUniqueName="[RD].[1995-99(RD)].[All]" allUniqueName="[RD].[1995-99(RD)].[All]" dimensionUniqueName="[RD]" displayFolder="" count="0" memberValueDatatype="5" unbalanced="0"/>
    <cacheHierarchy uniqueName="[RD].[2000-04(RD)]" caption="2000-04(RD)" attribute="1" defaultMemberUniqueName="[RD].[2000-04(RD)].[All]" allUniqueName="[RD].[2000-04(RD)].[All]" dimensionUniqueName="[RD]" displayFolder="" count="0" memberValueDatatype="5" unbalanced="0"/>
    <cacheHierarchy uniqueName="[RD].[2005-09(RD)]" caption="2005-09(RD)" attribute="1" defaultMemberUniqueName="[RD].[2005-09(RD)].[All]" allUniqueName="[RD].[2005-09(RD)].[All]" dimensionUniqueName="[RD]" displayFolder="" count="0" memberValueDatatype="5" unbalanced="0"/>
    <cacheHierarchy uniqueName="[RD].[2010-14(RD)]" caption="2010-14(RD)" attribute="1" defaultMemberUniqueName="[RD].[2010-14(RD)].[All]" allUniqueName="[RD].[2010-14(RD)].[All]" dimensionUniqueName="[RD]" displayFolder="" count="0" memberValueDatatype="20" unbalanced="0"/>
    <cacheHierarchy uniqueName="[RD].[2015-19(RD)]" caption="2015-19(RD)" attribute="1" defaultMemberUniqueName="[RD].[2015-19(RD)].[All]" allUniqueName="[RD].[2015-19(RD)].[All]" dimensionUniqueName="[RD]" displayFolder="" count="0" memberValueDatatype="20" unbalanced="0"/>
    <cacheHierarchy uniqueName="[RE].[States]" caption="States" attribute="1" defaultMemberUniqueName="[RE].[States].[All]" allUniqueName="[RE].[States].[All]" dimensionUniqueName="[RE]" displayFolder="" count="0" memberValueDatatype="130" unbalanced="0"/>
    <cacheHierarchy uniqueName="[RE].[1980-84(RE)]" caption="1980-84(RE)" attribute="1" defaultMemberUniqueName="[RE].[1980-84(RE)].[All]" allUniqueName="[RE].[1980-84(RE)].[All]" dimensionUniqueName="[RE]" displayFolder="" count="0" memberValueDatatype="5" unbalanced="0"/>
    <cacheHierarchy uniqueName="[RE].[1985-89(RE)]" caption="1985-89(RE)" attribute="1" defaultMemberUniqueName="[RE].[1985-89(RE)].[All]" allUniqueName="[RE].[1985-89(RE)].[All]" dimensionUniqueName="[RE]" displayFolder="" count="0" memberValueDatatype="5" unbalanced="0"/>
    <cacheHierarchy uniqueName="[RE].[1990-94(RE)]" caption="1990-94(RE)" attribute="1" defaultMemberUniqueName="[RE].[1990-94(RE)].[All]" allUniqueName="[RE].[1990-94(RE)].[All]" dimensionUniqueName="[RE]" displayFolder="" count="0" memberValueDatatype="5" unbalanced="0"/>
    <cacheHierarchy uniqueName="[RE].[1995-99(RE)]" caption="1995-99(RE)" attribute="1" defaultMemberUniqueName="[RE].[1995-99(RE)].[All]" allUniqueName="[RE].[1995-99(RE)].[All]" dimensionUniqueName="[RE]" displayFolder="" count="0" memberValueDatatype="5" unbalanced="0"/>
    <cacheHierarchy uniqueName="[RE].[2000-04(RE)]" caption="2000-04(RE)" attribute="1" defaultMemberUniqueName="[RE].[2000-04(RE)].[All]" allUniqueName="[RE].[2000-04(RE)].[All]" dimensionUniqueName="[RE]" displayFolder="" count="0" memberValueDatatype="5" unbalanced="0"/>
    <cacheHierarchy uniqueName="[RE].[2005-09(RE)]" caption="2005-09(RE)" attribute="1" defaultMemberUniqueName="[RE].[2005-09(RE)].[All]" allUniqueName="[RE].[2005-09(RE)].[All]" dimensionUniqueName="[RE]" displayFolder="" count="0" memberValueDatatype="5" unbalanced="0"/>
    <cacheHierarchy uniqueName="[RE].[2010-14(RE)]" caption="2010-14(RE)" attribute="1" defaultMemberUniqueName="[RE].[2010-14(RE)].[All]" allUniqueName="[RE].[2010-14(RE)].[All]" dimensionUniqueName="[RE]" displayFolder="" count="0" memberValueDatatype="5" unbalanced="0"/>
    <cacheHierarchy uniqueName="[RE].[2015-19(RE)]" caption="2015-19(RE)" attribute="1" defaultMemberUniqueName="[RE].[2015-19(RE)].[All]" allUniqueName="[RE].[2015-19(RE)].[All]" dimensionUniqueName="[RE]" displayFolder="" count="0" memberValueDatatype="5" unbalanced="0"/>
    <cacheHierarchy uniqueName="[Ref].[States]" caption="States" attribute="1" defaultMemberUniqueName="[Ref].[States].[All]" allUniqueName="[Ref].[States].[All]" dimensionUniqueName="[Ref]" displayFolder="" count="0" memberValueDatatype="130" unbalanced="0"/>
    <cacheHierarchy uniqueName="[SSE].[States]" caption="States" attribute="1" defaultMemberUniqueName="[SSE].[States].[All]" allUniqueName="[SSE].[States].[All]" dimensionUniqueName="[SSE]" displayFolder="" count="0" memberValueDatatype="130" unbalanced="0"/>
    <cacheHierarchy uniqueName="[SSE].[1980-84(SSE)]" caption="1980-84(SSE)" attribute="1" defaultMemberUniqueName="[SSE].[1980-84(SSE)].[All]" allUniqueName="[SSE].[1980-84(SSE)].[All]" dimensionUniqueName="[SSE]" displayFolder="" count="0" memberValueDatatype="5" unbalanced="0"/>
    <cacheHierarchy uniqueName="[SSE].[1985-89(SSE)]" caption="1985-89(SSE)" attribute="1" defaultMemberUniqueName="[SSE].[1985-89(SSE)].[All]" allUniqueName="[SSE].[1985-89(SSE)].[All]" dimensionUniqueName="[SSE]" displayFolder="" count="0" memberValueDatatype="5" unbalanced="0"/>
    <cacheHierarchy uniqueName="[SSE].[1990-94(SSE)]" caption="1990-94(SSE)" attribute="1" defaultMemberUniqueName="[SSE].[1990-94(SSE)].[All]" allUniqueName="[SSE].[1990-94(SSE)].[All]" dimensionUniqueName="[SSE]" displayFolder="" count="0" memberValueDatatype="5" unbalanced="0"/>
    <cacheHierarchy uniqueName="[SSE].[1995-99(SSE)]" caption="1995-99(SSE)" attribute="1" defaultMemberUniqueName="[SSE].[1995-99(SSE)].[All]" allUniqueName="[SSE].[1995-99(SSE)].[All]" dimensionUniqueName="[SSE]" displayFolder="" count="0" memberValueDatatype="5" unbalanced="0"/>
    <cacheHierarchy uniqueName="[SSE].[2000-04(SSE)]" caption="2000-04(SSE)" attribute="1" defaultMemberUniqueName="[SSE].[2000-04(SSE)].[All]" allUniqueName="[SSE].[2000-04(SSE)].[All]" dimensionUniqueName="[SSE]" displayFolder="" count="0" memberValueDatatype="5" unbalanced="0"/>
    <cacheHierarchy uniqueName="[SSE].[2005-09(SSE)]" caption="2005-09(SSE)" attribute="1" defaultMemberUniqueName="[SSE].[2005-09(SSE)].[All]" allUniqueName="[SSE].[2005-09(SSE)].[All]" dimensionUniqueName="[SSE]" displayFolder="" count="0" memberValueDatatype="5" unbalanced="0"/>
    <cacheHierarchy uniqueName="[SSE].[2010-14(SSE)]" caption="2010-14(SSE)" attribute="1" defaultMemberUniqueName="[SSE].[2010-14(SSE)].[All]" allUniqueName="[SSE].[2010-14(SSE)].[All]" dimensionUniqueName="[SSE]" displayFolder="" count="0" memberValueDatatype="20" unbalanced="0"/>
    <cacheHierarchy uniqueName="[SSE].[2015-19(SSE)]" caption="2015-19(SSE)" attribute="1" defaultMemberUniqueName="[SSE].[2015-19(SSE)].[All]" allUniqueName="[SSE].[2015-19(SSE)].[All]" dimensionUniqueName="[SSE]" displayFolder="" count="0" memberValueDatatype="20" unbalanced="0"/>
    <cacheHierarchy uniqueName="[Measures].[__XL_Count AE]" caption="__XL_Count AE" measure="1" displayFolder="" measureGroup="AE" count="0" hidden="1"/>
    <cacheHierarchy uniqueName="[Measures].[__XL_Count Ref]" caption="__XL_Count Ref" measure="1" displayFolder="" measureGroup="Ref" count="0" hidden="1"/>
    <cacheHierarchy uniqueName="[Measures].[__XL_Count CE]" caption="__XL_Count CE" measure="1" displayFolder="" measureGroup="CE" count="0" hidden="1"/>
    <cacheHierarchy uniqueName="[Measures].[__XL_Count GFD]" caption="__XL_Count GFD" measure="1" displayFolder="" measureGroup="GFD" count="0" hidden="1"/>
    <cacheHierarchy uniqueName="[Measures].[__XL_Count GSDP]" caption="__XL_Count GSDP" measure="1" displayFolder="" measureGroup="GSDP" count="0" hidden="1"/>
    <cacheHierarchy uniqueName="[Measures].[__XL_Count OTR]" caption="__XL_Count OTR" measure="1" displayFolder="" measureGroup="OTR" count="0" hidden="1"/>
    <cacheHierarchy uniqueName="[Measures].[__XL_Count RD]" caption="__XL_Count RD" measure="1" displayFolder="" measureGroup="RD" count="0" hidden="1"/>
    <cacheHierarchy uniqueName="[Measures].[__XL_Count RE]" caption="__XL_Count RE" measure="1" displayFolder="" measureGroup="RE" count="0" hidden="1"/>
    <cacheHierarchy uniqueName="[Measures].[__XL_Count SSE]" caption="__XL_Count SSE" measure="1" displayFolder="" measureGroup="SSE" count="0" hidden="1"/>
    <cacheHierarchy uniqueName="[Measures].[__XL_Count AE 1]" caption="__XL_Count AE 1" measure="1" displayFolder="" measureGroup="A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1980-84(AE)]" caption="Sum of 1980-84(AE)" measure="1" displayFolder="" measureGroup="AE" count="0" hidden="1">
      <extLst>
        <ext xmlns:x15="http://schemas.microsoft.com/office/spreadsheetml/2010/11/main" uri="{B97F6D7D-B522-45F9-BDA1-12C45D357490}">
          <x15:cacheHierarchy aggregatedColumn="1"/>
        </ext>
      </extLst>
    </cacheHierarchy>
    <cacheHierarchy uniqueName="[Measures].[Sum of 1985-89(AE)]" caption="Sum of 1985-89(AE)" measure="1" displayFolder="" measureGroup="AE" count="0" hidden="1">
      <extLst>
        <ext xmlns:x15="http://schemas.microsoft.com/office/spreadsheetml/2010/11/main" uri="{B97F6D7D-B522-45F9-BDA1-12C45D357490}">
          <x15:cacheHierarchy aggregatedColumn="2"/>
        </ext>
      </extLst>
    </cacheHierarchy>
    <cacheHierarchy uniqueName="[Measures].[Sum of 1990-94(AE)]" caption="Sum of 1990-94(AE)" measure="1" displayFolder="" measureGroup="AE" count="0" hidden="1">
      <extLst>
        <ext xmlns:x15="http://schemas.microsoft.com/office/spreadsheetml/2010/11/main" uri="{B97F6D7D-B522-45F9-BDA1-12C45D357490}">
          <x15:cacheHierarchy aggregatedColumn="3"/>
        </ext>
      </extLst>
    </cacheHierarchy>
    <cacheHierarchy uniqueName="[Measures].[Sum of 1995-99(AE)]" caption="Sum of 1995-99(AE)" measure="1" displayFolder="" measureGroup="AE" count="0" hidden="1">
      <extLst>
        <ext xmlns:x15="http://schemas.microsoft.com/office/spreadsheetml/2010/11/main" uri="{B97F6D7D-B522-45F9-BDA1-12C45D357490}">
          <x15:cacheHierarchy aggregatedColumn="4"/>
        </ext>
      </extLst>
    </cacheHierarchy>
    <cacheHierarchy uniqueName="[Measures].[Sum of 2000-04(AE)]" caption="Sum of 2000-04(AE)" measure="1" displayFolder="" measureGroup="AE" count="0" hidden="1">
      <extLst>
        <ext xmlns:x15="http://schemas.microsoft.com/office/spreadsheetml/2010/11/main" uri="{B97F6D7D-B522-45F9-BDA1-12C45D357490}">
          <x15:cacheHierarchy aggregatedColumn="5"/>
        </ext>
      </extLst>
    </cacheHierarchy>
    <cacheHierarchy uniqueName="[Measures].[Sum of 2005-09(AE)]" caption="Sum of 2005-09(AE)" measure="1" displayFolder="" measureGroup="AE" count="0" hidden="1">
      <extLst>
        <ext xmlns:x15="http://schemas.microsoft.com/office/spreadsheetml/2010/11/main" uri="{B97F6D7D-B522-45F9-BDA1-12C45D357490}">
          <x15:cacheHierarchy aggregatedColumn="6"/>
        </ext>
      </extLst>
    </cacheHierarchy>
    <cacheHierarchy uniqueName="[Measures].[Sum of 2010-14(AE)]" caption="Sum of 2010-14(AE)" measure="1" displayFolder="" measureGroup="AE" count="0" hidden="1">
      <extLst>
        <ext xmlns:x15="http://schemas.microsoft.com/office/spreadsheetml/2010/11/main" uri="{B97F6D7D-B522-45F9-BDA1-12C45D357490}">
          <x15:cacheHierarchy aggregatedColumn="7"/>
        </ext>
      </extLst>
    </cacheHierarchy>
    <cacheHierarchy uniqueName="[Measures].[Sum of 2015-19(AE)]" caption="Sum of 2015-19(AE)" measure="1" displayFolder="" measureGroup="AE" count="0" hidden="1">
      <extLst>
        <ext xmlns:x15="http://schemas.microsoft.com/office/spreadsheetml/2010/11/main" uri="{B97F6D7D-B522-45F9-BDA1-12C45D357490}">
          <x15:cacheHierarchy aggregatedColumn="8"/>
        </ext>
      </extLst>
    </cacheHierarchy>
    <cacheHierarchy uniqueName="[Measures].[Sum of 1980-84(CE)]" caption="Sum of 1980-84(CE)" measure="1" displayFolder="" measureGroup="CE" count="0" hidden="1">
      <extLst>
        <ext xmlns:x15="http://schemas.microsoft.com/office/spreadsheetml/2010/11/main" uri="{B97F6D7D-B522-45F9-BDA1-12C45D357490}">
          <x15:cacheHierarchy aggregatedColumn="19"/>
        </ext>
      </extLst>
    </cacheHierarchy>
    <cacheHierarchy uniqueName="[Measures].[Sum of 1985-89(CE)]" caption="Sum of 1985-89(CE)" measure="1" displayFolder="" measureGroup="CE" count="0" hidden="1">
      <extLst>
        <ext xmlns:x15="http://schemas.microsoft.com/office/spreadsheetml/2010/11/main" uri="{B97F6D7D-B522-45F9-BDA1-12C45D357490}">
          <x15:cacheHierarchy aggregatedColumn="20"/>
        </ext>
      </extLst>
    </cacheHierarchy>
    <cacheHierarchy uniqueName="[Measures].[Sum of 1990-94(CE)]" caption="Sum of 1990-94(CE)" measure="1" displayFolder="" measureGroup="CE" count="0" hidden="1">
      <extLst>
        <ext xmlns:x15="http://schemas.microsoft.com/office/spreadsheetml/2010/11/main" uri="{B97F6D7D-B522-45F9-BDA1-12C45D357490}">
          <x15:cacheHierarchy aggregatedColumn="21"/>
        </ext>
      </extLst>
    </cacheHierarchy>
    <cacheHierarchy uniqueName="[Measures].[Sum of 1995-99(CE)]" caption="Sum of 1995-99(CE)" measure="1" displayFolder="" measureGroup="CE" count="0" hidden="1">
      <extLst>
        <ext xmlns:x15="http://schemas.microsoft.com/office/spreadsheetml/2010/11/main" uri="{B97F6D7D-B522-45F9-BDA1-12C45D357490}">
          <x15:cacheHierarchy aggregatedColumn="22"/>
        </ext>
      </extLst>
    </cacheHierarchy>
    <cacheHierarchy uniqueName="[Measures].[Sum of 2000-04(CE)]" caption="Sum of 2000-04(CE)" measure="1" displayFolder="" measureGroup="CE" count="0" hidden="1">
      <extLst>
        <ext xmlns:x15="http://schemas.microsoft.com/office/spreadsheetml/2010/11/main" uri="{B97F6D7D-B522-45F9-BDA1-12C45D357490}">
          <x15:cacheHierarchy aggregatedColumn="23"/>
        </ext>
      </extLst>
    </cacheHierarchy>
    <cacheHierarchy uniqueName="[Measures].[Sum of 2005-09(CE)]" caption="Sum of 2005-09(CE)" measure="1" displayFolder="" measureGroup="CE" count="0" hidden="1">
      <extLst>
        <ext xmlns:x15="http://schemas.microsoft.com/office/spreadsheetml/2010/11/main" uri="{B97F6D7D-B522-45F9-BDA1-12C45D357490}">
          <x15:cacheHierarchy aggregatedColumn="24"/>
        </ext>
      </extLst>
    </cacheHierarchy>
    <cacheHierarchy uniqueName="[Measures].[Sum of 2010-14(CE)]" caption="Sum of 2010-14(CE)" measure="1" displayFolder="" measureGroup="CE" count="0" hidden="1">
      <extLst>
        <ext xmlns:x15="http://schemas.microsoft.com/office/spreadsheetml/2010/11/main" uri="{B97F6D7D-B522-45F9-BDA1-12C45D357490}">
          <x15:cacheHierarchy aggregatedColumn="25"/>
        </ext>
      </extLst>
    </cacheHierarchy>
    <cacheHierarchy uniqueName="[Measures].[Sum of 2015-19(CE)]" caption="Sum of 2015-19(CE)" measure="1" displayFolder="" measureGroup="CE" count="0" hidden="1">
      <extLst>
        <ext xmlns:x15="http://schemas.microsoft.com/office/spreadsheetml/2010/11/main" uri="{B97F6D7D-B522-45F9-BDA1-12C45D357490}">
          <x15:cacheHierarchy aggregatedColumn="26"/>
        </ext>
      </extLst>
    </cacheHierarchy>
    <cacheHierarchy uniqueName="[Measures].[Sum of 1980-84(GFD)]" caption="Sum of 1980-84(GFD)" measure="1" displayFolder="" measureGroup="GFD" count="0" hidden="1">
      <extLst>
        <ext xmlns:x15="http://schemas.microsoft.com/office/spreadsheetml/2010/11/main" uri="{B97F6D7D-B522-45F9-BDA1-12C45D357490}">
          <x15:cacheHierarchy aggregatedColumn="28"/>
        </ext>
      </extLst>
    </cacheHierarchy>
    <cacheHierarchy uniqueName="[Measures].[Sum of 1985-89(GFD)]" caption="Sum of 1985-89(GFD)" measure="1" displayFolder="" measureGroup="GFD" count="0" hidden="1">
      <extLst>
        <ext xmlns:x15="http://schemas.microsoft.com/office/spreadsheetml/2010/11/main" uri="{B97F6D7D-B522-45F9-BDA1-12C45D357490}">
          <x15:cacheHierarchy aggregatedColumn="29"/>
        </ext>
      </extLst>
    </cacheHierarchy>
    <cacheHierarchy uniqueName="[Measures].[Sum of 1990-94(GFD)]" caption="Sum of 1990-94(GFD)" measure="1" displayFolder="" measureGroup="GFD" count="0" hidden="1">
      <extLst>
        <ext xmlns:x15="http://schemas.microsoft.com/office/spreadsheetml/2010/11/main" uri="{B97F6D7D-B522-45F9-BDA1-12C45D357490}">
          <x15:cacheHierarchy aggregatedColumn="30"/>
        </ext>
      </extLst>
    </cacheHierarchy>
    <cacheHierarchy uniqueName="[Measures].[Sum of 1995-99(GFD)]" caption="Sum of 1995-99(GFD)" measure="1" displayFolder="" measureGroup="GFD" count="0" hidden="1">
      <extLst>
        <ext xmlns:x15="http://schemas.microsoft.com/office/spreadsheetml/2010/11/main" uri="{B97F6D7D-B522-45F9-BDA1-12C45D357490}">
          <x15:cacheHierarchy aggregatedColumn="31"/>
        </ext>
      </extLst>
    </cacheHierarchy>
    <cacheHierarchy uniqueName="[Measures].[Sum of 2000-04(GFD)]" caption="Sum of 2000-04(GFD)" measure="1" displayFolder="" measureGroup="GFD" count="0" hidden="1">
      <extLst>
        <ext xmlns:x15="http://schemas.microsoft.com/office/spreadsheetml/2010/11/main" uri="{B97F6D7D-B522-45F9-BDA1-12C45D357490}">
          <x15:cacheHierarchy aggregatedColumn="32"/>
        </ext>
      </extLst>
    </cacheHierarchy>
    <cacheHierarchy uniqueName="[Measures].[Sum of 2005-09(GFD)]" caption="Sum of 2005-09(GFD)" measure="1" displayFolder="" measureGroup="GFD" count="0" hidden="1">
      <extLst>
        <ext xmlns:x15="http://schemas.microsoft.com/office/spreadsheetml/2010/11/main" uri="{B97F6D7D-B522-45F9-BDA1-12C45D357490}">
          <x15:cacheHierarchy aggregatedColumn="33"/>
        </ext>
      </extLst>
    </cacheHierarchy>
    <cacheHierarchy uniqueName="[Measures].[Sum of 2010-14(GFD)]" caption="Sum of 2010-14(GFD)" measure="1" displayFolder="" measureGroup="GFD" count="0" hidden="1">
      <extLst>
        <ext xmlns:x15="http://schemas.microsoft.com/office/spreadsheetml/2010/11/main" uri="{B97F6D7D-B522-45F9-BDA1-12C45D357490}">
          <x15:cacheHierarchy aggregatedColumn="34"/>
        </ext>
      </extLst>
    </cacheHierarchy>
    <cacheHierarchy uniqueName="[Measures].[Sum of 2015-19(GFD)]" caption="Sum of 2015-19(GFD)" measure="1" displayFolder="" measureGroup="GFD" count="0" hidden="1">
      <extLst>
        <ext xmlns:x15="http://schemas.microsoft.com/office/spreadsheetml/2010/11/main" uri="{B97F6D7D-B522-45F9-BDA1-12C45D357490}">
          <x15:cacheHierarchy aggregatedColumn="35"/>
        </ext>
      </extLst>
    </cacheHierarchy>
    <cacheHierarchy uniqueName="[Measures].[Count of States]" caption="Count of States" measure="1" displayFolder="" measureGroup="GFD" count="0" hidden="1">
      <extLst>
        <ext xmlns:x15="http://schemas.microsoft.com/office/spreadsheetml/2010/11/main" uri="{B97F6D7D-B522-45F9-BDA1-12C45D357490}">
          <x15:cacheHierarchy aggregatedColumn="27"/>
        </ext>
      </extLst>
    </cacheHierarchy>
    <cacheHierarchy uniqueName="[Measures].[Sum of 1980-84(NS)]" caption="Sum of 1980-84(NS)" measure="1" displayFolder="" measureGroup="GSDP" count="0" hidden="1">
      <extLst>
        <ext xmlns:x15="http://schemas.microsoft.com/office/spreadsheetml/2010/11/main" uri="{B97F6D7D-B522-45F9-BDA1-12C45D357490}">
          <x15:cacheHierarchy aggregatedColumn="37"/>
        </ext>
      </extLst>
    </cacheHierarchy>
    <cacheHierarchy uniqueName="[Measures].[Sum of 1985-89(NS)]" caption="Sum of 1985-89(NS)" measure="1" displayFolder="" measureGroup="GSDP" count="0" hidden="1">
      <extLst>
        <ext xmlns:x15="http://schemas.microsoft.com/office/spreadsheetml/2010/11/main" uri="{B97F6D7D-B522-45F9-BDA1-12C45D357490}">
          <x15:cacheHierarchy aggregatedColumn="38"/>
        </ext>
      </extLst>
    </cacheHierarchy>
    <cacheHierarchy uniqueName="[Measures].[Sum of 1990-94(NS)]" caption="Sum of 1990-94(NS)" measure="1" displayFolder="" measureGroup="GSDP" count="0" hidden="1">
      <extLst>
        <ext xmlns:x15="http://schemas.microsoft.com/office/spreadsheetml/2010/11/main" uri="{B97F6D7D-B522-45F9-BDA1-12C45D357490}">
          <x15:cacheHierarchy aggregatedColumn="39"/>
        </ext>
      </extLst>
    </cacheHierarchy>
    <cacheHierarchy uniqueName="[Measures].[Sum of 1995-99(NS)]" caption="Sum of 1995-99(NS)" measure="1" displayFolder="" measureGroup="GSDP" count="0" hidden="1">
      <extLst>
        <ext xmlns:x15="http://schemas.microsoft.com/office/spreadsheetml/2010/11/main" uri="{B97F6D7D-B522-45F9-BDA1-12C45D357490}">
          <x15:cacheHierarchy aggregatedColumn="40"/>
        </ext>
      </extLst>
    </cacheHierarchy>
    <cacheHierarchy uniqueName="[Measures].[Sum of 2000-04(NS)]" caption="Sum of 2000-04(NS)" measure="1" displayFolder="" measureGroup="GSDP" count="0" hidden="1">
      <extLst>
        <ext xmlns:x15="http://schemas.microsoft.com/office/spreadsheetml/2010/11/main" uri="{B97F6D7D-B522-45F9-BDA1-12C45D357490}">
          <x15:cacheHierarchy aggregatedColumn="41"/>
        </ext>
      </extLst>
    </cacheHierarchy>
    <cacheHierarchy uniqueName="[Measures].[Sum of 2005-09(NS)]" caption="Sum of 2005-09(NS)" measure="1" displayFolder="" measureGroup="GSDP" count="0" hidden="1">
      <extLst>
        <ext xmlns:x15="http://schemas.microsoft.com/office/spreadsheetml/2010/11/main" uri="{B97F6D7D-B522-45F9-BDA1-12C45D357490}">
          <x15:cacheHierarchy aggregatedColumn="42"/>
        </ext>
      </extLst>
    </cacheHierarchy>
    <cacheHierarchy uniqueName="[Measures].[Sum of 2010-14(NS)]" caption="Sum of 2010-14(NS)" measure="1" displayFolder="" measureGroup="GSDP" count="0" hidden="1">
      <extLst>
        <ext xmlns:x15="http://schemas.microsoft.com/office/spreadsheetml/2010/11/main" uri="{B97F6D7D-B522-45F9-BDA1-12C45D357490}">
          <x15:cacheHierarchy aggregatedColumn="43"/>
        </ext>
      </extLst>
    </cacheHierarchy>
    <cacheHierarchy uniqueName="[Measures].[Sum of 2015-19(NS)]" caption="Sum of 2015-19(NS)" measure="1" displayFolder="" measureGroup="GSDP" count="0" hidden="1">
      <extLst>
        <ext xmlns:x15="http://schemas.microsoft.com/office/spreadsheetml/2010/11/main" uri="{B97F6D7D-B522-45F9-BDA1-12C45D357490}">
          <x15:cacheHierarchy aggregatedColumn="44"/>
        </ext>
      </extLst>
    </cacheHierarchy>
    <cacheHierarchy uniqueName="[Measures].[Sum of 1980-84(OTR)]" caption="Sum of 1980-84(OTR)" measure="1" displayFolder="" measureGroup="OTR" count="0" hidden="1">
      <extLst>
        <ext xmlns:x15="http://schemas.microsoft.com/office/spreadsheetml/2010/11/main" uri="{B97F6D7D-B522-45F9-BDA1-12C45D357490}">
          <x15:cacheHierarchy aggregatedColumn="46"/>
        </ext>
      </extLst>
    </cacheHierarchy>
    <cacheHierarchy uniqueName="[Measures].[Sum of 1985-89(OTR)]" caption="Sum of 1985-89(OTR)" measure="1" displayFolder="" measureGroup="OTR" count="0" hidden="1">
      <extLst>
        <ext xmlns:x15="http://schemas.microsoft.com/office/spreadsheetml/2010/11/main" uri="{B97F6D7D-B522-45F9-BDA1-12C45D357490}">
          <x15:cacheHierarchy aggregatedColumn="47"/>
        </ext>
      </extLst>
    </cacheHierarchy>
    <cacheHierarchy uniqueName="[Measures].[Sum of 1990-94(OTR)]" caption="Sum of 1990-94(OTR)" measure="1" displayFolder="" measureGroup="OTR" count="0" hidden="1">
      <extLst>
        <ext xmlns:x15="http://schemas.microsoft.com/office/spreadsheetml/2010/11/main" uri="{B97F6D7D-B522-45F9-BDA1-12C45D357490}">
          <x15:cacheHierarchy aggregatedColumn="48"/>
        </ext>
      </extLst>
    </cacheHierarchy>
    <cacheHierarchy uniqueName="[Measures].[Sum of 1995-99(OTR)]" caption="Sum of 1995-99(OTR)" measure="1" displayFolder="" measureGroup="OTR" count="0" hidden="1">
      <extLst>
        <ext xmlns:x15="http://schemas.microsoft.com/office/spreadsheetml/2010/11/main" uri="{B97F6D7D-B522-45F9-BDA1-12C45D357490}">
          <x15:cacheHierarchy aggregatedColumn="49"/>
        </ext>
      </extLst>
    </cacheHierarchy>
    <cacheHierarchy uniqueName="[Measures].[Sum of 2000-04(OTR)]" caption="Sum of 2000-04(OTR)" measure="1" displayFolder="" measureGroup="OTR" count="0" hidden="1">
      <extLst>
        <ext xmlns:x15="http://schemas.microsoft.com/office/spreadsheetml/2010/11/main" uri="{B97F6D7D-B522-45F9-BDA1-12C45D357490}">
          <x15:cacheHierarchy aggregatedColumn="50"/>
        </ext>
      </extLst>
    </cacheHierarchy>
    <cacheHierarchy uniqueName="[Measures].[Sum of 2005-09(OTR)]" caption="Sum of 2005-09(OTR)" measure="1" displayFolder="" measureGroup="OTR" count="0" hidden="1">
      <extLst>
        <ext xmlns:x15="http://schemas.microsoft.com/office/spreadsheetml/2010/11/main" uri="{B97F6D7D-B522-45F9-BDA1-12C45D357490}">
          <x15:cacheHierarchy aggregatedColumn="51"/>
        </ext>
      </extLst>
    </cacheHierarchy>
    <cacheHierarchy uniqueName="[Measures].[Sum of 2010-14(OTR)]" caption="Sum of 2010-14(OTR)" measure="1" displayFolder="" measureGroup="OTR" count="0" hidden="1">
      <extLst>
        <ext xmlns:x15="http://schemas.microsoft.com/office/spreadsheetml/2010/11/main" uri="{B97F6D7D-B522-45F9-BDA1-12C45D357490}">
          <x15:cacheHierarchy aggregatedColumn="52"/>
        </ext>
      </extLst>
    </cacheHierarchy>
    <cacheHierarchy uniqueName="[Measures].[Sum of 2015-19(OTR)]" caption="Sum of 2015-19(OTR)" measure="1" displayFolder="" measureGroup="OTR" count="0" hidden="1">
      <extLst>
        <ext xmlns:x15="http://schemas.microsoft.com/office/spreadsheetml/2010/11/main" uri="{B97F6D7D-B522-45F9-BDA1-12C45D357490}">
          <x15:cacheHierarchy aggregatedColumn="53"/>
        </ext>
      </extLst>
    </cacheHierarchy>
    <cacheHierarchy uniqueName="[Measures].[Sum of 1980-84(RD)]" caption="Sum of 1980-84(RD)" measure="1" displayFolder="" measureGroup="RD" count="0" hidden="1">
      <extLst>
        <ext xmlns:x15="http://schemas.microsoft.com/office/spreadsheetml/2010/11/main" uri="{B97F6D7D-B522-45F9-BDA1-12C45D357490}">
          <x15:cacheHierarchy aggregatedColumn="120"/>
        </ext>
      </extLst>
    </cacheHierarchy>
    <cacheHierarchy uniqueName="[Measures].[Sum of 1985-89(RD)]" caption="Sum of 1985-89(RD)" measure="1" displayFolder="" measureGroup="RD" count="0" hidden="1">
      <extLst>
        <ext xmlns:x15="http://schemas.microsoft.com/office/spreadsheetml/2010/11/main" uri="{B97F6D7D-B522-45F9-BDA1-12C45D357490}">
          <x15:cacheHierarchy aggregatedColumn="121"/>
        </ext>
      </extLst>
    </cacheHierarchy>
    <cacheHierarchy uniqueName="[Measures].[Sum of 1990-94(RD)]" caption="Sum of 1990-94(RD)" measure="1" displayFolder="" measureGroup="RD" count="0" hidden="1">
      <extLst>
        <ext xmlns:x15="http://schemas.microsoft.com/office/spreadsheetml/2010/11/main" uri="{B97F6D7D-B522-45F9-BDA1-12C45D357490}">
          <x15:cacheHierarchy aggregatedColumn="122"/>
        </ext>
      </extLst>
    </cacheHierarchy>
    <cacheHierarchy uniqueName="[Measures].[Sum of 1995-99(RD)]" caption="Sum of 1995-99(RD)" measure="1" displayFolder="" measureGroup="RD" count="0" hidden="1">
      <extLst>
        <ext xmlns:x15="http://schemas.microsoft.com/office/spreadsheetml/2010/11/main" uri="{B97F6D7D-B522-45F9-BDA1-12C45D357490}">
          <x15:cacheHierarchy aggregatedColumn="123"/>
        </ext>
      </extLst>
    </cacheHierarchy>
    <cacheHierarchy uniqueName="[Measures].[Sum of 2000-04(RD)]" caption="Sum of 2000-04(RD)" measure="1" displayFolder="" measureGroup="RD" count="0" hidden="1">
      <extLst>
        <ext xmlns:x15="http://schemas.microsoft.com/office/spreadsheetml/2010/11/main" uri="{B97F6D7D-B522-45F9-BDA1-12C45D357490}">
          <x15:cacheHierarchy aggregatedColumn="124"/>
        </ext>
      </extLst>
    </cacheHierarchy>
    <cacheHierarchy uniqueName="[Measures].[Sum of 2005-09(RD)]" caption="Sum of 2005-09(RD)" measure="1" displayFolder="" measureGroup="RD" count="0" hidden="1">
      <extLst>
        <ext xmlns:x15="http://schemas.microsoft.com/office/spreadsheetml/2010/11/main" uri="{B97F6D7D-B522-45F9-BDA1-12C45D357490}">
          <x15:cacheHierarchy aggregatedColumn="125"/>
        </ext>
      </extLst>
    </cacheHierarchy>
    <cacheHierarchy uniqueName="[Measures].[Sum of 2010-14(RD)]" caption="Sum of 2010-14(RD)" measure="1" displayFolder="" measureGroup="RD" count="0" hidden="1">
      <extLst>
        <ext xmlns:x15="http://schemas.microsoft.com/office/spreadsheetml/2010/11/main" uri="{B97F6D7D-B522-45F9-BDA1-12C45D357490}">
          <x15:cacheHierarchy aggregatedColumn="126"/>
        </ext>
      </extLst>
    </cacheHierarchy>
    <cacheHierarchy uniqueName="[Measures].[Sum of 2015-19(RD)]" caption="Sum of 2015-19(RD)" measure="1" displayFolder="" measureGroup="RD" count="0" hidden="1">
      <extLst>
        <ext xmlns:x15="http://schemas.microsoft.com/office/spreadsheetml/2010/11/main" uri="{B97F6D7D-B522-45F9-BDA1-12C45D357490}">
          <x15:cacheHierarchy aggregatedColumn="127"/>
        </ext>
      </extLst>
    </cacheHierarchy>
    <cacheHierarchy uniqueName="[Measures].[Sum of 1980-84(RE)]" caption="Sum of 1980-84(RE)" measure="1" displayFolder="" measureGroup="RE" count="0" hidden="1">
      <extLst>
        <ext xmlns:x15="http://schemas.microsoft.com/office/spreadsheetml/2010/11/main" uri="{B97F6D7D-B522-45F9-BDA1-12C45D357490}">
          <x15:cacheHierarchy aggregatedColumn="129"/>
        </ext>
      </extLst>
    </cacheHierarchy>
    <cacheHierarchy uniqueName="[Measures].[Sum of 1985-89(RE)]" caption="Sum of 1985-89(RE)" measure="1" displayFolder="" measureGroup="RE" count="0" hidden="1">
      <extLst>
        <ext xmlns:x15="http://schemas.microsoft.com/office/spreadsheetml/2010/11/main" uri="{B97F6D7D-B522-45F9-BDA1-12C45D357490}">
          <x15:cacheHierarchy aggregatedColumn="130"/>
        </ext>
      </extLst>
    </cacheHierarchy>
    <cacheHierarchy uniqueName="[Measures].[Sum of 1990-94(RE)]" caption="Sum of 1990-94(RE)" measure="1" displayFolder="" measureGroup="RE" count="0" hidden="1">
      <extLst>
        <ext xmlns:x15="http://schemas.microsoft.com/office/spreadsheetml/2010/11/main" uri="{B97F6D7D-B522-45F9-BDA1-12C45D357490}">
          <x15:cacheHierarchy aggregatedColumn="131"/>
        </ext>
      </extLst>
    </cacheHierarchy>
    <cacheHierarchy uniqueName="[Measures].[Sum of 1995-99(RE)]" caption="Sum of 1995-99(RE)" measure="1" displayFolder="" measureGroup="RE" count="0" hidden="1">
      <extLst>
        <ext xmlns:x15="http://schemas.microsoft.com/office/spreadsheetml/2010/11/main" uri="{B97F6D7D-B522-45F9-BDA1-12C45D357490}">
          <x15:cacheHierarchy aggregatedColumn="132"/>
        </ext>
      </extLst>
    </cacheHierarchy>
    <cacheHierarchy uniqueName="[Measures].[Sum of 2000-04(RE)]" caption="Sum of 2000-04(RE)" measure="1" displayFolder="" measureGroup="RE" count="0" hidden="1">
      <extLst>
        <ext xmlns:x15="http://schemas.microsoft.com/office/spreadsheetml/2010/11/main" uri="{B97F6D7D-B522-45F9-BDA1-12C45D357490}">
          <x15:cacheHierarchy aggregatedColumn="133"/>
        </ext>
      </extLst>
    </cacheHierarchy>
    <cacheHierarchy uniqueName="[Measures].[Sum of 2005-09(RE)]" caption="Sum of 2005-09(RE)" measure="1" displayFolder="" measureGroup="RE" count="0" hidden="1">
      <extLst>
        <ext xmlns:x15="http://schemas.microsoft.com/office/spreadsheetml/2010/11/main" uri="{B97F6D7D-B522-45F9-BDA1-12C45D357490}">
          <x15:cacheHierarchy aggregatedColumn="134"/>
        </ext>
      </extLst>
    </cacheHierarchy>
    <cacheHierarchy uniqueName="[Measures].[Sum of 2010-14(RE)]" caption="Sum of 2010-14(RE)" measure="1" displayFolder="" measureGroup="RE" count="0" hidden="1">
      <extLst>
        <ext xmlns:x15="http://schemas.microsoft.com/office/spreadsheetml/2010/11/main" uri="{B97F6D7D-B522-45F9-BDA1-12C45D357490}">
          <x15:cacheHierarchy aggregatedColumn="135"/>
        </ext>
      </extLst>
    </cacheHierarchy>
    <cacheHierarchy uniqueName="[Measures].[Sum of 2015-19(RE)]" caption="Sum of 2015-19(RE)" measure="1" displayFolder="" measureGroup="RE" count="0" hidden="1">
      <extLst>
        <ext xmlns:x15="http://schemas.microsoft.com/office/spreadsheetml/2010/11/main" uri="{B97F6D7D-B522-45F9-BDA1-12C45D357490}">
          <x15:cacheHierarchy aggregatedColumn="136"/>
        </ext>
      </extLst>
    </cacheHierarchy>
    <cacheHierarchy uniqueName="[Measures].[Sum of 1980-84(SSE)]" caption="Sum of 1980-84(SSE)" measure="1" displayFolder="" measureGroup="SSE" count="0" hidden="1">
      <extLst>
        <ext xmlns:x15="http://schemas.microsoft.com/office/spreadsheetml/2010/11/main" uri="{B97F6D7D-B522-45F9-BDA1-12C45D357490}">
          <x15:cacheHierarchy aggregatedColumn="139"/>
        </ext>
      </extLst>
    </cacheHierarchy>
    <cacheHierarchy uniqueName="[Measures].[Sum of 1985-89(SSE)]" caption="Sum of 1985-89(SSE)" measure="1" displayFolder="" measureGroup="SSE" count="0" hidden="1">
      <extLst>
        <ext xmlns:x15="http://schemas.microsoft.com/office/spreadsheetml/2010/11/main" uri="{B97F6D7D-B522-45F9-BDA1-12C45D357490}">
          <x15:cacheHierarchy aggregatedColumn="140"/>
        </ext>
      </extLst>
    </cacheHierarchy>
    <cacheHierarchy uniqueName="[Measures].[Sum of 1990-94(SSE)]" caption="Sum of 1990-94(SSE)" measure="1" displayFolder="" measureGroup="SSE" count="0" hidden="1">
      <extLst>
        <ext xmlns:x15="http://schemas.microsoft.com/office/spreadsheetml/2010/11/main" uri="{B97F6D7D-B522-45F9-BDA1-12C45D357490}">
          <x15:cacheHierarchy aggregatedColumn="141"/>
        </ext>
      </extLst>
    </cacheHierarchy>
    <cacheHierarchy uniqueName="[Measures].[Sum of 1995-99(SSE)]" caption="Sum of 1995-99(SSE)" measure="1" displayFolder="" measureGroup="SSE" count="0" hidden="1">
      <extLst>
        <ext xmlns:x15="http://schemas.microsoft.com/office/spreadsheetml/2010/11/main" uri="{B97F6D7D-B522-45F9-BDA1-12C45D357490}">
          <x15:cacheHierarchy aggregatedColumn="142"/>
        </ext>
      </extLst>
    </cacheHierarchy>
    <cacheHierarchy uniqueName="[Measures].[Sum of 2000-04(SSE)]" caption="Sum of 2000-04(SSE)" measure="1" displayFolder="" measureGroup="SSE" count="0" hidden="1">
      <extLst>
        <ext xmlns:x15="http://schemas.microsoft.com/office/spreadsheetml/2010/11/main" uri="{B97F6D7D-B522-45F9-BDA1-12C45D357490}">
          <x15:cacheHierarchy aggregatedColumn="143"/>
        </ext>
      </extLst>
    </cacheHierarchy>
    <cacheHierarchy uniqueName="[Measures].[Sum of 2005-09(SSE)]" caption="Sum of 2005-09(SSE)" measure="1" displayFolder="" measureGroup="SSE" count="0" hidden="1">
      <extLst>
        <ext xmlns:x15="http://schemas.microsoft.com/office/spreadsheetml/2010/11/main" uri="{B97F6D7D-B522-45F9-BDA1-12C45D357490}">
          <x15:cacheHierarchy aggregatedColumn="144"/>
        </ext>
      </extLst>
    </cacheHierarchy>
    <cacheHierarchy uniqueName="[Measures].[Sum of 2010-14(SSE)]" caption="Sum of 2010-14(SSE)" measure="1" displayFolder="" measureGroup="SSE" count="0" hidden="1">
      <extLst>
        <ext xmlns:x15="http://schemas.microsoft.com/office/spreadsheetml/2010/11/main" uri="{B97F6D7D-B522-45F9-BDA1-12C45D357490}">
          <x15:cacheHierarchy aggregatedColumn="145"/>
        </ext>
      </extLst>
    </cacheHierarchy>
    <cacheHierarchy uniqueName="[Measures].[Sum of 2015-19(SSE)]" caption="Sum of 2015-19(SSE)" measure="1" displayFolder="" measureGroup="SSE" count="0" hidden="1">
      <extLst>
        <ext xmlns:x15="http://schemas.microsoft.com/office/spreadsheetml/2010/11/main" uri="{B97F6D7D-B522-45F9-BDA1-12C45D357490}">
          <x15:cacheHierarchy aggregatedColumn="146"/>
        </ext>
      </extLst>
    </cacheHierarchy>
    <cacheHierarchy uniqueName="[Measures].[Sum of 1980-84(AE) 2]" caption="Sum of 1980-84(AE) 2" measure="1" displayFolder="" measureGroup="AE 1" count="0" hidden="1">
      <extLst>
        <ext xmlns:x15="http://schemas.microsoft.com/office/spreadsheetml/2010/11/main" uri="{B97F6D7D-B522-45F9-BDA1-12C45D357490}">
          <x15:cacheHierarchy aggregatedColumn="10"/>
        </ext>
      </extLst>
    </cacheHierarchy>
    <cacheHierarchy uniqueName="[Measures].[Sum of Sum of 1980-84(GFD)]" caption="Sum of Sum of 1980-84(GFD)" measure="1" displayFolder="" measureGroup="Range" count="0" oneField="1" hidden="1">
      <fieldsUsage count="1">
        <fieldUsage x="1"/>
      </fieldsUsage>
      <extLst>
        <ext xmlns:x15="http://schemas.microsoft.com/office/spreadsheetml/2010/11/main" uri="{B97F6D7D-B522-45F9-BDA1-12C45D357490}">
          <x15:cacheHierarchy aggregatedColumn="71"/>
        </ext>
      </extLst>
    </cacheHierarchy>
    <cacheHierarchy uniqueName="[Measures].[Sum of Sum of 2015-19(GFD)]" caption="Sum of Sum of 2015-19(GFD)" measure="1" displayFolder="" measureGroup="Range" count="0" oneField="1" hidden="1">
      <fieldsUsage count="1">
        <fieldUsage x="8"/>
      </fieldsUsage>
      <extLst>
        <ext xmlns:x15="http://schemas.microsoft.com/office/spreadsheetml/2010/11/main" uri="{B97F6D7D-B522-45F9-BDA1-12C45D357490}">
          <x15:cacheHierarchy aggregatedColumn="78"/>
        </ext>
      </extLst>
    </cacheHierarchy>
    <cacheHierarchy uniqueName="[Measures].[Sum of Sum of 2010-14(GFD)]" caption="Sum of Sum of 2010-14(GFD)" measure="1" displayFolder="" measureGroup="Range" count="0" oneField="1" hidden="1">
      <fieldsUsage count="1">
        <fieldUsage x="7"/>
      </fieldsUsage>
      <extLst>
        <ext xmlns:x15="http://schemas.microsoft.com/office/spreadsheetml/2010/11/main" uri="{B97F6D7D-B522-45F9-BDA1-12C45D357490}">
          <x15:cacheHierarchy aggregatedColumn="77"/>
        </ext>
      </extLst>
    </cacheHierarchy>
    <cacheHierarchy uniqueName="[Measures].[Sum of Sum of 2005-09(GFD)]" caption="Sum of Sum of 2005-09(GFD)" measure="1" displayFolder="" measureGroup="Range" count="0" oneField="1" hidden="1">
      <fieldsUsage count="1">
        <fieldUsage x="6"/>
      </fieldsUsage>
      <extLst>
        <ext xmlns:x15="http://schemas.microsoft.com/office/spreadsheetml/2010/11/main" uri="{B97F6D7D-B522-45F9-BDA1-12C45D357490}">
          <x15:cacheHierarchy aggregatedColumn="76"/>
        </ext>
      </extLst>
    </cacheHierarchy>
    <cacheHierarchy uniqueName="[Measures].[Sum of Sum of 1985-89(GFD)]" caption="Sum of Sum of 1985-89(GFD)" measure="1" displayFolder="" measureGroup="Range" count="0" oneField="1" hidden="1">
      <fieldsUsage count="1">
        <fieldUsage x="2"/>
      </fieldsUsage>
      <extLst>
        <ext xmlns:x15="http://schemas.microsoft.com/office/spreadsheetml/2010/11/main" uri="{B97F6D7D-B522-45F9-BDA1-12C45D357490}">
          <x15:cacheHierarchy aggregatedColumn="72"/>
        </ext>
      </extLst>
    </cacheHierarchy>
    <cacheHierarchy uniqueName="[Measures].[Sum of Sum of 1990-94(GFD)]" caption="Sum of Sum of 1990-94(GFD)" measure="1" displayFolder="" measureGroup="Range" count="0" oneField="1" hidden="1">
      <fieldsUsage count="1">
        <fieldUsage x="3"/>
      </fieldsUsage>
      <extLst>
        <ext xmlns:x15="http://schemas.microsoft.com/office/spreadsheetml/2010/11/main" uri="{B97F6D7D-B522-45F9-BDA1-12C45D357490}">
          <x15:cacheHierarchy aggregatedColumn="73"/>
        </ext>
      </extLst>
    </cacheHierarchy>
    <cacheHierarchy uniqueName="[Measures].[Sum of Sum of 1995-99(GFD)]" caption="Sum of Sum of 1995-99(GFD)" measure="1" displayFolder="" measureGroup="Range" count="0" oneField="1" hidden="1">
      <fieldsUsage count="1">
        <fieldUsage x="4"/>
      </fieldsUsage>
      <extLst>
        <ext xmlns:x15="http://schemas.microsoft.com/office/spreadsheetml/2010/11/main" uri="{B97F6D7D-B522-45F9-BDA1-12C45D357490}">
          <x15:cacheHierarchy aggregatedColumn="74"/>
        </ext>
      </extLst>
    </cacheHierarchy>
    <cacheHierarchy uniqueName="[Measures].[Sum of Sum of 2000-04(GFD)]" caption="Sum of Sum of 2000-04(GFD)" measure="1" displayFolder="" measureGroup="Range" count="0" oneField="1" hidden="1">
      <fieldsUsage count="1">
        <fieldUsage x="5"/>
      </fieldsUsage>
      <extLst>
        <ext xmlns:x15="http://schemas.microsoft.com/office/spreadsheetml/2010/11/main" uri="{B97F6D7D-B522-45F9-BDA1-12C45D357490}">
          <x15:cacheHierarchy aggregatedColumn="75"/>
        </ext>
      </extLst>
    </cacheHierarchy>
  </cacheHierarchies>
  <kpis count="0"/>
  <dimensions count="12">
    <dimension name="AE" uniqueName="[AE]" caption="AE"/>
    <dimension name="AE 1" uniqueName="[AE 1]" caption="AE 1"/>
    <dimension name="CE" uniqueName="[CE]" caption="CE"/>
    <dimension name="GFD" uniqueName="[GFD]" caption="GFD"/>
    <dimension name="GSDP" uniqueName="[GSDP]" caption="GSDP"/>
    <dimension measure="1" name="Measures" uniqueName="[Measures]" caption="Measures"/>
    <dimension name="OTR" uniqueName="[OTR]" caption="OTR"/>
    <dimension name="Range" uniqueName="[Range]" caption="Range"/>
    <dimension name="RD" uniqueName="[RD]" caption="RD"/>
    <dimension name="RE" uniqueName="[RE]" caption="RE"/>
    <dimension name="Ref" uniqueName="[Ref]" caption="Ref"/>
    <dimension name="SSE" uniqueName="[SSE]" caption="SSE"/>
  </dimensions>
  <measureGroups count="11">
    <measureGroup name="AE" caption="AE"/>
    <measureGroup name="AE 1" caption="AE 1"/>
    <measureGroup name="CE" caption="CE"/>
    <measureGroup name="GFD" caption="GFD"/>
    <measureGroup name="GSDP" caption="GSDP"/>
    <measureGroup name="OTR" caption="OTR"/>
    <measureGroup name="Range" caption="Range"/>
    <measureGroup name="RD" caption="RD"/>
    <measureGroup name="RE" caption="RE"/>
    <measureGroup name="Ref" caption="Ref"/>
    <measureGroup name="SSE" caption="SSE"/>
  </measureGroups>
  <maps count="19">
    <map measureGroup="0" dimension="0"/>
    <map measureGroup="0" dimension="10"/>
    <map measureGroup="1" dimension="1"/>
    <map measureGroup="2" dimension="2"/>
    <map measureGroup="2" dimension="10"/>
    <map measureGroup="3" dimension="3"/>
    <map measureGroup="3" dimension="10"/>
    <map measureGroup="4" dimension="4"/>
    <map measureGroup="4" dimension="10"/>
    <map measureGroup="5" dimension="6"/>
    <map measureGroup="5" dimension="10"/>
    <map measureGroup="6" dimension="7"/>
    <map measureGroup="7" dimension="8"/>
    <map measureGroup="7" dimension="10"/>
    <map measureGroup="8" dimension="9"/>
    <map measureGroup="8" dimension="10"/>
    <map measureGroup="9" dimension="10"/>
    <map measureGroup="10"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baj Momin" refreshedDate="45354.763793865743" createdVersion="8" refreshedVersion="8" minRefreshableVersion="3" recordCount="64" xr:uid="{C51C668B-149A-45E5-AE11-EC45A4783595}">
  <cacheSource type="worksheet">
    <worksheetSource ref="B1:AG65" sheet="5 year Analysis"/>
  </cacheSource>
  <cacheFields count="32">
    <cacheField name="Year" numFmtId="0">
      <sharedItems count="64">
        <s v="Sum of 1980-84(AE)"/>
        <s v="Sum of 1985-89(AE)"/>
        <s v="Sum of 1990-94(AE)"/>
        <s v="Sum of 1995-99(AE)"/>
        <s v="Sum of 2000-04(AE)"/>
        <s v="Sum of 2005-09(AE)"/>
        <s v="Sum of 2010-14(AE)"/>
        <s v="Sum of 2015-19(AE)"/>
        <s v="Sum of 1980-84(CE)"/>
        <s v="Sum of 1985-89(CE)"/>
        <s v="Sum of 1990-94(CE)"/>
        <s v="Sum of 1995-99(CE)"/>
        <s v="Sum of 2000-04(CE)"/>
        <s v="Sum of 2005-09(CE)"/>
        <s v="Sum of 2010-14(CE)"/>
        <s v="Sum of 2015-19(CE)"/>
        <s v="Sum of 1980-84(GFD)"/>
        <s v="Sum of 1985-89(GFD)"/>
        <s v="Sum of 1990-94(GFD)"/>
        <s v="Sum of 1995-99(GFD)"/>
        <s v="Sum of 2000-04(GFD)"/>
        <s v="Sum of 2005-09(GFD)"/>
        <s v="Sum of 2010-14(GFD)"/>
        <s v="Sum of 2015-19(GFD)"/>
        <s v="Sum of 1980-84(NS)"/>
        <s v="Sum of 1985-89(NS)"/>
        <s v="Sum of 1990-94(NS)"/>
        <s v="Sum of 1995-99(NS)"/>
        <s v="Sum of 2000-04(NS)"/>
        <s v="Sum of 2005-09(NS)"/>
        <s v="Sum of 2010-14(NS)"/>
        <s v="Sum of 2015-19(NS)"/>
        <s v="Sum of 1980-84(OTR)"/>
        <s v="Sum of 1985-89(OTR)"/>
        <s v="Sum of 1990-94(OTR)"/>
        <s v="Sum of 1995-99(OTR)"/>
        <s v="Sum of 2000-04(OTR)"/>
        <s v="Sum of 2005-09(OTR)"/>
        <s v="Sum of 2010-14(OTR)"/>
        <s v="Sum of 2015-19(OTR)"/>
        <s v="Sum of 1980-84(RD)"/>
        <s v="Sum of 1985-89(RD)"/>
        <s v="Sum of 1990-94(RD)"/>
        <s v="Sum of 1995-99(RD)"/>
        <s v="Sum of 2000-04(RD)"/>
        <s v="Sum of 2005-09(RD)"/>
        <s v="Sum of 2010-14(RD)"/>
        <s v="Sum of 2015-19(RD)"/>
        <s v="Sum of 1980-84(RE)"/>
        <s v="Sum of 1985-89(RE)"/>
        <s v="Sum of 1990-94(RE)"/>
        <s v="Sum of 1995-99(RE)"/>
        <s v="Sum of 2000-04(RE)"/>
        <s v="Sum of 2005-09(RE)"/>
        <s v="Sum of 2010-14(RE)"/>
        <s v="Sum of 2015-19(RE)"/>
        <s v="Sum of 1980-84(SSE)"/>
        <s v="Sum of 1985-89(SSE)"/>
        <s v="Sum of 1990-94(SSE)"/>
        <s v="Sum of 1995-99(SSE)"/>
        <s v="Sum of 2000-04(SSE)"/>
        <s v="Sum of 2005-09(SSE)"/>
        <s v="Sum of 2010-14(SSE)"/>
        <s v="Sum of 2015-19(SSE)"/>
      </sharedItems>
    </cacheField>
    <cacheField name="Andhra_Pradesh" numFmtId="2">
      <sharedItems containsSemiMixedTypes="0" containsString="0" containsNumber="1" minValue="-1026.4000000000001" maxValue="603376.25"/>
    </cacheField>
    <cacheField name="Arunachal_Pradesh" numFmtId="2">
      <sharedItems containsSemiMixedTypes="0" containsString="0" containsNumber="1" minValue="-2330" maxValue="19472.534540000001"/>
    </cacheField>
    <cacheField name="Assam" numFmtId="2">
      <sharedItems containsSemiMixedTypes="0" containsString="0" containsNumber="1" minValue="-5500" maxValue="157714.07399999999"/>
    </cacheField>
    <cacheField name="Bihar" numFmtId="2">
      <sharedItems containsSemiMixedTypes="0" containsString="0" containsNumber="1" minValue="-11980" maxValue="413503.20770000003"/>
    </cacheField>
    <cacheField name="Chhattisgarh" numFmtId="2">
      <sharedItems containsSemiMixedTypes="0" containsString="0" containsNumber="1" minValue="-4230" maxValue="179621.74018000002"/>
    </cacheField>
    <cacheField name="Delhi" numFmtId="2">
      <sharedItems containsSemiMixedTypes="0" containsString="0" containsNumber="1" minValue="-8160" maxValue="558745.25989999995"/>
    </cacheField>
    <cacheField name="Goa" numFmtId="2">
      <sharedItems containsSemiMixedTypes="0" containsString="0" containsNumber="1" minValue="-410" maxValue="40459.205872000006"/>
    </cacheField>
    <cacheField name="Gujarat" numFmtId="2">
      <sharedItems containsSemiMixedTypes="0" containsString="0" containsNumber="1" minValue="-7310" maxValue="713034.15422000003"/>
    </cacheField>
    <cacheField name="Haryana" numFmtId="2">
      <sharedItems containsSemiMixedTypes="0" containsString="0" containsNumber="1" minValue="-51.96" maxValue="349879.03332000005"/>
    </cacheField>
    <cacheField name="Himachal_Pradesh" numFmtId="2">
      <sharedItems containsSemiMixedTypes="0" containsString="0" containsNumber="1" minValue="-50" maxValue="82424.912318000002"/>
    </cacheField>
    <cacheField name="Jammu_and_Kashmir" numFmtId="2">
      <sharedItems containsSemiMixedTypes="0" containsString="0" containsNumber="1" minValue="-3100" maxValue="84527.227448000005"/>
    </cacheField>
    <cacheField name="Jharkhand" numFmtId="2">
      <sharedItems containsSemiMixedTypes="0" containsString="0" containsNumber="1" minValue="-4680" maxValue="241955"/>
    </cacheField>
    <cacheField name="Karnataka" numFmtId="2">
      <sharedItems containsSemiMixedTypes="0" containsString="0" containsNumber="1" minValue="-2697.8" maxValue="1040147.944"/>
    </cacheField>
    <cacheField name="Kerala" numFmtId="2">
      <sharedItems containsSemiMixedTypes="0" containsString="0" containsNumber="1" minValue="-4.5799999999999992" maxValue="406389.60005999997"/>
    </cacheField>
    <cacheField name="Madhya_Pradesh" numFmtId="2">
      <sharedItems containsSemiMixedTypes="0" containsString="0" containsNumber="1" minValue="-7292" maxValue="565053.43000000005"/>
    </cacheField>
    <cacheField name="Maharashtra" numFmtId="2">
      <sharedItems containsSemiMixedTypes="0" containsString="0" containsNumber="1" minValue="-1868.2" maxValue="1442042.1949999998"/>
    </cacheField>
    <cacheField name="Manipur" numFmtId="2">
      <sharedItems containsSemiMixedTypes="0" containsString="0" containsNumber="1" minValue="-1206" maxValue="14008.118059999999"/>
    </cacheField>
    <cacheField name="Meghalaya" numFmtId="2">
      <sharedItems containsSemiMixedTypes="0" containsString="0" containsNumber="1" minValue="-780" maxValue="27304.508330000001"/>
    </cacheField>
    <cacheField name="Mizoram" numFmtId="2">
      <sharedItems containsSemiMixedTypes="0" containsString="0" containsNumber="1" minValue="-1080" maxValue="8772.2627219999995"/>
    </cacheField>
    <cacheField name="Nagaland" numFmtId="2">
      <sharedItems containsSemiMixedTypes="0" containsString="0" containsNumber="1" minValue="-670" maxValue="14448.596149999998"/>
    </cacheField>
    <cacheField name="Odisha" numFmtId="2">
      <sharedItems containsSemiMixedTypes="0" containsString="0" containsNumber="1" minValue="-5100" maxValue="332329.13380000001"/>
    </cacheField>
    <cacheField name="Puducherry" numFmtId="2">
      <sharedItems containsSemiMixedTypes="0" containsString="0" containsNumber="1" minValue="0" maxValue="26533.455549999999"/>
    </cacheField>
    <cacheField name="Punjab" numFmtId="2">
      <sharedItems containsSemiMixedTypes="0" containsString="0" containsNumber="1" minValue="-46.599999999999994" maxValue="298658.25708000001"/>
    </cacheField>
    <cacheField name="Rajasthan" numFmtId="2">
      <sharedItems containsSemiMixedTypes="0" containsString="0" containsNumber="1" minValue="-560" maxValue="486142.44073999999"/>
    </cacheField>
    <cacheField name="Sikkim" numFmtId="2">
      <sharedItems containsSemiMixedTypes="0" containsString="0" containsNumber="1" minValue="-702" maxValue="16636.784189999998"/>
    </cacheField>
    <cacheField name="Tamil_Nadu" numFmtId="2">
      <sharedItems containsSemiMixedTypes="0" containsString="0" containsNumber="1" minValue="-1412.8" maxValue="1212667.9909999999"/>
    </cacheField>
    <cacheField name="Telangana" numFmtId="2">
      <sharedItems containsSemiMixedTypes="0" containsString="0" containsNumber="1" minValue="-530" maxValue="583117.25"/>
    </cacheField>
    <cacheField name="Tripura" numFmtId="2">
      <sharedItems containsSemiMixedTypes="0" containsString="0" containsNumber="1" minValue="-3400" maxValue="22799.811216000002"/>
    </cacheField>
    <cacheField name="Uttar_Pradesh" numFmtId="2">
      <sharedItems containsSemiMixedTypes="0" containsString="0" containsNumber="1" minValue="-34120" maxValue="1153794.5900000001"/>
    </cacheField>
    <cacheField name="Uttarakhand" numFmtId="2">
      <sharedItems containsSemiMixedTypes="0" containsString="0" containsNumber="1" minValue="-1152" maxValue="184091.31"/>
    </cacheField>
    <cacheField name="West_Bengal" numFmtId="2">
      <sharedItems containsSemiMixedTypes="0" containsString="0" containsNumber="1" minValue="0" maxValue="620003"/>
    </cacheField>
  </cacheFields>
  <extLst>
    <ext xmlns:x14="http://schemas.microsoft.com/office/spreadsheetml/2009/9/main" uri="{725AE2AE-9491-48be-B2B4-4EB974FC3084}">
      <x14:pivotCacheDefinition pivotCacheId="2087276000"/>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 mauni" refreshedDate="45355.589953935189" createdVersion="8" refreshedVersion="8" minRefreshableVersion="3" recordCount="32" xr:uid="{7C107649-F39D-4FA1-9E4A-EDE4B170AA5E}">
  <cacheSource type="worksheet">
    <worksheetSource ref="B3:BN35" sheet="Mastersheet"/>
  </cacheSource>
  <cacheFields count="65">
    <cacheField name="Row Labels" numFmtId="0">
      <sharedItems count="32">
        <s v="Andhra_Pradesh"/>
        <s v="Arunachal_Pradesh"/>
        <s v="Assam"/>
        <s v="Bihar"/>
        <s v="Chhattisgarh"/>
        <s v="Delhi"/>
        <s v="Goa"/>
        <s v="Gujarat"/>
        <s v="Haryana"/>
        <s v="Himachal_Pradesh"/>
        <s v="Jammu_and_Kashmir"/>
        <s v="Jharkhand"/>
        <s v="Karnataka"/>
        <s v="Kerala"/>
        <s v="Madhya_Pradesh"/>
        <s v="Maharashtra"/>
        <s v="Manipur"/>
        <s v="Meghalaya"/>
        <s v="Mizoram"/>
        <s v="Nagaland"/>
        <s v="Odisha"/>
        <s v="Puducherry"/>
        <s v="Punjab"/>
        <s v="Rajasthan"/>
        <s v="Sikkim"/>
        <s v="Tamil_Nadu"/>
        <s v="Telangana"/>
        <s v="Tripura"/>
        <s v="Uttar_Pradesh"/>
        <s v="Uttarakhand"/>
        <s v="West_Bengal"/>
        <s v="Grand Total"/>
      </sharedItems>
    </cacheField>
    <cacheField name="  1980-84(AE)" numFmtId="0">
      <sharedItems containsSemiMixedTypes="0" containsString="0" containsNumber="1" minValue="0" maxValue="29995.8"/>
    </cacheField>
    <cacheField name="  1985-89(AE)" numFmtId="0">
      <sharedItems containsSemiMixedTypes="0" containsString="0" containsNumber="1" minValue="0" maxValue="60077.2"/>
    </cacheField>
    <cacheField name="  1990-94(AE)" numFmtId="0">
      <sharedItems containsSemiMixedTypes="0" containsString="0" containsNumber="1" minValue="0" maxValue="122912"/>
    </cacheField>
    <cacheField name="  1995-99(AE)" numFmtId="0">
      <sharedItems containsSemiMixedTypes="0" containsString="0" containsNumber="1" minValue="0" maxValue="237749.8"/>
    </cacheField>
    <cacheField name="  2000-04(AE)" numFmtId="0">
      <sharedItems containsSemiMixedTypes="0" containsString="0" containsNumber="1" minValue="0" maxValue="447460.2"/>
    </cacheField>
    <cacheField name="  2005-09(AE)" numFmtId="0">
      <sharedItems containsSemiMixedTypes="0" containsString="0" containsNumber="1" minValue="0" maxValue="794713.78799999994"/>
    </cacheField>
    <cacheField name="  2010-14(AE)" numFmtId="0">
      <sharedItems containsSemiMixedTypes="0" containsString="0" containsNumber="1" minValue="4468.2959999999994" maxValue="1637259.4660000002"/>
    </cacheField>
    <cacheField name="  2015-19(AE)" numFmtId="0">
      <sharedItems containsSemiMixedTypes="0" containsString="0" containsNumber="1" minValue="5525.73" maxValue="2492514.6"/>
    </cacheField>
    <cacheField name="  1980-84(CE)" numFmtId="0">
      <sharedItems containsSemiMixedTypes="0" containsString="0" containsNumber="1" minValue="0" maxValue="9140.6"/>
    </cacheField>
    <cacheField name="  1985-89(CE)" numFmtId="0">
      <sharedItems containsSemiMixedTypes="0" containsString="0" containsNumber="1" minValue="0" maxValue="14405.4"/>
    </cacheField>
    <cacheField name="  1990-94(CE)" numFmtId="0">
      <sharedItems containsSemiMixedTypes="0" containsString="0" containsNumber="1" minValue="0" maxValue="24516.400000000001"/>
    </cacheField>
    <cacheField name="  1995-99(CE)" numFmtId="0">
      <sharedItems containsSemiMixedTypes="0" containsString="0" containsNumber="1" minValue="0" maxValue="41414.400000000001"/>
    </cacheField>
    <cacheField name="  2000-04(CE)" numFmtId="0">
      <sharedItems containsSemiMixedTypes="0" containsString="0" containsNumber="1" minValue="0" maxValue="101858.4"/>
    </cacheField>
    <cacheField name="  2005-09(CE)" numFmtId="0">
      <sharedItems containsSemiMixedTypes="0" containsString="0" containsNumber="1" minValue="0" maxValue="180646.96200000003"/>
    </cacheField>
    <cacheField name="  2010-14(CE)" numFmtId="0">
      <sharedItems containsSemiMixedTypes="0" containsString="0" containsNumber="1" minValue="597.98599999999999" maxValue="324380.46599999996"/>
    </cacheField>
    <cacheField name="  2015-19(CE)" numFmtId="0">
      <sharedItems containsSemiMixedTypes="0" containsString="0" containsNumber="1" minValue="832.67" maxValue="498340.39"/>
    </cacheField>
    <cacheField name="  1980-84(GFD)" numFmtId="0">
      <sharedItems containsSemiMixedTypes="0" containsString="0" containsNumber="1" minValue="0" maxValue="5463.9"/>
    </cacheField>
    <cacheField name="  1985-89(GFD)" numFmtId="0">
      <sharedItems containsSemiMixedTypes="0" containsString="0" containsNumber="1" minValue="0" maxValue="11023.1"/>
    </cacheField>
    <cacheField name="  1990-94(GFD)" numFmtId="0">
      <sharedItems containsSemiMixedTypes="0" containsString="0" containsNumber="1" minValue="0" maxValue="21374.26"/>
    </cacheField>
    <cacheField name="  1995-99(GFD)" numFmtId="0">
      <sharedItems containsSemiMixedTypes="0" containsString="0" containsNumber="1" minValue="0" maxValue="55722.30000000001"/>
    </cacheField>
    <cacheField name="  2000-04(GFD)" numFmtId="0">
      <sharedItems containsSemiMixedTypes="0" containsString="0" containsNumber="1" minValue="0" maxValue="103997.04000000002"/>
    </cacheField>
    <cacheField name="  2005-09(GFD)" numFmtId="0">
      <sharedItems containsSemiMixedTypes="0" containsString="0" containsNumber="1" containsInteger="1" minValue="0" maxValue="115404"/>
    </cacheField>
    <cacheField name="  2010-14(GFD)" numFmtId="0">
      <sharedItems containsSemiMixedTypes="0" containsString="0" containsNumber="1" containsInteger="1" minValue="184" maxValue="229964"/>
    </cacheField>
    <cacheField name="  2015-19(GFD)" numFmtId="0">
      <sharedItems containsSemiMixedTypes="0" containsString="0" containsNumber="1" containsInteger="1" minValue="110" maxValue="334350"/>
    </cacheField>
    <cacheField name="  1980-84(NS)" numFmtId="0">
      <sharedItems containsSemiMixedTypes="0" containsString="0" containsNumber="1" minValue="0" maxValue="150591"/>
    </cacheField>
    <cacheField name="  1985-89(NS)" numFmtId="0">
      <sharedItems containsSemiMixedTypes="0" containsString="0" containsNumber="1" minValue="0" maxValue="280632.59999999998"/>
    </cacheField>
    <cacheField name="  1990-94(NS)" numFmtId="0">
      <sharedItems containsSemiMixedTypes="0" containsString="0" containsNumber="1" minValue="0" maxValue="620808.19999999995"/>
    </cacheField>
    <cacheField name="  1995-99(NS)" numFmtId="0">
      <sharedItems containsSemiMixedTypes="0" containsString="0" containsNumber="1" minValue="0" maxValue="1319494.2"/>
    </cacheField>
    <cacheField name="  2000-04(NS)" numFmtId="0">
      <sharedItems containsSemiMixedTypes="0" containsString="0" containsNumber="1" minValue="1319" maxValue="2185948.6"/>
    </cacheField>
    <cacheField name="  2005-09(NS)" numFmtId="0">
      <sharedItems containsSemiMixedTypes="0" containsString="0" containsNumber="1" minValue="3204.4" maxValue="4409392.4000000004"/>
    </cacheField>
    <cacheField name="  2010-14(NS)" numFmtId="0">
      <sharedItems containsSemiMixedTypes="0" containsString="0" containsNumber="1" minValue="8772.2627219999995" maxValue="9776889.3763139993"/>
    </cacheField>
    <cacheField name="  2015-19(NS)" numFmtId="0">
      <sharedItems containsSemiMixedTypes="0" containsString="0" containsNumber="1" minValue="0" maxValue="6978728.6490099998"/>
    </cacheField>
    <cacheField name="  1980-84(OTR)" numFmtId="0">
      <sharedItems containsSemiMixedTypes="0" containsString="0" containsNumber="1" minValue="0" maxValue="9471"/>
    </cacheField>
    <cacheField name="  1985-89(OTR)" numFmtId="0">
      <sharedItems containsSemiMixedTypes="0" containsString="0" containsNumber="1" minValue="0" maxValue="19798.400000000001"/>
    </cacheField>
    <cacheField name="  1990-94(OTR)" numFmtId="0">
      <sharedItems containsSemiMixedTypes="0" containsString="0" containsNumber="1" containsInteger="1" minValue="0" maxValue="41620"/>
    </cacheField>
    <cacheField name="  1995-99(OTR)" numFmtId="0">
      <sharedItems containsSemiMixedTypes="0" containsString="0" containsNumber="1" containsInteger="1" minValue="0" maxValue="81556"/>
    </cacheField>
    <cacheField name="  2000-04(OTR)" numFmtId="0">
      <sharedItems containsSemiMixedTypes="0" containsString="0" containsNumber="1" containsInteger="1" minValue="0" maxValue="147464"/>
    </cacheField>
    <cacheField name="  2005-09(OTR)" numFmtId="0">
      <sharedItems containsSemiMixedTypes="0" containsString="0" containsNumber="1" containsInteger="1" minValue="0" maxValue="299254"/>
    </cacheField>
    <cacheField name="  2010-14(OTR)" numFmtId="0">
      <sharedItems containsSemiMixedTypes="0" containsString="0" containsNumber="1" containsInteger="1" minValue="206" maxValue="664864"/>
    </cacheField>
    <cacheField name="  2015-19(OTR)" numFmtId="0">
      <sharedItems containsSemiMixedTypes="0" containsString="0" containsNumber="1" containsInteger="1" minValue="330" maxValue="969250"/>
    </cacheField>
    <cacheField name="  1980-84(RD)" numFmtId="0">
      <sharedItems containsSemiMixedTypes="0" containsString="0" containsNumber="1" minValue="-608.21999999999991" maxValue="186.26"/>
    </cacheField>
    <cacheField name="  1985-89(RD)" numFmtId="0">
      <sharedItems containsSemiMixedTypes="0" containsString="0" containsNumber="1" minValue="-215.44" maxValue="1150.6199999999999"/>
    </cacheField>
    <cacheField name="  1990-94(RD)" numFmtId="0">
      <sharedItems containsSemiMixedTypes="0" containsString="0" containsNumber="1" minValue="-288.26" maxValue="5208.46"/>
    </cacheField>
    <cacheField name="  1995-99(RD)" numFmtId="0">
      <sharedItems containsSemiMixedTypes="0" containsString="0" containsNumber="1" minValue="-782.72" maxValue="27617.279999999995"/>
    </cacheField>
    <cacheField name="  2000-04(RD)" numFmtId="0">
      <sharedItems containsSemiMixedTypes="0" containsString="0" containsNumber="1" minValue="-2202.875" maxValue="51561.399999999994"/>
    </cacheField>
    <cacheField name="  2005-09(RD)" numFmtId="0">
      <sharedItems containsSemiMixedTypes="0" containsString="0" containsNumber="1" minValue="-13404.2" maxValue="12032.2"/>
    </cacheField>
    <cacheField name="  2010-14(RD)" numFmtId="0">
      <sharedItems containsSemiMixedTypes="0" containsString="0" containsNumber="1" containsInteger="1" minValue="-11630" maxValue="14988"/>
    </cacheField>
    <cacheField name="  2015-19(RD)" numFmtId="0">
      <sharedItems containsSemiMixedTypes="0" containsString="0" containsNumber="1" containsInteger="1" minValue="-61860" maxValue="9560"/>
    </cacheField>
    <cacheField name="  1980-84(RE)" numFmtId="0">
      <sharedItems containsSemiMixedTypes="0" containsString="0" containsNumber="1" minValue="0" maxValue="20855.8"/>
    </cacheField>
    <cacheField name="  1985-89(RE)" numFmtId="0">
      <sharedItems containsSemiMixedTypes="0" containsString="0" containsNumber="1" minValue="0" maxValue="45673.8"/>
    </cacheField>
    <cacheField name="  1990-94(RE)" numFmtId="0">
      <sharedItems containsSemiMixedTypes="0" containsString="0" containsNumber="1" minValue="0" maxValue="98398.6"/>
    </cacheField>
    <cacheField name="  1995-99(RE)" numFmtId="0">
      <sharedItems containsSemiMixedTypes="0" containsString="0" containsNumber="1" minValue="0" maxValue="196335.8"/>
    </cacheField>
    <cacheField name="  2000-04(RE)" numFmtId="0">
      <sharedItems containsSemiMixedTypes="0" containsString="0" containsNumber="1" minValue="0" maxValue="345603.2"/>
    </cacheField>
    <cacheField name="  2005-09(RE)" numFmtId="0">
      <sharedItems containsSemiMixedTypes="0" containsString="0" containsNumber="1" minValue="0" maxValue="614068.02599999995"/>
    </cacheField>
    <cacheField name="  2010-14(RE)" numFmtId="0">
      <sharedItems containsSemiMixedTypes="0" containsString="0" containsNumber="1" minValue="3500.6839999999997" maxValue="1312879.0000000002"/>
    </cacheField>
    <cacheField name="  2015-19(RE)" numFmtId="0">
      <sharedItems containsSemiMixedTypes="0" containsString="0" containsNumber="1" minValue="4258.51" maxValue="1994174.21"/>
    </cacheField>
    <cacheField name="  1980-84(SSE)" numFmtId="0">
      <sharedItems containsSemiMixedTypes="0" containsString="0" containsNumber="1" minValue="0" maxValue="9394.2000000000007"/>
    </cacheField>
    <cacheField name="  1985-89(SSE)" numFmtId="0">
      <sharedItems containsSemiMixedTypes="0" containsString="0" containsNumber="1" minValue="0" maxValue="22870.400000000001"/>
    </cacheField>
    <cacheField name="  1990-94(SSE)" numFmtId="0">
      <sharedItems containsSemiMixedTypes="0" containsString="0" containsNumber="1" minValue="0" maxValue="44998.8"/>
    </cacheField>
    <cacheField name="  1995-99(SSE)" numFmtId="0">
      <sharedItems containsSemiMixedTypes="0" containsString="0" containsNumber="1" minValue="0" maxValue="87788.2"/>
    </cacheField>
    <cacheField name="  2000-04(SSE)" numFmtId="0">
      <sharedItems containsSemiMixedTypes="0" containsString="0" containsNumber="1" minValue="0" maxValue="143055"/>
    </cacheField>
    <cacheField name="  2005-09(SSE)" numFmtId="0">
      <sharedItems containsSemiMixedTypes="0" containsString="0" containsNumber="1" minValue="0" maxValue="288766.40000000002"/>
    </cacheField>
    <cacheField name="  2010-14(SSE)" numFmtId="0">
      <sharedItems containsSemiMixedTypes="0" containsString="0" containsNumber="1" containsInteger="1" minValue="1592" maxValue="664098"/>
    </cacheField>
    <cacheField name="  2015-19(SSE)" numFmtId="0">
      <sharedItems containsSemiMixedTypes="0" containsString="0" containsNumber="1" containsInteger="1" minValue="2010" maxValue="1074780"/>
    </cacheField>
  </cacheFields>
  <extLst>
    <ext xmlns:x14="http://schemas.microsoft.com/office/spreadsheetml/2009/9/main" uri="{725AE2AE-9491-48be-B2B4-4EB974FC3084}">
      <x14:pivotCacheDefinition pivotCacheId="13533915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n v="2216.1999999999998"/>
    <n v="4553.2"/>
    <n v="9264.6"/>
    <n v="18607.2"/>
    <n v="36167.800000000003"/>
    <n v="69141.535999999993"/>
    <n v="118730.96799999999"/>
    <n v="112048.99"/>
    <n v="504.6"/>
    <n v="868"/>
    <n v="1928.6"/>
    <n v="3700.6"/>
    <n v="9169.6"/>
    <n v="18013.905999999999"/>
    <n v="22663.944"/>
    <n v="14624.21"/>
    <n v="344.52"/>
    <n v="690.4"/>
    <n v="1568.6799999999998"/>
    <n v="3667.62"/>
    <n v="7459.8"/>
    <n v="9830"/>
    <n v="16614"/>
    <n v="1"/>
    <n v="11043.2"/>
    <n v="20858.8"/>
    <n v="49036"/>
    <n v="101903.4"/>
    <n v="158662.79999999999"/>
    <n v="208948.2"/>
    <n v="422294.076"/>
    <n v="603376.25"/>
    <n v="846.4"/>
    <n v="1864.6"/>
    <n v="3432"/>
    <n v="6616"/>
    <n v="13158"/>
    <n v="28094"/>
    <n v="52180"/>
    <n v="44420"/>
    <n v="-11.800000000000006"/>
    <n v="72.900000000000006"/>
    <n v="189.3"/>
    <n v="1711.7199999999998"/>
    <n v="3042.2750000000001"/>
    <n v="-1026.4000000000001"/>
    <n v="1434"/>
    <n v="7300"/>
    <n v="1711.8"/>
    <n v="3685.6"/>
    <n v="7335.8"/>
    <n v="14906.4"/>
    <n v="26998"/>
    <n v="51127.83"/>
    <n v="96067.024000000005"/>
    <n v="97424.78"/>
    <n v="821.6"/>
    <n v="1938.6"/>
    <n v="3541.6"/>
    <n v="7261.6"/>
    <n v="11849.8"/>
    <n v="23949"/>
    <n v="46772"/>
    <n v="52450"/>
  </r>
  <r>
    <x v="1"/>
    <n v="0"/>
    <n v="263.39999999999998"/>
    <n v="522"/>
    <n v="953.6"/>
    <n v="1645.4"/>
    <n v="3560.0419999999999"/>
    <n v="7572.398000000001"/>
    <n v="12712.91"/>
    <n v="0"/>
    <n v="85"/>
    <n v="177.4"/>
    <n v="285"/>
    <n v="471.4"/>
    <n v="1081.1579999999999"/>
    <n v="2131.8900000000003"/>
    <n v="3410.48"/>
    <n v="0"/>
    <n v="27.4"/>
    <n v="17.100000000000001"/>
    <n v="69.11999999999999"/>
    <n v="266.95999999999998"/>
    <n v="192"/>
    <n v="1276"/>
    <n v="1"/>
    <n v="165"/>
    <n v="340.6"/>
    <n v="748.2"/>
    <n v="1372"/>
    <n v="2363.6"/>
    <n v="5166.8"/>
    <n v="12725.384854"/>
    <n v="19472.534540000001"/>
    <n v="0"/>
    <n v="1.6"/>
    <n v="2"/>
    <n v="10"/>
    <n v="36"/>
    <n v="110"/>
    <n v="354"/>
    <n v="510"/>
    <n v="0"/>
    <n v="-42.72"/>
    <n v="-147.12"/>
    <n v="-200.32"/>
    <n v="-76.224999999999994"/>
    <n v="-640"/>
    <n v="-524"/>
    <n v="-2330"/>
    <n v="0"/>
    <n v="178.2"/>
    <n v="344.8"/>
    <n v="668.4"/>
    <n v="1174.4000000000001"/>
    <n v="2479.0839999999998"/>
    <n v="5440.5079999999998"/>
    <n v="9302.43"/>
    <n v="0"/>
    <n v="83.8"/>
    <n v="170.4"/>
    <n v="323.60000000000002"/>
    <n v="493"/>
    <n v="1117.5999999999999"/>
    <n v="2474"/>
    <n v="4060"/>
  </r>
  <r>
    <x v="2"/>
    <n v="834.8"/>
    <n v="1741.6"/>
    <n v="3241.2"/>
    <n v="5193.8"/>
    <n v="10091.6"/>
    <n v="16635.432000000001"/>
    <n v="38424.379999999997"/>
    <n v="63602.17"/>
    <n v="281.60000000000002"/>
    <n v="437.6"/>
    <n v="703"/>
    <n v="904.4"/>
    <n v="2280.8000000000002"/>
    <n v="2592.7339999999995"/>
    <n v="5820.7219999999998"/>
    <n v="12039.32"/>
    <n v="207.63999999999996"/>
    <n v="329.8"/>
    <n v="344.6"/>
    <n v="562.41999999999996"/>
    <n v="1473.6200000000001"/>
    <n v="154"/>
    <n v="5040"/>
    <n v="1"/>
    <n v="3772.2"/>
    <n v="7106.8"/>
    <n v="13642.2"/>
    <n v="24725"/>
    <n v="43847.4"/>
    <n v="74440.399999999994"/>
    <n v="157714.07399999999"/>
    <n v="0"/>
    <n v="117.8"/>
    <n v="268.2"/>
    <n v="538"/>
    <n v="912"/>
    <n v="1940"/>
    <n v="3842"/>
    <n v="8312"/>
    <n v="12890"/>
    <n v="37.74"/>
    <n v="45.48"/>
    <n v="-79.039999999999992"/>
    <n v="108.58000000000001"/>
    <n v="518.875"/>
    <n v="-1756"/>
    <n v="464"/>
    <n v="-5500"/>
    <n v="553"/>
    <n v="1304.4000000000001"/>
    <n v="2538.1999999999998"/>
    <n v="4289.6000000000004"/>
    <n v="7811"/>
    <n v="14042.497999999998"/>
    <n v="32603.658000000003"/>
    <n v="51562.85"/>
    <n v="256.60000000000002"/>
    <n v="648.20000000000005"/>
    <n v="1223.5999999999999"/>
    <n v="2041.2"/>
    <n v="3565.8"/>
    <n v="6329.6"/>
    <n v="15304"/>
    <n v="27810"/>
  </r>
  <r>
    <x v="3"/>
    <n v="2030.8"/>
    <n v="3956.6"/>
    <n v="7550.6"/>
    <n v="12151.8"/>
    <n v="17751.2"/>
    <n v="32250.856"/>
    <n v="78536.635999999999"/>
    <n v="120685.32"/>
    <n v="716.2"/>
    <n v="1126.8"/>
    <n v="1101.4000000000001"/>
    <n v="1668.4"/>
    <n v="3710.8"/>
    <n v="7650.5079999999998"/>
    <n v="18153.904000000002"/>
    <n v="29477.21"/>
    <n v="380.7"/>
    <n v="628.20000000000005"/>
    <n v="1444.78"/>
    <n v="2385.84"/>
    <n v="3830.9199999999996"/>
    <n v="3242"/>
    <n v="11520"/>
    <n v="1"/>
    <n v="9899.7999999999993"/>
    <n v="18397"/>
    <n v="27323.8"/>
    <n v="35978.6"/>
    <n v="64763.8"/>
    <n v="120421.8"/>
    <n v="284817.62328"/>
    <n v="413503.20770000003"/>
    <n v="380.6"/>
    <n v="750.4"/>
    <n v="1520"/>
    <n v="2584"/>
    <n v="2968"/>
    <n v="5388"/>
    <n v="16870"/>
    <n v="30880"/>
    <n v="-38.619999999999997"/>
    <n v="-215.44"/>
    <n v="736"/>
    <n v="1291.8"/>
    <n v="1362.175"/>
    <n v="-2926.8"/>
    <n v="-3634"/>
    <n v="-11980"/>
    <n v="1314.4"/>
    <n v="2830"/>
    <n v="6449.4"/>
    <n v="10483.6"/>
    <n v="14040"/>
    <n v="24600.348000000002"/>
    <n v="60382.731999999996"/>
    <n v="91208.11"/>
    <n v="631.6"/>
    <n v="1578.2"/>
    <n v="3111"/>
    <n v="5175.3999999999996"/>
    <n v="6559.4"/>
    <n v="13563"/>
    <n v="35232"/>
    <n v="56140"/>
  </r>
  <r>
    <x v="4"/>
    <n v="0"/>
    <n v="0"/>
    <n v="0"/>
    <n v="0"/>
    <n v="6592.2"/>
    <n v="15203.538"/>
    <n v="36505.182000000001"/>
    <n v="65810.7"/>
    <n v="0"/>
    <n v="0"/>
    <n v="0"/>
    <n v="0"/>
    <n v="1440.4"/>
    <n v="3571.71"/>
    <n v="6809.0559999999996"/>
    <n v="12080.89"/>
    <n v="0"/>
    <n v="0"/>
    <n v="0"/>
    <n v="0"/>
    <n v="1082.6399999999999"/>
    <n v="664"/>
    <n v="2776"/>
    <n v="1"/>
    <n v="0"/>
    <n v="0"/>
    <n v="6856.2"/>
    <n v="26706"/>
    <n v="39088"/>
    <n v="79369.399999999994"/>
    <n v="179621.74018000002"/>
    <n v="0"/>
    <n v="0"/>
    <n v="0"/>
    <n v="0"/>
    <n v="0"/>
    <n v="2178"/>
    <n v="5686"/>
    <n v="13044"/>
    <n v="20090"/>
    <n v="0"/>
    <n v="0"/>
    <n v="0"/>
    <n v="0"/>
    <n v="84.224999999999994"/>
    <n v="-1965.4"/>
    <n v="-2156"/>
    <n v="-4230"/>
    <n v="0"/>
    <n v="0"/>
    <n v="0"/>
    <n v="0"/>
    <n v="5151.8"/>
    <n v="11631.628000000001"/>
    <n v="29696.126"/>
    <n v="53729.81"/>
    <n v="0"/>
    <n v="0"/>
    <n v="0"/>
    <n v="0"/>
    <n v="2620.4"/>
    <n v="7499.8"/>
    <n v="19000"/>
    <n v="37350"/>
  </r>
  <r>
    <x v="5"/>
    <n v="0"/>
    <n v="0"/>
    <n v="641.4"/>
    <n v="4306.6000000000004"/>
    <n v="10160.4"/>
    <n v="17511.044000000002"/>
    <n v="30125.432000000001"/>
    <n v="41129"/>
    <n v="0"/>
    <n v="0"/>
    <n v="253.6"/>
    <n v="1787.8"/>
    <n v="5309.6"/>
    <n v="7569.9580000000005"/>
    <n v="9843.3820000000014"/>
    <n v="10726.91"/>
    <n v="0"/>
    <n v="0"/>
    <n v="124.11999999999998"/>
    <n v="862.62000000000012"/>
    <n v="1932.5400000000002"/>
    <n v="1714"/>
    <n v="1678"/>
    <n v="1"/>
    <n v="0"/>
    <n v="0"/>
    <n v="9367.7999999999993"/>
    <n v="41226.400000000001"/>
    <n v="75261.2"/>
    <n v="163211.4"/>
    <n v="385670.38653999998"/>
    <n v="558745.25989999995"/>
    <n v="0"/>
    <n v="0"/>
    <n v="468"/>
    <n v="2820"/>
    <n v="5522"/>
    <n v="11302"/>
    <n v="22694"/>
    <n v="34660"/>
    <n v="0"/>
    <n v="0"/>
    <n v="-121.72"/>
    <n v="-782.72"/>
    <n v="-2202.875"/>
    <n v="-5009.6000000000004"/>
    <n v="-6336"/>
    <n v="-8160"/>
    <n v="0"/>
    <n v="0"/>
    <n v="387.8"/>
    <n v="2518.8000000000002"/>
    <n v="4850.6000000000004"/>
    <n v="9940.8860000000004"/>
    <n v="20282.05"/>
    <n v="30402.09"/>
    <n v="0"/>
    <n v="0"/>
    <n v="308.2"/>
    <n v="1965.6"/>
    <n v="3442.6"/>
    <n v="7297.6"/>
    <n v="14360"/>
    <n v="22230"/>
  </r>
  <r>
    <x v="6"/>
    <n v="0"/>
    <n v="224.8"/>
    <n v="503.8"/>
    <n v="1246.2"/>
    <n v="2334.6"/>
    <n v="3925.1760000000004"/>
    <n v="7761.9660000000003"/>
    <n v="13102.77"/>
    <n v="0"/>
    <n v="71.2"/>
    <n v="125.2"/>
    <n v="162.19999999999999"/>
    <n v="431.4"/>
    <n v="907.19799999999998"/>
    <n v="1545.076"/>
    <n v="3573.75"/>
    <n v="0"/>
    <n v="58.4"/>
    <n v="83.16"/>
    <n v="187.2"/>
    <n v="441.14"/>
    <n v="736"/>
    <n v="1138"/>
    <n v="1"/>
    <n v="513.6"/>
    <n v="877.6"/>
    <n v="1983"/>
    <n v="4922"/>
    <n v="8793.6"/>
    <n v="20991"/>
    <n v="40459.205872000006"/>
    <n v="0"/>
    <n v="0"/>
    <n v="49"/>
    <n v="152"/>
    <n v="352"/>
    <n v="652"/>
    <n v="1440"/>
    <n v="3058"/>
    <n v="4290"/>
    <n v="0"/>
    <n v="1.4"/>
    <n v="-19.12"/>
    <n v="61.88000000000001"/>
    <n v="164"/>
    <n v="-51"/>
    <n v="-88"/>
    <n v="-410"/>
    <n v="0"/>
    <n v="153.6"/>
    <n v="379"/>
    <n v="1084.2"/>
    <n v="1903.4"/>
    <n v="3017.9780000000001"/>
    <n v="6216.8899999999994"/>
    <n v="9529.02"/>
    <n v="0"/>
    <n v="87"/>
    <n v="194.8"/>
    <n v="356.8"/>
    <n v="634.20000000000005"/>
    <n v="1252.8"/>
    <n v="2722"/>
    <n v="4680"/>
  </r>
  <r>
    <x v="7"/>
    <n v="1919.4"/>
    <n v="3851"/>
    <n v="7654.2"/>
    <n v="15780"/>
    <n v="29526.6"/>
    <n v="45669.729999999996"/>
    <n v="95902.59"/>
    <n v="137518.73000000001"/>
    <n v="649"/>
    <n v="926"/>
    <n v="1652.4"/>
    <n v="2921.6"/>
    <n v="7035.6"/>
    <n v="10546.384"/>
    <n v="24962.712"/>
    <n v="35532.050000000003"/>
    <n v="358.96"/>
    <n v="815.4"/>
    <n v="1333.2599999999998"/>
    <n v="3937.88"/>
    <n v="7687.68"/>
    <n v="8456"/>
    <n v="15878"/>
    <n v="1"/>
    <n v="10511.8"/>
    <n v="18725.400000000001"/>
    <n v="42330.8"/>
    <n v="92815.4"/>
    <n v="149539.79999999999"/>
    <n v="331377.59999999998"/>
    <n v="713034.15422000003"/>
    <n v="0"/>
    <n v="762.8"/>
    <n v="1579.2"/>
    <n v="3486"/>
    <n v="6752"/>
    <n v="10390"/>
    <n v="21272"/>
    <n v="50586"/>
    <n v="68420"/>
    <n v="-103.17999999999999"/>
    <n v="183.54000000000002"/>
    <n v="243.94"/>
    <n v="1662.2800000000002"/>
    <n v="4402.8"/>
    <n v="703.8"/>
    <n v="-2962"/>
    <n v="-7310"/>
    <n v="1270.4000000000001"/>
    <n v="2924.6"/>
    <n v="6001.8"/>
    <n v="12858.2"/>
    <n v="22491"/>
    <n v="35123.345999999998"/>
    <n v="70939.877999999997"/>
    <n v="101986.68"/>
    <n v="606.20000000000005"/>
    <n v="1430.2"/>
    <n v="2582"/>
    <n v="5373.4"/>
    <n v="9201.2000000000007"/>
    <n v="16068.4"/>
    <n v="38172"/>
    <n v="57900"/>
  </r>
  <r>
    <x v="8"/>
    <n v="860"/>
    <n v="1697.4"/>
    <n v="3820.2"/>
    <n v="7741.6"/>
    <n v="12006.6"/>
    <n v="23095.420000000002"/>
    <n v="46679.732000000004"/>
    <n v="71674.8"/>
    <n v="293"/>
    <n v="446.6"/>
    <n v="568.20000000000005"/>
    <n v="1198.2"/>
    <n v="2666"/>
    <n v="4631.3979999999992"/>
    <n v="7639.1360000000004"/>
    <n v="9805.18"/>
    <n v="154.14000000000001"/>
    <n v="259.60000000000002"/>
    <n v="443.8"/>
    <n v="1517.1799999999998"/>
    <n v="2122.96"/>
    <n v="3404"/>
    <n v="9742"/>
    <n v="1"/>
    <n v="4410.8"/>
    <n v="8468.4"/>
    <n v="19138.8"/>
    <n v="39820.199999999997"/>
    <n v="74974.600000000006"/>
    <n v="159067"/>
    <n v="349879.03332000005"/>
    <n v="0"/>
    <n v="326.8"/>
    <n v="687.4"/>
    <n v="1460"/>
    <n v="2664"/>
    <n v="5724"/>
    <n v="11302"/>
    <n v="23184"/>
    <n v="33250"/>
    <n v="-51.96"/>
    <n v="-37.840000000000011"/>
    <n v="72.72"/>
    <n v="902.08000000000015"/>
    <n v="456.125"/>
    <n v="262.60000000000002"/>
    <n v="4406"/>
    <n v="9560"/>
    <n v="567.6"/>
    <n v="1250.8"/>
    <n v="3252"/>
    <n v="6543.4"/>
    <n v="9340.7999999999993"/>
    <n v="18464.222000000002"/>
    <n v="39040.596000000005"/>
    <n v="61869.62"/>
    <n v="213.6"/>
    <n v="512.4"/>
    <n v="981.8"/>
    <n v="2040.2"/>
    <n v="3237.4"/>
    <n v="8172"/>
    <n v="18734"/>
    <n v="30790"/>
  </r>
  <r>
    <x v="9"/>
    <n v="370.4"/>
    <n v="803.6"/>
    <n v="1721.2"/>
    <n v="3463.4"/>
    <n v="6746.2"/>
    <n v="11163.054"/>
    <n v="20068.034"/>
    <n v="28338.62"/>
    <n v="111.8"/>
    <n v="196.2"/>
    <n v="521.79999999999995"/>
    <n v="682.2"/>
    <n v="1651.4"/>
    <n v="2564.6259999999997"/>
    <n v="3844.87"/>
    <n v="4850.93"/>
    <n v="46.64"/>
    <n v="146.6"/>
    <n v="317.28000000000003"/>
    <n v="829.34000000000015"/>
    <n v="1977.22"/>
    <n v="1450"/>
    <n v="2856"/>
    <n v="1"/>
    <n v="994.4"/>
    <n v="1840.8"/>
    <n v="4112.8"/>
    <n v="9619.6"/>
    <n v="19302.400000000001"/>
    <n v="36207.199999999997"/>
    <n v="82424.912318000002"/>
    <n v="0"/>
    <n v="47.8"/>
    <n v="105.8"/>
    <n v="226"/>
    <n v="484"/>
    <n v="954"/>
    <n v="1986"/>
    <n v="4640"/>
    <n v="6340"/>
    <n v="-41.040000000000006"/>
    <n v="-17.600000000000001"/>
    <n v="74.459999999999994"/>
    <n v="392.5"/>
    <n v="1394.4"/>
    <n v="-40.6"/>
    <n v="732"/>
    <n v="-50"/>
    <n v="258.2"/>
    <n v="607"/>
    <n v="1199.4000000000001"/>
    <n v="2781.2"/>
    <n v="5094.8"/>
    <n v="8598.2279999999992"/>
    <n v="16223.163999999999"/>
    <n v="23487.69"/>
    <n v="128.4"/>
    <n v="313.39999999999998"/>
    <n v="574.4"/>
    <n v="1274.2"/>
    <n v="2104.8000000000002"/>
    <n v="3870.8"/>
    <n v="7314"/>
    <n v="11320"/>
  </r>
  <r>
    <x v="10"/>
    <n v="569.4"/>
    <n v="1232.4000000000001"/>
    <n v="2512"/>
    <n v="5088.8"/>
    <n v="8912.2000000000007"/>
    <n v="17130.89"/>
    <n v="32316.617999999999"/>
    <n v="45919.519999999997"/>
    <n v="204"/>
    <n v="401.4"/>
    <n v="783"/>
    <n v="1117.4000000000001"/>
    <n v="2111.1999999999998"/>
    <n v="5326.3320000000003"/>
    <n v="7442.0439999999999"/>
    <n v="11205.44"/>
    <n v="173.78000000000003"/>
    <n v="368.4"/>
    <n v="275.54000000000002"/>
    <n v="619.88"/>
    <n v="1030.9000000000001"/>
    <n v="2044"/>
    <n v="4292"/>
    <n v="1"/>
    <n v="1582.2"/>
    <n v="2752.8"/>
    <n v="5120.3999999999996"/>
    <n v="10916.4"/>
    <n v="20912.8"/>
    <n v="38189.800000000003"/>
    <n v="84527.227448000005"/>
    <n v="0"/>
    <n v="62"/>
    <n v="123.2"/>
    <n v="200"/>
    <n v="394"/>
    <n v="1028"/>
    <n v="2330"/>
    <n v="5354"/>
    <n v="8010"/>
    <n v="26.220000000000006"/>
    <n v="49.06"/>
    <n v="-288.26"/>
    <n v="-279.7"/>
    <n v="-720.1"/>
    <n v="-2751.2"/>
    <n v="-2106"/>
    <n v="-3100"/>
    <n v="365.2"/>
    <n v="831.2"/>
    <n v="1728.8"/>
    <n v="3971.8"/>
    <n v="6801"/>
    <n v="11804.558000000001"/>
    <n v="24874.574000000001"/>
    <n v="34714.080000000002"/>
    <n v="160.4"/>
    <n v="408.6"/>
    <n v="833.4"/>
    <n v="1492.2"/>
    <n v="2496"/>
    <n v="5199.2"/>
    <n v="9728"/>
    <n v="14200"/>
  </r>
  <r>
    <x v="11"/>
    <n v="0"/>
    <n v="0"/>
    <n v="0"/>
    <n v="0"/>
    <n v="7823.2"/>
    <n v="18171.448"/>
    <n v="32762.444"/>
    <n v="55492.95"/>
    <n v="0"/>
    <n v="0"/>
    <n v="0"/>
    <n v="0"/>
    <n v="1932"/>
    <n v="4812.9640000000009"/>
    <n v="7135.1020000000008"/>
    <n v="12149.71"/>
    <n v="0"/>
    <n v="0"/>
    <n v="0"/>
    <n v="0"/>
    <n v="1828.5400000000002"/>
    <n v="4386"/>
    <n v="3460"/>
    <n v="1"/>
    <n v="0"/>
    <n v="0"/>
    <n v="17798.8"/>
    <n v="76705"/>
    <n v="106569.2"/>
    <n v="80040.2"/>
    <n v="171719.21599999996"/>
    <n v="241955"/>
    <n v="0"/>
    <n v="0"/>
    <n v="0"/>
    <n v="0"/>
    <n v="1808"/>
    <n v="4042"/>
    <n v="8766"/>
    <n v="14700"/>
    <n v="0"/>
    <n v="0"/>
    <n v="0"/>
    <n v="0"/>
    <n v="325"/>
    <n v="177.4"/>
    <n v="-1840"/>
    <n v="-4680"/>
    <n v="0"/>
    <n v="0"/>
    <n v="0"/>
    <n v="0"/>
    <n v="5891.4"/>
    <n v="13358.484"/>
    <n v="25627.342000000001"/>
    <n v="43343.24"/>
    <n v="0"/>
    <n v="0"/>
    <n v="0"/>
    <n v="0"/>
    <n v="3615.6"/>
    <n v="8288.4"/>
    <n v="14258"/>
    <n v="27360"/>
  </r>
  <r>
    <x v="12"/>
    <n v="1813.4"/>
    <n v="3515.8"/>
    <n v="7055"/>
    <n v="13538.4"/>
    <n v="25837.8"/>
    <n v="48818.266000000003"/>
    <n v="99555.111999999994"/>
    <n v="140534.43"/>
    <n v="526.20000000000005"/>
    <n v="824.8"/>
    <n v="1457.2"/>
    <n v="2088.1999999999998"/>
    <n v="5773.6"/>
    <n v="11208.624"/>
    <n v="20879.238000000001"/>
    <n v="25084.75"/>
    <n v="294.95999999999998"/>
    <n v="540.79999999999995"/>
    <n v="1125.8400000000001"/>
    <n v="2479.84"/>
    <n v="4693.82"/>
    <n v="6662"/>
    <n v="14724"/>
    <n v="1"/>
    <n v="8366.4"/>
    <n v="15585.4"/>
    <n v="28926.2"/>
    <n v="51615.6"/>
    <n v="100184.6"/>
    <n v="268328.2"/>
    <n v="688986.65741999994"/>
    <n v="1040147.944"/>
    <n v="685"/>
    <n v="1465.6"/>
    <n v="3286"/>
    <n v="6426"/>
    <n v="11594"/>
    <n v="25230"/>
    <n v="53970"/>
    <n v="76450"/>
    <n v="-38.900000000000006"/>
    <n v="60.279999999999994"/>
    <n v="121.48000000000002"/>
    <n v="866.78000000000009"/>
    <n v="848.8"/>
    <n v="-2697.8"/>
    <n v="-2250"/>
    <n v="-910"/>
    <n v="1287.4000000000001"/>
    <n v="2691"/>
    <n v="5598"/>
    <n v="11450"/>
    <n v="20064.400000000001"/>
    <n v="37609.442000000003"/>
    <n v="78675.873999999996"/>
    <n v="115449.68"/>
    <n v="483.2"/>
    <n v="1299.2"/>
    <n v="2642"/>
    <n v="5212.2"/>
    <n v="8166.4"/>
    <n v="17853.2"/>
    <n v="39444"/>
    <n v="57450"/>
  </r>
  <r>
    <x v="13"/>
    <n v="1166.2"/>
    <n v="2358.4"/>
    <n v="4568.2"/>
    <n v="9638.7999999999993"/>
    <n v="16658.599999999999"/>
    <n v="28270.596000000001"/>
    <n v="61780.851999999999"/>
    <n v="99277.74"/>
    <n v="298.8"/>
    <n v="510.2"/>
    <n v="757"/>
    <n v="1308.8"/>
    <n v="2466.1999999999998"/>
    <n v="3571.5479999999998"/>
    <n v="8073.6559999999999"/>
    <n v="14018.62"/>
    <n v="179.2"/>
    <n v="445.4"/>
    <n v="875.56000000000006"/>
    <n v="2561.58"/>
    <n v="4425.4400000000005"/>
    <n v="5664"/>
    <n v="13696"/>
    <n v="1"/>
    <n v="5503.6"/>
    <n v="9704"/>
    <n v="26375"/>
    <n v="62460"/>
    <n v="94976.6"/>
    <n v="180110"/>
    <n v="406389.60005999997"/>
    <n v="0"/>
    <n v="451.6"/>
    <n v="953.8"/>
    <n v="2008"/>
    <n v="4324"/>
    <n v="7228"/>
    <n v="13802"/>
    <n v="29560"/>
    <n v="45430"/>
    <n v="-4.5799999999999992"/>
    <n v="167.02"/>
    <n v="378.9799999999999"/>
    <n v="1564.58"/>
    <n v="3654.5250000000001"/>
    <n v="3656.4"/>
    <n v="8524"/>
    <n v="7830"/>
    <n v="867.4"/>
    <n v="1848"/>
    <n v="3811.2"/>
    <n v="8329.7999999999993"/>
    <n v="14192.2"/>
    <n v="24699.448"/>
    <n v="53707.195999999996"/>
    <n v="85259.12"/>
    <n v="486.2"/>
    <n v="1028.4000000000001"/>
    <n v="1862"/>
    <n v="4047.4"/>
    <n v="5956"/>
    <n v="9322.6"/>
    <n v="21872"/>
    <n v="36570"/>
  </r>
  <r>
    <x v="14"/>
    <n v="2010.2"/>
    <n v="3923.2"/>
    <n v="7678.4"/>
    <n v="14365"/>
    <n v="21241.8"/>
    <n v="36903.942000000003"/>
    <n v="87473.038"/>
    <n v="135972.07"/>
    <n v="646.6"/>
    <n v="906.4"/>
    <n v="1348.2"/>
    <n v="1830.6"/>
    <n v="5100.3999999999996"/>
    <n v="10116.385999999999"/>
    <n v="21714.400000000001"/>
    <n v="27137.15"/>
    <n v="345.15999999999997"/>
    <n v="679.2"/>
    <n v="1055.8"/>
    <n v="2683.68"/>
    <n v="4846.3"/>
    <n v="4146"/>
    <n v="8780"/>
    <n v="1"/>
    <n v="9903.2000000000007"/>
    <n v="18594"/>
    <n v="25879.4"/>
    <n v="21909.8"/>
    <n v="47921.4"/>
    <n v="171033"/>
    <n v="376042.10199999996"/>
    <n v="565053.43000000005"/>
    <n v="555.20000000000005"/>
    <n v="1167.2"/>
    <n v="2350"/>
    <n v="4618"/>
    <n v="6214"/>
    <n v="12498"/>
    <n v="30342"/>
    <n v="43450"/>
    <n v="-158.10000000000002"/>
    <n v="0.28000000000000114"/>
    <n v="119.55999999999999"/>
    <n v="1639.72"/>
    <n v="1311.825"/>
    <n v="-3602.6"/>
    <n v="-7292"/>
    <n v="-5590"/>
    <n v="1363.4"/>
    <n v="3017"/>
    <n v="6330.2"/>
    <n v="12534.6"/>
    <n v="16141.2"/>
    <n v="26787.556"/>
    <n v="65758.637999999992"/>
    <n v="108834.92"/>
    <n v="570"/>
    <n v="1506.8"/>
    <n v="3097"/>
    <n v="5921.8"/>
    <n v="6874.6"/>
    <n v="13000.6"/>
    <n v="35444"/>
    <n v="59290"/>
  </r>
  <r>
    <x v="15"/>
    <n v="3718.6"/>
    <n v="7382.4"/>
    <n v="14569.4"/>
    <n v="28523.599999999999"/>
    <n v="53121.4"/>
    <n v="88251.515999999989"/>
    <n v="171569.73200000002"/>
    <n v="240026.09"/>
    <n v="949.8"/>
    <n v="1499"/>
    <n v="2915.4"/>
    <n v="5301"/>
    <n v="11144.8"/>
    <n v="18440.54"/>
    <n v="27903.878000000004"/>
    <n v="38038.19"/>
    <n v="658.7"/>
    <n v="1286.8"/>
    <n v="2196.02"/>
    <n v="6943.06"/>
    <n v="14142.7"/>
    <n v="13304"/>
    <n v="23168"/>
    <n v="1"/>
    <n v="20939.8"/>
    <n v="40042.6"/>
    <n v="94430.6"/>
    <n v="197965.2"/>
    <n v="316206"/>
    <n v="673160.2"/>
    <n v="1442042.1949999998"/>
    <n v="0"/>
    <n v="1590.2"/>
    <n v="3322.4"/>
    <n v="6956"/>
    <n v="13568"/>
    <n v="23918"/>
    <n v="46462"/>
    <n v="98730"/>
    <n v="130580"/>
    <n v="-67.459999999999994"/>
    <n v="171.62"/>
    <n v="180.78000000000003"/>
    <n v="2594.8599999999997"/>
    <n v="8887"/>
    <n v="-1868.2"/>
    <n v="3522"/>
    <n v="3760"/>
    <n v="2768.8"/>
    <n v="5883.8"/>
    <n v="11654.2"/>
    <n v="23222.400000000001"/>
    <n v="41976.800000000003"/>
    <n v="69810.975999999995"/>
    <n v="143665.85399999999"/>
    <n v="201987.9"/>
    <n v="1069.5999999999999"/>
    <n v="2686.8"/>
    <n v="5376.2"/>
    <n v="10483.200000000001"/>
    <n v="17179"/>
    <n v="33225"/>
    <n v="72702"/>
    <n v="110020"/>
  </r>
  <r>
    <x v="16"/>
    <n v="161"/>
    <n v="336.2"/>
    <n v="624.4"/>
    <n v="1170.8"/>
    <n v="2115"/>
    <n v="3843.72"/>
    <n v="7664.2599999999993"/>
    <n v="9652.41"/>
    <n v="63.4"/>
    <n v="106.8"/>
    <n v="219"/>
    <n v="316.60000000000002"/>
    <n v="715.4"/>
    <n v="1373.7840000000001"/>
    <n v="1842.52"/>
    <n v="1687.33"/>
    <n v="15.7"/>
    <n v="28.8"/>
    <n v="33.72"/>
    <n v="244.33999999999997"/>
    <n v="312.94"/>
    <n v="320"/>
    <n v="456"/>
    <n v="1"/>
    <n v="297.39999999999998"/>
    <n v="580.20000000000005"/>
    <n v="1122.5999999999999"/>
    <n v="2274.6"/>
    <n v="3819.8"/>
    <n v="6858.2"/>
    <n v="14008.118059999999"/>
    <n v="0"/>
    <n v="4.4000000000000004"/>
    <n v="10.6"/>
    <n v="18"/>
    <n v="30"/>
    <n v="64"/>
    <n v="146"/>
    <n v="406"/>
    <n v="670"/>
    <n v="-26.659999999999997"/>
    <n v="-58.08"/>
    <n v="-93.72"/>
    <n v="-11.839999999999986"/>
    <n v="31.325000000000003"/>
    <n v="-835.6"/>
    <n v="-1206"/>
    <n v="-690"/>
    <n v="97.4"/>
    <n v="229.2"/>
    <n v="405.8"/>
    <n v="854.2"/>
    <n v="1399.6"/>
    <n v="2469.9360000000001"/>
    <n v="5821.74"/>
    <n v="7965.08"/>
    <n v="51.6"/>
    <n v="123"/>
    <n v="196.6"/>
    <n v="420.6"/>
    <n v="607.4"/>
    <n v="1229.8"/>
    <n v="2526"/>
    <n v="3350"/>
  </r>
  <r>
    <x v="17"/>
    <n v="124"/>
    <n v="270.2"/>
    <n v="542"/>
    <n v="923.6"/>
    <n v="1649.6"/>
    <n v="2873.0140000000001"/>
    <n v="7108.5660000000007"/>
    <n v="9583.25"/>
    <n v="37"/>
    <n v="77.2"/>
    <n v="136.19999999999999"/>
    <n v="198.4"/>
    <n v="379.2"/>
    <n v="532.78399999999999"/>
    <n v="1248.2800000000002"/>
    <n v="1961.77"/>
    <n v="7.18"/>
    <n v="7.9"/>
    <n v="65.88000000000001"/>
    <n v="111.58"/>
    <n v="228.1"/>
    <n v="228"/>
    <n v="544"/>
    <n v="1"/>
    <n v="265.39999999999998"/>
    <n v="544.79999999999995"/>
    <n v="1251"/>
    <n v="2641.4"/>
    <n v="5008.2"/>
    <n v="9990.2000000000007"/>
    <n v="20675.199648000002"/>
    <n v="27304.508330000001"/>
    <n v="8"/>
    <n v="22.4"/>
    <n v="46"/>
    <n v="82"/>
    <n v="160"/>
    <n v="336"/>
    <n v="856"/>
    <n v="1040"/>
    <n v="-21.14"/>
    <n v="-59.94"/>
    <n v="-37.44"/>
    <n v="-52.36"/>
    <n v="-42.924999999999997"/>
    <n v="-177"/>
    <n v="-510"/>
    <n v="-780"/>
    <n v="87.2"/>
    <n v="193"/>
    <n v="405.8"/>
    <n v="725"/>
    <n v="1270.4000000000001"/>
    <n v="2340.2300000000005"/>
    <n v="5860.2860000000001"/>
    <n v="7621.48"/>
    <n v="42.6"/>
    <n v="97.8"/>
    <n v="200.2"/>
    <n v="366.4"/>
    <n v="618.79999999999995"/>
    <n v="1059.8"/>
    <n v="3112"/>
    <n v="3710"/>
  </r>
  <r>
    <x v="18"/>
    <n v="0"/>
    <n v="225.6"/>
    <n v="504"/>
    <n v="889.8"/>
    <n v="1534"/>
    <n v="2684.7120000000004"/>
    <n v="5654.4520000000002"/>
    <n v="7576.53"/>
    <n v="0"/>
    <n v="46.8"/>
    <n v="127.6"/>
    <n v="203"/>
    <n v="341.2"/>
    <n v="638.81399999999996"/>
    <n v="860.35200000000009"/>
    <n v="1485.24"/>
    <n v="0"/>
    <n v="25.8"/>
    <n v="3.1799999999999984"/>
    <n v="126.32000000000001"/>
    <n v="331.54"/>
    <n v="276"/>
    <n v="838"/>
    <n v="1"/>
    <n v="94.8"/>
    <n v="256.2"/>
    <n v="557.79999999999995"/>
    <n v="1185.5999999999999"/>
    <n v="2171.4"/>
    <n v="3982.8"/>
    <n v="8772.2627219999995"/>
    <n v="0"/>
    <n v="0"/>
    <n v="2.2000000000000002"/>
    <n v="6"/>
    <n v="10"/>
    <n v="26"/>
    <n v="82"/>
    <n v="206"/>
    <n v="330"/>
    <n v="0"/>
    <n v="-15.1"/>
    <n v="-88.42"/>
    <n v="-54.5"/>
    <n v="28.099999999999994"/>
    <n v="-209.8"/>
    <n v="162"/>
    <n v="-1080"/>
    <n v="0"/>
    <n v="179"/>
    <n v="376.6"/>
    <n v="686.6"/>
    <n v="1192.5999999999999"/>
    <n v="2045.8979999999999"/>
    <n v="4794.1000000000004"/>
    <n v="6091.29"/>
    <n v="0"/>
    <n v="91.8"/>
    <n v="195.4"/>
    <n v="368"/>
    <n v="581.6"/>
    <n v="1016"/>
    <n v="2170"/>
    <n v="2910"/>
  </r>
  <r>
    <x v="19"/>
    <n v="175.8"/>
    <n v="404.8"/>
    <n v="779"/>
    <n v="1270.4000000000001"/>
    <n v="2086.1999999999998"/>
    <n v="3585.3119999999994"/>
    <n v="7137.442"/>
    <n v="10582.2"/>
    <n v="46"/>
    <n v="98.6"/>
    <n v="211"/>
    <n v="281.60000000000002"/>
    <n v="511.2"/>
    <n v="985.92200000000014"/>
    <n v="1533.2860000000001"/>
    <n v="1920.58"/>
    <n v="11.94"/>
    <n v="53.4"/>
    <n v="149.76"/>
    <n v="222.26"/>
    <n v="244.98000000000002"/>
    <n v="346"/>
    <n v="562"/>
    <n v="1"/>
    <n v="179.6"/>
    <n v="399.6"/>
    <n v="1066"/>
    <n v="2269.8000000000002"/>
    <n v="4497.8"/>
    <n v="8376.6"/>
    <n v="14448.596149999998"/>
    <n v="0"/>
    <n v="7.2"/>
    <n v="13.2"/>
    <n v="20"/>
    <n v="32"/>
    <n v="64"/>
    <n v="140"/>
    <n v="312"/>
    <n v="430"/>
    <n v="-19.919999999999998"/>
    <n v="-22.6"/>
    <n v="29.98"/>
    <n v="23.18"/>
    <n v="-148.65"/>
    <n v="-432.2"/>
    <n v="-670"/>
    <n v="-230"/>
    <n v="129.80000000000001"/>
    <n v="306.39999999999998"/>
    <n v="568"/>
    <n v="988.6"/>
    <n v="1575"/>
    <n v="2599.3900000000003"/>
    <n v="5604.1560000000009"/>
    <n v="8661.6200000000008"/>
    <n v="50"/>
    <n v="135.80000000000001"/>
    <n v="230.6"/>
    <n v="396.2"/>
    <n v="593.79999999999995"/>
    <n v="1012.2"/>
    <n v="2124"/>
    <n v="3810"/>
  </r>
  <r>
    <x v="20"/>
    <n v="1032"/>
    <n v="1973.2"/>
    <n v="4008.8"/>
    <n v="7497.8"/>
    <n v="13566"/>
    <n v="23705.673999999999"/>
    <n v="51534.002"/>
    <n v="84487.77"/>
    <n v="308.2"/>
    <n v="541"/>
    <n v="930.4"/>
    <n v="1372"/>
    <n v="3175"/>
    <n v="4313.9580000000005"/>
    <n v="9902.8780000000006"/>
    <n v="18648.78"/>
    <n v="201.61999999999998"/>
    <n v="465.6"/>
    <n v="865.9799999999999"/>
    <n v="2292.4"/>
    <n v="3009.9"/>
    <n v="148"/>
    <n v="2762"/>
    <n v="1"/>
    <n v="4744"/>
    <n v="8500.4"/>
    <n v="16163"/>
    <n v="32884.800000000003"/>
    <n v="55711.4"/>
    <n v="125529.2"/>
    <n v="253032.79979999998"/>
    <n v="332329.13380000001"/>
    <n v="179"/>
    <n v="395.8"/>
    <n v="776"/>
    <n v="1416"/>
    <n v="3000"/>
    <n v="6982"/>
    <n v="15164"/>
    <n v="21280"/>
    <n v="-2.4800000000000013"/>
    <n v="73.58"/>
    <n v="215.4"/>
    <n v="1476.1599999999999"/>
    <n v="1361.45"/>
    <n v="-2309.1999999999998"/>
    <n v="-4386"/>
    <n v="-5100"/>
    <n v="724"/>
    <n v="1432.4"/>
    <n v="3078.6"/>
    <n v="6126"/>
    <n v="10391"/>
    <n v="19391.916000000001"/>
    <n v="41631.123999999996"/>
    <n v="65838.990000000005"/>
    <n v="353"/>
    <n v="750"/>
    <n v="1505.2"/>
    <n v="3085.2"/>
    <n v="4271"/>
    <n v="8663.7999999999993"/>
    <n v="22546"/>
    <n v="37440"/>
  </r>
  <r>
    <x v="21"/>
    <n v="0"/>
    <n v="0"/>
    <n v="0"/>
    <n v="0"/>
    <n v="0"/>
    <n v="2738.0860000000002"/>
    <n v="4468.2959999999994"/>
    <n v="6431"/>
    <n v="0"/>
    <n v="0"/>
    <n v="0"/>
    <n v="0"/>
    <n v="0"/>
    <n v="422.89600000000002"/>
    <n v="597.98599999999999"/>
    <n v="832.67"/>
    <n v="0"/>
    <n v="0"/>
    <n v="0"/>
    <n v="0"/>
    <n v="0"/>
    <n v="392"/>
    <n v="568"/>
    <n v="1"/>
    <n v="0"/>
    <n v="0"/>
    <n v="421.6"/>
    <n v="2413.8000000000002"/>
    <n v="4849.2"/>
    <n v="9583.4"/>
    <n v="18948.829999999998"/>
    <n v="26533.455549999999"/>
    <n v="0"/>
    <n v="0"/>
    <n v="0"/>
    <n v="0"/>
    <n v="0"/>
    <n v="660"/>
    <n v="1788"/>
    <n v="2340"/>
    <n v="0"/>
    <n v="0"/>
    <n v="0"/>
    <n v="0"/>
    <n v="0"/>
    <n v="90.2"/>
    <n v="158"/>
    <n v="0"/>
    <n v="0"/>
    <n v="0"/>
    <n v="0"/>
    <n v="0"/>
    <n v="0"/>
    <n v="2315.1899999999996"/>
    <n v="3870.31"/>
    <n v="5598.33"/>
    <n v="0"/>
    <n v="0"/>
    <n v="0"/>
    <n v="0"/>
    <n v="0"/>
    <n v="990.8"/>
    <n v="1778"/>
    <n v="2730"/>
  </r>
  <r>
    <x v="22"/>
    <n v="1219"/>
    <n v="2393.6"/>
    <n v="5069.2"/>
    <n v="9393.2000000000007"/>
    <n v="17693.8"/>
    <n v="26672.531999999999"/>
    <n v="44492.990000000005"/>
    <n v="61813.86"/>
    <n v="496"/>
    <n v="816.2"/>
    <n v="1024.2"/>
    <n v="1597.8"/>
    <n v="3264"/>
    <n v="4314.3460000000005"/>
    <n v="5288.2199999999993"/>
    <n v="9190.66"/>
    <n v="252.44"/>
    <n v="723.8"/>
    <n v="1384.66"/>
    <n v="2456.1800000000003"/>
    <n v="4436.3599999999997"/>
    <n v="4900"/>
    <n v="8834"/>
    <n v="1"/>
    <n v="6652.2"/>
    <n v="12651.6"/>
    <n v="26493.200000000001"/>
    <n v="50883"/>
    <n v="84693"/>
    <n v="151908.79999999999"/>
    <n v="298658.25708000001"/>
    <n v="0"/>
    <n v="476.6"/>
    <n v="931.6"/>
    <n v="1868"/>
    <n v="3128"/>
    <n v="5706"/>
    <n v="10220"/>
    <n v="22180"/>
    <n v="29350"/>
    <n v="-46.599999999999994"/>
    <n v="119.35999999999999"/>
    <n v="633.87999999999988"/>
    <n v="1729.4599999999998"/>
    <n v="3261"/>
    <n v="3184.8"/>
    <n v="6458"/>
    <n v="6390"/>
    <n v="723"/>
    <n v="1577.6"/>
    <n v="4045.4"/>
    <n v="7795"/>
    <n v="14429.6"/>
    <n v="22357.986000000001"/>
    <n v="39204.769999999997"/>
    <n v="52623.199999999997"/>
    <n v="313.2"/>
    <n v="712.8"/>
    <n v="1202.8"/>
    <n v="2203.6"/>
    <n v="3575.8"/>
    <n v="5543.8"/>
    <n v="12354"/>
    <n v="18510"/>
  </r>
  <r>
    <x v="23"/>
    <n v="1464.4"/>
    <n v="3007.4"/>
    <n v="6546.6"/>
    <n v="13025.2"/>
    <n v="22561.4"/>
    <n v="37710.21"/>
    <n v="84050.40400000001"/>
    <n v="137713.39000000001"/>
    <n v="491"/>
    <n v="771.6"/>
    <n v="1506.2"/>
    <n v="2876"/>
    <n v="5210.6000000000004"/>
    <n v="7708.65"/>
    <n v="16373.208000000002"/>
    <n v="26908.54"/>
    <n v="293.65999999999997"/>
    <n v="606"/>
    <n v="1145.7199999999998"/>
    <n v="3628.9800000000005"/>
    <n v="5938.32"/>
    <n v="5960"/>
    <n v="10928"/>
    <n v="1"/>
    <n v="6428.6"/>
    <n v="12005.6"/>
    <n v="29045.200000000001"/>
    <n v="64958"/>
    <n v="100421.6"/>
    <n v="200975"/>
    <n v="486142.44073999999"/>
    <n v="0"/>
    <n v="372"/>
    <n v="792.2"/>
    <n v="1752"/>
    <n v="3586"/>
    <n v="6578"/>
    <n v="13224"/>
    <n v="29982"/>
    <n v="47100"/>
    <n v="-24.52"/>
    <n v="133.34"/>
    <n v="123.7"/>
    <n v="1757.1799999999998"/>
    <n v="3033.65"/>
    <n v="789.8"/>
    <n v="-520"/>
    <n v="-560"/>
    <n v="973.6"/>
    <n v="2236.6"/>
    <n v="5040.3999999999996"/>
    <n v="10150"/>
    <n v="17350.8"/>
    <n v="30001.759999999998"/>
    <n v="67677.195999999996"/>
    <n v="110804.85"/>
    <n v="483"/>
    <n v="1199"/>
    <n v="2473.8000000000002"/>
    <n v="5052.6000000000004"/>
    <n v="8411.7999999999993"/>
    <n v="15838.6"/>
    <n v="37236"/>
    <n v="67370"/>
  </r>
  <r>
    <x v="24"/>
    <n v="55.6"/>
    <n v="137.80000000000001"/>
    <n v="305"/>
    <n v="1373.8"/>
    <n v="1725.2"/>
    <n v="2742.15"/>
    <n v="4499.5120000000006"/>
    <n v="5525.73"/>
    <n v="14.6"/>
    <n v="40.6"/>
    <n v="69.400000000000006"/>
    <n v="121"/>
    <n v="282.39999999999998"/>
    <n v="535.01800000000003"/>
    <n v="998.82799999999986"/>
    <n v="1267.22"/>
    <n v="2.54"/>
    <n v="12.6"/>
    <n v="34.36"/>
    <n v="80.47999999999999"/>
    <n v="73.460000000000008"/>
    <n v="142"/>
    <n v="214"/>
    <n v="1"/>
    <n v="72.599999999999994"/>
    <n v="164.6"/>
    <n v="320.60000000000002"/>
    <n v="695"/>
    <n v="1319"/>
    <n v="3204.4"/>
    <n v="11997.349326"/>
    <n v="16636.784189999998"/>
    <n v="3.6"/>
    <n v="9.1999999999999993"/>
    <n v="10"/>
    <n v="26"/>
    <n v="98"/>
    <n v="184"/>
    <n v="408"/>
    <n v="560"/>
    <n v="-10.559999999999999"/>
    <n v="-25.82"/>
    <n v="-28.82"/>
    <n v="-17.419999999999998"/>
    <n v="-156.57499999999999"/>
    <n v="-335.4"/>
    <n v="-702"/>
    <n v="-540"/>
    <n v="41.2"/>
    <n v="97.2"/>
    <n v="235.6"/>
    <n v="1252.8"/>
    <n v="1442.8"/>
    <n v="2207.3319999999999"/>
    <n v="3500.6839999999997"/>
    <n v="4258.51"/>
    <n v="13.4"/>
    <n v="46.8"/>
    <n v="81.2"/>
    <n v="200.8"/>
    <n v="361.2"/>
    <n v="708.2"/>
    <n v="1592"/>
    <n v="2010"/>
  </r>
  <r>
    <x v="25"/>
    <n v="2337.1999999999998"/>
    <n v="4279.2"/>
    <n v="9492.6"/>
    <n v="17554.8"/>
    <n v="30991.200000000001"/>
    <n v="57218.483999999997"/>
    <n v="123471.876"/>
    <n v="182338.58"/>
    <n v="695.4"/>
    <n v="860.2"/>
    <n v="1241.4000000000001"/>
    <n v="2084.4"/>
    <n v="6306.8"/>
    <n v="11975.761999999999"/>
    <n v="23397.51"/>
    <n v="35041.230000000003"/>
    <n v="302.06"/>
    <n v="610.4"/>
    <n v="1405.86"/>
    <n v="3196.4"/>
    <n v="5543.08"/>
    <n v="6052"/>
    <n v="19674"/>
    <n v="1"/>
    <n v="10624.4"/>
    <n v="20837.400000000001"/>
    <n v="47504.2"/>
    <n v="104677.2"/>
    <n v="169637.2"/>
    <n v="360049.4"/>
    <n v="851103.10965999996"/>
    <n v="1212667.9909999999"/>
    <n v="987.2"/>
    <n v="1910"/>
    <n v="4328"/>
    <n v="8874"/>
    <n v="14986"/>
    <n v="30190"/>
    <n v="67608"/>
    <n v="96080"/>
    <n v="-76.099999999999994"/>
    <n v="148.91999999999999"/>
    <n v="1018.2"/>
    <n v="2123.1400000000003"/>
    <n v="2638.7"/>
    <n v="-1412.8"/>
    <n v="988"/>
    <n v="4620"/>
    <n v="1641.8"/>
    <n v="3419"/>
    <n v="8251.4"/>
    <n v="15470.4"/>
    <n v="24684.6"/>
    <n v="45242.922000000006"/>
    <n v="100074.36600000001"/>
    <n v="147297.35"/>
    <n v="762.4"/>
    <n v="1799.6"/>
    <n v="3829.6"/>
    <n v="7004.8"/>
    <n v="10734.6"/>
    <n v="21490.400000000001"/>
    <n v="49708"/>
    <n v="70980"/>
  </r>
  <r>
    <x v="26"/>
    <n v="0"/>
    <n v="0"/>
    <n v="0"/>
    <n v="0"/>
    <n v="0"/>
    <n v="0"/>
    <n v="19991.594000000001"/>
    <n v="115059.19"/>
    <n v="0"/>
    <n v="0"/>
    <n v="0"/>
    <n v="0"/>
    <n v="0"/>
    <n v="0"/>
    <n v="4029.6419999999998"/>
    <n v="21458.98"/>
    <n v="0"/>
    <n v="0"/>
    <n v="0"/>
    <n v="0"/>
    <n v="0"/>
    <n v="0"/>
    <n v="3480"/>
    <n v="1"/>
    <n v="0"/>
    <n v="0"/>
    <n v="0"/>
    <n v="0"/>
    <n v="17989.2"/>
    <n v="156129.60000000001"/>
    <n v="402375.212"/>
    <n v="583117.25"/>
    <n v="0"/>
    <n v="0"/>
    <n v="0"/>
    <n v="0"/>
    <n v="0"/>
    <n v="0"/>
    <n v="7076"/>
    <n v="46500"/>
    <n v="0"/>
    <n v="0"/>
    <n v="0"/>
    <n v="0"/>
    <n v="0"/>
    <n v="0"/>
    <n v="-56"/>
    <n v="-530"/>
    <n v="0"/>
    <n v="0"/>
    <n v="0"/>
    <n v="0"/>
    <n v="0"/>
    <n v="0"/>
    <n v="15961.951999999999"/>
    <n v="93600.21"/>
    <n v="0"/>
    <n v="0"/>
    <n v="0"/>
    <n v="0"/>
    <n v="0"/>
    <n v="0"/>
    <n v="9288"/>
    <n v="51130"/>
  </r>
  <r>
    <x v="27"/>
    <n v="160.80000000000001"/>
    <n v="393.8"/>
    <n v="722.4"/>
    <n v="1364.6"/>
    <n v="2577.1999999999998"/>
    <n v="4141.1100000000006"/>
    <n v="7862.88"/>
    <n v="14948.92"/>
    <n v="45.8"/>
    <n v="90.4"/>
    <n v="133.80000000000001"/>
    <n v="286.39999999999998"/>
    <n v="626.79999999999995"/>
    <n v="1139.0620000000001"/>
    <n v="2136.2139999999999"/>
    <n v="5823.37"/>
    <n v="16.020000000000003"/>
    <n v="53"/>
    <n v="84.7"/>
    <n v="152.01999999999998"/>
    <n v="420.68"/>
    <n v="40"/>
    <n v="184"/>
    <n v="1"/>
    <n v="382.2"/>
    <n v="712.2"/>
    <n v="1417"/>
    <n v="3406.4"/>
    <n v="7011.4"/>
    <n v="12302.6"/>
    <n v="22799.811216000002"/>
    <n v="0"/>
    <n v="6.2"/>
    <n v="15"/>
    <n v="34"/>
    <n v="72"/>
    <n v="186"/>
    <n v="396"/>
    <n v="958"/>
    <n v="1320"/>
    <n v="-19.68"/>
    <n v="-25.06"/>
    <n v="-20.619999999999997"/>
    <n v="-72.859999999999985"/>
    <n v="-80.75"/>
    <n v="-949.6"/>
    <n v="-1676"/>
    <n v="-3400"/>
    <n v="114.6"/>
    <n v="303.39999999999998"/>
    <n v="588.79999999999995"/>
    <n v="1078.2"/>
    <n v="1950.6"/>
    <n v="3002.4480000000003"/>
    <n v="5726.6659999999993"/>
    <n v="9125.5499999999993"/>
    <n v="53.4"/>
    <n v="172.2"/>
    <n v="303.60000000000002"/>
    <n v="597.79999999999995"/>
    <n v="984.4"/>
    <n v="1517.2"/>
    <n v="3388"/>
    <n v="7210"/>
  </r>
  <r>
    <x v="28"/>
    <n v="3680.4"/>
    <n v="7234.6"/>
    <n v="15791.6"/>
    <n v="27301.4"/>
    <n v="49087.199999999997"/>
    <n v="89527.881999999998"/>
    <n v="185008.24400000001"/>
    <n v="292687.32"/>
    <n v="1272.8"/>
    <n v="1826.2"/>
    <n v="3531"/>
    <n v="4545.3999999999996"/>
    <n v="10971"/>
    <n v="22951.583999999999"/>
    <n v="40603.939999999995"/>
    <n v="76931.14"/>
    <n v="832.2"/>
    <n v="1553.2"/>
    <n v="3509.4800000000005"/>
    <n v="8128.8"/>
    <n v="11845.52"/>
    <n v="14538"/>
    <n v="20796"/>
    <n v="1"/>
    <n v="19654.400000000001"/>
    <n v="36157"/>
    <n v="73071.399999999994"/>
    <n v="140120"/>
    <n v="213289.8"/>
    <n v="396118.8"/>
    <n v="826950.88140000007"/>
    <n v="1153794.5900000001"/>
    <n v="905.8"/>
    <n v="1864.8"/>
    <n v="3912"/>
    <n v="7218"/>
    <n v="12674"/>
    <n v="25872"/>
    <n v="58922"/>
    <n v="91920"/>
    <n v="-95.14"/>
    <n v="277.18"/>
    <n v="1223.76"/>
    <n v="5218.5"/>
    <n v="9245.5750000000007"/>
    <n v="-3198.4"/>
    <n v="-11630"/>
    <n v="-34120"/>
    <n v="2407.8000000000002"/>
    <n v="5408.4"/>
    <n v="12261"/>
    <n v="22756.400000000001"/>
    <n v="38116.6"/>
    <n v="66576.297999999995"/>
    <n v="144404.304"/>
    <n v="215756.18"/>
    <n v="1024.8"/>
    <n v="2560.4"/>
    <n v="5194"/>
    <n v="9077"/>
    <n v="13489.6"/>
    <n v="32187.8"/>
    <n v="71326"/>
    <n v="116170"/>
  </r>
  <r>
    <x v="29"/>
    <n v="0"/>
    <n v="0"/>
    <n v="0"/>
    <n v="0"/>
    <n v="4365.6000000000004"/>
    <n v="10068.186"/>
    <n v="20487.554"/>
    <n v="31893.64"/>
    <n v="0"/>
    <n v="0"/>
    <n v="0"/>
    <n v="0"/>
    <n v="1002"/>
    <n v="2389.018"/>
    <n v="4662.45"/>
    <n v="6154.31"/>
    <n v="0"/>
    <n v="0"/>
    <n v="0"/>
    <n v="0"/>
    <n v="1006.1200000000001"/>
    <n v="1826"/>
    <n v="2364"/>
    <n v="1"/>
    <n v="0"/>
    <n v="0"/>
    <n v="2520"/>
    <n v="9464.4"/>
    <n v="18805"/>
    <n v="47874.8"/>
    <n v="128625.92"/>
    <n v="184091.31"/>
    <n v="0"/>
    <n v="0"/>
    <n v="0"/>
    <n v="0"/>
    <n v="976"/>
    <n v="2728"/>
    <n v="6400"/>
    <n v="9460"/>
    <n v="0"/>
    <n v="0"/>
    <n v="0"/>
    <n v="0"/>
    <n v="539.35"/>
    <n v="-105.8"/>
    <n v="-1152"/>
    <n v="-40"/>
    <n v="0"/>
    <n v="0"/>
    <n v="0"/>
    <n v="0"/>
    <n v="3364.2"/>
    <n v="7679.1679999999997"/>
    <n v="15825.103999999998"/>
    <n v="25739.33"/>
    <n v="0"/>
    <n v="0"/>
    <n v="0"/>
    <n v="0"/>
    <n v="1547.4"/>
    <n v="3908.6"/>
    <n v="9204"/>
    <n v="15200"/>
  </r>
  <r>
    <x v="30"/>
    <n v="2076.1999999999998"/>
    <n v="3917"/>
    <n v="7224.2"/>
    <n v="15385.6"/>
    <n v="30890.2"/>
    <n v="51500.229999999996"/>
    <n v="98062.28"/>
    <n v="138374"/>
    <n v="488.8"/>
    <n v="830.6"/>
    <n v="1093.8"/>
    <n v="2575.4"/>
    <n v="6377.6"/>
    <n v="8759.39"/>
    <n v="14342.141999999998"/>
    <n v="25273.78"/>
    <n v="384.14"/>
    <n v="606.20000000000005"/>
    <n v="1485.42"/>
    <n v="5775.2800000000007"/>
    <n v="11362.86"/>
    <n v="14188"/>
    <n v="21122"/>
    <n v="1"/>
    <n v="13589.4"/>
    <n v="24528.799999999999"/>
    <n v="46784.6"/>
    <n v="100959.6"/>
    <n v="173356.79999999999"/>
    <n v="306446.40000000002"/>
    <n v="620003"/>
    <n v="0"/>
    <n v="694.8"/>
    <n v="1493"/>
    <n v="2766"/>
    <n v="4558"/>
    <n v="7634"/>
    <n v="13308"/>
    <n v="30954"/>
    <n v="46500"/>
    <n v="186.26"/>
    <n v="166.85999999999999"/>
    <n v="770.59999999999991"/>
    <n v="3964.6"/>
    <n v="8398.3250000000007"/>
    <n v="12032.2"/>
    <n v="14988"/>
    <n v="0"/>
    <n v="1587.8"/>
    <n v="3086.4"/>
    <n v="6130.6"/>
    <n v="12810.2"/>
    <n v="24512.6"/>
    <n v="42741.04"/>
    <n v="83720.138000000006"/>
    <n v="113100.22"/>
    <n v="819.4"/>
    <n v="1659.6"/>
    <n v="3087.4"/>
    <n v="6046.4"/>
    <n v="9281.4"/>
    <n v="17589.8"/>
    <n v="42214"/>
    <n v="6263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
  <r>
    <x v="0"/>
    <n v="2216.1999999999998"/>
    <n v="0"/>
    <n v="834.8"/>
    <n v="2030.8"/>
    <n v="0"/>
    <n v="0"/>
    <n v="0"/>
    <n v="1919.4"/>
    <n v="860"/>
    <n v="370.4"/>
    <n v="569.4"/>
    <n v="0"/>
    <n v="1813.4"/>
    <n v="1166.2"/>
    <n v="2010.2"/>
    <n v="3718.6"/>
    <n v="161"/>
    <n v="124"/>
    <n v="0"/>
    <n v="175.8"/>
    <n v="1032"/>
    <n v="0"/>
    <n v="1219"/>
    <n v="1464.4"/>
    <n v="55.6"/>
    <n v="2337.1999999999998"/>
    <n v="0"/>
    <n v="160.80000000000001"/>
    <n v="3680.4"/>
    <n v="0"/>
    <n v="2076.1999999999998"/>
  </r>
  <r>
    <x v="1"/>
    <n v="4553.2"/>
    <n v="263.39999999999998"/>
    <n v="1741.6"/>
    <n v="3956.6"/>
    <n v="0"/>
    <n v="0"/>
    <n v="224.8"/>
    <n v="3851"/>
    <n v="1697.4"/>
    <n v="803.6"/>
    <n v="1232.4000000000001"/>
    <n v="0"/>
    <n v="3515.8"/>
    <n v="2358.4"/>
    <n v="3923.2"/>
    <n v="7382.4"/>
    <n v="336.2"/>
    <n v="270.2"/>
    <n v="225.6"/>
    <n v="404.8"/>
    <n v="1973.2"/>
    <n v="0"/>
    <n v="2393.6"/>
    <n v="3007.4"/>
    <n v="137.80000000000001"/>
    <n v="4279.2"/>
    <n v="0"/>
    <n v="393.8"/>
    <n v="7234.6"/>
    <n v="0"/>
    <n v="3917"/>
  </r>
  <r>
    <x v="2"/>
    <n v="9264.6"/>
    <n v="522"/>
    <n v="3241.2"/>
    <n v="7550.6"/>
    <n v="0"/>
    <n v="641.4"/>
    <n v="503.8"/>
    <n v="7654.2"/>
    <n v="3820.2"/>
    <n v="1721.2"/>
    <n v="2512"/>
    <n v="0"/>
    <n v="7055"/>
    <n v="4568.2"/>
    <n v="7678.4"/>
    <n v="14569.4"/>
    <n v="624.4"/>
    <n v="542"/>
    <n v="504"/>
    <n v="779"/>
    <n v="4008.8"/>
    <n v="0"/>
    <n v="5069.2"/>
    <n v="6546.6"/>
    <n v="305"/>
    <n v="9492.6"/>
    <n v="0"/>
    <n v="722.4"/>
    <n v="15791.6"/>
    <n v="0"/>
    <n v="7224.2"/>
  </r>
  <r>
    <x v="3"/>
    <n v="18607.2"/>
    <n v="953.6"/>
    <n v="5193.8"/>
    <n v="12151.8"/>
    <n v="0"/>
    <n v="4306.6000000000004"/>
    <n v="1246.2"/>
    <n v="15780"/>
    <n v="7741.6"/>
    <n v="3463.4"/>
    <n v="5088.8"/>
    <n v="0"/>
    <n v="13538.4"/>
    <n v="9638.7999999999993"/>
    <n v="14365"/>
    <n v="28523.599999999999"/>
    <n v="1170.8"/>
    <n v="923.6"/>
    <n v="889.8"/>
    <n v="1270.4000000000001"/>
    <n v="7497.8"/>
    <n v="0"/>
    <n v="9393.2000000000007"/>
    <n v="13025.2"/>
    <n v="1373.8"/>
    <n v="17554.8"/>
    <n v="0"/>
    <n v="1364.6"/>
    <n v="27301.4"/>
    <n v="0"/>
    <n v="15385.6"/>
  </r>
  <r>
    <x v="4"/>
    <n v="36167.800000000003"/>
    <n v="1645.4"/>
    <n v="10091.6"/>
    <n v="17751.2"/>
    <n v="6592.2"/>
    <n v="10160.4"/>
    <n v="2334.6"/>
    <n v="29526.6"/>
    <n v="12006.6"/>
    <n v="6746.2"/>
    <n v="8912.2000000000007"/>
    <n v="7823.2"/>
    <n v="25837.8"/>
    <n v="16658.599999999999"/>
    <n v="21241.8"/>
    <n v="53121.4"/>
    <n v="2115"/>
    <n v="1649.6"/>
    <n v="1534"/>
    <n v="2086.1999999999998"/>
    <n v="13566"/>
    <n v="0"/>
    <n v="17693.8"/>
    <n v="22561.4"/>
    <n v="1725.2"/>
    <n v="30991.200000000001"/>
    <n v="0"/>
    <n v="2577.1999999999998"/>
    <n v="49087.199999999997"/>
    <n v="4365.6000000000004"/>
    <n v="30890.2"/>
  </r>
  <r>
    <x v="5"/>
    <n v="69141.535999999993"/>
    <n v="3560.0419999999999"/>
    <n v="16635.432000000001"/>
    <n v="32250.856"/>
    <n v="15203.538"/>
    <n v="17511.044000000002"/>
    <n v="3925.1760000000004"/>
    <n v="45669.729999999996"/>
    <n v="23095.420000000002"/>
    <n v="11163.054"/>
    <n v="17130.89"/>
    <n v="18171.448"/>
    <n v="48818.266000000003"/>
    <n v="28270.596000000001"/>
    <n v="36903.942000000003"/>
    <n v="88251.515999999989"/>
    <n v="3843.72"/>
    <n v="2873.0140000000001"/>
    <n v="2684.7120000000004"/>
    <n v="3585.3119999999994"/>
    <n v="23705.673999999999"/>
    <n v="2738.0860000000002"/>
    <n v="26672.531999999999"/>
    <n v="37710.21"/>
    <n v="2742.15"/>
    <n v="57218.483999999997"/>
    <n v="0"/>
    <n v="4141.1100000000006"/>
    <n v="89527.881999999998"/>
    <n v="10068.186"/>
    <n v="51500.229999999996"/>
  </r>
  <r>
    <x v="6"/>
    <n v="118730.96799999999"/>
    <n v="7572.398000000001"/>
    <n v="38424.379999999997"/>
    <n v="78536.635999999999"/>
    <n v="36505.182000000001"/>
    <n v="30125.432000000001"/>
    <n v="7761.9660000000003"/>
    <n v="95902.59"/>
    <n v="46679.732000000004"/>
    <n v="20068.034"/>
    <n v="32316.617999999999"/>
    <n v="32762.444"/>
    <n v="99555.111999999994"/>
    <n v="61780.851999999999"/>
    <n v="87473.038"/>
    <n v="171569.73200000002"/>
    <n v="7664.2599999999993"/>
    <n v="7108.5660000000007"/>
    <n v="5654.4520000000002"/>
    <n v="7137.442"/>
    <n v="51534.002"/>
    <n v="4468.2959999999994"/>
    <n v="44492.990000000005"/>
    <n v="84050.40400000001"/>
    <n v="4499.5120000000006"/>
    <n v="123471.876"/>
    <n v="19991.594000000001"/>
    <n v="7862.88"/>
    <n v="185008.24400000001"/>
    <n v="20487.554"/>
    <n v="98062.28"/>
  </r>
  <r>
    <x v="7"/>
    <n v="112048.99"/>
    <n v="12712.91"/>
    <n v="63602.17"/>
    <n v="120685.32"/>
    <n v="65810.7"/>
    <n v="41129"/>
    <n v="13102.77"/>
    <n v="137518.73000000001"/>
    <n v="71674.8"/>
    <n v="28338.62"/>
    <n v="45919.519999999997"/>
    <n v="55492.95"/>
    <n v="140534.43"/>
    <n v="99277.74"/>
    <n v="135972.07"/>
    <n v="240026.09"/>
    <n v="9652.41"/>
    <n v="9583.25"/>
    <n v="7576.53"/>
    <n v="10582.2"/>
    <n v="84487.77"/>
    <n v="6431"/>
    <n v="61813.86"/>
    <n v="137713.39000000001"/>
    <n v="5525.73"/>
    <n v="182338.58"/>
    <n v="115059.19"/>
    <n v="14948.92"/>
    <n v="292687.32"/>
    <n v="31893.64"/>
    <n v="138374"/>
  </r>
  <r>
    <x v="8"/>
    <n v="504.6"/>
    <n v="0"/>
    <n v="281.60000000000002"/>
    <n v="716.2"/>
    <n v="0"/>
    <n v="0"/>
    <n v="0"/>
    <n v="649"/>
    <n v="293"/>
    <n v="111.8"/>
    <n v="204"/>
    <n v="0"/>
    <n v="526.20000000000005"/>
    <n v="298.8"/>
    <n v="646.6"/>
    <n v="949.8"/>
    <n v="63.4"/>
    <n v="37"/>
    <n v="0"/>
    <n v="46"/>
    <n v="308.2"/>
    <n v="0"/>
    <n v="496"/>
    <n v="491"/>
    <n v="14.6"/>
    <n v="695.4"/>
    <n v="0"/>
    <n v="45.8"/>
    <n v="1272.8"/>
    <n v="0"/>
    <n v="488.8"/>
  </r>
  <r>
    <x v="9"/>
    <n v="868"/>
    <n v="85"/>
    <n v="437.6"/>
    <n v="1126.8"/>
    <n v="0"/>
    <n v="0"/>
    <n v="71.2"/>
    <n v="926"/>
    <n v="446.6"/>
    <n v="196.2"/>
    <n v="401.4"/>
    <n v="0"/>
    <n v="824.8"/>
    <n v="510.2"/>
    <n v="906.4"/>
    <n v="1499"/>
    <n v="106.8"/>
    <n v="77.2"/>
    <n v="46.8"/>
    <n v="98.6"/>
    <n v="541"/>
    <n v="0"/>
    <n v="816.2"/>
    <n v="771.6"/>
    <n v="40.6"/>
    <n v="860.2"/>
    <n v="0"/>
    <n v="90.4"/>
    <n v="1826.2"/>
    <n v="0"/>
    <n v="830.6"/>
  </r>
  <r>
    <x v="10"/>
    <n v="1928.6"/>
    <n v="177.4"/>
    <n v="703"/>
    <n v="1101.4000000000001"/>
    <n v="0"/>
    <n v="253.6"/>
    <n v="125.2"/>
    <n v="1652.4"/>
    <n v="568.20000000000005"/>
    <n v="521.79999999999995"/>
    <n v="783"/>
    <n v="0"/>
    <n v="1457.2"/>
    <n v="757"/>
    <n v="1348.2"/>
    <n v="2915.4"/>
    <n v="219"/>
    <n v="136.19999999999999"/>
    <n v="127.6"/>
    <n v="211"/>
    <n v="930.4"/>
    <n v="0"/>
    <n v="1024.2"/>
    <n v="1506.2"/>
    <n v="69.400000000000006"/>
    <n v="1241.4000000000001"/>
    <n v="0"/>
    <n v="133.80000000000001"/>
    <n v="3531"/>
    <n v="0"/>
    <n v="1093.8"/>
  </r>
  <r>
    <x v="11"/>
    <n v="3700.6"/>
    <n v="285"/>
    <n v="904.4"/>
    <n v="1668.4"/>
    <n v="0"/>
    <n v="1787.8"/>
    <n v="162.19999999999999"/>
    <n v="2921.6"/>
    <n v="1198.2"/>
    <n v="682.2"/>
    <n v="1117.4000000000001"/>
    <n v="0"/>
    <n v="2088.1999999999998"/>
    <n v="1308.8"/>
    <n v="1830.6"/>
    <n v="5301"/>
    <n v="316.60000000000002"/>
    <n v="198.4"/>
    <n v="203"/>
    <n v="281.60000000000002"/>
    <n v="1372"/>
    <n v="0"/>
    <n v="1597.8"/>
    <n v="2876"/>
    <n v="121"/>
    <n v="2084.4"/>
    <n v="0"/>
    <n v="286.39999999999998"/>
    <n v="4545.3999999999996"/>
    <n v="0"/>
    <n v="2575.4"/>
  </r>
  <r>
    <x v="12"/>
    <n v="9169.6"/>
    <n v="471.4"/>
    <n v="2280.8000000000002"/>
    <n v="3710.8"/>
    <n v="1440.4"/>
    <n v="5309.6"/>
    <n v="431.4"/>
    <n v="7035.6"/>
    <n v="2666"/>
    <n v="1651.4"/>
    <n v="2111.1999999999998"/>
    <n v="1932"/>
    <n v="5773.6"/>
    <n v="2466.1999999999998"/>
    <n v="5100.3999999999996"/>
    <n v="11144.8"/>
    <n v="715.4"/>
    <n v="379.2"/>
    <n v="341.2"/>
    <n v="511.2"/>
    <n v="3175"/>
    <n v="0"/>
    <n v="3264"/>
    <n v="5210.6000000000004"/>
    <n v="282.39999999999998"/>
    <n v="6306.8"/>
    <n v="0"/>
    <n v="626.79999999999995"/>
    <n v="10971"/>
    <n v="1002"/>
    <n v="6377.6"/>
  </r>
  <r>
    <x v="13"/>
    <n v="18013.905999999999"/>
    <n v="1081.1579999999999"/>
    <n v="2592.7339999999995"/>
    <n v="7650.5079999999998"/>
    <n v="3571.71"/>
    <n v="7569.9580000000005"/>
    <n v="907.19799999999998"/>
    <n v="10546.384"/>
    <n v="4631.3979999999992"/>
    <n v="2564.6259999999997"/>
    <n v="5326.3320000000003"/>
    <n v="4812.9640000000009"/>
    <n v="11208.624"/>
    <n v="3571.5479999999998"/>
    <n v="10116.385999999999"/>
    <n v="18440.54"/>
    <n v="1373.7840000000001"/>
    <n v="532.78399999999999"/>
    <n v="638.81399999999996"/>
    <n v="985.92200000000014"/>
    <n v="4313.9580000000005"/>
    <n v="422.89600000000002"/>
    <n v="4314.3460000000005"/>
    <n v="7708.65"/>
    <n v="535.01800000000003"/>
    <n v="11975.761999999999"/>
    <n v="0"/>
    <n v="1139.0620000000001"/>
    <n v="22951.583999999999"/>
    <n v="2389.018"/>
    <n v="8759.39"/>
  </r>
  <r>
    <x v="14"/>
    <n v="22663.944"/>
    <n v="2131.8900000000003"/>
    <n v="5820.7219999999998"/>
    <n v="18153.904000000002"/>
    <n v="6809.0559999999996"/>
    <n v="9843.3820000000014"/>
    <n v="1545.076"/>
    <n v="24962.712"/>
    <n v="7639.1360000000004"/>
    <n v="3844.87"/>
    <n v="7442.0439999999999"/>
    <n v="7135.1020000000008"/>
    <n v="20879.238000000001"/>
    <n v="8073.6559999999999"/>
    <n v="21714.400000000001"/>
    <n v="27903.878000000004"/>
    <n v="1842.52"/>
    <n v="1248.2800000000002"/>
    <n v="860.35200000000009"/>
    <n v="1533.2860000000001"/>
    <n v="9902.8780000000006"/>
    <n v="597.98599999999999"/>
    <n v="5288.2199999999993"/>
    <n v="16373.208000000002"/>
    <n v="998.82799999999986"/>
    <n v="23397.51"/>
    <n v="4029.6419999999998"/>
    <n v="2136.2139999999999"/>
    <n v="40603.939999999995"/>
    <n v="4662.45"/>
    <n v="14342.141999999998"/>
  </r>
  <r>
    <x v="15"/>
    <n v="14624.21"/>
    <n v="3410.48"/>
    <n v="12039.32"/>
    <n v="29477.21"/>
    <n v="12080.89"/>
    <n v="10726.91"/>
    <n v="3573.75"/>
    <n v="35532.050000000003"/>
    <n v="9805.18"/>
    <n v="4850.93"/>
    <n v="11205.44"/>
    <n v="12149.71"/>
    <n v="25084.75"/>
    <n v="14018.62"/>
    <n v="27137.15"/>
    <n v="38038.19"/>
    <n v="1687.33"/>
    <n v="1961.77"/>
    <n v="1485.24"/>
    <n v="1920.58"/>
    <n v="18648.78"/>
    <n v="832.67"/>
    <n v="9190.66"/>
    <n v="26908.54"/>
    <n v="1267.22"/>
    <n v="35041.230000000003"/>
    <n v="21458.98"/>
    <n v="5823.37"/>
    <n v="76931.14"/>
    <n v="6154.31"/>
    <n v="25273.78"/>
  </r>
  <r>
    <x v="16"/>
    <n v="344.52"/>
    <n v="0"/>
    <n v="207.63999999999996"/>
    <n v="380.7"/>
    <n v="0"/>
    <n v="0"/>
    <n v="0"/>
    <n v="358.96"/>
    <n v="154.14000000000001"/>
    <n v="46.64"/>
    <n v="173.78000000000003"/>
    <n v="0"/>
    <n v="294.95999999999998"/>
    <n v="179.2"/>
    <n v="345.15999999999997"/>
    <n v="658.7"/>
    <n v="15.7"/>
    <n v="7.18"/>
    <n v="0"/>
    <n v="11.94"/>
    <n v="201.61999999999998"/>
    <n v="0"/>
    <n v="252.44"/>
    <n v="293.65999999999997"/>
    <n v="2.54"/>
    <n v="302.06"/>
    <n v="0"/>
    <n v="16.020000000000003"/>
    <n v="832.2"/>
    <n v="0"/>
    <n v="384.14"/>
  </r>
  <r>
    <x v="17"/>
    <n v="690.4"/>
    <n v="27.4"/>
    <n v="329.8"/>
    <n v="628.20000000000005"/>
    <n v="0"/>
    <n v="0"/>
    <n v="58.4"/>
    <n v="815.4"/>
    <n v="259.60000000000002"/>
    <n v="146.6"/>
    <n v="368.4"/>
    <n v="0"/>
    <n v="540.79999999999995"/>
    <n v="445.4"/>
    <n v="679.2"/>
    <n v="1286.8"/>
    <n v="28.8"/>
    <n v="7.9"/>
    <n v="25.8"/>
    <n v="53.4"/>
    <n v="465.6"/>
    <n v="0"/>
    <n v="723.8"/>
    <n v="606"/>
    <n v="12.6"/>
    <n v="610.4"/>
    <n v="0"/>
    <n v="53"/>
    <n v="1553.2"/>
    <n v="0"/>
    <n v="606.20000000000005"/>
  </r>
  <r>
    <x v="18"/>
    <n v="1568.6799999999998"/>
    <n v="17.100000000000001"/>
    <n v="344.6"/>
    <n v="1444.78"/>
    <n v="0"/>
    <n v="124.11999999999998"/>
    <n v="83.16"/>
    <n v="1333.2599999999998"/>
    <n v="443.8"/>
    <n v="317.28000000000003"/>
    <n v="275.54000000000002"/>
    <n v="0"/>
    <n v="1125.8400000000001"/>
    <n v="875.56000000000006"/>
    <n v="1055.8"/>
    <n v="2196.02"/>
    <n v="33.72"/>
    <n v="65.88000000000001"/>
    <n v="3.1799999999999984"/>
    <n v="149.76"/>
    <n v="865.9799999999999"/>
    <n v="0"/>
    <n v="1384.66"/>
    <n v="1145.7199999999998"/>
    <n v="34.36"/>
    <n v="1405.86"/>
    <n v="0"/>
    <n v="84.7"/>
    <n v="3509.4800000000005"/>
    <n v="0"/>
    <n v="1485.42"/>
  </r>
  <r>
    <x v="19"/>
    <n v="3667.62"/>
    <n v="69.11999999999999"/>
    <n v="562.41999999999996"/>
    <n v="2385.84"/>
    <n v="0"/>
    <n v="862.62000000000012"/>
    <n v="187.2"/>
    <n v="3937.88"/>
    <n v="1517.1799999999998"/>
    <n v="829.34000000000015"/>
    <n v="619.88"/>
    <n v="0"/>
    <n v="2479.84"/>
    <n v="2561.58"/>
    <n v="2683.68"/>
    <n v="6943.06"/>
    <n v="244.33999999999997"/>
    <n v="111.58"/>
    <n v="126.32000000000001"/>
    <n v="222.26"/>
    <n v="2292.4"/>
    <n v="0"/>
    <n v="2456.1800000000003"/>
    <n v="3628.9800000000005"/>
    <n v="80.47999999999999"/>
    <n v="3196.4"/>
    <n v="0"/>
    <n v="152.01999999999998"/>
    <n v="8128.8"/>
    <n v="0"/>
    <n v="5775.2800000000007"/>
  </r>
  <r>
    <x v="20"/>
    <n v="7459.8"/>
    <n v="266.95999999999998"/>
    <n v="1473.6200000000001"/>
    <n v="3830.9199999999996"/>
    <n v="1082.6399999999999"/>
    <n v="1932.5400000000002"/>
    <n v="441.14"/>
    <n v="7687.68"/>
    <n v="2122.96"/>
    <n v="1977.22"/>
    <n v="1030.9000000000001"/>
    <n v="1828.5400000000002"/>
    <n v="4693.82"/>
    <n v="4425.4400000000005"/>
    <n v="4846.3"/>
    <n v="14142.7"/>
    <n v="312.94"/>
    <n v="228.1"/>
    <n v="331.54"/>
    <n v="244.98000000000002"/>
    <n v="3009.9"/>
    <n v="0"/>
    <n v="4436.3599999999997"/>
    <n v="5938.32"/>
    <n v="73.460000000000008"/>
    <n v="5543.08"/>
    <n v="0"/>
    <n v="420.68"/>
    <n v="11845.52"/>
    <n v="1006.1200000000001"/>
    <n v="11362.86"/>
  </r>
  <r>
    <x v="21"/>
    <n v="9830"/>
    <n v="192"/>
    <n v="154"/>
    <n v="3242"/>
    <n v="664"/>
    <n v="1714"/>
    <n v="736"/>
    <n v="8456"/>
    <n v="3404"/>
    <n v="1450"/>
    <n v="2044"/>
    <n v="4386"/>
    <n v="6662"/>
    <n v="5664"/>
    <n v="4146"/>
    <n v="13304"/>
    <n v="320"/>
    <n v="228"/>
    <n v="276"/>
    <n v="346"/>
    <n v="148"/>
    <n v="392"/>
    <n v="4900"/>
    <n v="5960"/>
    <n v="142"/>
    <n v="6052"/>
    <n v="0"/>
    <n v="40"/>
    <n v="14538"/>
    <n v="1826"/>
    <n v="14188"/>
  </r>
  <r>
    <x v="22"/>
    <n v="16614"/>
    <n v="1276"/>
    <n v="5040"/>
    <n v="11520"/>
    <n v="2776"/>
    <n v="1678"/>
    <n v="1138"/>
    <n v="15878"/>
    <n v="9742"/>
    <n v="2856"/>
    <n v="4292"/>
    <n v="3460"/>
    <n v="14724"/>
    <n v="13696"/>
    <n v="8780"/>
    <n v="23168"/>
    <n v="456"/>
    <n v="544"/>
    <n v="838"/>
    <n v="562"/>
    <n v="2762"/>
    <n v="568"/>
    <n v="8834"/>
    <n v="10928"/>
    <n v="214"/>
    <n v="19674"/>
    <n v="3480"/>
    <n v="184"/>
    <n v="20796"/>
    <n v="2364"/>
    <n v="21122"/>
  </r>
  <r>
    <x v="23"/>
    <n v="17580"/>
    <n v="510"/>
    <n v="4680"/>
    <n v="13580"/>
    <n v="6840"/>
    <n v="420"/>
    <n v="2710"/>
    <n v="22050"/>
    <n v="16420"/>
    <n v="3280"/>
    <n v="6630"/>
    <n v="5160"/>
    <n v="20220"/>
    <n v="17700"/>
    <n v="16750"/>
    <n v="30730"/>
    <n v="580"/>
    <n v="820"/>
    <n v="110"/>
    <n v="1160"/>
    <n v="10400"/>
    <n v="610"/>
    <n v="11900"/>
    <n v="20610"/>
    <n v="520"/>
    <n v="31830"/>
    <n v="16970"/>
    <n v="1940"/>
    <n v="31560"/>
    <n v="4100"/>
    <n v="15980"/>
  </r>
  <r>
    <x v="24"/>
    <n v="11043.2"/>
    <n v="165"/>
    <n v="3772.2"/>
    <n v="9899.7999999999993"/>
    <n v="0"/>
    <n v="0"/>
    <n v="513.6"/>
    <n v="10511.8"/>
    <n v="4410.8"/>
    <n v="994.4"/>
    <n v="1582.2"/>
    <n v="0"/>
    <n v="8366.4"/>
    <n v="5503.6"/>
    <n v="9903.2000000000007"/>
    <n v="20939.8"/>
    <n v="297.39999999999998"/>
    <n v="265.39999999999998"/>
    <n v="94.8"/>
    <n v="179.6"/>
    <n v="4744"/>
    <n v="0"/>
    <n v="6652.2"/>
    <n v="6428.6"/>
    <n v="72.599999999999994"/>
    <n v="10624.4"/>
    <n v="0"/>
    <n v="382.2"/>
    <n v="19654.400000000001"/>
    <n v="0"/>
    <n v="13589.4"/>
  </r>
  <r>
    <x v="25"/>
    <n v="20858.8"/>
    <n v="340.6"/>
    <n v="7106.8"/>
    <n v="18397"/>
    <n v="0"/>
    <n v="0"/>
    <n v="877.6"/>
    <n v="18725.400000000001"/>
    <n v="8468.4"/>
    <n v="1840.8"/>
    <n v="2752.8"/>
    <n v="0"/>
    <n v="15585.4"/>
    <n v="9704"/>
    <n v="18594"/>
    <n v="40042.6"/>
    <n v="580.20000000000005"/>
    <n v="544.79999999999995"/>
    <n v="256.2"/>
    <n v="399.6"/>
    <n v="8500.4"/>
    <n v="0"/>
    <n v="12651.6"/>
    <n v="12005.6"/>
    <n v="164.6"/>
    <n v="20837.400000000001"/>
    <n v="0"/>
    <n v="712.2"/>
    <n v="36157"/>
    <n v="0"/>
    <n v="24528.799999999999"/>
  </r>
  <r>
    <x v="26"/>
    <n v="49036"/>
    <n v="748.2"/>
    <n v="13642.2"/>
    <n v="27323.8"/>
    <n v="6856.2"/>
    <n v="9367.7999999999993"/>
    <n v="1983"/>
    <n v="42330.8"/>
    <n v="19138.8"/>
    <n v="4112.8"/>
    <n v="5120.3999999999996"/>
    <n v="17798.8"/>
    <n v="28926.2"/>
    <n v="26375"/>
    <n v="25879.4"/>
    <n v="94430.6"/>
    <n v="1122.5999999999999"/>
    <n v="1251"/>
    <n v="557.79999999999995"/>
    <n v="1066"/>
    <n v="16163"/>
    <n v="421.6"/>
    <n v="26493.200000000001"/>
    <n v="29045.200000000001"/>
    <n v="320.60000000000002"/>
    <n v="47504.2"/>
    <n v="0"/>
    <n v="1417"/>
    <n v="73071.399999999994"/>
    <n v="2520"/>
    <n v="46784.6"/>
  </r>
  <r>
    <x v="27"/>
    <n v="101903.4"/>
    <n v="1372"/>
    <n v="24725"/>
    <n v="35978.6"/>
    <n v="26706"/>
    <n v="41226.400000000001"/>
    <n v="4922"/>
    <n v="92815.4"/>
    <n v="39820.199999999997"/>
    <n v="9619.6"/>
    <n v="10916.4"/>
    <n v="76705"/>
    <n v="51615.6"/>
    <n v="62460"/>
    <n v="21909.8"/>
    <n v="197965.2"/>
    <n v="2274.6"/>
    <n v="2641.4"/>
    <n v="1185.5999999999999"/>
    <n v="2269.8000000000002"/>
    <n v="32884.800000000003"/>
    <n v="2413.8000000000002"/>
    <n v="50883"/>
    <n v="64958"/>
    <n v="695"/>
    <n v="104677.2"/>
    <n v="0"/>
    <n v="3406.4"/>
    <n v="140120"/>
    <n v="9464.4"/>
    <n v="100959.6"/>
  </r>
  <r>
    <x v="28"/>
    <n v="158662.79999999999"/>
    <n v="2363.6"/>
    <n v="43847.4"/>
    <n v="64763.8"/>
    <n v="39088"/>
    <n v="75261.2"/>
    <n v="8793.6"/>
    <n v="149539.79999999999"/>
    <n v="74974.600000000006"/>
    <n v="19302.400000000001"/>
    <n v="20912.8"/>
    <n v="106569.2"/>
    <n v="100184.6"/>
    <n v="94976.6"/>
    <n v="47921.4"/>
    <n v="316206"/>
    <n v="3819.8"/>
    <n v="5008.2"/>
    <n v="2171.4"/>
    <n v="4497.8"/>
    <n v="55711.4"/>
    <n v="4849.2"/>
    <n v="84693"/>
    <n v="100421.6"/>
    <n v="1319"/>
    <n v="169637.2"/>
    <n v="17989.2"/>
    <n v="7011.4"/>
    <n v="213289.8"/>
    <n v="18805"/>
    <n v="173356.79999999999"/>
  </r>
  <r>
    <x v="29"/>
    <n v="208948.2"/>
    <n v="5166.8"/>
    <n v="74440.399999999994"/>
    <n v="120421.8"/>
    <n v="79369.399999999994"/>
    <n v="163211.4"/>
    <n v="20991"/>
    <n v="331377.59999999998"/>
    <n v="159067"/>
    <n v="36207.199999999997"/>
    <n v="38189.800000000003"/>
    <n v="80040.2"/>
    <n v="268328.2"/>
    <n v="180110"/>
    <n v="171033"/>
    <n v="673160.2"/>
    <n v="6858.2"/>
    <n v="9990.2000000000007"/>
    <n v="3982.8"/>
    <n v="8376.6"/>
    <n v="125529.2"/>
    <n v="9583.4"/>
    <n v="151908.79999999999"/>
    <n v="200975"/>
    <n v="3204.4"/>
    <n v="360049.4"/>
    <n v="156129.60000000001"/>
    <n v="12302.6"/>
    <n v="396118.8"/>
    <n v="47874.8"/>
    <n v="306446.40000000002"/>
  </r>
  <r>
    <x v="30"/>
    <n v="422294.076"/>
    <n v="12725.384854"/>
    <n v="157714.07399999999"/>
    <n v="284817.62328"/>
    <n v="179621.74018000002"/>
    <n v="385670.38653999998"/>
    <n v="40459.205872000006"/>
    <n v="713034.15422000003"/>
    <n v="349879.03332000005"/>
    <n v="82424.912318000002"/>
    <n v="84527.227448000005"/>
    <n v="171719.21599999996"/>
    <n v="688986.65741999994"/>
    <n v="406389.60005999997"/>
    <n v="376042.10199999996"/>
    <n v="1442042.1949999998"/>
    <n v="14008.118059999999"/>
    <n v="20675.199648000002"/>
    <n v="8772.2627219999995"/>
    <n v="14448.596149999998"/>
    <n v="253032.79979999998"/>
    <n v="18948.829999999998"/>
    <n v="298658.25708000001"/>
    <n v="486142.44073999999"/>
    <n v="11997.349326"/>
    <n v="851103.10965999996"/>
    <n v="402375.212"/>
    <n v="22799.811216000002"/>
    <n v="826950.88140000007"/>
    <n v="128625.92"/>
    <n v="620003"/>
  </r>
  <r>
    <x v="31"/>
    <n v="603376.25"/>
    <n v="19472.534540000001"/>
    <n v="0"/>
    <n v="413503.20770000003"/>
    <n v="0"/>
    <n v="558745.25989999995"/>
    <n v="0"/>
    <n v="0"/>
    <n v="0"/>
    <n v="0"/>
    <n v="0"/>
    <n v="241955"/>
    <n v="1040147.944"/>
    <n v="0"/>
    <n v="565053.43000000005"/>
    <n v="0"/>
    <n v="0"/>
    <n v="27304.508330000001"/>
    <n v="0"/>
    <n v="0"/>
    <n v="332329.13380000001"/>
    <n v="26533.455549999999"/>
    <n v="0"/>
    <n v="0"/>
    <n v="16636.784189999998"/>
    <n v="1212667.9909999999"/>
    <n v="583117.25"/>
    <n v="0"/>
    <n v="1153794.5900000001"/>
    <n v="184091.31"/>
    <n v="0"/>
  </r>
  <r>
    <x v="32"/>
    <n v="846.4"/>
    <n v="0"/>
    <n v="117.8"/>
    <n v="380.6"/>
    <n v="0"/>
    <n v="0"/>
    <n v="0"/>
    <n v="762.8"/>
    <n v="326.8"/>
    <n v="47.8"/>
    <n v="62"/>
    <n v="0"/>
    <n v="685"/>
    <n v="451.6"/>
    <n v="555.20000000000005"/>
    <n v="1590.2"/>
    <n v="4.4000000000000004"/>
    <n v="8"/>
    <n v="0"/>
    <n v="7.2"/>
    <n v="179"/>
    <n v="0"/>
    <n v="476.6"/>
    <n v="372"/>
    <n v="3.6"/>
    <n v="987.2"/>
    <n v="0"/>
    <n v="6.2"/>
    <n v="905.8"/>
    <n v="0"/>
    <n v="694.8"/>
  </r>
  <r>
    <x v="33"/>
    <n v="1864.6"/>
    <n v="1.6"/>
    <n v="268.2"/>
    <n v="750.4"/>
    <n v="0"/>
    <n v="0"/>
    <n v="49"/>
    <n v="1579.2"/>
    <n v="687.4"/>
    <n v="105.8"/>
    <n v="123.2"/>
    <n v="0"/>
    <n v="1465.6"/>
    <n v="953.8"/>
    <n v="1167.2"/>
    <n v="3322.4"/>
    <n v="10.6"/>
    <n v="22.4"/>
    <n v="2.2000000000000002"/>
    <n v="13.2"/>
    <n v="395.8"/>
    <n v="0"/>
    <n v="931.6"/>
    <n v="792.2"/>
    <n v="9.1999999999999993"/>
    <n v="1910"/>
    <n v="0"/>
    <n v="15"/>
    <n v="1864.8"/>
    <n v="0"/>
    <n v="1493"/>
  </r>
  <r>
    <x v="34"/>
    <n v="3432"/>
    <n v="2"/>
    <n v="538"/>
    <n v="1520"/>
    <n v="0"/>
    <n v="468"/>
    <n v="152"/>
    <n v="3486"/>
    <n v="1460"/>
    <n v="226"/>
    <n v="200"/>
    <n v="0"/>
    <n v="3286"/>
    <n v="2008"/>
    <n v="2350"/>
    <n v="6956"/>
    <n v="18"/>
    <n v="46"/>
    <n v="6"/>
    <n v="20"/>
    <n v="776"/>
    <n v="0"/>
    <n v="1868"/>
    <n v="1752"/>
    <n v="10"/>
    <n v="4328"/>
    <n v="0"/>
    <n v="34"/>
    <n v="3912"/>
    <n v="0"/>
    <n v="2766"/>
  </r>
  <r>
    <x v="35"/>
    <n v="6616"/>
    <n v="10"/>
    <n v="912"/>
    <n v="2584"/>
    <n v="0"/>
    <n v="2820"/>
    <n v="352"/>
    <n v="6752"/>
    <n v="2664"/>
    <n v="484"/>
    <n v="394"/>
    <n v="0"/>
    <n v="6426"/>
    <n v="4324"/>
    <n v="4618"/>
    <n v="13568"/>
    <n v="30"/>
    <n v="82"/>
    <n v="10"/>
    <n v="32"/>
    <n v="1416"/>
    <n v="0"/>
    <n v="3128"/>
    <n v="3586"/>
    <n v="26"/>
    <n v="8874"/>
    <n v="0"/>
    <n v="72"/>
    <n v="7218"/>
    <n v="0"/>
    <n v="4558"/>
  </r>
  <r>
    <x v="36"/>
    <n v="13158"/>
    <n v="36"/>
    <n v="1940"/>
    <n v="2968"/>
    <n v="2178"/>
    <n v="5522"/>
    <n v="652"/>
    <n v="10390"/>
    <n v="5724"/>
    <n v="954"/>
    <n v="1028"/>
    <n v="1808"/>
    <n v="11594"/>
    <n v="7228"/>
    <n v="6214"/>
    <n v="23918"/>
    <n v="64"/>
    <n v="160"/>
    <n v="26"/>
    <n v="64"/>
    <n v="3000"/>
    <n v="0"/>
    <n v="5706"/>
    <n v="6578"/>
    <n v="98"/>
    <n v="14986"/>
    <n v="0"/>
    <n v="186"/>
    <n v="12674"/>
    <n v="976"/>
    <n v="7634"/>
  </r>
  <r>
    <x v="37"/>
    <n v="28094"/>
    <n v="110"/>
    <n v="3842"/>
    <n v="5388"/>
    <n v="5686"/>
    <n v="11302"/>
    <n v="1440"/>
    <n v="21272"/>
    <n v="11302"/>
    <n v="1986"/>
    <n v="2330"/>
    <n v="4042"/>
    <n v="25230"/>
    <n v="13802"/>
    <n v="12498"/>
    <n v="46462"/>
    <n v="146"/>
    <n v="336"/>
    <n v="82"/>
    <n v="140"/>
    <n v="6982"/>
    <n v="660"/>
    <n v="10220"/>
    <n v="13224"/>
    <n v="184"/>
    <n v="30190"/>
    <n v="0"/>
    <n v="396"/>
    <n v="25872"/>
    <n v="2728"/>
    <n v="13308"/>
  </r>
  <r>
    <x v="38"/>
    <n v="52180"/>
    <n v="354"/>
    <n v="8312"/>
    <n v="16870"/>
    <n v="13044"/>
    <n v="22694"/>
    <n v="3058"/>
    <n v="50586"/>
    <n v="23184"/>
    <n v="4640"/>
    <n v="5354"/>
    <n v="8766"/>
    <n v="53970"/>
    <n v="29560"/>
    <n v="30342"/>
    <n v="98730"/>
    <n v="406"/>
    <n v="856"/>
    <n v="206"/>
    <n v="312"/>
    <n v="15164"/>
    <n v="1788"/>
    <n v="22180"/>
    <n v="29982"/>
    <n v="408"/>
    <n v="67608"/>
    <n v="7076"/>
    <n v="958"/>
    <n v="58922"/>
    <n v="6400"/>
    <n v="30954"/>
  </r>
  <r>
    <x v="39"/>
    <n v="44420"/>
    <n v="510"/>
    <n v="12890"/>
    <n v="30880"/>
    <n v="20090"/>
    <n v="34660"/>
    <n v="4290"/>
    <n v="68420"/>
    <n v="33250"/>
    <n v="6340"/>
    <n v="8010"/>
    <n v="14700"/>
    <n v="76450"/>
    <n v="45430"/>
    <n v="43450"/>
    <n v="130580"/>
    <n v="670"/>
    <n v="1040"/>
    <n v="330"/>
    <n v="430"/>
    <n v="21280"/>
    <n v="2340"/>
    <n v="29350"/>
    <n v="47100"/>
    <n v="560"/>
    <n v="96080"/>
    <n v="46500"/>
    <n v="1320"/>
    <n v="91920"/>
    <n v="9460"/>
    <n v="46500"/>
  </r>
  <r>
    <x v="40"/>
    <n v="-11.800000000000006"/>
    <n v="0"/>
    <n v="37.74"/>
    <n v="-38.619999999999997"/>
    <n v="0"/>
    <n v="0"/>
    <n v="0"/>
    <n v="-103.17999999999999"/>
    <n v="-51.96"/>
    <n v="-41.040000000000006"/>
    <n v="26.220000000000006"/>
    <n v="0"/>
    <n v="-38.900000000000006"/>
    <n v="-4.5799999999999992"/>
    <n v="-158.10000000000002"/>
    <n v="-67.459999999999994"/>
    <n v="-26.659999999999997"/>
    <n v="-21.14"/>
    <n v="0"/>
    <n v="-19.919999999999998"/>
    <n v="-2.4800000000000013"/>
    <n v="0"/>
    <n v="-46.599999999999994"/>
    <n v="-24.52"/>
    <n v="-10.559999999999999"/>
    <n v="-76.099999999999994"/>
    <n v="0"/>
    <n v="-19.68"/>
    <n v="-95.14"/>
    <n v="0"/>
    <n v="186.26"/>
  </r>
  <r>
    <x v="41"/>
    <n v="72.900000000000006"/>
    <n v="-42.72"/>
    <n v="45.48"/>
    <n v="-215.44"/>
    <n v="0"/>
    <n v="0"/>
    <n v="1.4"/>
    <n v="183.54000000000002"/>
    <n v="-37.840000000000011"/>
    <n v="-17.600000000000001"/>
    <n v="49.06"/>
    <n v="0"/>
    <n v="60.279999999999994"/>
    <n v="167.02"/>
    <n v="0.28000000000000114"/>
    <n v="171.62"/>
    <n v="-58.08"/>
    <n v="-59.94"/>
    <n v="-15.1"/>
    <n v="-22.6"/>
    <n v="73.58"/>
    <n v="0"/>
    <n v="119.35999999999999"/>
    <n v="133.34"/>
    <n v="-25.82"/>
    <n v="148.91999999999999"/>
    <n v="0"/>
    <n v="-25.06"/>
    <n v="277.18"/>
    <n v="0"/>
    <n v="166.85999999999999"/>
  </r>
  <r>
    <x v="42"/>
    <n v="189.3"/>
    <n v="-147.12"/>
    <n v="-79.039999999999992"/>
    <n v="736"/>
    <n v="0"/>
    <n v="-121.72"/>
    <n v="-19.12"/>
    <n v="243.94"/>
    <n v="72.72"/>
    <n v="74.459999999999994"/>
    <n v="-288.26"/>
    <n v="0"/>
    <n v="121.48000000000002"/>
    <n v="378.9799999999999"/>
    <n v="119.55999999999999"/>
    <n v="180.78000000000003"/>
    <n v="-93.72"/>
    <n v="-37.44"/>
    <n v="-88.42"/>
    <n v="29.98"/>
    <n v="215.4"/>
    <n v="0"/>
    <n v="633.87999999999988"/>
    <n v="123.7"/>
    <n v="-28.82"/>
    <n v="1018.2"/>
    <n v="0"/>
    <n v="-20.619999999999997"/>
    <n v="1223.76"/>
    <n v="0"/>
    <n v="770.59999999999991"/>
  </r>
  <r>
    <x v="43"/>
    <n v="1711.7199999999998"/>
    <n v="-200.32"/>
    <n v="108.58000000000001"/>
    <n v="1291.8"/>
    <n v="0"/>
    <n v="-782.72"/>
    <n v="61.88000000000001"/>
    <n v="1662.2800000000002"/>
    <n v="902.08000000000015"/>
    <n v="392.5"/>
    <n v="-279.7"/>
    <n v="0"/>
    <n v="866.78000000000009"/>
    <n v="1564.58"/>
    <n v="1639.72"/>
    <n v="2594.8599999999997"/>
    <n v="-11.839999999999986"/>
    <n v="-52.36"/>
    <n v="-54.5"/>
    <n v="23.18"/>
    <n v="1476.1599999999999"/>
    <n v="0"/>
    <n v="1729.4599999999998"/>
    <n v="1757.1799999999998"/>
    <n v="-17.419999999999998"/>
    <n v="2123.1400000000003"/>
    <n v="0"/>
    <n v="-72.859999999999985"/>
    <n v="5218.5"/>
    <n v="0"/>
    <n v="3964.6"/>
  </r>
  <r>
    <x v="44"/>
    <n v="3042.2750000000001"/>
    <n v="-76.224999999999994"/>
    <n v="518.875"/>
    <n v="1362.175"/>
    <n v="84.224999999999994"/>
    <n v="-2202.875"/>
    <n v="164"/>
    <n v="4402.8"/>
    <n v="456.125"/>
    <n v="1394.4"/>
    <n v="-720.1"/>
    <n v="325"/>
    <n v="848.8"/>
    <n v="3654.5250000000001"/>
    <n v="1311.825"/>
    <n v="8887"/>
    <n v="31.325000000000003"/>
    <n v="-42.924999999999997"/>
    <n v="28.099999999999994"/>
    <n v="-148.65"/>
    <n v="1361.45"/>
    <n v="0"/>
    <n v="3261"/>
    <n v="3033.65"/>
    <n v="-156.57499999999999"/>
    <n v="2638.7"/>
    <n v="0"/>
    <n v="-80.75"/>
    <n v="9245.5750000000007"/>
    <n v="539.35"/>
    <n v="8398.3250000000007"/>
  </r>
  <r>
    <x v="45"/>
    <n v="-1026.4000000000001"/>
    <n v="-640"/>
    <n v="-1756"/>
    <n v="-2926.8"/>
    <n v="-1965.4"/>
    <n v="-5009.6000000000004"/>
    <n v="-51"/>
    <n v="703.8"/>
    <n v="262.60000000000002"/>
    <n v="-40.6"/>
    <n v="-2751.2"/>
    <n v="177.4"/>
    <n v="-2697.8"/>
    <n v="3656.4"/>
    <n v="-3602.6"/>
    <n v="-1868.2"/>
    <n v="-835.6"/>
    <n v="-177"/>
    <n v="-209.8"/>
    <n v="-432.2"/>
    <n v="-2309.1999999999998"/>
    <n v="90.2"/>
    <n v="3184.8"/>
    <n v="789.8"/>
    <n v="-335.4"/>
    <n v="-1412.8"/>
    <n v="0"/>
    <n v="-949.6"/>
    <n v="-3198.4"/>
    <n v="-105.8"/>
    <n v="12032.2"/>
  </r>
  <r>
    <x v="46"/>
    <n v="1434"/>
    <n v="-524"/>
    <n v="464"/>
    <n v="-3634"/>
    <n v="-2156"/>
    <n v="-6336"/>
    <n v="-88"/>
    <n v="-2962"/>
    <n v="4406"/>
    <n v="732"/>
    <n v="-2106"/>
    <n v="-1840"/>
    <n v="-2250"/>
    <n v="8524"/>
    <n v="-7292"/>
    <n v="3522"/>
    <n v="-1206"/>
    <n v="-510"/>
    <n v="162"/>
    <n v="-670"/>
    <n v="-4386"/>
    <n v="158"/>
    <n v="6458"/>
    <n v="-520"/>
    <n v="-702"/>
    <n v="988"/>
    <n v="-56"/>
    <n v="-1676"/>
    <n v="-11630"/>
    <n v="-1152"/>
    <n v="14988"/>
  </r>
  <r>
    <x v="47"/>
    <n v="7300"/>
    <n v="-2330"/>
    <n v="-5500"/>
    <n v="-11980"/>
    <n v="-4230"/>
    <n v="-8160"/>
    <n v="-410"/>
    <n v="-7310"/>
    <n v="9560"/>
    <n v="-50"/>
    <n v="-3100"/>
    <n v="-4680"/>
    <n v="-910"/>
    <n v="7830"/>
    <n v="-5590"/>
    <n v="3760"/>
    <n v="-690"/>
    <n v="-780"/>
    <n v="-1080"/>
    <n v="-230"/>
    <n v="-5100"/>
    <n v="0"/>
    <n v="6390"/>
    <n v="-560"/>
    <n v="-540"/>
    <n v="4620"/>
    <n v="-530"/>
    <n v="-3400"/>
    <n v="-34120"/>
    <n v="-40"/>
    <n v="0"/>
  </r>
  <r>
    <x v="48"/>
    <n v="1711.8"/>
    <n v="0"/>
    <n v="553"/>
    <n v="1314.4"/>
    <n v="0"/>
    <n v="0"/>
    <n v="0"/>
    <n v="1270.4000000000001"/>
    <n v="567.6"/>
    <n v="258.2"/>
    <n v="365.2"/>
    <n v="0"/>
    <n v="1287.4000000000001"/>
    <n v="867.4"/>
    <n v="1363.4"/>
    <n v="2768.8"/>
    <n v="97.4"/>
    <n v="87.2"/>
    <n v="0"/>
    <n v="129.80000000000001"/>
    <n v="724"/>
    <n v="0"/>
    <n v="723"/>
    <n v="973.6"/>
    <n v="41.2"/>
    <n v="1641.8"/>
    <n v="0"/>
    <n v="114.6"/>
    <n v="2407.8000000000002"/>
    <n v="0"/>
    <n v="1587.8"/>
  </r>
  <r>
    <x v="49"/>
    <n v="3685.6"/>
    <n v="178.2"/>
    <n v="1304.4000000000001"/>
    <n v="2830"/>
    <n v="0"/>
    <n v="0"/>
    <n v="153.6"/>
    <n v="2924.6"/>
    <n v="1250.8"/>
    <n v="607"/>
    <n v="831.2"/>
    <n v="0"/>
    <n v="2691"/>
    <n v="1848"/>
    <n v="3017"/>
    <n v="5883.8"/>
    <n v="229.2"/>
    <n v="193"/>
    <n v="179"/>
    <n v="306.39999999999998"/>
    <n v="1432.4"/>
    <n v="0"/>
    <n v="1577.6"/>
    <n v="2236.6"/>
    <n v="97.2"/>
    <n v="3419"/>
    <n v="0"/>
    <n v="303.39999999999998"/>
    <n v="5408.4"/>
    <n v="0"/>
    <n v="3086.4"/>
  </r>
  <r>
    <x v="50"/>
    <n v="7335.8"/>
    <n v="344.8"/>
    <n v="2538.1999999999998"/>
    <n v="6449.4"/>
    <n v="0"/>
    <n v="387.8"/>
    <n v="379"/>
    <n v="6001.8"/>
    <n v="3252"/>
    <n v="1199.4000000000001"/>
    <n v="1728.8"/>
    <n v="0"/>
    <n v="5598"/>
    <n v="3811.2"/>
    <n v="6330.2"/>
    <n v="11654.2"/>
    <n v="405.8"/>
    <n v="405.8"/>
    <n v="376.6"/>
    <n v="568"/>
    <n v="3078.6"/>
    <n v="0"/>
    <n v="4045.4"/>
    <n v="5040.3999999999996"/>
    <n v="235.6"/>
    <n v="8251.4"/>
    <n v="0"/>
    <n v="588.79999999999995"/>
    <n v="12261"/>
    <n v="0"/>
    <n v="6130.6"/>
  </r>
  <r>
    <x v="51"/>
    <n v="14906.4"/>
    <n v="668.4"/>
    <n v="4289.6000000000004"/>
    <n v="10483.6"/>
    <n v="0"/>
    <n v="2518.8000000000002"/>
    <n v="1084.2"/>
    <n v="12858.2"/>
    <n v="6543.4"/>
    <n v="2781.2"/>
    <n v="3971.8"/>
    <n v="0"/>
    <n v="11450"/>
    <n v="8329.7999999999993"/>
    <n v="12534.6"/>
    <n v="23222.400000000001"/>
    <n v="854.2"/>
    <n v="725"/>
    <n v="686.6"/>
    <n v="988.6"/>
    <n v="6126"/>
    <n v="0"/>
    <n v="7795"/>
    <n v="10150"/>
    <n v="1252.8"/>
    <n v="15470.4"/>
    <n v="0"/>
    <n v="1078.2"/>
    <n v="22756.400000000001"/>
    <n v="0"/>
    <n v="12810.2"/>
  </r>
  <r>
    <x v="52"/>
    <n v="26998"/>
    <n v="1174.4000000000001"/>
    <n v="7811"/>
    <n v="14040"/>
    <n v="5151.8"/>
    <n v="4850.6000000000004"/>
    <n v="1903.4"/>
    <n v="22491"/>
    <n v="9340.7999999999993"/>
    <n v="5094.8"/>
    <n v="6801"/>
    <n v="5891.4"/>
    <n v="20064.400000000001"/>
    <n v="14192.2"/>
    <n v="16141.2"/>
    <n v="41976.800000000003"/>
    <n v="1399.6"/>
    <n v="1270.4000000000001"/>
    <n v="1192.5999999999999"/>
    <n v="1575"/>
    <n v="10391"/>
    <n v="0"/>
    <n v="14429.6"/>
    <n v="17350.8"/>
    <n v="1442.8"/>
    <n v="24684.6"/>
    <n v="0"/>
    <n v="1950.6"/>
    <n v="38116.6"/>
    <n v="3364.2"/>
    <n v="24512.6"/>
  </r>
  <r>
    <x v="53"/>
    <n v="51127.83"/>
    <n v="2479.0839999999998"/>
    <n v="14042.497999999998"/>
    <n v="24600.348000000002"/>
    <n v="11631.628000000001"/>
    <n v="9940.8860000000004"/>
    <n v="3017.9780000000001"/>
    <n v="35123.345999999998"/>
    <n v="18464.222000000002"/>
    <n v="8598.2279999999992"/>
    <n v="11804.558000000001"/>
    <n v="13358.484"/>
    <n v="37609.442000000003"/>
    <n v="24699.448"/>
    <n v="26787.556"/>
    <n v="69810.975999999995"/>
    <n v="2469.9360000000001"/>
    <n v="2340.2300000000005"/>
    <n v="2045.8979999999999"/>
    <n v="2599.3900000000003"/>
    <n v="19391.916000000001"/>
    <n v="2315.1899999999996"/>
    <n v="22357.986000000001"/>
    <n v="30001.759999999998"/>
    <n v="2207.3319999999999"/>
    <n v="45242.922000000006"/>
    <n v="0"/>
    <n v="3002.4480000000003"/>
    <n v="66576.297999999995"/>
    <n v="7679.1679999999997"/>
    <n v="42741.04"/>
  </r>
  <r>
    <x v="54"/>
    <n v="96067.024000000005"/>
    <n v="5440.5079999999998"/>
    <n v="32603.658000000003"/>
    <n v="60382.731999999996"/>
    <n v="29696.126"/>
    <n v="20282.05"/>
    <n v="6216.8899999999994"/>
    <n v="70939.877999999997"/>
    <n v="39040.596000000005"/>
    <n v="16223.163999999999"/>
    <n v="24874.574000000001"/>
    <n v="25627.342000000001"/>
    <n v="78675.873999999996"/>
    <n v="53707.195999999996"/>
    <n v="65758.637999999992"/>
    <n v="143665.85399999999"/>
    <n v="5821.74"/>
    <n v="5860.2860000000001"/>
    <n v="4794.1000000000004"/>
    <n v="5604.1560000000009"/>
    <n v="41631.123999999996"/>
    <n v="3870.31"/>
    <n v="39204.769999999997"/>
    <n v="67677.195999999996"/>
    <n v="3500.6839999999997"/>
    <n v="100074.36600000001"/>
    <n v="15961.951999999999"/>
    <n v="5726.6659999999993"/>
    <n v="144404.304"/>
    <n v="15825.103999999998"/>
    <n v="83720.138000000006"/>
  </r>
  <r>
    <x v="55"/>
    <n v="97424.78"/>
    <n v="9302.43"/>
    <n v="51562.85"/>
    <n v="91208.11"/>
    <n v="53729.81"/>
    <n v="30402.09"/>
    <n v="9529.02"/>
    <n v="101986.68"/>
    <n v="61869.62"/>
    <n v="23487.69"/>
    <n v="34714.080000000002"/>
    <n v="43343.24"/>
    <n v="115449.68"/>
    <n v="85259.12"/>
    <n v="108834.92"/>
    <n v="201987.9"/>
    <n v="7965.08"/>
    <n v="7621.48"/>
    <n v="6091.29"/>
    <n v="8661.6200000000008"/>
    <n v="65838.990000000005"/>
    <n v="5598.33"/>
    <n v="52623.199999999997"/>
    <n v="110804.85"/>
    <n v="4258.51"/>
    <n v="147297.35"/>
    <n v="93600.21"/>
    <n v="9125.5499999999993"/>
    <n v="215756.18"/>
    <n v="25739.33"/>
    <n v="113100.22"/>
  </r>
  <r>
    <x v="56"/>
    <n v="821.6"/>
    <n v="0"/>
    <n v="256.60000000000002"/>
    <n v="631.6"/>
    <n v="0"/>
    <n v="0"/>
    <n v="0"/>
    <n v="606.20000000000005"/>
    <n v="213.6"/>
    <n v="128.4"/>
    <n v="160.4"/>
    <n v="0"/>
    <n v="483.2"/>
    <n v="486.2"/>
    <n v="570"/>
    <n v="1069.5999999999999"/>
    <n v="51.6"/>
    <n v="42.6"/>
    <n v="0"/>
    <n v="50"/>
    <n v="353"/>
    <n v="0"/>
    <n v="313.2"/>
    <n v="483"/>
    <n v="13.4"/>
    <n v="762.4"/>
    <n v="0"/>
    <n v="53.4"/>
    <n v="1024.8"/>
    <n v="0"/>
    <n v="819.4"/>
  </r>
  <r>
    <x v="57"/>
    <n v="1938.6"/>
    <n v="83.8"/>
    <n v="648.20000000000005"/>
    <n v="1578.2"/>
    <n v="0"/>
    <n v="0"/>
    <n v="87"/>
    <n v="1430.2"/>
    <n v="512.4"/>
    <n v="313.39999999999998"/>
    <n v="408.6"/>
    <n v="0"/>
    <n v="1299.2"/>
    <n v="1028.4000000000001"/>
    <n v="1506.8"/>
    <n v="2686.8"/>
    <n v="123"/>
    <n v="97.8"/>
    <n v="91.8"/>
    <n v="135.80000000000001"/>
    <n v="750"/>
    <n v="0"/>
    <n v="712.8"/>
    <n v="1199"/>
    <n v="46.8"/>
    <n v="1799.6"/>
    <n v="0"/>
    <n v="172.2"/>
    <n v="2560.4"/>
    <n v="0"/>
    <n v="1659.6"/>
  </r>
  <r>
    <x v="58"/>
    <n v="3541.6"/>
    <n v="170.4"/>
    <n v="1223.5999999999999"/>
    <n v="3111"/>
    <n v="0"/>
    <n v="308.2"/>
    <n v="194.8"/>
    <n v="2582"/>
    <n v="981.8"/>
    <n v="574.4"/>
    <n v="833.4"/>
    <n v="0"/>
    <n v="2642"/>
    <n v="1862"/>
    <n v="3097"/>
    <n v="5376.2"/>
    <n v="196.6"/>
    <n v="200.2"/>
    <n v="195.4"/>
    <n v="230.6"/>
    <n v="1505.2"/>
    <n v="0"/>
    <n v="1202.8"/>
    <n v="2473.8000000000002"/>
    <n v="81.2"/>
    <n v="3829.6"/>
    <n v="0"/>
    <n v="303.60000000000002"/>
    <n v="5194"/>
    <n v="0"/>
    <n v="3087.4"/>
  </r>
  <r>
    <x v="59"/>
    <n v="7261.6"/>
    <n v="323.60000000000002"/>
    <n v="2041.2"/>
    <n v="5175.3999999999996"/>
    <n v="0"/>
    <n v="1965.6"/>
    <n v="356.8"/>
    <n v="5373.4"/>
    <n v="2040.2"/>
    <n v="1274.2"/>
    <n v="1492.2"/>
    <n v="0"/>
    <n v="5212.2"/>
    <n v="4047.4"/>
    <n v="5921.8"/>
    <n v="10483.200000000001"/>
    <n v="420.6"/>
    <n v="366.4"/>
    <n v="368"/>
    <n v="396.2"/>
    <n v="3085.2"/>
    <n v="0"/>
    <n v="2203.6"/>
    <n v="5052.6000000000004"/>
    <n v="200.8"/>
    <n v="7004.8"/>
    <n v="0"/>
    <n v="597.79999999999995"/>
    <n v="9077"/>
    <n v="0"/>
    <n v="6046.4"/>
  </r>
  <r>
    <x v="60"/>
    <n v="11849.8"/>
    <n v="493"/>
    <n v="3565.8"/>
    <n v="6559.4"/>
    <n v="2620.4"/>
    <n v="3442.6"/>
    <n v="634.20000000000005"/>
    <n v="9201.2000000000007"/>
    <n v="3237.4"/>
    <n v="2104.8000000000002"/>
    <n v="2496"/>
    <n v="3615.6"/>
    <n v="8166.4"/>
    <n v="5956"/>
    <n v="6874.6"/>
    <n v="17179"/>
    <n v="607.4"/>
    <n v="618.79999999999995"/>
    <n v="581.6"/>
    <n v="593.79999999999995"/>
    <n v="4271"/>
    <n v="0"/>
    <n v="3575.8"/>
    <n v="8411.7999999999993"/>
    <n v="361.2"/>
    <n v="10734.6"/>
    <n v="0"/>
    <n v="984.4"/>
    <n v="13489.6"/>
    <n v="1547.4"/>
    <n v="9281.4"/>
  </r>
  <r>
    <x v="61"/>
    <n v="23949"/>
    <n v="1117.5999999999999"/>
    <n v="6329.6"/>
    <n v="13563"/>
    <n v="7499.8"/>
    <n v="7297.6"/>
    <n v="1252.8"/>
    <n v="16068.4"/>
    <n v="8172"/>
    <n v="3870.8"/>
    <n v="5199.2"/>
    <n v="8288.4"/>
    <n v="17853.2"/>
    <n v="9322.6"/>
    <n v="13000.6"/>
    <n v="33225"/>
    <n v="1229.8"/>
    <n v="1059.8"/>
    <n v="1016"/>
    <n v="1012.2"/>
    <n v="8663.7999999999993"/>
    <n v="990.8"/>
    <n v="5543.8"/>
    <n v="15838.6"/>
    <n v="708.2"/>
    <n v="21490.400000000001"/>
    <n v="0"/>
    <n v="1517.2"/>
    <n v="32187.8"/>
    <n v="3908.6"/>
    <n v="17589.8"/>
  </r>
  <r>
    <x v="62"/>
    <n v="46772"/>
    <n v="2474"/>
    <n v="15304"/>
    <n v="35232"/>
    <n v="19000"/>
    <n v="14360"/>
    <n v="2722"/>
    <n v="38172"/>
    <n v="18734"/>
    <n v="7314"/>
    <n v="9728"/>
    <n v="14258"/>
    <n v="39444"/>
    <n v="21872"/>
    <n v="35444"/>
    <n v="72702"/>
    <n v="2526"/>
    <n v="3112"/>
    <n v="2170"/>
    <n v="2124"/>
    <n v="22546"/>
    <n v="1778"/>
    <n v="12354"/>
    <n v="37236"/>
    <n v="1592"/>
    <n v="49708"/>
    <n v="9288"/>
    <n v="3388"/>
    <n v="71326"/>
    <n v="9204"/>
    <n v="42214"/>
  </r>
  <r>
    <x v="63"/>
    <n v="52450"/>
    <n v="4060"/>
    <n v="27810"/>
    <n v="56140"/>
    <n v="37350"/>
    <n v="22230"/>
    <n v="4680"/>
    <n v="57900"/>
    <n v="30790"/>
    <n v="11320"/>
    <n v="14200"/>
    <n v="27360"/>
    <n v="57450"/>
    <n v="36570"/>
    <n v="59290"/>
    <n v="110020"/>
    <n v="3350"/>
    <n v="3710"/>
    <n v="2910"/>
    <n v="3810"/>
    <n v="37440"/>
    <n v="2730"/>
    <n v="18510"/>
    <n v="67370"/>
    <n v="2010"/>
    <n v="70980"/>
    <n v="51130"/>
    <n v="7210"/>
    <n v="116170"/>
    <n v="15200"/>
    <n v="6263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n v="2216.1999999999998"/>
    <n v="4553.2"/>
    <n v="9264.6"/>
    <n v="18607.2"/>
    <n v="36167.800000000003"/>
    <n v="69141.535999999993"/>
    <n v="118730.96799999999"/>
    <n v="112048.99"/>
    <n v="504.6"/>
    <n v="868"/>
    <n v="1928.6"/>
    <n v="3700.6"/>
    <n v="9169.6"/>
    <n v="18013.905999999999"/>
    <n v="22663.944"/>
    <n v="14624.21"/>
    <n v="344.52"/>
    <n v="690.4"/>
    <n v="1568.6799999999998"/>
    <n v="3667.62"/>
    <n v="7459.8"/>
    <n v="9830"/>
    <n v="16614"/>
    <n v="17580"/>
    <n v="11043.2"/>
    <n v="20858.8"/>
    <n v="49036"/>
    <n v="101903.4"/>
    <n v="158662.79999999999"/>
    <n v="208948.2"/>
    <n v="422294.076"/>
    <n v="603376.25"/>
    <n v="846.4"/>
    <n v="1864.6"/>
    <n v="3432"/>
    <n v="6616"/>
    <n v="13158"/>
    <n v="28094"/>
    <n v="52180"/>
    <n v="44420"/>
    <n v="-11.800000000000006"/>
    <n v="72.900000000000006"/>
    <n v="189.3"/>
    <n v="1711.7199999999998"/>
    <n v="3042.2750000000001"/>
    <n v="-1026.4000000000001"/>
    <n v="1434"/>
    <n v="7300"/>
    <n v="1711.8"/>
    <n v="3685.6"/>
    <n v="7335.8"/>
    <n v="14906.4"/>
    <n v="26998"/>
    <n v="51127.83"/>
    <n v="96067.024000000005"/>
    <n v="97424.78"/>
    <n v="821.6"/>
    <n v="1938.6"/>
    <n v="3541.6"/>
    <n v="7261.6"/>
    <n v="11849.8"/>
    <n v="23949"/>
    <n v="46772"/>
    <n v="52450"/>
  </r>
  <r>
    <x v="1"/>
    <n v="0"/>
    <n v="263.39999999999998"/>
    <n v="522"/>
    <n v="953.6"/>
    <n v="1645.4"/>
    <n v="3560.0419999999999"/>
    <n v="7572.398000000001"/>
    <n v="12712.91"/>
    <n v="0"/>
    <n v="85"/>
    <n v="177.4"/>
    <n v="285"/>
    <n v="471.4"/>
    <n v="1081.1579999999999"/>
    <n v="2131.8900000000003"/>
    <n v="3410.48"/>
    <n v="0"/>
    <n v="27.4"/>
    <n v="17.100000000000001"/>
    <n v="69.11999999999999"/>
    <n v="266.95999999999998"/>
    <n v="192"/>
    <n v="1276"/>
    <n v="510"/>
    <n v="165"/>
    <n v="340.6"/>
    <n v="748.2"/>
    <n v="1372"/>
    <n v="2363.6"/>
    <n v="5166.8"/>
    <n v="12725.384854"/>
    <n v="19472.534540000001"/>
    <n v="0"/>
    <n v="1.6"/>
    <n v="2"/>
    <n v="10"/>
    <n v="36"/>
    <n v="110"/>
    <n v="354"/>
    <n v="510"/>
    <n v="0"/>
    <n v="-42.72"/>
    <n v="-147.12"/>
    <n v="-200.32"/>
    <n v="-76.224999999999994"/>
    <n v="-640"/>
    <n v="-524"/>
    <n v="-2330"/>
    <n v="0"/>
    <n v="178.2"/>
    <n v="344.8"/>
    <n v="668.4"/>
    <n v="1174.4000000000001"/>
    <n v="2479.0839999999998"/>
    <n v="5440.5079999999998"/>
    <n v="9302.43"/>
    <n v="0"/>
    <n v="83.8"/>
    <n v="170.4"/>
    <n v="323.60000000000002"/>
    <n v="493"/>
    <n v="1117.5999999999999"/>
    <n v="2474"/>
    <n v="4060"/>
  </r>
  <r>
    <x v="2"/>
    <n v="834.8"/>
    <n v="1741.6"/>
    <n v="3241.2"/>
    <n v="5193.8"/>
    <n v="10091.6"/>
    <n v="16635.432000000001"/>
    <n v="38424.379999999997"/>
    <n v="63602.17"/>
    <n v="281.60000000000002"/>
    <n v="437.6"/>
    <n v="703"/>
    <n v="904.4"/>
    <n v="2280.8000000000002"/>
    <n v="2592.7339999999995"/>
    <n v="5820.7219999999998"/>
    <n v="12039.32"/>
    <n v="207.63999999999996"/>
    <n v="329.8"/>
    <n v="344.6"/>
    <n v="562.41999999999996"/>
    <n v="1473.6200000000001"/>
    <n v="154"/>
    <n v="5040"/>
    <n v="4680"/>
    <n v="3772.2"/>
    <n v="7106.8"/>
    <n v="13642.2"/>
    <n v="24725"/>
    <n v="43847.4"/>
    <n v="74440.399999999994"/>
    <n v="157714.07399999999"/>
    <n v="0"/>
    <n v="117.8"/>
    <n v="268.2"/>
    <n v="538"/>
    <n v="912"/>
    <n v="1940"/>
    <n v="3842"/>
    <n v="8312"/>
    <n v="12890"/>
    <n v="37.74"/>
    <n v="45.48"/>
    <n v="-79.039999999999992"/>
    <n v="108.58000000000001"/>
    <n v="518.875"/>
    <n v="-1756"/>
    <n v="464"/>
    <n v="-5500"/>
    <n v="553"/>
    <n v="1304.4000000000001"/>
    <n v="2538.1999999999998"/>
    <n v="4289.6000000000004"/>
    <n v="7811"/>
    <n v="14042.497999999998"/>
    <n v="32603.658000000003"/>
    <n v="51562.85"/>
    <n v="256.60000000000002"/>
    <n v="648.20000000000005"/>
    <n v="1223.5999999999999"/>
    <n v="2041.2"/>
    <n v="3565.8"/>
    <n v="6329.6"/>
    <n v="15304"/>
    <n v="27810"/>
  </r>
  <r>
    <x v="3"/>
    <n v="2030.8"/>
    <n v="3956.6"/>
    <n v="7550.6"/>
    <n v="12151.8"/>
    <n v="17751.2"/>
    <n v="32250.856"/>
    <n v="78536.635999999999"/>
    <n v="120685.32"/>
    <n v="716.2"/>
    <n v="1126.8"/>
    <n v="1101.4000000000001"/>
    <n v="1668.4"/>
    <n v="3710.8"/>
    <n v="7650.5079999999998"/>
    <n v="18153.904000000002"/>
    <n v="29477.21"/>
    <n v="380.7"/>
    <n v="628.20000000000005"/>
    <n v="1444.78"/>
    <n v="2385.84"/>
    <n v="3830.9199999999996"/>
    <n v="3242"/>
    <n v="11520"/>
    <n v="13580"/>
    <n v="9899.7999999999993"/>
    <n v="18397"/>
    <n v="27323.8"/>
    <n v="35978.6"/>
    <n v="64763.8"/>
    <n v="120421.8"/>
    <n v="284817.62328"/>
    <n v="413503.20770000003"/>
    <n v="380.6"/>
    <n v="750.4"/>
    <n v="1520"/>
    <n v="2584"/>
    <n v="2968"/>
    <n v="5388"/>
    <n v="16870"/>
    <n v="30880"/>
    <n v="-38.619999999999997"/>
    <n v="-215.44"/>
    <n v="736"/>
    <n v="1291.8"/>
    <n v="1362.175"/>
    <n v="-2926.8"/>
    <n v="-3634"/>
    <n v="-11980"/>
    <n v="1314.4"/>
    <n v="2830"/>
    <n v="6449.4"/>
    <n v="10483.6"/>
    <n v="14040"/>
    <n v="24600.348000000002"/>
    <n v="60382.731999999996"/>
    <n v="91208.11"/>
    <n v="631.6"/>
    <n v="1578.2"/>
    <n v="3111"/>
    <n v="5175.3999999999996"/>
    <n v="6559.4"/>
    <n v="13563"/>
    <n v="35232"/>
    <n v="56140"/>
  </r>
  <r>
    <x v="4"/>
    <n v="0"/>
    <n v="0"/>
    <n v="0"/>
    <n v="0"/>
    <n v="6592.2"/>
    <n v="15203.538"/>
    <n v="36505.182000000001"/>
    <n v="65810.7"/>
    <n v="0"/>
    <n v="0"/>
    <n v="0"/>
    <n v="0"/>
    <n v="1440.4"/>
    <n v="3571.71"/>
    <n v="6809.0559999999996"/>
    <n v="12080.89"/>
    <n v="0"/>
    <n v="0"/>
    <n v="0"/>
    <n v="0"/>
    <n v="1082.6399999999999"/>
    <n v="664"/>
    <n v="2776"/>
    <n v="6840"/>
    <n v="0"/>
    <n v="0"/>
    <n v="6856.2"/>
    <n v="26706"/>
    <n v="39088"/>
    <n v="79369.399999999994"/>
    <n v="179621.74018000002"/>
    <n v="0"/>
    <n v="0"/>
    <n v="0"/>
    <n v="0"/>
    <n v="0"/>
    <n v="2178"/>
    <n v="5686"/>
    <n v="13044"/>
    <n v="20090"/>
    <n v="0"/>
    <n v="0"/>
    <n v="0"/>
    <n v="0"/>
    <n v="84.224999999999994"/>
    <n v="-1965.4"/>
    <n v="-2156"/>
    <n v="-4230"/>
    <n v="0"/>
    <n v="0"/>
    <n v="0"/>
    <n v="0"/>
    <n v="5151.8"/>
    <n v="11631.628000000001"/>
    <n v="29696.126"/>
    <n v="53729.81"/>
    <n v="0"/>
    <n v="0"/>
    <n v="0"/>
    <n v="0"/>
    <n v="2620.4"/>
    <n v="7499.8"/>
    <n v="19000"/>
    <n v="37350"/>
  </r>
  <r>
    <x v="5"/>
    <n v="0"/>
    <n v="0"/>
    <n v="641.4"/>
    <n v="4306.6000000000004"/>
    <n v="10160.4"/>
    <n v="17511.044000000002"/>
    <n v="30125.432000000001"/>
    <n v="41129"/>
    <n v="0"/>
    <n v="0"/>
    <n v="253.6"/>
    <n v="1787.8"/>
    <n v="5309.6"/>
    <n v="7569.9580000000005"/>
    <n v="9843.3820000000014"/>
    <n v="10726.91"/>
    <n v="0"/>
    <n v="0"/>
    <n v="124.11999999999998"/>
    <n v="862.62000000000012"/>
    <n v="1932.5400000000002"/>
    <n v="1714"/>
    <n v="1678"/>
    <n v="420"/>
    <n v="0"/>
    <n v="0"/>
    <n v="9367.7999999999993"/>
    <n v="41226.400000000001"/>
    <n v="75261.2"/>
    <n v="163211.4"/>
    <n v="385670.38653999998"/>
    <n v="558745.25989999995"/>
    <n v="0"/>
    <n v="0"/>
    <n v="468"/>
    <n v="2820"/>
    <n v="5522"/>
    <n v="11302"/>
    <n v="22694"/>
    <n v="34660"/>
    <n v="0"/>
    <n v="0"/>
    <n v="-121.72"/>
    <n v="-782.72"/>
    <n v="-2202.875"/>
    <n v="-5009.6000000000004"/>
    <n v="-6336"/>
    <n v="-8160"/>
    <n v="0"/>
    <n v="0"/>
    <n v="387.8"/>
    <n v="2518.8000000000002"/>
    <n v="4850.6000000000004"/>
    <n v="9940.8860000000004"/>
    <n v="20282.05"/>
    <n v="30402.09"/>
    <n v="0"/>
    <n v="0"/>
    <n v="308.2"/>
    <n v="1965.6"/>
    <n v="3442.6"/>
    <n v="7297.6"/>
    <n v="14360"/>
    <n v="22230"/>
  </r>
  <r>
    <x v="6"/>
    <n v="0"/>
    <n v="224.8"/>
    <n v="503.8"/>
    <n v="1246.2"/>
    <n v="2334.6"/>
    <n v="3925.1760000000004"/>
    <n v="7761.9660000000003"/>
    <n v="13102.77"/>
    <n v="0"/>
    <n v="71.2"/>
    <n v="125.2"/>
    <n v="162.19999999999999"/>
    <n v="431.4"/>
    <n v="907.19799999999998"/>
    <n v="1545.076"/>
    <n v="3573.75"/>
    <n v="0"/>
    <n v="58.4"/>
    <n v="83.16"/>
    <n v="187.2"/>
    <n v="441.14"/>
    <n v="736"/>
    <n v="1138"/>
    <n v="2710"/>
    <n v="513.6"/>
    <n v="877.6"/>
    <n v="1983"/>
    <n v="4922"/>
    <n v="8793.6"/>
    <n v="20991"/>
    <n v="40459.205872000006"/>
    <n v="0"/>
    <n v="0"/>
    <n v="49"/>
    <n v="152"/>
    <n v="352"/>
    <n v="652"/>
    <n v="1440"/>
    <n v="3058"/>
    <n v="4290"/>
    <n v="0"/>
    <n v="1.4"/>
    <n v="-19.12"/>
    <n v="61.88000000000001"/>
    <n v="164"/>
    <n v="-51"/>
    <n v="-88"/>
    <n v="-410"/>
    <n v="0"/>
    <n v="153.6"/>
    <n v="379"/>
    <n v="1084.2"/>
    <n v="1903.4"/>
    <n v="3017.9780000000001"/>
    <n v="6216.8899999999994"/>
    <n v="9529.02"/>
    <n v="0"/>
    <n v="87"/>
    <n v="194.8"/>
    <n v="356.8"/>
    <n v="634.20000000000005"/>
    <n v="1252.8"/>
    <n v="2722"/>
    <n v="4680"/>
  </r>
  <r>
    <x v="7"/>
    <n v="1919.4"/>
    <n v="3851"/>
    <n v="7654.2"/>
    <n v="15780"/>
    <n v="29526.6"/>
    <n v="45669.729999999996"/>
    <n v="95902.59"/>
    <n v="137518.73000000001"/>
    <n v="649"/>
    <n v="926"/>
    <n v="1652.4"/>
    <n v="2921.6"/>
    <n v="7035.6"/>
    <n v="10546.384"/>
    <n v="24962.712"/>
    <n v="35532.050000000003"/>
    <n v="358.96"/>
    <n v="815.4"/>
    <n v="1333.2599999999998"/>
    <n v="3937.88"/>
    <n v="7687.68"/>
    <n v="8456"/>
    <n v="15878"/>
    <n v="22050"/>
    <n v="10511.8"/>
    <n v="18725.400000000001"/>
    <n v="42330.8"/>
    <n v="92815.4"/>
    <n v="149539.79999999999"/>
    <n v="331377.59999999998"/>
    <n v="713034.15422000003"/>
    <n v="0"/>
    <n v="762.8"/>
    <n v="1579.2"/>
    <n v="3486"/>
    <n v="6752"/>
    <n v="10390"/>
    <n v="21272"/>
    <n v="50586"/>
    <n v="68420"/>
    <n v="-103.17999999999999"/>
    <n v="183.54000000000002"/>
    <n v="243.94"/>
    <n v="1662.2800000000002"/>
    <n v="4402.8"/>
    <n v="703.8"/>
    <n v="-2962"/>
    <n v="-7310"/>
    <n v="1270.4000000000001"/>
    <n v="2924.6"/>
    <n v="6001.8"/>
    <n v="12858.2"/>
    <n v="22491"/>
    <n v="35123.345999999998"/>
    <n v="70939.877999999997"/>
    <n v="101986.68"/>
    <n v="606.20000000000005"/>
    <n v="1430.2"/>
    <n v="2582"/>
    <n v="5373.4"/>
    <n v="9201.2000000000007"/>
    <n v="16068.4"/>
    <n v="38172"/>
    <n v="57900"/>
  </r>
  <r>
    <x v="8"/>
    <n v="860"/>
    <n v="1697.4"/>
    <n v="3820.2"/>
    <n v="7741.6"/>
    <n v="12006.6"/>
    <n v="23095.420000000002"/>
    <n v="46679.732000000004"/>
    <n v="71674.8"/>
    <n v="293"/>
    <n v="446.6"/>
    <n v="568.20000000000005"/>
    <n v="1198.2"/>
    <n v="2666"/>
    <n v="4631.3979999999992"/>
    <n v="7639.1360000000004"/>
    <n v="9805.18"/>
    <n v="154.14000000000001"/>
    <n v="259.60000000000002"/>
    <n v="443.8"/>
    <n v="1517.1799999999998"/>
    <n v="2122.96"/>
    <n v="3404"/>
    <n v="9742"/>
    <n v="16420"/>
    <n v="4410.8"/>
    <n v="8468.4"/>
    <n v="19138.8"/>
    <n v="39820.199999999997"/>
    <n v="74974.600000000006"/>
    <n v="159067"/>
    <n v="349879.03332000005"/>
    <n v="0"/>
    <n v="326.8"/>
    <n v="687.4"/>
    <n v="1460"/>
    <n v="2664"/>
    <n v="5724"/>
    <n v="11302"/>
    <n v="23184"/>
    <n v="33250"/>
    <n v="-51.96"/>
    <n v="-37.840000000000011"/>
    <n v="72.72"/>
    <n v="902.08000000000015"/>
    <n v="456.125"/>
    <n v="262.60000000000002"/>
    <n v="4406"/>
    <n v="9560"/>
    <n v="567.6"/>
    <n v="1250.8"/>
    <n v="3252"/>
    <n v="6543.4"/>
    <n v="9340.7999999999993"/>
    <n v="18464.222000000002"/>
    <n v="39040.596000000005"/>
    <n v="61869.62"/>
    <n v="213.6"/>
    <n v="512.4"/>
    <n v="981.8"/>
    <n v="2040.2"/>
    <n v="3237.4"/>
    <n v="8172"/>
    <n v="18734"/>
    <n v="30790"/>
  </r>
  <r>
    <x v="9"/>
    <n v="370.4"/>
    <n v="803.6"/>
    <n v="1721.2"/>
    <n v="3463.4"/>
    <n v="6746.2"/>
    <n v="11163.054"/>
    <n v="20068.034"/>
    <n v="28338.62"/>
    <n v="111.8"/>
    <n v="196.2"/>
    <n v="521.79999999999995"/>
    <n v="682.2"/>
    <n v="1651.4"/>
    <n v="2564.6259999999997"/>
    <n v="3844.87"/>
    <n v="4850.93"/>
    <n v="46.64"/>
    <n v="146.6"/>
    <n v="317.28000000000003"/>
    <n v="829.34000000000015"/>
    <n v="1977.22"/>
    <n v="1450"/>
    <n v="2856"/>
    <n v="3280"/>
    <n v="994.4"/>
    <n v="1840.8"/>
    <n v="4112.8"/>
    <n v="9619.6"/>
    <n v="19302.400000000001"/>
    <n v="36207.199999999997"/>
    <n v="82424.912318000002"/>
    <n v="0"/>
    <n v="47.8"/>
    <n v="105.8"/>
    <n v="226"/>
    <n v="484"/>
    <n v="954"/>
    <n v="1986"/>
    <n v="4640"/>
    <n v="6340"/>
    <n v="-41.040000000000006"/>
    <n v="-17.600000000000001"/>
    <n v="74.459999999999994"/>
    <n v="392.5"/>
    <n v="1394.4"/>
    <n v="-40.6"/>
    <n v="732"/>
    <n v="-50"/>
    <n v="258.2"/>
    <n v="607"/>
    <n v="1199.4000000000001"/>
    <n v="2781.2"/>
    <n v="5094.8"/>
    <n v="8598.2279999999992"/>
    <n v="16223.163999999999"/>
    <n v="23487.69"/>
    <n v="128.4"/>
    <n v="313.39999999999998"/>
    <n v="574.4"/>
    <n v="1274.2"/>
    <n v="2104.8000000000002"/>
    <n v="3870.8"/>
    <n v="7314"/>
    <n v="11320"/>
  </r>
  <r>
    <x v="10"/>
    <n v="569.4"/>
    <n v="1232.4000000000001"/>
    <n v="2512"/>
    <n v="5088.8"/>
    <n v="8912.2000000000007"/>
    <n v="17130.89"/>
    <n v="32316.617999999999"/>
    <n v="45919.519999999997"/>
    <n v="204"/>
    <n v="401.4"/>
    <n v="783"/>
    <n v="1117.4000000000001"/>
    <n v="2111.1999999999998"/>
    <n v="5326.3320000000003"/>
    <n v="7442.0439999999999"/>
    <n v="11205.44"/>
    <n v="173.78000000000003"/>
    <n v="368.4"/>
    <n v="275.54000000000002"/>
    <n v="619.88"/>
    <n v="1030.9000000000001"/>
    <n v="2044"/>
    <n v="4292"/>
    <n v="6630"/>
    <n v="1582.2"/>
    <n v="2752.8"/>
    <n v="5120.3999999999996"/>
    <n v="10916.4"/>
    <n v="20912.8"/>
    <n v="38189.800000000003"/>
    <n v="84527.227448000005"/>
    <n v="0"/>
    <n v="62"/>
    <n v="123.2"/>
    <n v="200"/>
    <n v="394"/>
    <n v="1028"/>
    <n v="2330"/>
    <n v="5354"/>
    <n v="8010"/>
    <n v="26.220000000000006"/>
    <n v="49.06"/>
    <n v="-288.26"/>
    <n v="-279.7"/>
    <n v="-720.1"/>
    <n v="-2751.2"/>
    <n v="-2106"/>
    <n v="-3100"/>
    <n v="365.2"/>
    <n v="831.2"/>
    <n v="1728.8"/>
    <n v="3971.8"/>
    <n v="6801"/>
    <n v="11804.558000000001"/>
    <n v="24874.574000000001"/>
    <n v="34714.080000000002"/>
    <n v="160.4"/>
    <n v="408.6"/>
    <n v="833.4"/>
    <n v="1492.2"/>
    <n v="2496"/>
    <n v="5199.2"/>
    <n v="9728"/>
    <n v="14200"/>
  </r>
  <r>
    <x v="11"/>
    <n v="0"/>
    <n v="0"/>
    <n v="0"/>
    <n v="0"/>
    <n v="7823.2"/>
    <n v="18171.448"/>
    <n v="32762.444"/>
    <n v="55492.95"/>
    <n v="0"/>
    <n v="0"/>
    <n v="0"/>
    <n v="0"/>
    <n v="1932"/>
    <n v="4812.9640000000009"/>
    <n v="7135.1020000000008"/>
    <n v="12149.71"/>
    <n v="0"/>
    <n v="0"/>
    <n v="0"/>
    <n v="0"/>
    <n v="1828.5400000000002"/>
    <n v="4386"/>
    <n v="3460"/>
    <n v="5160"/>
    <n v="0"/>
    <n v="0"/>
    <n v="17798.8"/>
    <n v="76705"/>
    <n v="106569.2"/>
    <n v="80040.2"/>
    <n v="171719.21599999996"/>
    <n v="241955"/>
    <n v="0"/>
    <n v="0"/>
    <n v="0"/>
    <n v="0"/>
    <n v="1808"/>
    <n v="4042"/>
    <n v="8766"/>
    <n v="14700"/>
    <n v="0"/>
    <n v="0"/>
    <n v="0"/>
    <n v="0"/>
    <n v="325"/>
    <n v="177.4"/>
    <n v="-1840"/>
    <n v="-4680"/>
    <n v="0"/>
    <n v="0"/>
    <n v="0"/>
    <n v="0"/>
    <n v="5891.4"/>
    <n v="13358.484"/>
    <n v="25627.342000000001"/>
    <n v="43343.24"/>
    <n v="0"/>
    <n v="0"/>
    <n v="0"/>
    <n v="0"/>
    <n v="3615.6"/>
    <n v="8288.4"/>
    <n v="14258"/>
    <n v="27360"/>
  </r>
  <r>
    <x v="12"/>
    <n v="1813.4"/>
    <n v="3515.8"/>
    <n v="7055"/>
    <n v="13538.4"/>
    <n v="25837.8"/>
    <n v="48818.266000000003"/>
    <n v="99555.111999999994"/>
    <n v="140534.43"/>
    <n v="526.20000000000005"/>
    <n v="824.8"/>
    <n v="1457.2"/>
    <n v="2088.1999999999998"/>
    <n v="5773.6"/>
    <n v="11208.624"/>
    <n v="20879.238000000001"/>
    <n v="25084.75"/>
    <n v="294.95999999999998"/>
    <n v="540.79999999999995"/>
    <n v="1125.8400000000001"/>
    <n v="2479.84"/>
    <n v="4693.82"/>
    <n v="6662"/>
    <n v="14724"/>
    <n v="20220"/>
    <n v="8366.4"/>
    <n v="15585.4"/>
    <n v="28926.2"/>
    <n v="51615.6"/>
    <n v="100184.6"/>
    <n v="268328.2"/>
    <n v="688986.65741999994"/>
    <n v="1040147.944"/>
    <n v="685"/>
    <n v="1465.6"/>
    <n v="3286"/>
    <n v="6426"/>
    <n v="11594"/>
    <n v="25230"/>
    <n v="53970"/>
    <n v="76450"/>
    <n v="-38.900000000000006"/>
    <n v="60.279999999999994"/>
    <n v="121.48000000000002"/>
    <n v="866.78000000000009"/>
    <n v="848.8"/>
    <n v="-2697.8"/>
    <n v="-2250"/>
    <n v="-910"/>
    <n v="1287.4000000000001"/>
    <n v="2691"/>
    <n v="5598"/>
    <n v="11450"/>
    <n v="20064.400000000001"/>
    <n v="37609.442000000003"/>
    <n v="78675.873999999996"/>
    <n v="115449.68"/>
    <n v="483.2"/>
    <n v="1299.2"/>
    <n v="2642"/>
    <n v="5212.2"/>
    <n v="8166.4"/>
    <n v="17853.2"/>
    <n v="39444"/>
    <n v="57450"/>
  </r>
  <r>
    <x v="13"/>
    <n v="1166.2"/>
    <n v="2358.4"/>
    <n v="4568.2"/>
    <n v="9638.7999999999993"/>
    <n v="16658.599999999999"/>
    <n v="28270.596000000001"/>
    <n v="61780.851999999999"/>
    <n v="99277.74"/>
    <n v="298.8"/>
    <n v="510.2"/>
    <n v="757"/>
    <n v="1308.8"/>
    <n v="2466.1999999999998"/>
    <n v="3571.5479999999998"/>
    <n v="8073.6559999999999"/>
    <n v="14018.62"/>
    <n v="179.2"/>
    <n v="445.4"/>
    <n v="875.56000000000006"/>
    <n v="2561.58"/>
    <n v="4425.4400000000005"/>
    <n v="5664"/>
    <n v="13696"/>
    <n v="17700"/>
    <n v="5503.6"/>
    <n v="9704"/>
    <n v="26375"/>
    <n v="62460"/>
    <n v="94976.6"/>
    <n v="180110"/>
    <n v="406389.60005999997"/>
    <n v="0"/>
    <n v="451.6"/>
    <n v="953.8"/>
    <n v="2008"/>
    <n v="4324"/>
    <n v="7228"/>
    <n v="13802"/>
    <n v="29560"/>
    <n v="45430"/>
    <n v="-4.5799999999999992"/>
    <n v="167.02"/>
    <n v="378.9799999999999"/>
    <n v="1564.58"/>
    <n v="3654.5250000000001"/>
    <n v="3656.4"/>
    <n v="8524"/>
    <n v="7830"/>
    <n v="867.4"/>
    <n v="1848"/>
    <n v="3811.2"/>
    <n v="8329.7999999999993"/>
    <n v="14192.2"/>
    <n v="24699.448"/>
    <n v="53707.195999999996"/>
    <n v="85259.12"/>
    <n v="486.2"/>
    <n v="1028.4000000000001"/>
    <n v="1862"/>
    <n v="4047.4"/>
    <n v="5956"/>
    <n v="9322.6"/>
    <n v="21872"/>
    <n v="36570"/>
  </r>
  <r>
    <x v="14"/>
    <n v="2010.2"/>
    <n v="3923.2"/>
    <n v="7678.4"/>
    <n v="14365"/>
    <n v="21241.8"/>
    <n v="36903.942000000003"/>
    <n v="87473.038"/>
    <n v="135972.07"/>
    <n v="646.6"/>
    <n v="906.4"/>
    <n v="1348.2"/>
    <n v="1830.6"/>
    <n v="5100.3999999999996"/>
    <n v="10116.385999999999"/>
    <n v="21714.400000000001"/>
    <n v="27137.15"/>
    <n v="345.15999999999997"/>
    <n v="679.2"/>
    <n v="1055.8"/>
    <n v="2683.68"/>
    <n v="4846.3"/>
    <n v="4146"/>
    <n v="8780"/>
    <n v="16750"/>
    <n v="9903.2000000000007"/>
    <n v="18594"/>
    <n v="25879.4"/>
    <n v="21909.8"/>
    <n v="47921.4"/>
    <n v="171033"/>
    <n v="376042.10199999996"/>
    <n v="565053.43000000005"/>
    <n v="555.20000000000005"/>
    <n v="1167.2"/>
    <n v="2350"/>
    <n v="4618"/>
    <n v="6214"/>
    <n v="12498"/>
    <n v="30342"/>
    <n v="43450"/>
    <n v="-158.10000000000002"/>
    <n v="0.28000000000000114"/>
    <n v="119.55999999999999"/>
    <n v="1639.72"/>
    <n v="1311.825"/>
    <n v="-3602.6"/>
    <n v="-7292"/>
    <n v="-5590"/>
    <n v="1363.4"/>
    <n v="3017"/>
    <n v="6330.2"/>
    <n v="12534.6"/>
    <n v="16141.2"/>
    <n v="26787.556"/>
    <n v="65758.637999999992"/>
    <n v="108834.92"/>
    <n v="570"/>
    <n v="1506.8"/>
    <n v="3097"/>
    <n v="5921.8"/>
    <n v="6874.6"/>
    <n v="13000.6"/>
    <n v="35444"/>
    <n v="59290"/>
  </r>
  <r>
    <x v="15"/>
    <n v="3718.6"/>
    <n v="7382.4"/>
    <n v="14569.4"/>
    <n v="28523.599999999999"/>
    <n v="53121.4"/>
    <n v="88251.515999999989"/>
    <n v="171569.73200000002"/>
    <n v="240026.09"/>
    <n v="949.8"/>
    <n v="1499"/>
    <n v="2915.4"/>
    <n v="5301"/>
    <n v="11144.8"/>
    <n v="18440.54"/>
    <n v="27903.878000000004"/>
    <n v="38038.19"/>
    <n v="658.7"/>
    <n v="1286.8"/>
    <n v="2196.02"/>
    <n v="6943.06"/>
    <n v="14142.7"/>
    <n v="13304"/>
    <n v="23168"/>
    <n v="30730"/>
    <n v="20939.8"/>
    <n v="40042.6"/>
    <n v="94430.6"/>
    <n v="197965.2"/>
    <n v="316206"/>
    <n v="673160.2"/>
    <n v="1442042.1949999998"/>
    <n v="0"/>
    <n v="1590.2"/>
    <n v="3322.4"/>
    <n v="6956"/>
    <n v="13568"/>
    <n v="23918"/>
    <n v="46462"/>
    <n v="98730"/>
    <n v="130580"/>
    <n v="-67.459999999999994"/>
    <n v="171.62"/>
    <n v="180.78000000000003"/>
    <n v="2594.8599999999997"/>
    <n v="8887"/>
    <n v="-1868.2"/>
    <n v="3522"/>
    <n v="3760"/>
    <n v="2768.8"/>
    <n v="5883.8"/>
    <n v="11654.2"/>
    <n v="23222.400000000001"/>
    <n v="41976.800000000003"/>
    <n v="69810.975999999995"/>
    <n v="143665.85399999999"/>
    <n v="201987.9"/>
    <n v="1069.5999999999999"/>
    <n v="2686.8"/>
    <n v="5376.2"/>
    <n v="10483.200000000001"/>
    <n v="17179"/>
    <n v="33225"/>
    <n v="72702"/>
    <n v="110020"/>
  </r>
  <r>
    <x v="16"/>
    <n v="161"/>
    <n v="336.2"/>
    <n v="624.4"/>
    <n v="1170.8"/>
    <n v="2115"/>
    <n v="3843.72"/>
    <n v="7664.2599999999993"/>
    <n v="9652.41"/>
    <n v="63.4"/>
    <n v="106.8"/>
    <n v="219"/>
    <n v="316.60000000000002"/>
    <n v="715.4"/>
    <n v="1373.7840000000001"/>
    <n v="1842.52"/>
    <n v="1687.33"/>
    <n v="15.7"/>
    <n v="28.8"/>
    <n v="33.72"/>
    <n v="244.33999999999997"/>
    <n v="312.94"/>
    <n v="320"/>
    <n v="456"/>
    <n v="580"/>
    <n v="297.39999999999998"/>
    <n v="580.20000000000005"/>
    <n v="1122.5999999999999"/>
    <n v="2274.6"/>
    <n v="3819.8"/>
    <n v="6858.2"/>
    <n v="14008.118059999999"/>
    <n v="0"/>
    <n v="4.4000000000000004"/>
    <n v="10.6"/>
    <n v="18"/>
    <n v="30"/>
    <n v="64"/>
    <n v="146"/>
    <n v="406"/>
    <n v="670"/>
    <n v="-26.659999999999997"/>
    <n v="-58.08"/>
    <n v="-93.72"/>
    <n v="-11.839999999999986"/>
    <n v="31.325000000000003"/>
    <n v="-835.6"/>
    <n v="-1206"/>
    <n v="-690"/>
    <n v="97.4"/>
    <n v="229.2"/>
    <n v="405.8"/>
    <n v="854.2"/>
    <n v="1399.6"/>
    <n v="2469.9360000000001"/>
    <n v="5821.74"/>
    <n v="7965.08"/>
    <n v="51.6"/>
    <n v="123"/>
    <n v="196.6"/>
    <n v="420.6"/>
    <n v="607.4"/>
    <n v="1229.8"/>
    <n v="2526"/>
    <n v="3350"/>
  </r>
  <r>
    <x v="17"/>
    <n v="124"/>
    <n v="270.2"/>
    <n v="542"/>
    <n v="923.6"/>
    <n v="1649.6"/>
    <n v="2873.0140000000001"/>
    <n v="7108.5660000000007"/>
    <n v="9583.25"/>
    <n v="37"/>
    <n v="77.2"/>
    <n v="136.19999999999999"/>
    <n v="198.4"/>
    <n v="379.2"/>
    <n v="532.78399999999999"/>
    <n v="1248.2800000000002"/>
    <n v="1961.77"/>
    <n v="7.18"/>
    <n v="7.9"/>
    <n v="65.88000000000001"/>
    <n v="111.58"/>
    <n v="228.1"/>
    <n v="228"/>
    <n v="544"/>
    <n v="820"/>
    <n v="265.39999999999998"/>
    <n v="544.79999999999995"/>
    <n v="1251"/>
    <n v="2641.4"/>
    <n v="5008.2"/>
    <n v="9990.2000000000007"/>
    <n v="20675.199648000002"/>
    <n v="27304.508330000001"/>
    <n v="8"/>
    <n v="22.4"/>
    <n v="46"/>
    <n v="82"/>
    <n v="160"/>
    <n v="336"/>
    <n v="856"/>
    <n v="1040"/>
    <n v="-21.14"/>
    <n v="-59.94"/>
    <n v="-37.44"/>
    <n v="-52.36"/>
    <n v="-42.924999999999997"/>
    <n v="-177"/>
    <n v="-510"/>
    <n v="-780"/>
    <n v="87.2"/>
    <n v="193"/>
    <n v="405.8"/>
    <n v="725"/>
    <n v="1270.4000000000001"/>
    <n v="2340.2300000000005"/>
    <n v="5860.2860000000001"/>
    <n v="7621.48"/>
    <n v="42.6"/>
    <n v="97.8"/>
    <n v="200.2"/>
    <n v="366.4"/>
    <n v="618.79999999999995"/>
    <n v="1059.8"/>
    <n v="3112"/>
    <n v="3710"/>
  </r>
  <r>
    <x v="18"/>
    <n v="0"/>
    <n v="225.6"/>
    <n v="504"/>
    <n v="889.8"/>
    <n v="1534"/>
    <n v="2684.7120000000004"/>
    <n v="5654.4520000000002"/>
    <n v="7576.53"/>
    <n v="0"/>
    <n v="46.8"/>
    <n v="127.6"/>
    <n v="203"/>
    <n v="341.2"/>
    <n v="638.81399999999996"/>
    <n v="860.35200000000009"/>
    <n v="1485.24"/>
    <n v="0"/>
    <n v="25.8"/>
    <n v="3.1799999999999984"/>
    <n v="126.32000000000001"/>
    <n v="331.54"/>
    <n v="276"/>
    <n v="838"/>
    <n v="110"/>
    <n v="94.8"/>
    <n v="256.2"/>
    <n v="557.79999999999995"/>
    <n v="1185.5999999999999"/>
    <n v="2171.4"/>
    <n v="3982.8"/>
    <n v="8772.2627219999995"/>
    <n v="0"/>
    <n v="0"/>
    <n v="2.2000000000000002"/>
    <n v="6"/>
    <n v="10"/>
    <n v="26"/>
    <n v="82"/>
    <n v="206"/>
    <n v="330"/>
    <n v="0"/>
    <n v="-15.1"/>
    <n v="-88.42"/>
    <n v="-54.5"/>
    <n v="28.099999999999994"/>
    <n v="-209.8"/>
    <n v="162"/>
    <n v="-1080"/>
    <n v="0"/>
    <n v="179"/>
    <n v="376.6"/>
    <n v="686.6"/>
    <n v="1192.5999999999999"/>
    <n v="2045.8979999999999"/>
    <n v="4794.1000000000004"/>
    <n v="6091.29"/>
    <n v="0"/>
    <n v="91.8"/>
    <n v="195.4"/>
    <n v="368"/>
    <n v="581.6"/>
    <n v="1016"/>
    <n v="2170"/>
    <n v="2910"/>
  </r>
  <r>
    <x v="19"/>
    <n v="175.8"/>
    <n v="404.8"/>
    <n v="779"/>
    <n v="1270.4000000000001"/>
    <n v="2086.1999999999998"/>
    <n v="3585.3119999999994"/>
    <n v="7137.442"/>
    <n v="10582.2"/>
    <n v="46"/>
    <n v="98.6"/>
    <n v="211"/>
    <n v="281.60000000000002"/>
    <n v="511.2"/>
    <n v="985.92200000000014"/>
    <n v="1533.2860000000001"/>
    <n v="1920.58"/>
    <n v="11.94"/>
    <n v="53.4"/>
    <n v="149.76"/>
    <n v="222.26"/>
    <n v="244.98000000000002"/>
    <n v="346"/>
    <n v="562"/>
    <n v="1160"/>
    <n v="179.6"/>
    <n v="399.6"/>
    <n v="1066"/>
    <n v="2269.8000000000002"/>
    <n v="4497.8"/>
    <n v="8376.6"/>
    <n v="14448.596149999998"/>
    <n v="0"/>
    <n v="7.2"/>
    <n v="13.2"/>
    <n v="20"/>
    <n v="32"/>
    <n v="64"/>
    <n v="140"/>
    <n v="312"/>
    <n v="430"/>
    <n v="-19.919999999999998"/>
    <n v="-22.6"/>
    <n v="29.98"/>
    <n v="23.18"/>
    <n v="-148.65"/>
    <n v="-432.2"/>
    <n v="-670"/>
    <n v="-230"/>
    <n v="129.80000000000001"/>
    <n v="306.39999999999998"/>
    <n v="568"/>
    <n v="988.6"/>
    <n v="1575"/>
    <n v="2599.3900000000003"/>
    <n v="5604.1560000000009"/>
    <n v="8661.6200000000008"/>
    <n v="50"/>
    <n v="135.80000000000001"/>
    <n v="230.6"/>
    <n v="396.2"/>
    <n v="593.79999999999995"/>
    <n v="1012.2"/>
    <n v="2124"/>
    <n v="3810"/>
  </r>
  <r>
    <x v="20"/>
    <n v="1032"/>
    <n v="1973.2"/>
    <n v="4008.8"/>
    <n v="7497.8"/>
    <n v="13566"/>
    <n v="23705.673999999999"/>
    <n v="51534.002"/>
    <n v="84487.77"/>
    <n v="308.2"/>
    <n v="541"/>
    <n v="930.4"/>
    <n v="1372"/>
    <n v="3175"/>
    <n v="4313.9580000000005"/>
    <n v="9902.8780000000006"/>
    <n v="18648.78"/>
    <n v="201.61999999999998"/>
    <n v="465.6"/>
    <n v="865.9799999999999"/>
    <n v="2292.4"/>
    <n v="3009.9"/>
    <n v="148"/>
    <n v="2762"/>
    <n v="10400"/>
    <n v="4744"/>
    <n v="8500.4"/>
    <n v="16163"/>
    <n v="32884.800000000003"/>
    <n v="55711.4"/>
    <n v="125529.2"/>
    <n v="253032.79979999998"/>
    <n v="332329.13380000001"/>
    <n v="179"/>
    <n v="395.8"/>
    <n v="776"/>
    <n v="1416"/>
    <n v="3000"/>
    <n v="6982"/>
    <n v="15164"/>
    <n v="21280"/>
    <n v="-2.4800000000000013"/>
    <n v="73.58"/>
    <n v="215.4"/>
    <n v="1476.1599999999999"/>
    <n v="1361.45"/>
    <n v="-2309.1999999999998"/>
    <n v="-4386"/>
    <n v="-5100"/>
    <n v="724"/>
    <n v="1432.4"/>
    <n v="3078.6"/>
    <n v="6126"/>
    <n v="10391"/>
    <n v="19391.916000000001"/>
    <n v="41631.123999999996"/>
    <n v="65838.990000000005"/>
    <n v="353"/>
    <n v="750"/>
    <n v="1505.2"/>
    <n v="3085.2"/>
    <n v="4271"/>
    <n v="8663.7999999999993"/>
    <n v="22546"/>
    <n v="37440"/>
  </r>
  <r>
    <x v="21"/>
    <n v="0"/>
    <n v="0"/>
    <n v="0"/>
    <n v="0"/>
    <n v="0"/>
    <n v="2738.0860000000002"/>
    <n v="4468.2959999999994"/>
    <n v="6431"/>
    <n v="0"/>
    <n v="0"/>
    <n v="0"/>
    <n v="0"/>
    <n v="0"/>
    <n v="422.89600000000002"/>
    <n v="597.98599999999999"/>
    <n v="832.67"/>
    <n v="0"/>
    <n v="0"/>
    <n v="0"/>
    <n v="0"/>
    <n v="0"/>
    <n v="392"/>
    <n v="568"/>
    <n v="610"/>
    <n v="0"/>
    <n v="0"/>
    <n v="421.6"/>
    <n v="2413.8000000000002"/>
    <n v="4849.2"/>
    <n v="9583.4"/>
    <n v="18948.829999999998"/>
    <n v="26533.455549999999"/>
    <n v="0"/>
    <n v="0"/>
    <n v="0"/>
    <n v="0"/>
    <n v="0"/>
    <n v="660"/>
    <n v="1788"/>
    <n v="2340"/>
    <n v="0"/>
    <n v="0"/>
    <n v="0"/>
    <n v="0"/>
    <n v="0"/>
    <n v="90.2"/>
    <n v="158"/>
    <n v="0"/>
    <n v="0"/>
    <n v="0"/>
    <n v="0"/>
    <n v="0"/>
    <n v="0"/>
    <n v="2315.1899999999996"/>
    <n v="3870.31"/>
    <n v="5598.33"/>
    <n v="0"/>
    <n v="0"/>
    <n v="0"/>
    <n v="0"/>
    <n v="0"/>
    <n v="990.8"/>
    <n v="1778"/>
    <n v="2730"/>
  </r>
  <r>
    <x v="22"/>
    <n v="1219"/>
    <n v="2393.6"/>
    <n v="5069.2"/>
    <n v="9393.2000000000007"/>
    <n v="17693.8"/>
    <n v="26672.531999999999"/>
    <n v="44492.990000000005"/>
    <n v="61813.86"/>
    <n v="496"/>
    <n v="816.2"/>
    <n v="1024.2"/>
    <n v="1597.8"/>
    <n v="3264"/>
    <n v="4314.3460000000005"/>
    <n v="5288.2199999999993"/>
    <n v="9190.66"/>
    <n v="252.44"/>
    <n v="723.8"/>
    <n v="1384.66"/>
    <n v="2456.1800000000003"/>
    <n v="4436.3599999999997"/>
    <n v="4900"/>
    <n v="8834"/>
    <n v="11900"/>
    <n v="6652.2"/>
    <n v="12651.6"/>
    <n v="26493.200000000001"/>
    <n v="50883"/>
    <n v="84693"/>
    <n v="151908.79999999999"/>
    <n v="298658.25708000001"/>
    <n v="0"/>
    <n v="476.6"/>
    <n v="931.6"/>
    <n v="1868"/>
    <n v="3128"/>
    <n v="5706"/>
    <n v="10220"/>
    <n v="22180"/>
    <n v="29350"/>
    <n v="-46.599999999999994"/>
    <n v="119.35999999999999"/>
    <n v="633.87999999999988"/>
    <n v="1729.4599999999998"/>
    <n v="3261"/>
    <n v="3184.8"/>
    <n v="6458"/>
    <n v="6390"/>
    <n v="723"/>
    <n v="1577.6"/>
    <n v="4045.4"/>
    <n v="7795"/>
    <n v="14429.6"/>
    <n v="22357.986000000001"/>
    <n v="39204.769999999997"/>
    <n v="52623.199999999997"/>
    <n v="313.2"/>
    <n v="712.8"/>
    <n v="1202.8"/>
    <n v="2203.6"/>
    <n v="3575.8"/>
    <n v="5543.8"/>
    <n v="12354"/>
    <n v="18510"/>
  </r>
  <r>
    <x v="23"/>
    <n v="1464.4"/>
    <n v="3007.4"/>
    <n v="6546.6"/>
    <n v="13025.2"/>
    <n v="22561.4"/>
    <n v="37710.21"/>
    <n v="84050.40400000001"/>
    <n v="137713.39000000001"/>
    <n v="491"/>
    <n v="771.6"/>
    <n v="1506.2"/>
    <n v="2876"/>
    <n v="5210.6000000000004"/>
    <n v="7708.65"/>
    <n v="16373.208000000002"/>
    <n v="26908.54"/>
    <n v="293.65999999999997"/>
    <n v="606"/>
    <n v="1145.7199999999998"/>
    <n v="3628.9800000000005"/>
    <n v="5938.32"/>
    <n v="5960"/>
    <n v="10928"/>
    <n v="20610"/>
    <n v="6428.6"/>
    <n v="12005.6"/>
    <n v="29045.200000000001"/>
    <n v="64958"/>
    <n v="100421.6"/>
    <n v="200975"/>
    <n v="486142.44073999999"/>
    <n v="0"/>
    <n v="372"/>
    <n v="792.2"/>
    <n v="1752"/>
    <n v="3586"/>
    <n v="6578"/>
    <n v="13224"/>
    <n v="29982"/>
    <n v="47100"/>
    <n v="-24.52"/>
    <n v="133.34"/>
    <n v="123.7"/>
    <n v="1757.1799999999998"/>
    <n v="3033.65"/>
    <n v="789.8"/>
    <n v="-520"/>
    <n v="-560"/>
    <n v="973.6"/>
    <n v="2236.6"/>
    <n v="5040.3999999999996"/>
    <n v="10150"/>
    <n v="17350.8"/>
    <n v="30001.759999999998"/>
    <n v="67677.195999999996"/>
    <n v="110804.85"/>
    <n v="483"/>
    <n v="1199"/>
    <n v="2473.8000000000002"/>
    <n v="5052.6000000000004"/>
    <n v="8411.7999999999993"/>
    <n v="15838.6"/>
    <n v="37236"/>
    <n v="67370"/>
  </r>
  <r>
    <x v="24"/>
    <n v="55.6"/>
    <n v="137.80000000000001"/>
    <n v="305"/>
    <n v="1373.8"/>
    <n v="1725.2"/>
    <n v="2742.15"/>
    <n v="4499.5120000000006"/>
    <n v="5525.73"/>
    <n v="14.6"/>
    <n v="40.6"/>
    <n v="69.400000000000006"/>
    <n v="121"/>
    <n v="282.39999999999998"/>
    <n v="535.01800000000003"/>
    <n v="998.82799999999986"/>
    <n v="1267.22"/>
    <n v="2.54"/>
    <n v="12.6"/>
    <n v="34.36"/>
    <n v="80.47999999999999"/>
    <n v="73.460000000000008"/>
    <n v="142"/>
    <n v="214"/>
    <n v="520"/>
    <n v="72.599999999999994"/>
    <n v="164.6"/>
    <n v="320.60000000000002"/>
    <n v="695"/>
    <n v="1319"/>
    <n v="3204.4"/>
    <n v="11997.349326"/>
    <n v="16636.784189999998"/>
    <n v="3.6"/>
    <n v="9.1999999999999993"/>
    <n v="10"/>
    <n v="26"/>
    <n v="98"/>
    <n v="184"/>
    <n v="408"/>
    <n v="560"/>
    <n v="-10.559999999999999"/>
    <n v="-25.82"/>
    <n v="-28.82"/>
    <n v="-17.419999999999998"/>
    <n v="-156.57499999999999"/>
    <n v="-335.4"/>
    <n v="-702"/>
    <n v="-540"/>
    <n v="41.2"/>
    <n v="97.2"/>
    <n v="235.6"/>
    <n v="1252.8"/>
    <n v="1442.8"/>
    <n v="2207.3319999999999"/>
    <n v="3500.6839999999997"/>
    <n v="4258.51"/>
    <n v="13.4"/>
    <n v="46.8"/>
    <n v="81.2"/>
    <n v="200.8"/>
    <n v="361.2"/>
    <n v="708.2"/>
    <n v="1592"/>
    <n v="2010"/>
  </r>
  <r>
    <x v="25"/>
    <n v="2337.1999999999998"/>
    <n v="4279.2"/>
    <n v="9492.6"/>
    <n v="17554.8"/>
    <n v="30991.200000000001"/>
    <n v="57218.483999999997"/>
    <n v="123471.876"/>
    <n v="182338.58"/>
    <n v="695.4"/>
    <n v="860.2"/>
    <n v="1241.4000000000001"/>
    <n v="2084.4"/>
    <n v="6306.8"/>
    <n v="11975.761999999999"/>
    <n v="23397.51"/>
    <n v="35041.230000000003"/>
    <n v="302.06"/>
    <n v="610.4"/>
    <n v="1405.86"/>
    <n v="3196.4"/>
    <n v="5543.08"/>
    <n v="6052"/>
    <n v="19674"/>
    <n v="31830"/>
    <n v="10624.4"/>
    <n v="20837.400000000001"/>
    <n v="47504.2"/>
    <n v="104677.2"/>
    <n v="169637.2"/>
    <n v="360049.4"/>
    <n v="851103.10965999996"/>
    <n v="1212667.9909999999"/>
    <n v="987.2"/>
    <n v="1910"/>
    <n v="4328"/>
    <n v="8874"/>
    <n v="14986"/>
    <n v="30190"/>
    <n v="67608"/>
    <n v="96080"/>
    <n v="-76.099999999999994"/>
    <n v="148.91999999999999"/>
    <n v="1018.2"/>
    <n v="2123.1400000000003"/>
    <n v="2638.7"/>
    <n v="-1412.8"/>
    <n v="988"/>
    <n v="4620"/>
    <n v="1641.8"/>
    <n v="3419"/>
    <n v="8251.4"/>
    <n v="15470.4"/>
    <n v="24684.6"/>
    <n v="45242.922000000006"/>
    <n v="100074.36600000001"/>
    <n v="147297.35"/>
    <n v="762.4"/>
    <n v="1799.6"/>
    <n v="3829.6"/>
    <n v="7004.8"/>
    <n v="10734.6"/>
    <n v="21490.400000000001"/>
    <n v="49708"/>
    <n v="70980"/>
  </r>
  <r>
    <x v="26"/>
    <n v="0"/>
    <n v="0"/>
    <n v="0"/>
    <n v="0"/>
    <n v="0"/>
    <n v="0"/>
    <n v="19991.594000000001"/>
    <n v="115059.19"/>
    <n v="0"/>
    <n v="0"/>
    <n v="0"/>
    <n v="0"/>
    <n v="0"/>
    <n v="0"/>
    <n v="4029.6419999999998"/>
    <n v="21458.98"/>
    <n v="0"/>
    <n v="0"/>
    <n v="0"/>
    <n v="0"/>
    <n v="0"/>
    <n v="0"/>
    <n v="3480"/>
    <n v="16970"/>
    <n v="0"/>
    <n v="0"/>
    <n v="0"/>
    <n v="0"/>
    <n v="17989.2"/>
    <n v="156129.60000000001"/>
    <n v="402375.212"/>
    <n v="583117.25"/>
    <n v="0"/>
    <n v="0"/>
    <n v="0"/>
    <n v="0"/>
    <n v="0"/>
    <n v="0"/>
    <n v="7076"/>
    <n v="46500"/>
    <n v="0"/>
    <n v="0"/>
    <n v="0"/>
    <n v="0"/>
    <n v="0"/>
    <n v="0"/>
    <n v="-56"/>
    <n v="-530"/>
    <n v="0"/>
    <n v="0"/>
    <n v="0"/>
    <n v="0"/>
    <n v="0"/>
    <n v="0"/>
    <n v="15961.951999999999"/>
    <n v="93600.21"/>
    <n v="0"/>
    <n v="0"/>
    <n v="0"/>
    <n v="0"/>
    <n v="0"/>
    <n v="0"/>
    <n v="9288"/>
    <n v="51130"/>
  </r>
  <r>
    <x v="27"/>
    <n v="160.80000000000001"/>
    <n v="393.8"/>
    <n v="722.4"/>
    <n v="1364.6"/>
    <n v="2577.1999999999998"/>
    <n v="4141.1100000000006"/>
    <n v="7862.88"/>
    <n v="14948.92"/>
    <n v="45.8"/>
    <n v="90.4"/>
    <n v="133.80000000000001"/>
    <n v="286.39999999999998"/>
    <n v="626.79999999999995"/>
    <n v="1139.0620000000001"/>
    <n v="2136.2139999999999"/>
    <n v="5823.37"/>
    <n v="16.020000000000003"/>
    <n v="53"/>
    <n v="84.7"/>
    <n v="152.01999999999998"/>
    <n v="420.68"/>
    <n v="40"/>
    <n v="184"/>
    <n v="1940"/>
    <n v="382.2"/>
    <n v="712.2"/>
    <n v="1417"/>
    <n v="3406.4"/>
    <n v="7011.4"/>
    <n v="12302.6"/>
    <n v="22799.811216000002"/>
    <n v="0"/>
    <n v="6.2"/>
    <n v="15"/>
    <n v="34"/>
    <n v="72"/>
    <n v="186"/>
    <n v="396"/>
    <n v="958"/>
    <n v="1320"/>
    <n v="-19.68"/>
    <n v="-25.06"/>
    <n v="-20.619999999999997"/>
    <n v="-72.859999999999985"/>
    <n v="-80.75"/>
    <n v="-949.6"/>
    <n v="-1676"/>
    <n v="-3400"/>
    <n v="114.6"/>
    <n v="303.39999999999998"/>
    <n v="588.79999999999995"/>
    <n v="1078.2"/>
    <n v="1950.6"/>
    <n v="3002.4480000000003"/>
    <n v="5726.6659999999993"/>
    <n v="9125.5499999999993"/>
    <n v="53.4"/>
    <n v="172.2"/>
    <n v="303.60000000000002"/>
    <n v="597.79999999999995"/>
    <n v="984.4"/>
    <n v="1517.2"/>
    <n v="3388"/>
    <n v="7210"/>
  </r>
  <r>
    <x v="28"/>
    <n v="3680.4"/>
    <n v="7234.6"/>
    <n v="15791.6"/>
    <n v="27301.4"/>
    <n v="49087.199999999997"/>
    <n v="89527.881999999998"/>
    <n v="185008.24400000001"/>
    <n v="292687.32"/>
    <n v="1272.8"/>
    <n v="1826.2"/>
    <n v="3531"/>
    <n v="4545.3999999999996"/>
    <n v="10971"/>
    <n v="22951.583999999999"/>
    <n v="40603.939999999995"/>
    <n v="76931.14"/>
    <n v="832.2"/>
    <n v="1553.2"/>
    <n v="3509.4800000000005"/>
    <n v="8128.8"/>
    <n v="11845.52"/>
    <n v="14538"/>
    <n v="20796"/>
    <n v="31560"/>
    <n v="19654.400000000001"/>
    <n v="36157"/>
    <n v="73071.399999999994"/>
    <n v="140120"/>
    <n v="213289.8"/>
    <n v="396118.8"/>
    <n v="826950.88140000007"/>
    <n v="1153794.5900000001"/>
    <n v="905.8"/>
    <n v="1864.8"/>
    <n v="3912"/>
    <n v="7218"/>
    <n v="12674"/>
    <n v="25872"/>
    <n v="58922"/>
    <n v="91920"/>
    <n v="-95.14"/>
    <n v="277.18"/>
    <n v="1223.76"/>
    <n v="5218.5"/>
    <n v="9245.5750000000007"/>
    <n v="-3198.4"/>
    <n v="-11630"/>
    <n v="-34120"/>
    <n v="2407.8000000000002"/>
    <n v="5408.4"/>
    <n v="12261"/>
    <n v="22756.400000000001"/>
    <n v="38116.6"/>
    <n v="66576.297999999995"/>
    <n v="144404.304"/>
    <n v="215756.18"/>
    <n v="1024.8"/>
    <n v="2560.4"/>
    <n v="5194"/>
    <n v="9077"/>
    <n v="13489.6"/>
    <n v="32187.8"/>
    <n v="71326"/>
    <n v="116170"/>
  </r>
  <r>
    <x v="29"/>
    <n v="0"/>
    <n v="0"/>
    <n v="0"/>
    <n v="0"/>
    <n v="4365.6000000000004"/>
    <n v="10068.186"/>
    <n v="20487.554"/>
    <n v="31893.64"/>
    <n v="0"/>
    <n v="0"/>
    <n v="0"/>
    <n v="0"/>
    <n v="1002"/>
    <n v="2389.018"/>
    <n v="4662.45"/>
    <n v="6154.31"/>
    <n v="0"/>
    <n v="0"/>
    <n v="0"/>
    <n v="0"/>
    <n v="1006.1200000000001"/>
    <n v="1826"/>
    <n v="2364"/>
    <n v="4100"/>
    <n v="0"/>
    <n v="0"/>
    <n v="2520"/>
    <n v="9464.4"/>
    <n v="18805"/>
    <n v="47874.8"/>
    <n v="128625.92"/>
    <n v="184091.31"/>
    <n v="0"/>
    <n v="0"/>
    <n v="0"/>
    <n v="0"/>
    <n v="976"/>
    <n v="2728"/>
    <n v="6400"/>
    <n v="9460"/>
    <n v="0"/>
    <n v="0"/>
    <n v="0"/>
    <n v="0"/>
    <n v="539.35"/>
    <n v="-105.8"/>
    <n v="-1152"/>
    <n v="-40"/>
    <n v="0"/>
    <n v="0"/>
    <n v="0"/>
    <n v="0"/>
    <n v="3364.2"/>
    <n v="7679.1679999999997"/>
    <n v="15825.103999999998"/>
    <n v="25739.33"/>
    <n v="0"/>
    <n v="0"/>
    <n v="0"/>
    <n v="0"/>
    <n v="1547.4"/>
    <n v="3908.6"/>
    <n v="9204"/>
    <n v="15200"/>
  </r>
  <r>
    <x v="30"/>
    <n v="2076.1999999999998"/>
    <n v="3917"/>
    <n v="7224.2"/>
    <n v="15385.6"/>
    <n v="30890.2"/>
    <n v="51500.229999999996"/>
    <n v="98062.28"/>
    <n v="138374"/>
    <n v="488.8"/>
    <n v="830.6"/>
    <n v="1093.8"/>
    <n v="2575.4"/>
    <n v="6377.6"/>
    <n v="8759.39"/>
    <n v="14342.141999999998"/>
    <n v="25273.78"/>
    <n v="384.14"/>
    <n v="606.20000000000005"/>
    <n v="1485.42"/>
    <n v="5775.2800000000007"/>
    <n v="11362.86"/>
    <n v="14188"/>
    <n v="21122"/>
    <n v="15980"/>
    <n v="13589.4"/>
    <n v="24528.799999999999"/>
    <n v="46784.6"/>
    <n v="100959.6"/>
    <n v="173356.79999999999"/>
    <n v="306446.40000000002"/>
    <n v="620003"/>
    <n v="0"/>
    <n v="694.8"/>
    <n v="1493"/>
    <n v="2766"/>
    <n v="4558"/>
    <n v="7634"/>
    <n v="13308"/>
    <n v="30954"/>
    <n v="46500"/>
    <n v="186.26"/>
    <n v="166.85999999999999"/>
    <n v="770.59999999999991"/>
    <n v="3964.6"/>
    <n v="8398.3250000000007"/>
    <n v="12032.2"/>
    <n v="14988"/>
    <n v="0"/>
    <n v="1587.8"/>
    <n v="3086.4"/>
    <n v="6130.6"/>
    <n v="12810.2"/>
    <n v="24512.6"/>
    <n v="42741.04"/>
    <n v="83720.138000000006"/>
    <n v="113100.22"/>
    <n v="819.4"/>
    <n v="1659.6"/>
    <n v="3087.4"/>
    <n v="6046.4"/>
    <n v="9281.4"/>
    <n v="17589.8"/>
    <n v="42214"/>
    <n v="62630"/>
  </r>
  <r>
    <x v="31"/>
    <n v="29995.8"/>
    <n v="60077.2"/>
    <n v="122912"/>
    <n v="237749.8"/>
    <n v="447460.2"/>
    <n v="794713.78799999994"/>
    <n v="1637259.4660000002"/>
    <n v="2492514.6"/>
    <n v="9140.6"/>
    <n v="14405.4"/>
    <n v="24516.400000000001"/>
    <n v="41414.400000000001"/>
    <n v="101858.4"/>
    <n v="180646.96200000003"/>
    <n v="324380.46599999996"/>
    <n v="498340.39"/>
    <n v="5463.9"/>
    <n v="11023.1"/>
    <n v="21374.26"/>
    <n v="55722.30000000001"/>
    <n v="103997.04000000002"/>
    <n v="115404"/>
    <n v="229964"/>
    <n v="334350"/>
    <n v="150591"/>
    <n v="280632.59999999998"/>
    <n v="620808.19999999995"/>
    <n v="1319494.2"/>
    <n v="2185948.6"/>
    <n v="4409392.4000000004"/>
    <n v="9776889.3763139993"/>
    <n v="6978728.6490099998"/>
    <n v="9471"/>
    <n v="19798.400000000001"/>
    <n v="41620"/>
    <n v="81556"/>
    <n v="147464"/>
    <n v="299254"/>
    <n v="664864"/>
    <n v="969250"/>
    <n v="-608.21999999999991"/>
    <n v="1150.6199999999999"/>
    <n v="5208.46"/>
    <n v="27617.279999999995"/>
    <n v="51561.399999999994"/>
    <n v="-13404.2"/>
    <n v="-9860"/>
    <n v="-61860"/>
    <n v="20855.8"/>
    <n v="45673.8"/>
    <n v="98398.6"/>
    <n v="196335.8"/>
    <n v="345603.2"/>
    <n v="614068.02599999995"/>
    <n v="1312879.0000000002"/>
    <n v="1994174.21"/>
    <n v="9394.2000000000007"/>
    <n v="22870.400000000001"/>
    <n v="44998.8"/>
    <n v="87788.2"/>
    <n v="143055"/>
    <n v="288766.40000000002"/>
    <n v="664098"/>
    <n v="107478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9CD40E-7CDC-41E4-9A1E-CA02FE75397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3:Q35" firstHeaderRow="0" firstDataRow="1" firstDataCol="1"/>
  <pivotFields count="65">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    1980-84(OTR)" fld="33" baseField="0" baseItem="0"/>
    <dataField name="    1985-89(OTR)" fld="34" baseField="0" baseItem="0"/>
    <dataField name="    1990-94(OTR)" fld="35" baseField="0" baseItem="0"/>
    <dataField name="    1995-99(OTR)" fld="36" baseField="0" baseItem="0"/>
    <dataField name="    2000-04(OTR)" fld="37" baseField="0" baseItem="0"/>
    <dataField name="    2005-09(OTR)" fld="38" baseField="0" baseItem="0"/>
    <dataField name="    2010-14(OTR)" fld="39" baseField="0" baseItem="0"/>
    <dataField name="    2015-19(OTR)" fld="40" baseField="0" baseItem="0"/>
    <dataField name="    1980-84(SSE)" fld="57" baseField="0" baseItem="0"/>
    <dataField name="    1985-89(SSE)" fld="58" baseField="0" baseItem="0"/>
    <dataField name="    1990-94(SSE)" fld="59" baseField="0" baseItem="0"/>
    <dataField name="    1995-99(SSE)" fld="60" baseField="0" baseItem="0"/>
    <dataField name="    2000-04(SSE)" fld="61" baseField="0" baseItem="0"/>
    <dataField name="    2005-09(SSE)" fld="62" baseField="0" baseItem="0"/>
    <dataField name="    2010-14(SSE)" fld="63" baseField="0" baseItem="0"/>
    <dataField name="    2015-19(SSE)" fld="6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A0177D-DFC5-472B-8880-FCFEFF1D27F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A3:O35" firstHeaderRow="0" firstDataRow="1" firstDataCol="1"/>
  <pivotFields count="65">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    1980-84(CE)" fld="9" baseField="0" baseItem="0"/>
    <dataField name="    1985-89(CE)" fld="10" baseField="0" baseItem="0"/>
    <dataField name="    1990-94(CE)" fld="11" baseField="0" baseItem="0"/>
    <dataField name="    1995-99(CE)" fld="12" baseField="0" baseItem="0"/>
    <dataField name="    2000-04(CE)" fld="13" baseField="0" baseItem="0"/>
    <dataField name="    2005-09(CE)" fld="14" baseField="0" baseItem="0"/>
    <dataField name="    2010-14(CE)" fld="15" baseField="0" baseItem="0"/>
    <dataField name="    2015-19(CE)" fld="16" baseField="0" baseItem="0"/>
    <dataField name="    1980-84(GFD)" fld="17" baseField="0" baseItem="0"/>
    <dataField name="    1985-89(GFD)" fld="18" baseField="0" baseItem="0"/>
    <dataField name="    1990-94(GFD)" fld="19" baseField="0" baseItem="0"/>
    <dataField name="    1995-99(GFD)" fld="20" baseField="0" baseItem="0"/>
    <dataField name="    2000-04(GFD)" fld="21" baseField="0" baseItem="0"/>
    <dataField name="    2005-09(GFD)"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EAD3D8-85F5-4317-92EF-810F0018DC3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A3:Q35" firstHeaderRow="0" firstDataRow="1" firstDataCol="1"/>
  <pivotFields count="65">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    1980-84(NS)" fld="25" baseField="0" baseItem="0"/>
    <dataField name="    1985-89(NS)" fld="26" baseField="0" baseItem="0"/>
    <dataField name="    1990-94(NS)" fld="27" baseField="0" baseItem="0"/>
    <dataField name="    1995-99(NS)" fld="28" baseField="0" baseItem="0"/>
    <dataField name="    2000-04(NS)" fld="29" baseField="0" baseItem="0"/>
    <dataField name="    2005-09(NS)" fld="30" baseField="0" baseItem="0"/>
    <dataField name="    2010-14(NS)" fld="31" baseField="0" baseItem="0"/>
    <dataField name="    2015-19(NS)" fld="32" baseField="0" baseItem="0"/>
    <dataField name="    1980-84(OTR)" fld="33" baseField="0" baseItem="0"/>
    <dataField name="    1985-89(OTR)" fld="34" baseField="0" baseItem="0"/>
    <dataField name="    1990-94(OTR)" fld="35" baseField="0" baseItem="0"/>
    <dataField name="    1995-99(OTR)" fld="36" baseField="0" baseItem="0"/>
    <dataField name="    2000-04(OTR)" fld="37" baseField="0" baseItem="0"/>
    <dataField name="    2005-09(OTR)" fld="38" baseField="0" baseItem="0"/>
    <dataField name="    2010-14(OTR)" fld="39" baseField="0" baseItem="0"/>
    <dataField name="    2015-19(OTR)" fld="4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9D5BE1-1F89-4944-9E85-A906B0B26B23}" name="PivotTable3" cacheId="1" applyNumberFormats="0" applyBorderFormats="0" applyFontFormats="0" applyPatternFormats="0" applyAlignmentFormats="0" applyWidthHeightFormats="1" dataCaption="Values" tag="691bf0ab-1e2e-4c98-95cf-3243652caef6" updatedVersion="8" minRefreshableVersion="3" useAutoFormatting="1" itemPrintTitles="1" createdVersion="5" indent="0" outline="1" outlineData="1" multipleFieldFilters="0">
  <location ref="B3:BN35" firstHeaderRow="0" firstDataRow="1" firstDataCol="1"/>
  <pivotFields count="6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64">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colItems>
  <dataFields count="64">
    <dataField name="  1980-84(AE)" fld="1" baseField="0" baseItem="0"/>
    <dataField name="  1985-89(AE)" fld="2" baseField="0" baseItem="0"/>
    <dataField name="  1990-94(AE)" fld="3" baseField="0" baseItem="0"/>
    <dataField name="  1995-99(AE)" fld="4" baseField="0" baseItem="0"/>
    <dataField name="  2000-04(AE)" fld="5" baseField="0" baseItem="0"/>
    <dataField name="  2005-09(AE)" fld="6" baseField="0" baseItem="0"/>
    <dataField name="  2010-14(AE)" fld="7" baseField="0" baseItem="0"/>
    <dataField name="  2015-19(AE)" fld="8" baseField="0" baseItem="0"/>
    <dataField name="  1980-84(CE)" fld="9" baseField="0" baseItem="0"/>
    <dataField name="  1985-89(CE)" fld="10" baseField="0" baseItem="0"/>
    <dataField name="  1990-94(CE)" fld="11" baseField="0" baseItem="0"/>
    <dataField name="  1995-99(CE)" fld="12" baseField="0" baseItem="0"/>
    <dataField name="  2000-04(CE)" fld="13" baseField="0" baseItem="0"/>
    <dataField name="  2005-09(CE)" fld="14" baseField="0" baseItem="0"/>
    <dataField name="  2010-14(CE)" fld="15" baseField="0" baseItem="0"/>
    <dataField name="  2015-19(CE)" fld="16" baseField="0" baseItem="0"/>
    <dataField name="  1980-84(GFD)" fld="17" baseField="0" baseItem="0"/>
    <dataField name="  1985-89(GFD)" fld="18" baseField="0" baseItem="0"/>
    <dataField name="  1990-94(GFD)" fld="19" baseField="0" baseItem="0"/>
    <dataField name="  1995-99(GFD)" fld="20" baseField="0" baseItem="0"/>
    <dataField name="  2000-04(GFD)" fld="21" baseField="0" baseItem="0"/>
    <dataField name="  2005-09(GFD)" fld="22" baseField="0" baseItem="0"/>
    <dataField name="  2010-14(GFD)" fld="23" baseField="0" baseItem="0"/>
    <dataField name="  2015-19(GFD)" fld="64" baseField="0" baseItem="0"/>
    <dataField name="  1980-84(NS)" fld="24" baseField="0" baseItem="0"/>
    <dataField name="  1985-89(NS)" fld="25" baseField="0" baseItem="0"/>
    <dataField name="  1990-94(NS)" fld="26" baseField="0" baseItem="0"/>
    <dataField name="  1995-99(NS)" fld="27" baseField="0" baseItem="0"/>
    <dataField name="  2000-04(NS)" fld="28" baseField="0" baseItem="0"/>
    <dataField name="  2005-09(NS)" fld="29" baseField="0" baseItem="0"/>
    <dataField name="  2010-14(NS)" fld="30" baseField="0" baseItem="0"/>
    <dataField name="  2015-19(NS)" fld="31" baseField="0" baseItem="0"/>
    <dataField name="  1980-84(OTR)" fld="32" baseField="0" baseItem="0"/>
    <dataField name="  1985-89(OTR)" fld="33" baseField="0" baseItem="0"/>
    <dataField name="  1990-94(OTR)" fld="34" baseField="0" baseItem="0"/>
    <dataField name="  1995-99(OTR)" fld="35" baseField="0" baseItem="0"/>
    <dataField name="  2000-04(OTR)" fld="36" baseField="0" baseItem="0"/>
    <dataField name="  2005-09(OTR)" fld="37" baseField="0" baseItem="0"/>
    <dataField name="  2010-14(OTR)" fld="38" baseField="0" baseItem="0"/>
    <dataField name="  2015-19(OTR)" fld="39" baseField="0" baseItem="0"/>
    <dataField name="  1980-84(RD)" fld="40" baseField="0" baseItem="0"/>
    <dataField name="  1985-89(RD)" fld="41" baseField="0" baseItem="0"/>
    <dataField name="  1990-94(RD)" fld="42" baseField="0" baseItem="0"/>
    <dataField name="  1995-99(RD)" fld="43" baseField="0" baseItem="0"/>
    <dataField name="  2000-04(RD)" fld="44" baseField="0" baseItem="0"/>
    <dataField name="  2005-09(RD)" fld="45" baseField="0" baseItem="0"/>
    <dataField name="  2010-14(RD)" fld="46" baseField="0" baseItem="0"/>
    <dataField name="  2015-19(RD)" fld="47" baseField="0" baseItem="0"/>
    <dataField name="  1980-84(RE)" fld="48" baseField="0" baseItem="0"/>
    <dataField name="  1985-89(RE)" fld="49" baseField="0" baseItem="0"/>
    <dataField name="  1990-94(RE)" fld="50" baseField="0" baseItem="0"/>
    <dataField name="  1995-99(RE)" fld="51" baseField="0" baseItem="0"/>
    <dataField name="  2000-04(RE)" fld="52" baseField="0" baseItem="0"/>
    <dataField name="  2005-09(RE)" fld="53" baseField="0" baseItem="0"/>
    <dataField name="  2010-14(RE)" fld="54" baseField="0" baseItem="0"/>
    <dataField name="  2015-19(RE)" fld="55" baseField="0" baseItem="0"/>
    <dataField name="  1980-84(SSE)" fld="56" baseField="0" baseItem="0"/>
    <dataField name="  1985-89(SSE)" fld="57" baseField="0" baseItem="0"/>
    <dataField name="  1990-94(SSE)" fld="58" baseField="0" baseItem="0"/>
    <dataField name="  1995-99(SSE)" fld="59" baseField="0" baseItem="0"/>
    <dataField name="  2000-04(SSE)" fld="60" baseField="0" baseItem="0"/>
    <dataField name="  2005-09(SSE)" fld="61" baseField="0" baseItem="0"/>
    <dataField name="  2010-14(SSE)" fld="62" baseField="0" baseItem="0"/>
    <dataField name="  2015-19(SSE)" fld="63" baseField="0" baseItem="0"/>
  </dataFields>
  <pivotHierarchies count="2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1980-84(AE)"/>
    <pivotHierarchy dragToData="1" caption="  1985-89(AE)"/>
    <pivotHierarchy dragToData="1" caption="  1990-94(AE)"/>
    <pivotHierarchy dragToData="1" caption="  1995-99(AE)"/>
    <pivotHierarchy dragToData="1" caption="  2000-04(AE)"/>
    <pivotHierarchy dragToData="1" caption="  2005-09(AE)"/>
    <pivotHierarchy dragToData="1" caption="  2010-14(AE)"/>
    <pivotHierarchy dragToData="1" caption="  2015-19(AE)"/>
    <pivotHierarchy dragToData="1" caption="  1980-84(CE)"/>
    <pivotHierarchy dragToData="1" caption="  1985-89(CE)"/>
    <pivotHierarchy dragToData="1" caption="  1990-94(CE)"/>
    <pivotHierarchy dragToData="1" caption="  1995-99(CE)"/>
    <pivotHierarchy dragToData="1" caption="  2000-04(CE)"/>
    <pivotHierarchy dragToData="1" caption="  2005-09(CE)"/>
    <pivotHierarchy dragToData="1" caption="  2010-14(CE)"/>
    <pivotHierarchy dragToData="1" caption="  2015-19(CE)"/>
    <pivotHierarchy dragToData="1" caption="  1980-84(GFD)"/>
    <pivotHierarchy dragToData="1" caption="  1985-89(GFD)"/>
    <pivotHierarchy dragToData="1" caption="  1990-94(GFD)"/>
    <pivotHierarchy dragToData="1" caption="  1995-99(GFD)"/>
    <pivotHierarchy dragToData="1" caption="  2000-04(GFD)"/>
    <pivotHierarchy dragToData="1" caption="  2005-09(GFD)"/>
    <pivotHierarchy dragToData="1" caption="  2010-14(GFD)"/>
    <pivotHierarchy dragToData="1" caption="  2015-19(GFD)"/>
    <pivotHierarchy dragToData="1"/>
    <pivotHierarchy dragToData="1" caption="  1980-84(NS)"/>
    <pivotHierarchy dragToData="1" caption="  1985-89(NS)"/>
    <pivotHierarchy dragToData="1" caption="  1990-94(NS)"/>
    <pivotHierarchy dragToData="1" caption="  1995-99(NS)"/>
    <pivotHierarchy dragToData="1" caption="  2000-04(NS)"/>
    <pivotHierarchy dragToData="1" caption="  2005-09(NS)"/>
    <pivotHierarchy dragToData="1" caption="  2010-14(NS)"/>
    <pivotHierarchy dragToData="1" caption="  2015-19(NS)"/>
    <pivotHierarchy dragToData="1" caption="  1980-84(OTR)"/>
    <pivotHierarchy dragToData="1" caption="  1985-89(OTR)"/>
    <pivotHierarchy dragToData="1" caption="  1990-94(OTR)"/>
    <pivotHierarchy dragToData="1" caption="  1995-99(OTR)"/>
    <pivotHierarchy dragToData="1" caption="  2000-04(OTR)"/>
    <pivotHierarchy dragToData="1" caption="  2005-09(OTR)"/>
    <pivotHierarchy dragToData="1" caption="  2010-14(OTR)"/>
    <pivotHierarchy dragToData="1" caption="  2015-19(OTR)"/>
    <pivotHierarchy dragToData="1" caption="  1980-84(RD)"/>
    <pivotHierarchy dragToData="1" caption="  1985-89(RD)"/>
    <pivotHierarchy dragToData="1" caption="  1990-94(RD)"/>
    <pivotHierarchy dragToData="1" caption="  1995-99(RD)"/>
    <pivotHierarchy dragToData="1" caption="  2000-04(RD)"/>
    <pivotHierarchy dragToData="1" caption="  2005-09(RD)"/>
    <pivotHierarchy dragToData="1" caption="  2010-14(RD)"/>
    <pivotHierarchy dragToData="1" caption="  2015-19(RD)"/>
    <pivotHierarchy dragToData="1" caption="  1980-84(RE)"/>
    <pivotHierarchy dragToData="1" caption="  1985-89(RE)"/>
    <pivotHierarchy dragToData="1" caption="  1990-94(RE)"/>
    <pivotHierarchy dragToData="1" caption="  1995-99(RE)"/>
    <pivotHierarchy dragToData="1" caption="  2000-04(RE)"/>
    <pivotHierarchy dragToData="1" caption="  2005-09(RE)"/>
    <pivotHierarchy dragToData="1" caption="  2010-14(RE)"/>
    <pivotHierarchy dragToData="1" caption="  2015-19(RE)"/>
    <pivotHierarchy dragToData="1" caption="  1980-84(SSE)"/>
    <pivotHierarchy dragToData="1" caption="  1985-89(SSE)"/>
    <pivotHierarchy dragToData="1" caption="  1990-94(SSE)"/>
    <pivotHierarchy dragToData="1" caption="  1995-99(SSE)"/>
    <pivotHierarchy dragToData="1" caption="  2000-04(SSE)"/>
    <pivotHierarchy dragToData="1" caption="  2005-09(SSE)"/>
    <pivotHierarchy dragToData="1" caption="  2010-14(SSE)"/>
    <pivotHierarchy dragToData="1" caption="  2015-19(SS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f]"/>
        <x15:activeTabTopLevelEntity name="[AE]"/>
        <x15:activeTabTopLevelEntity name="[CE]"/>
        <x15:activeTabTopLevelEntity name="[GFD]"/>
        <x15:activeTabTopLevelEntity name="[GSDP]"/>
        <x15:activeTabTopLevelEntity name="[OTR]"/>
        <x15:activeTabTopLevelEntity name="[RD]"/>
        <x15:activeTabTopLevelEntity name="[RE]"/>
        <x15:activeTabTopLevelEntity name="[SSE]"/>
        <x15:activeTabTopLevelEntity name="[A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4F0FE8-1312-4BE9-AEBF-6E8F6A7CED10}" name="PivotTable2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8:V49" firstHeaderRow="0" firstDataRow="1" firstDataCol="1"/>
  <pivotFields count="65">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1980-84(AE)" fld="1" baseField="0" baseItem="0"/>
    <dataField name="1985-89(AE)" fld="2" baseField="0" baseItem="0"/>
    <dataField name="1990-94(AE)" fld="3" baseField="0" baseItem="0"/>
    <dataField name="1995-99(AE)" fld="4" baseField="0" baseItem="0"/>
    <dataField name="2000-04(AE)" fld="5" baseField="0" baseItem="0"/>
    <dataField name="2005-09(AE)" fld="6" baseField="0" baseItem="0"/>
    <dataField name="1980-84(CE)" fld="9" baseField="0" baseItem="0"/>
    <dataField name="2015-19(AE)" fld="8" baseField="0" baseItem="0"/>
    <dataField name="2010-14(AE)" fld="7" baseField="0" baseItem="0"/>
    <dataField name="1985-89(CE)" fld="10" baseField="0" baseItem="0"/>
    <dataField name="1990-94(CE)" fld="11" baseField="0" baseItem="0"/>
    <dataField name="1995-99(CE)" fld="12" baseField="0" baseItem="0"/>
    <dataField name="2000-04(CE)" fld="13" baseField="0" baseItem="0"/>
    <dataField name="2005-09(CE)" fld="14" baseField="0" baseItem="0"/>
    <dataField name="2010-14(CE)" fld="15" baseField="0" baseItem="0"/>
    <dataField name="2015-19(C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DF848C-A8DF-4B87-87F9-FD74E9976BE7}"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EV1048561:XEV1048576" firstHeaderRow="1" firstDataRow="1" firstDataCol="1"/>
  <pivotFields count="65">
    <pivotField axis="axisRow" showAll="0">
      <items count="33">
        <item x="0"/>
        <item x="1"/>
        <item x="2"/>
        <item x="3"/>
        <item x="4"/>
        <item x="5"/>
        <item x="6"/>
        <item x="31"/>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748338-1731-434B-B188-D27813AEBB01}"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A3:I35" firstHeaderRow="0" firstDataRow="1" firstDataCol="1"/>
  <pivotFields count="9">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8">
    <i>
      <x/>
    </i>
    <i i="1">
      <x v="1"/>
    </i>
    <i i="2">
      <x v="2"/>
    </i>
    <i i="3">
      <x v="3"/>
    </i>
    <i i="4">
      <x v="4"/>
    </i>
    <i i="5">
      <x v="5"/>
    </i>
    <i i="6">
      <x v="6"/>
    </i>
    <i i="7">
      <x v="7"/>
    </i>
  </colItems>
  <dataFields count="8">
    <dataField name="    1980-84(GFD)" fld="1" baseField="0" baseItem="0"/>
    <dataField name="    1985-89(GFD)" fld="2" baseField="0" baseItem="0"/>
    <dataField name="    1990-94(GFD)" fld="3" baseField="0" baseItem="0"/>
    <dataField name="    1995-99(GFD)" fld="4" baseField="0" baseItem="0"/>
    <dataField name="    2000-04(GFD)" fld="5" baseField="0" baseItem="0"/>
    <dataField name="    2005-09(GFD)" fld="6" baseField="0" baseItem="0"/>
    <dataField name="    2010-14(GFD)" fld="7" baseField="0" baseItem="0"/>
    <dataField name="    2015-19(GFD)" fld="8" baseField="0" baseItem="0"/>
  </dataFields>
  <pivotHierarchies count="2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1980-84(GFD)"/>
    <pivotHierarchy dragToData="1" caption="    2015-19(GFD)"/>
    <pivotHierarchy dragToData="1" caption="    2010-14(GFD)"/>
    <pivotHierarchy dragToData="1" caption="    2005-09(GFD)"/>
    <pivotHierarchy dragToData="1" caption="    1985-89(GFD)"/>
    <pivotHierarchy dragToData="1" caption="    1990-94(GFD)"/>
    <pivotHierarchy dragToData="1" caption="    1995-99(GFD)"/>
    <pivotHierarchy dragToData="1" caption="    2000-04(GFD)"/>
  </pivotHierarchies>
  <pivotTableStyleInfo name="PivotStyleLight16" showRowHeaders="1" showColHeaders="1" showRowStripes="0" showColStripes="0" showLastColumn="1"/>
  <rowHierarchiesUsage count="1">
    <rowHierarchyUsage hierarchyUsage="5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sheet!$B$37:$BN$6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FB84AA-B735-478D-AD7D-E9F6F3E4A60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Year">
  <location ref="B68:AG70" firstHeaderRow="0" firstDataRow="1" firstDataCol="1"/>
  <pivotFields count="32">
    <pivotField axis="axisRow" multipleItemSelectionAllowed="1" showAll="0">
      <items count="65">
        <item n="  1980-84(AE)" x="0"/>
        <item n="  1980-84(CE)" h="1" x="8"/>
        <item n="  1980-84(GFD)" h="1" x="16"/>
        <item n="  1980-84(NS)" h="1" x="24"/>
        <item n="  1980-84(OTR)" h="1" x="32"/>
        <item n="  1980-84(RD)" h="1" x="40"/>
        <item n="  1980-84(RE)" h="1" x="48"/>
        <item n="  1980-84(SSE)" h="1" x="56"/>
        <item n="  1985-89(AE)" h="1" x="1"/>
        <item n="  1985-89(CE)" h="1" x="9"/>
        <item n="  1985-89(GFD)" h="1" x="17"/>
        <item n="  1985-89(NS)" h="1" x="25"/>
        <item n="  1985-89(OTR)" h="1" x="33"/>
        <item n="  1985-89(RD)" h="1" x="41"/>
        <item n="  1985-89(RE)" h="1" x="49"/>
        <item n="  1985-89(SSE)" h="1" x="57"/>
        <item n="  1990-94(AE)" h="1" x="2"/>
        <item n="  1990-94(CE)" h="1" x="10"/>
        <item n="  1990-94(GFD)" h="1" x="18"/>
        <item n="  1990-94(NS)" h="1" x="26"/>
        <item n="  1990-94(OTR)" h="1" x="34"/>
        <item n="  1990-94(RD)" h="1" x="42"/>
        <item n="  1990-94(RE)" h="1" x="50"/>
        <item n="  1990-94(SSE)" h="1" x="58"/>
        <item n="  1995-99(AE)" h="1" x="3"/>
        <item n="  1995-99(CE)" h="1" x="11"/>
        <item n="  1995-99(GFD)" h="1" x="19"/>
        <item n="  1995-99(NS)" h="1" x="27"/>
        <item n="  1995-99(OTR)" h="1" x="35"/>
        <item n="  1995-99(RD)" h="1" x="43"/>
        <item n="  1995-99(RE)" h="1" x="51"/>
        <item n="  1995-99(SSE)" h="1" x="59"/>
        <item n="  2000-04(AE)" h="1" x="4"/>
        <item n="  2000-04(CE)" h="1" x="12"/>
        <item n="  2000-04(GFD)" h="1" x="20"/>
        <item n="  2000-04(NS)" h="1" x="28"/>
        <item n="  2000-04(OTR)" h="1" x="36"/>
        <item n="  2000-04(RD)" h="1" x="44"/>
        <item n="  2000-04(RE)" h="1" x="52"/>
        <item n="  2000-04(SSE)" h="1" x="60"/>
        <item n="  2005-09(AE)" h="1" x="5"/>
        <item n="  2005-09(CE)" h="1" x="13"/>
        <item n="  2005-09(GFD)" h="1" x="21"/>
        <item n="  2005-09(NS)" h="1" x="29"/>
        <item n="  2005-09(OTR)" h="1" x="37"/>
        <item n="  2005-09(RD)" h="1" x="45"/>
        <item n="  2005-09(RE)" h="1" x="53"/>
        <item n="  2005-09(SSE)" h="1" x="61"/>
        <item n="  2010-14(AE)" h="1" x="6"/>
        <item n="  2010-14(CE)" h="1" x="14"/>
        <item n="  2010-14(GFD)" h="1" x="22"/>
        <item n="  2010-14(NS)" h="1" x="30"/>
        <item n="  2010-14(OTR)" h="1" x="38"/>
        <item n="  2010-14(RD)" h="1" x="46"/>
        <item n="  2010-14(RE)" h="1" x="54"/>
        <item n="  2010-14(SSE)" h="1" x="62"/>
        <item n="  2015-19(AE)" h="1" x="7"/>
        <item n="  2015-19(CE)" h="1" x="15"/>
        <item n="  2015-19(GFD)" h="1" x="23"/>
        <item n="  2015-19(NS)" h="1" x="31"/>
        <item n="  2015-19(OTR)" h="1" x="39"/>
        <item n="  2015-19(RD)" h="1" x="47"/>
        <item n="  2015-19(RE)" h="1" x="55"/>
        <item n="  2015-19(SSE)" h="1" x="63"/>
        <item t="default"/>
      </items>
    </pivotField>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s>
  <rowFields count="1">
    <field x="0"/>
  </rowFields>
  <rowItems count="2">
    <i>
      <x/>
    </i>
    <i t="grand">
      <x/>
    </i>
  </rowItems>
  <colFields count="1">
    <field x="-2"/>
  </colFields>
  <colItems count="3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colItems>
  <dataFields count="31">
    <dataField name="  Andhra_Pradesh" fld="1" baseField="0" baseItem="0"/>
    <dataField name="  Arunachal_Pradesh" fld="2" baseField="0" baseItem="0"/>
    <dataField name="  Assam" fld="3" baseField="0" baseItem="0"/>
    <dataField name="  Bihar" fld="4" baseField="0" baseItem="0"/>
    <dataField name="  Chhattisgarh" fld="5" baseField="0" baseItem="0"/>
    <dataField name="  Delhi" fld="6" baseField="0" baseItem="0"/>
    <dataField name="  Goa" fld="7" baseField="0" baseItem="0"/>
    <dataField name="  Gujarat" fld="8" baseField="0" baseItem="0"/>
    <dataField name="  Haryana" fld="9" baseField="0" baseItem="0"/>
    <dataField name="  Himachal_Pradesh" fld="10" baseField="0" baseItem="0"/>
    <dataField name="  Jammu_and_Kashmir" fld="11" baseField="0" baseItem="0"/>
    <dataField name="  Jharkhand" fld="12" baseField="0" baseItem="0"/>
    <dataField name="  Karnataka" fld="13" baseField="0" baseItem="0"/>
    <dataField name="  Kerala" fld="14" baseField="0" baseItem="0"/>
    <dataField name="  Madhya_Pradesh" fld="15" baseField="0" baseItem="0"/>
    <dataField name="  Maharashtra" fld="16" baseField="0" baseItem="0"/>
    <dataField name="  Manipur" fld="17" baseField="0" baseItem="0"/>
    <dataField name="  Meghalaya" fld="18" baseField="0" baseItem="0"/>
    <dataField name="  Mizoram" fld="19" baseField="0" baseItem="0"/>
    <dataField name="  Nagaland" fld="20" baseField="0" baseItem="0"/>
    <dataField name="  Odisha" fld="21" baseField="0" baseItem="0"/>
    <dataField name="  Puducherry" fld="22" baseField="0" baseItem="0"/>
    <dataField name="  Punjab" fld="23" baseField="0" baseItem="0"/>
    <dataField name="  Rajasthan" fld="24" baseField="0" baseItem="0"/>
    <dataField name="  Sikkim" fld="25" baseField="0" baseItem="0"/>
    <dataField name="  Tamil_Nadu" fld="26" baseField="0" baseItem="0"/>
    <dataField name="  Telangana" fld="27" baseField="0" baseItem="0"/>
    <dataField name="  Tripura" fld="28" baseField="0" baseItem="0"/>
    <dataField name="  Uttar_Pradesh" fld="29" baseField="0" baseItem="0"/>
    <dataField name="  Uttarakhand" fld="30" baseField="0" baseItem="0"/>
    <dataField name="  West_Bengal" fld="31" baseField="0" baseItem="0"/>
  </dataFields>
  <chartFormats count="9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0" format="12" series="1">
      <pivotArea type="data" outline="0" fieldPosition="0">
        <references count="1">
          <reference field="4294967294" count="1" selected="0">
            <x v="12"/>
          </reference>
        </references>
      </pivotArea>
    </chartFormat>
    <chartFormat chart="0" format="13" series="1">
      <pivotArea type="data" outline="0" fieldPosition="0">
        <references count="1">
          <reference field="4294967294" count="1" selected="0">
            <x v="13"/>
          </reference>
        </references>
      </pivotArea>
    </chartFormat>
    <chartFormat chart="0" format="14" series="1">
      <pivotArea type="data" outline="0" fieldPosition="0">
        <references count="1">
          <reference field="4294967294" count="1" selected="0">
            <x v="14"/>
          </reference>
        </references>
      </pivotArea>
    </chartFormat>
    <chartFormat chart="0" format="15" series="1">
      <pivotArea type="data" outline="0" fieldPosition="0">
        <references count="1">
          <reference field="4294967294" count="1" selected="0">
            <x v="15"/>
          </reference>
        </references>
      </pivotArea>
    </chartFormat>
    <chartFormat chart="0" format="16" series="1">
      <pivotArea type="data" outline="0" fieldPosition="0">
        <references count="1">
          <reference field="4294967294" count="1" selected="0">
            <x v="16"/>
          </reference>
        </references>
      </pivotArea>
    </chartFormat>
    <chartFormat chart="0" format="17" series="1">
      <pivotArea type="data" outline="0" fieldPosition="0">
        <references count="1">
          <reference field="4294967294" count="1" selected="0">
            <x v="17"/>
          </reference>
        </references>
      </pivotArea>
    </chartFormat>
    <chartFormat chart="0" format="18" series="1">
      <pivotArea type="data" outline="0" fieldPosition="0">
        <references count="1">
          <reference field="4294967294" count="1" selected="0">
            <x v="18"/>
          </reference>
        </references>
      </pivotArea>
    </chartFormat>
    <chartFormat chart="0" format="19" series="1">
      <pivotArea type="data" outline="0" fieldPosition="0">
        <references count="1">
          <reference field="4294967294" count="1" selected="0">
            <x v="19"/>
          </reference>
        </references>
      </pivotArea>
    </chartFormat>
    <chartFormat chart="0" format="20" series="1">
      <pivotArea type="data" outline="0" fieldPosition="0">
        <references count="1">
          <reference field="4294967294" count="1" selected="0">
            <x v="20"/>
          </reference>
        </references>
      </pivotArea>
    </chartFormat>
    <chartFormat chart="0" format="21" series="1">
      <pivotArea type="data" outline="0" fieldPosition="0">
        <references count="1">
          <reference field="4294967294" count="1" selected="0">
            <x v="21"/>
          </reference>
        </references>
      </pivotArea>
    </chartFormat>
    <chartFormat chart="0" format="22" series="1">
      <pivotArea type="data" outline="0" fieldPosition="0">
        <references count="1">
          <reference field="4294967294" count="1" selected="0">
            <x v="22"/>
          </reference>
        </references>
      </pivotArea>
    </chartFormat>
    <chartFormat chart="0" format="23" series="1">
      <pivotArea type="data" outline="0" fieldPosition="0">
        <references count="1">
          <reference field="4294967294" count="1" selected="0">
            <x v="23"/>
          </reference>
        </references>
      </pivotArea>
    </chartFormat>
    <chartFormat chart="0" format="24" series="1">
      <pivotArea type="data" outline="0" fieldPosition="0">
        <references count="1">
          <reference field="4294967294" count="1" selected="0">
            <x v="24"/>
          </reference>
        </references>
      </pivotArea>
    </chartFormat>
    <chartFormat chart="0" format="25" series="1">
      <pivotArea type="data" outline="0" fieldPosition="0">
        <references count="1">
          <reference field="4294967294" count="1" selected="0">
            <x v="25"/>
          </reference>
        </references>
      </pivotArea>
    </chartFormat>
    <chartFormat chart="0" format="26" series="1">
      <pivotArea type="data" outline="0" fieldPosition="0">
        <references count="1">
          <reference field="4294967294" count="1" selected="0">
            <x v="26"/>
          </reference>
        </references>
      </pivotArea>
    </chartFormat>
    <chartFormat chart="0" format="27" series="1">
      <pivotArea type="data" outline="0" fieldPosition="0">
        <references count="1">
          <reference field="4294967294" count="1" selected="0">
            <x v="27"/>
          </reference>
        </references>
      </pivotArea>
    </chartFormat>
    <chartFormat chart="0" format="28" series="1">
      <pivotArea type="data" outline="0" fieldPosition="0">
        <references count="1">
          <reference field="4294967294" count="1" selected="0">
            <x v="28"/>
          </reference>
        </references>
      </pivotArea>
    </chartFormat>
    <chartFormat chart="0" format="29" series="1">
      <pivotArea type="data" outline="0" fieldPosition="0">
        <references count="1">
          <reference field="4294967294" count="1" selected="0">
            <x v="29"/>
          </reference>
        </references>
      </pivotArea>
    </chartFormat>
    <chartFormat chart="0" format="30" series="1">
      <pivotArea type="data" outline="0" fieldPosition="0">
        <references count="1">
          <reference field="4294967294" count="1" selected="0">
            <x v="30"/>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 chart="3" format="4" series="1">
      <pivotArea type="data" outline="0" fieldPosition="0">
        <references count="1">
          <reference field="4294967294" count="1" selected="0">
            <x v="4"/>
          </reference>
        </references>
      </pivotArea>
    </chartFormat>
    <chartFormat chart="3" format="5" series="1">
      <pivotArea type="data" outline="0" fieldPosition="0">
        <references count="1">
          <reference field="4294967294" count="1" selected="0">
            <x v="5"/>
          </reference>
        </references>
      </pivotArea>
    </chartFormat>
    <chartFormat chart="3" format="6" series="1">
      <pivotArea type="data" outline="0" fieldPosition="0">
        <references count="1">
          <reference field="4294967294" count="1" selected="0">
            <x v="6"/>
          </reference>
        </references>
      </pivotArea>
    </chartFormat>
    <chartFormat chart="3" format="7" series="1">
      <pivotArea type="data" outline="0" fieldPosition="0">
        <references count="1">
          <reference field="4294967294" count="1" selected="0">
            <x v="7"/>
          </reference>
        </references>
      </pivotArea>
    </chartFormat>
    <chartFormat chart="3" format="8" series="1">
      <pivotArea type="data" outline="0" fieldPosition="0">
        <references count="1">
          <reference field="4294967294" count="1" selected="0">
            <x v="8"/>
          </reference>
        </references>
      </pivotArea>
    </chartFormat>
    <chartFormat chart="3" format="9" series="1">
      <pivotArea type="data" outline="0" fieldPosition="0">
        <references count="1">
          <reference field="4294967294" count="1" selected="0">
            <x v="9"/>
          </reference>
        </references>
      </pivotArea>
    </chartFormat>
    <chartFormat chart="3" format="10" series="1">
      <pivotArea type="data" outline="0" fieldPosition="0">
        <references count="1">
          <reference field="4294967294" count="1" selected="0">
            <x v="10"/>
          </reference>
        </references>
      </pivotArea>
    </chartFormat>
    <chartFormat chart="3" format="11" series="1">
      <pivotArea type="data" outline="0" fieldPosition="0">
        <references count="1">
          <reference field="4294967294" count="1" selected="0">
            <x v="11"/>
          </reference>
        </references>
      </pivotArea>
    </chartFormat>
    <chartFormat chart="3" format="12" series="1">
      <pivotArea type="data" outline="0" fieldPosition="0">
        <references count="1">
          <reference field="4294967294" count="1" selected="0">
            <x v="12"/>
          </reference>
        </references>
      </pivotArea>
    </chartFormat>
    <chartFormat chart="3" format="13" series="1">
      <pivotArea type="data" outline="0" fieldPosition="0">
        <references count="1">
          <reference field="4294967294" count="1" selected="0">
            <x v="13"/>
          </reference>
        </references>
      </pivotArea>
    </chartFormat>
    <chartFormat chart="3" format="14" series="1">
      <pivotArea type="data" outline="0" fieldPosition="0">
        <references count="1">
          <reference field="4294967294" count="1" selected="0">
            <x v="14"/>
          </reference>
        </references>
      </pivotArea>
    </chartFormat>
    <chartFormat chart="3" format="15" series="1">
      <pivotArea type="data" outline="0" fieldPosition="0">
        <references count="1">
          <reference field="4294967294" count="1" selected="0">
            <x v="15"/>
          </reference>
        </references>
      </pivotArea>
    </chartFormat>
    <chartFormat chart="3" format="16" series="1">
      <pivotArea type="data" outline="0" fieldPosition="0">
        <references count="1">
          <reference field="4294967294" count="1" selected="0">
            <x v="16"/>
          </reference>
        </references>
      </pivotArea>
    </chartFormat>
    <chartFormat chart="3" format="17" series="1">
      <pivotArea type="data" outline="0" fieldPosition="0">
        <references count="1">
          <reference field="4294967294" count="1" selected="0">
            <x v="17"/>
          </reference>
        </references>
      </pivotArea>
    </chartFormat>
    <chartFormat chart="3" format="18" series="1">
      <pivotArea type="data" outline="0" fieldPosition="0">
        <references count="1">
          <reference field="4294967294" count="1" selected="0">
            <x v="18"/>
          </reference>
        </references>
      </pivotArea>
    </chartFormat>
    <chartFormat chart="3" format="19" series="1">
      <pivotArea type="data" outline="0" fieldPosition="0">
        <references count="1">
          <reference field="4294967294" count="1" selected="0">
            <x v="19"/>
          </reference>
        </references>
      </pivotArea>
    </chartFormat>
    <chartFormat chart="3" format="20" series="1">
      <pivotArea type="data" outline="0" fieldPosition="0">
        <references count="1">
          <reference field="4294967294" count="1" selected="0">
            <x v="20"/>
          </reference>
        </references>
      </pivotArea>
    </chartFormat>
    <chartFormat chart="3" format="21" series="1">
      <pivotArea type="data" outline="0" fieldPosition="0">
        <references count="1">
          <reference field="4294967294" count="1" selected="0">
            <x v="21"/>
          </reference>
        </references>
      </pivotArea>
    </chartFormat>
    <chartFormat chart="3" format="22" series="1">
      <pivotArea type="data" outline="0" fieldPosition="0">
        <references count="1">
          <reference field="4294967294" count="1" selected="0">
            <x v="22"/>
          </reference>
        </references>
      </pivotArea>
    </chartFormat>
    <chartFormat chart="3" format="23" series="1">
      <pivotArea type="data" outline="0" fieldPosition="0">
        <references count="1">
          <reference field="4294967294" count="1" selected="0">
            <x v="23"/>
          </reference>
        </references>
      </pivotArea>
    </chartFormat>
    <chartFormat chart="3" format="24" series="1">
      <pivotArea type="data" outline="0" fieldPosition="0">
        <references count="1">
          <reference field="4294967294" count="1" selected="0">
            <x v="24"/>
          </reference>
        </references>
      </pivotArea>
    </chartFormat>
    <chartFormat chart="3" format="25" series="1">
      <pivotArea type="data" outline="0" fieldPosition="0">
        <references count="1">
          <reference field="4294967294" count="1" selected="0">
            <x v="25"/>
          </reference>
        </references>
      </pivotArea>
    </chartFormat>
    <chartFormat chart="3" format="26" series="1">
      <pivotArea type="data" outline="0" fieldPosition="0">
        <references count="1">
          <reference field="4294967294" count="1" selected="0">
            <x v="26"/>
          </reference>
        </references>
      </pivotArea>
    </chartFormat>
    <chartFormat chart="3" format="27" series="1">
      <pivotArea type="data" outline="0" fieldPosition="0">
        <references count="1">
          <reference field="4294967294" count="1" selected="0">
            <x v="27"/>
          </reference>
        </references>
      </pivotArea>
    </chartFormat>
    <chartFormat chart="3" format="28" series="1">
      <pivotArea type="data" outline="0" fieldPosition="0">
        <references count="1">
          <reference field="4294967294" count="1" selected="0">
            <x v="28"/>
          </reference>
        </references>
      </pivotArea>
    </chartFormat>
    <chartFormat chart="3" format="29" series="1">
      <pivotArea type="data" outline="0" fieldPosition="0">
        <references count="1">
          <reference field="4294967294" count="1" selected="0">
            <x v="29"/>
          </reference>
        </references>
      </pivotArea>
    </chartFormat>
    <chartFormat chart="3" format="30" series="1">
      <pivotArea type="data" outline="0" fieldPosition="0">
        <references count="1">
          <reference field="4294967294" count="1" selected="0">
            <x v="30"/>
          </reference>
        </references>
      </pivotArea>
    </chartFormat>
    <chartFormat chart="8" format="62" series="1">
      <pivotArea type="data" outline="0" fieldPosition="0">
        <references count="1">
          <reference field="4294967294" count="1" selected="0">
            <x v="0"/>
          </reference>
        </references>
      </pivotArea>
    </chartFormat>
    <chartFormat chart="8" format="63" series="1">
      <pivotArea type="data" outline="0" fieldPosition="0">
        <references count="1">
          <reference field="4294967294" count="1" selected="0">
            <x v="1"/>
          </reference>
        </references>
      </pivotArea>
    </chartFormat>
    <chartFormat chart="8" format="64" series="1">
      <pivotArea type="data" outline="0" fieldPosition="0">
        <references count="1">
          <reference field="4294967294" count="1" selected="0">
            <x v="2"/>
          </reference>
        </references>
      </pivotArea>
    </chartFormat>
    <chartFormat chart="8" format="65" series="1">
      <pivotArea type="data" outline="0" fieldPosition="0">
        <references count="1">
          <reference field="4294967294" count="1" selected="0">
            <x v="3"/>
          </reference>
        </references>
      </pivotArea>
    </chartFormat>
    <chartFormat chart="8" format="66" series="1">
      <pivotArea type="data" outline="0" fieldPosition="0">
        <references count="1">
          <reference field="4294967294" count="1" selected="0">
            <x v="4"/>
          </reference>
        </references>
      </pivotArea>
    </chartFormat>
    <chartFormat chart="8" format="67" series="1">
      <pivotArea type="data" outline="0" fieldPosition="0">
        <references count="1">
          <reference field="4294967294" count="1" selected="0">
            <x v="5"/>
          </reference>
        </references>
      </pivotArea>
    </chartFormat>
    <chartFormat chart="8" format="68" series="1">
      <pivotArea type="data" outline="0" fieldPosition="0">
        <references count="1">
          <reference field="4294967294" count="1" selected="0">
            <x v="6"/>
          </reference>
        </references>
      </pivotArea>
    </chartFormat>
    <chartFormat chart="8" format="69" series="1">
      <pivotArea type="data" outline="0" fieldPosition="0">
        <references count="1">
          <reference field="4294967294" count="1" selected="0">
            <x v="7"/>
          </reference>
        </references>
      </pivotArea>
    </chartFormat>
    <chartFormat chart="8" format="70" series="1">
      <pivotArea type="data" outline="0" fieldPosition="0">
        <references count="1">
          <reference field="4294967294" count="1" selected="0">
            <x v="8"/>
          </reference>
        </references>
      </pivotArea>
    </chartFormat>
    <chartFormat chart="8" format="71" series="1">
      <pivotArea type="data" outline="0" fieldPosition="0">
        <references count="1">
          <reference field="4294967294" count="1" selected="0">
            <x v="9"/>
          </reference>
        </references>
      </pivotArea>
    </chartFormat>
    <chartFormat chart="8" format="72" series="1">
      <pivotArea type="data" outline="0" fieldPosition="0">
        <references count="1">
          <reference field="4294967294" count="1" selected="0">
            <x v="10"/>
          </reference>
        </references>
      </pivotArea>
    </chartFormat>
    <chartFormat chart="8" format="73" series="1">
      <pivotArea type="data" outline="0" fieldPosition="0">
        <references count="1">
          <reference field="4294967294" count="1" selected="0">
            <x v="11"/>
          </reference>
        </references>
      </pivotArea>
    </chartFormat>
    <chartFormat chart="8" format="74" series="1">
      <pivotArea type="data" outline="0" fieldPosition="0">
        <references count="1">
          <reference field="4294967294" count="1" selected="0">
            <x v="12"/>
          </reference>
        </references>
      </pivotArea>
    </chartFormat>
    <chartFormat chart="8" format="75" series="1">
      <pivotArea type="data" outline="0" fieldPosition="0">
        <references count="1">
          <reference field="4294967294" count="1" selected="0">
            <x v="13"/>
          </reference>
        </references>
      </pivotArea>
    </chartFormat>
    <chartFormat chart="8" format="76" series="1">
      <pivotArea type="data" outline="0" fieldPosition="0">
        <references count="1">
          <reference field="4294967294" count="1" selected="0">
            <x v="14"/>
          </reference>
        </references>
      </pivotArea>
    </chartFormat>
    <chartFormat chart="8" format="77" series="1">
      <pivotArea type="data" outline="0" fieldPosition="0">
        <references count="1">
          <reference field="4294967294" count="1" selected="0">
            <x v="15"/>
          </reference>
        </references>
      </pivotArea>
    </chartFormat>
    <chartFormat chart="8" format="78" series="1">
      <pivotArea type="data" outline="0" fieldPosition="0">
        <references count="1">
          <reference field="4294967294" count="1" selected="0">
            <x v="16"/>
          </reference>
        </references>
      </pivotArea>
    </chartFormat>
    <chartFormat chart="8" format="79" series="1">
      <pivotArea type="data" outline="0" fieldPosition="0">
        <references count="1">
          <reference field="4294967294" count="1" selected="0">
            <x v="17"/>
          </reference>
        </references>
      </pivotArea>
    </chartFormat>
    <chartFormat chart="8" format="80" series="1">
      <pivotArea type="data" outline="0" fieldPosition="0">
        <references count="1">
          <reference field="4294967294" count="1" selected="0">
            <x v="18"/>
          </reference>
        </references>
      </pivotArea>
    </chartFormat>
    <chartFormat chart="8" format="81" series="1">
      <pivotArea type="data" outline="0" fieldPosition="0">
        <references count="1">
          <reference field="4294967294" count="1" selected="0">
            <x v="19"/>
          </reference>
        </references>
      </pivotArea>
    </chartFormat>
    <chartFormat chart="8" format="82" series="1">
      <pivotArea type="data" outline="0" fieldPosition="0">
        <references count="1">
          <reference field="4294967294" count="1" selected="0">
            <x v="20"/>
          </reference>
        </references>
      </pivotArea>
    </chartFormat>
    <chartFormat chart="8" format="83" series="1">
      <pivotArea type="data" outline="0" fieldPosition="0">
        <references count="1">
          <reference field="4294967294" count="1" selected="0">
            <x v="21"/>
          </reference>
        </references>
      </pivotArea>
    </chartFormat>
    <chartFormat chart="8" format="84" series="1">
      <pivotArea type="data" outline="0" fieldPosition="0">
        <references count="1">
          <reference field="4294967294" count="1" selected="0">
            <x v="22"/>
          </reference>
        </references>
      </pivotArea>
    </chartFormat>
    <chartFormat chart="8" format="85" series="1">
      <pivotArea type="data" outline="0" fieldPosition="0">
        <references count="1">
          <reference field="4294967294" count="1" selected="0">
            <x v="23"/>
          </reference>
        </references>
      </pivotArea>
    </chartFormat>
    <chartFormat chart="8" format="86" series="1">
      <pivotArea type="data" outline="0" fieldPosition="0">
        <references count="1">
          <reference field="4294967294" count="1" selected="0">
            <x v="24"/>
          </reference>
        </references>
      </pivotArea>
    </chartFormat>
    <chartFormat chart="8" format="87" series="1">
      <pivotArea type="data" outline="0" fieldPosition="0">
        <references count="1">
          <reference field="4294967294" count="1" selected="0">
            <x v="25"/>
          </reference>
        </references>
      </pivotArea>
    </chartFormat>
    <chartFormat chart="8" format="88" series="1">
      <pivotArea type="data" outline="0" fieldPosition="0">
        <references count="1">
          <reference field="4294967294" count="1" selected="0">
            <x v="26"/>
          </reference>
        </references>
      </pivotArea>
    </chartFormat>
    <chartFormat chart="8" format="89" series="1">
      <pivotArea type="data" outline="0" fieldPosition="0">
        <references count="1">
          <reference field="4294967294" count="1" selected="0">
            <x v="27"/>
          </reference>
        </references>
      </pivotArea>
    </chartFormat>
    <chartFormat chart="8" format="90" series="1">
      <pivotArea type="data" outline="0" fieldPosition="0">
        <references count="1">
          <reference field="4294967294" count="1" selected="0">
            <x v="28"/>
          </reference>
        </references>
      </pivotArea>
    </chartFormat>
    <chartFormat chart="8" format="91" series="1">
      <pivotArea type="data" outline="0" fieldPosition="0">
        <references count="1">
          <reference field="4294967294" count="1" selected="0">
            <x v="29"/>
          </reference>
        </references>
      </pivotArea>
    </chartFormat>
    <chartFormat chart="8" format="92" series="1">
      <pivotArea type="data" outline="0" fieldPosition="0">
        <references count="1">
          <reference field="4294967294"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w_Labels" xr10:uid="{E7E7C086-E409-4C02-A47C-6DE5C4998264}" sourceName="Row Labels">
  <pivotTables>
    <pivotTable tabId="14" name="PivotTable4"/>
    <pivotTable tabId="15" name="PivotTable1"/>
    <pivotTable tabId="17" name="PivotTable4"/>
    <pivotTable tabId="24" name="PivotTable29"/>
  </pivotTables>
  <data>
    <tabular pivotCacheId="1336582701">
      <items count="31">
        <i x="0" s="1"/>
        <i x="1" s="1"/>
        <i x="2" s="1"/>
        <i x="3" s="1"/>
        <i x="4" s="1"/>
        <i x="5" s="1"/>
        <i x="6" s="1"/>
        <i x="7" s="1"/>
        <i x="8" s="1"/>
        <i x="9" s="1"/>
        <i x="10" s="1"/>
        <i x="11" s="1"/>
        <i x="12" s="1"/>
        <i x="13" s="1"/>
        <i x="14" s="1"/>
        <i x="15" s="1"/>
        <i x="16" s="1"/>
        <i x="17" s="1"/>
        <i x="18" s="1"/>
        <i x="19" s="1"/>
        <i x="20" s="1"/>
        <i x="21" s="1"/>
        <i x="22" s="1"/>
        <i x="23" s="1"/>
        <i x="24" s="1"/>
        <i x="25" s="1"/>
        <i x="26" s="1"/>
        <i x="27" s="1"/>
        <i x="28" s="1"/>
        <i x="29" s="1"/>
        <i x="3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28E520C-46DB-478B-AC9D-0FCEBBF54313}" sourceName="Year">
  <pivotTables>
    <pivotTable tabId="21" name="PivotTable1"/>
  </pivotTables>
  <data>
    <tabular pivotCacheId="2087276000">
      <items count="64">
        <i x="0" s="1"/>
        <i x="8"/>
        <i x="16"/>
        <i x="24"/>
        <i x="32"/>
        <i x="40"/>
        <i x="48"/>
        <i x="56"/>
        <i x="1"/>
        <i x="9"/>
        <i x="17"/>
        <i x="25"/>
        <i x="33"/>
        <i x="41"/>
        <i x="49"/>
        <i x="57"/>
        <i x="2"/>
        <i x="10"/>
        <i x="18"/>
        <i x="26"/>
        <i x="34"/>
        <i x="42"/>
        <i x="50"/>
        <i x="58"/>
        <i x="3"/>
        <i x="11"/>
        <i x="19"/>
        <i x="27"/>
        <i x="35"/>
        <i x="43"/>
        <i x="51"/>
        <i x="59"/>
        <i x="4"/>
        <i x="12"/>
        <i x="20"/>
        <i x="28"/>
        <i x="36"/>
        <i x="44"/>
        <i x="52"/>
        <i x="60"/>
        <i x="5"/>
        <i x="13"/>
        <i x="21"/>
        <i x="29"/>
        <i x="37"/>
        <i x="45"/>
        <i x="53"/>
        <i x="61"/>
        <i x="6"/>
        <i x="14"/>
        <i x="22"/>
        <i x="30"/>
        <i x="38"/>
        <i x="46"/>
        <i x="54"/>
        <i x="62"/>
        <i x="7"/>
        <i x="15"/>
        <i x="23"/>
        <i x="31"/>
        <i x="39"/>
        <i x="47"/>
        <i x="55"/>
        <i x="6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w Labels" xr10:uid="{56F79C5C-B2E2-4229-A8D9-B3006A5D6E7F}" cache="Slicer_Row_Labels" caption="Row Labels" startItem="14"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w Labels 1" xr10:uid="{7A397792-A71A-46ED-8BE5-3BA0D26930F6}" cache="Slicer_Row_Labels" caption="Row Labels"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w Labels 3" xr10:uid="{C06B496E-0058-4E69-B2EB-77B9ED155257}" cache="Slicer_Row_Labels" caption="Row Labels"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76F9165-8C67-4677-8701-F958390197E0}" cache="Slicer_Year" caption="Year"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w Labels 2" xr10:uid="{2D0AD3D7-4F91-4E19-AE11-CB5E724FF1B0}" cache="Slicer_Row_Labels" caption="Row Labels" style="SlicerStyleDark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256BB3-04E9-4534-86F6-104705C8EA28}" name="Table1" displayName="Table1" ref="V3:W34" totalsRowShown="0">
  <autoFilter ref="V3:W34" xr:uid="{3E256BB3-04E9-4534-86F6-104705C8EA28}"/>
  <tableColumns count="2">
    <tableColumn id="1" xr3:uid="{9019E6D9-97FC-498B-99B6-3B9D41D36071}" name="STATES">
      <calculatedColumnFormula>A4</calculatedColumnFormula>
    </tableColumn>
    <tableColumn id="2" xr3:uid="{D69D87E1-A73D-401F-A4A1-082F30E49624}" name="Tax buoyancy" dataCellStyle="Comma">
      <calculatedColumnFormula>T4/S4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1D45084-6196-45AE-9957-55F7ADD8A6C0}" name="Table5" displayName="Table5" ref="D40:E71" totalsRowShown="0">
  <autoFilter ref="D40:E71" xr:uid="{91D45084-6196-45AE-9957-55F7ADD8A6C0}"/>
  <sortState xmlns:xlrd2="http://schemas.microsoft.com/office/spreadsheetml/2017/richdata2" ref="D41:E71">
    <sortCondition descending="1" ref="E40:E71"/>
  </sortState>
  <tableColumns count="2">
    <tableColumn id="1" xr3:uid="{32D4DE67-A9B8-4528-838F-E4C49EEC130C}" name="Row Labels"/>
    <tableColumn id="2" xr3:uid="{9F8EE92B-5978-41CB-BDCC-E95F84BF6F20}" name="Avg_ Sum_of_GF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9295478-AE21-45B2-95ED-E4B9E6AE437A}" name="Ref" displayName="Ref" ref="K1:K32" totalsRowShown="0" headerRowDxfId="88" dataDxfId="86" headerRowBorderDxfId="87" tableBorderDxfId="85" totalsRowBorderDxfId="84">
  <autoFilter ref="K1:K32" xr:uid="{B9295478-AE21-45B2-95ED-E4B9E6AE437A}"/>
  <tableColumns count="1">
    <tableColumn id="1" xr3:uid="{1C42E96E-F1EA-42F0-96A9-8D85768F06B6}" name="States" dataDxfId="8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0F972CF-CA76-4D03-9FC6-62DF7BC7105D}" name="AE" displayName="AE" ref="A1:I32" totalsRowShown="0" headerRowDxfId="82" tableBorderDxfId="81">
  <autoFilter ref="A1:I32" xr:uid="{10F972CF-CA76-4D03-9FC6-62DF7BC7105D}"/>
  <tableColumns count="9">
    <tableColumn id="1" xr3:uid="{DC4B1AFC-3E24-4152-BB34-B1D979847F2F}" name="States" dataDxfId="80"/>
    <tableColumn id="2" xr3:uid="{597322BB-6447-4F62-9023-C4E0666567A6}" name="1980-84(AE)" dataDxfId="79"/>
    <tableColumn id="3" xr3:uid="{7367AD61-3650-47CF-9C4C-815316CAF85F}" name="1985-89(AE)"/>
    <tableColumn id="4" xr3:uid="{DF8D869C-FE87-4AE7-B119-B8348071AD34}" name="1990-94(AE)" dataDxfId="78"/>
    <tableColumn id="5" xr3:uid="{67B3A12B-1738-4EFA-9AC1-3D80A8BD4CAD}" name="1995-99(AE)"/>
    <tableColumn id="6" xr3:uid="{603C8746-F4B8-40F4-9A61-26A72BBCFEA1}" name="2000-04(AE)" dataDxfId="77"/>
    <tableColumn id="7" xr3:uid="{5BABC666-579E-4964-9283-61412A2E488E}" name="2005-09(AE)"/>
    <tableColumn id="8" xr3:uid="{787513E7-741A-4118-911D-18AAC4F1BFAB}" name="2010-14(AE)" dataDxfId="76"/>
    <tableColumn id="9" xr3:uid="{CE249869-63F9-40BB-80F4-F1DC2C702050}" name="2015-19(A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C1A4B2-7E37-44FB-A725-AA7BE8272CF5}" name="CE" displayName="CE" ref="A1:I32" totalsRowShown="0" headerRowDxfId="75" tableBorderDxfId="74">
  <autoFilter ref="A1:I32" xr:uid="{C2C1A4B2-7E37-44FB-A725-AA7BE8272CF5}"/>
  <tableColumns count="9">
    <tableColumn id="1" xr3:uid="{F6344A82-5D34-464B-ADC4-C51F951E90C0}" name="States" dataDxfId="73"/>
    <tableColumn id="2" xr3:uid="{4C1F6D4A-BCAA-46AB-8D7F-9E9403BB8FE7}" name="1980-84(CE)" dataDxfId="72"/>
    <tableColumn id="3" xr3:uid="{1AE3FBCB-540C-486C-B7DE-4D598FE00CA1}" name="1985-89(CE)" dataDxfId="71"/>
    <tableColumn id="4" xr3:uid="{160FA6D8-4B8C-42F2-818F-4280C4513425}" name="1990-94(CE)" dataDxfId="70"/>
    <tableColumn id="5" xr3:uid="{75D1C35E-EAC1-4221-947E-100DB67D05C6}" name="1995-99(CE)" dataDxfId="69"/>
    <tableColumn id="6" xr3:uid="{A38898B5-74B8-42DA-A221-0B1CBB288507}" name="2000-04(CE)" dataDxfId="68"/>
    <tableColumn id="7" xr3:uid="{10997CFD-5B11-4C18-AB54-ADCC4DB93CB6}" name="2005-09(CE)" dataDxfId="67"/>
    <tableColumn id="8" xr3:uid="{597F4796-5459-44AB-BE8F-A665FC8FC992}" name="2010-14(CE)" dataDxfId="66"/>
    <tableColumn id="9" xr3:uid="{A7CD8475-B052-4EAE-96E8-E660B13A2A96}" name="2015-19(CE)" dataDxfId="6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603644-CEE6-4217-B4B4-1A05DF3D4376}" name="GFD" displayName="GFD" ref="A1:I32" totalsRowShown="0" headerRowDxfId="64" tableBorderDxfId="63">
  <autoFilter ref="A1:I32" xr:uid="{69603644-CEE6-4217-B4B4-1A05DF3D4376}"/>
  <tableColumns count="9">
    <tableColumn id="1" xr3:uid="{F45FB1C9-A167-4858-BEAA-56D20ADEBD09}" name="States" dataDxfId="62"/>
    <tableColumn id="2" xr3:uid="{6D1D8E97-6873-42DC-9949-D0B9DEF9FF51}" name="1980-84(GFD)" dataDxfId="61"/>
    <tableColumn id="3" xr3:uid="{DDAD4222-5D29-4295-933F-EEAC3D37BEA2}" name="1985-89(GFD)" dataDxfId="60"/>
    <tableColumn id="4" xr3:uid="{DDE574B4-754F-4AC2-A363-500823E6C5BD}" name="1990-94(GFD)" dataDxfId="59"/>
    <tableColumn id="5" xr3:uid="{C0EFFFEF-ED0E-40D0-A8D6-982DCAF19FD0}" name="1995-99(GFD)" dataDxfId="58"/>
    <tableColumn id="6" xr3:uid="{4AAA3831-DFC4-4E98-92F9-0C61E8D20BD8}" name="2000-04(GFD)" dataDxfId="57"/>
    <tableColumn id="7" xr3:uid="{21EBC2BA-A039-4487-8867-F259E4E7FD10}" name="2005-09(GFD)" dataDxfId="56"/>
    <tableColumn id="8" xr3:uid="{CEE3BEA1-5530-4BE1-AFF7-226DAD7AC4BD}" name="2010-14(GFD)" dataDxfId="55"/>
    <tableColumn id="9" xr3:uid="{62937DD8-DF72-46B9-BB1F-0613A1D30F4D}" name="2015-19(GFD)" dataDxfId="5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6874DF6-234B-422D-85CA-FF3275FC2C86}" name="GSDP" displayName="GSDP" ref="A1:I32" totalsRowShown="0" headerRowDxfId="53" tableBorderDxfId="52">
  <autoFilter ref="A1:I32" xr:uid="{F6874DF6-234B-422D-85CA-FF3275FC2C86}"/>
  <tableColumns count="9">
    <tableColumn id="1" xr3:uid="{126644EF-1CA5-4E97-BB72-66C4BC2D1F31}" name="States" dataDxfId="51"/>
    <tableColumn id="2" xr3:uid="{2167F3B9-5ABF-4C93-9D87-E6043B650B3A}" name="1980-84(NS)" dataDxfId="50"/>
    <tableColumn id="3" xr3:uid="{FE6CCC59-0975-4821-B2D9-10B07AA41F5B}" name="1985-89(NS)" dataDxfId="49"/>
    <tableColumn id="4" xr3:uid="{5FDD5783-8E43-4305-809E-E8CA5C6E01AC}" name="1990-94(NS)" dataDxfId="48"/>
    <tableColumn id="5" xr3:uid="{9B97E2F5-C94B-4B39-AB7B-FD3792660952}" name="1995-99(NS)" dataDxfId="47"/>
    <tableColumn id="6" xr3:uid="{3EE3F4FC-9385-4749-9B38-9A92FB2C0C98}" name="2000-04(NS)" dataDxfId="46"/>
    <tableColumn id="7" xr3:uid="{D971D6E6-EBC1-467A-8695-E77A1D8BAE97}" name="2005-09(NS)" dataDxfId="45"/>
    <tableColumn id="8" xr3:uid="{6641945C-A16A-4DCE-9CE5-147B1A1C869E}" name="2010-14(NS)" dataDxfId="44"/>
    <tableColumn id="9" xr3:uid="{ED582F6F-70E7-4B4C-8272-3929B97DB27D}" name="2015-19(NS)" dataDxfId="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BB17A4A-074A-47C6-87D2-79C3D192D896}" name="OTR" displayName="OTR" ref="A1:I32" totalsRowShown="0" headerRowDxfId="42" tableBorderDxfId="41">
  <autoFilter ref="A1:I32" xr:uid="{9BB17A4A-074A-47C6-87D2-79C3D192D896}"/>
  <tableColumns count="9">
    <tableColumn id="1" xr3:uid="{0A38B5E6-5316-444E-8E0E-3E6CD0893865}" name="States" dataDxfId="40"/>
    <tableColumn id="2" xr3:uid="{1161A89F-E4D7-4F9C-BADA-31A38D926375}" name="1980-84(OTR)" dataDxfId="39"/>
    <tableColumn id="3" xr3:uid="{C4EFC53C-52C6-4E82-9B7E-989AEDAEE4C9}" name="1985-89(OTR)" dataDxfId="38"/>
    <tableColumn id="4" xr3:uid="{16BC5653-2F6E-406A-A38A-08788670321E}" name="1990-94(OTR)" dataDxfId="37"/>
    <tableColumn id="5" xr3:uid="{02E2729A-16AF-4D87-A6C4-FAB360FEF83C}" name="1995-99(OTR)" dataDxfId="36"/>
    <tableColumn id="6" xr3:uid="{5F2ABD12-93F7-4B66-9B00-0826201DE35E}" name="2000-04(OTR)" dataDxfId="35"/>
    <tableColumn id="7" xr3:uid="{42DD3D14-9D38-42F2-B510-61017880B8C3}" name="2005-09(OTR)" dataDxfId="34"/>
    <tableColumn id="8" xr3:uid="{2B83C910-BDCA-4FF2-B50E-BA10D23FFF93}" name="2010-14(OTR)" dataDxfId="33"/>
    <tableColumn id="9" xr3:uid="{2409831C-6B35-46E4-8BE2-C4799E4F5E5B}" name="2015-19(OTR)" dataDxfId="3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4555A9D-5224-45E6-BD66-B6176FC4525F}" name="RE" displayName="RE" ref="A1:I32" totalsRowShown="0" headerRowDxfId="31" tableBorderDxfId="30">
  <autoFilter ref="A1:I32" xr:uid="{F4555A9D-5224-45E6-BD66-B6176FC4525F}"/>
  <tableColumns count="9">
    <tableColumn id="1" xr3:uid="{7411AF04-3092-4502-AC8D-E23E3C78BC12}" name="States" dataDxfId="29"/>
    <tableColumn id="2" xr3:uid="{E3F0237B-8D72-4795-A74D-90EF5F6170C6}" name="1980-84(RE)" dataDxfId="28"/>
    <tableColumn id="3" xr3:uid="{A68A50C1-7F86-4969-A50F-C13A2E8DD429}" name="1985-89(RE)" dataDxfId="27"/>
    <tableColumn id="4" xr3:uid="{056719E1-6CBB-41D6-AA1F-F8B43C6EF8C3}" name="1990-94(RE)" dataDxfId="26"/>
    <tableColumn id="5" xr3:uid="{9FA4D0E8-3D5C-4EDF-AD58-558D8AF2C0AF}" name="1995-99(RE)" dataDxfId="25"/>
    <tableColumn id="6" xr3:uid="{9F343A4E-F8A7-431D-B749-1C1F922EE906}" name="2000-04(RE)" dataDxfId="24"/>
    <tableColumn id="7" xr3:uid="{2033B1F0-4C33-455F-B161-5EEF16B266A8}" name="2005-09(RE)" dataDxfId="23"/>
    <tableColumn id="8" xr3:uid="{6ABDCACE-B3FE-4053-893C-A4C19DCAD67F}" name="2010-14(RE)" dataDxfId="22"/>
    <tableColumn id="9" xr3:uid="{6CE77A5C-B6EC-463D-96CA-0041E72CE619}" name="2015-19(RE)" dataDxfId="2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531F2D4-C7A1-4017-9F81-380624E7A36D}" name="RD" displayName="RD" ref="A1:I32" totalsRowShown="0" headerRowDxfId="20" tableBorderDxfId="19">
  <autoFilter ref="A1:I32" xr:uid="{6531F2D4-C7A1-4017-9F81-380624E7A36D}"/>
  <tableColumns count="9">
    <tableColumn id="1" xr3:uid="{50F30C06-6D9D-4140-BCD0-3F13105759AF}" name="States" dataDxfId="18"/>
    <tableColumn id="2" xr3:uid="{54901D50-95BD-462A-BDB4-98C17DFCA66F}" name="1980-84(RD)" dataDxfId="17"/>
    <tableColumn id="3" xr3:uid="{42599CD7-769C-451C-8D68-4C698C9F0822}" name="1985-89(RD)" dataDxfId="16"/>
    <tableColumn id="4" xr3:uid="{90E5B978-55C6-4CA6-A391-B5D96BF5F71F}" name="1990-94(RD)" dataDxfId="15"/>
    <tableColumn id="5" xr3:uid="{CD68F65C-D9A1-4732-8CDD-B6525C386DF6}" name="1995-99(RD)" dataDxfId="14"/>
    <tableColumn id="6" xr3:uid="{C3C36D70-A4E5-4089-9EF1-A14E5E0462A3}" name="2000-04(RD)" dataDxfId="13"/>
    <tableColumn id="7" xr3:uid="{8B072735-0194-4963-9B9A-A2C4D8364C4F}" name="2005-09(RD)" dataDxfId="12"/>
    <tableColumn id="8" xr3:uid="{DE0AF62C-24D4-4669-AC7B-2AC7B0D6BBAE}" name="2010-14(RD)" dataDxfId="11"/>
    <tableColumn id="9" xr3:uid="{B84497BA-0D99-44D1-B189-FC0777B27648}" name="2015-19(RD)" dataDxfId="1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E912D0B-2FC4-45FA-B327-AD62E088ED29}" name="SSE" displayName="SSE" ref="A1:I32" totalsRowShown="0" tableBorderDxfId="9">
  <autoFilter ref="A1:I32" xr:uid="{AE912D0B-2FC4-45FA-B327-AD62E088ED29}"/>
  <tableColumns count="9">
    <tableColumn id="1" xr3:uid="{B318AF11-2334-4557-AA3B-89617F91DF8B}" name="States" dataDxfId="8"/>
    <tableColumn id="2" xr3:uid="{E5CAA916-DDE2-4E1F-909B-9E4728A98A1A}" name="1980-84(SSE)" dataDxfId="7"/>
    <tableColumn id="3" xr3:uid="{FEC995C9-E65A-449F-BFC6-BC6B6FD6DA36}" name="1985-89(SSE)" dataDxfId="6"/>
    <tableColumn id="4" xr3:uid="{A0E12706-DB05-4960-8752-4B528769F830}" name="1990-94(SSE)" dataDxfId="5"/>
    <tableColumn id="5" xr3:uid="{6B815381-DE5E-4E0E-BAC3-5AE2FF688C10}" name="1995-99(SSE)" dataDxfId="4"/>
    <tableColumn id="6" xr3:uid="{1EF54273-C78F-4DE7-BA4E-7DEDB37A3CC7}" name="2000-04(SSE)" dataDxfId="3"/>
    <tableColumn id="7" xr3:uid="{16FB2144-7410-4F8E-AF3E-61DF03A731A3}" name="2005-09(SSE)" dataDxfId="2"/>
    <tableColumn id="8" xr3:uid="{AF2C767E-686D-4886-9720-8BC03F0228BF}" name="2010-14(SSE)" dataDxfId="1"/>
    <tableColumn id="9" xr3:uid="{CC0EE4F4-EA2E-45E6-9812-01B565FB9B30}" name="2015-19(SS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10584-F8F5-4344-A90A-7598CD84F9F3}">
  <dimension ref="A3:T35"/>
  <sheetViews>
    <sheetView topLeftCell="N1" zoomScale="85" zoomScaleNormal="85" workbookViewId="0">
      <selection activeCell="V47" sqref="V47"/>
    </sheetView>
  </sheetViews>
  <sheetFormatPr defaultRowHeight="14.4" x14ac:dyDescent="0.3"/>
  <cols>
    <col min="1" max="1" width="19.21875" bestFit="1" customWidth="1"/>
    <col min="2" max="9" width="14.33203125" bestFit="1" customWidth="1"/>
    <col min="10" max="17" width="14.21875" bestFit="1" customWidth="1"/>
    <col min="19" max="19" width="16.5546875" style="25" customWidth="1"/>
    <col min="20" max="20" width="8.88671875" style="25"/>
  </cols>
  <sheetData>
    <row r="3" spans="1:20" x14ac:dyDescent="0.3">
      <c r="A3" s="14" t="s">
        <v>31</v>
      </c>
      <c r="B3" t="s">
        <v>135</v>
      </c>
      <c r="C3" t="s">
        <v>136</v>
      </c>
      <c r="D3" t="s">
        <v>137</v>
      </c>
      <c r="E3" t="s">
        <v>138</v>
      </c>
      <c r="F3" t="s">
        <v>139</v>
      </c>
      <c r="G3" t="s">
        <v>140</v>
      </c>
      <c r="H3" t="s">
        <v>141</v>
      </c>
      <c r="I3" t="s">
        <v>142</v>
      </c>
      <c r="J3" t="s">
        <v>143</v>
      </c>
      <c r="K3" t="s">
        <v>144</v>
      </c>
      <c r="L3" t="s">
        <v>145</v>
      </c>
      <c r="M3" t="s">
        <v>146</v>
      </c>
      <c r="N3" t="s">
        <v>147</v>
      </c>
      <c r="O3" t="s">
        <v>148</v>
      </c>
      <c r="P3" t="s">
        <v>149</v>
      </c>
      <c r="Q3" t="s">
        <v>150</v>
      </c>
      <c r="S3" s="25" t="s">
        <v>133</v>
      </c>
      <c r="T3" s="25" t="s">
        <v>134</v>
      </c>
    </row>
    <row r="4" spans="1:20" x14ac:dyDescent="0.3">
      <c r="A4" s="15" t="s">
        <v>0</v>
      </c>
      <c r="B4">
        <v>846.4</v>
      </c>
      <c r="C4">
        <v>1864.6</v>
      </c>
      <c r="D4">
        <v>3432</v>
      </c>
      <c r="E4">
        <v>6616</v>
      </c>
      <c r="F4">
        <v>13158</v>
      </c>
      <c r="G4">
        <v>28094</v>
      </c>
      <c r="H4">
        <v>52180</v>
      </c>
      <c r="I4">
        <v>44420</v>
      </c>
      <c r="J4">
        <v>821.6</v>
      </c>
      <c r="K4">
        <v>1938.6</v>
      </c>
      <c r="L4">
        <v>3541.6</v>
      </c>
      <c r="M4">
        <v>7261.6</v>
      </c>
      <c r="N4">
        <v>11849.8</v>
      </c>
      <c r="O4">
        <v>23949</v>
      </c>
      <c r="P4">
        <v>46772</v>
      </c>
      <c r="Q4">
        <v>52450</v>
      </c>
      <c r="S4" s="25">
        <f>SUM(B4:I4)</f>
        <v>150611</v>
      </c>
      <c r="T4" s="25">
        <f>SUM(J4:Q4)</f>
        <v>148584.20000000001</v>
      </c>
    </row>
    <row r="5" spans="1:20" x14ac:dyDescent="0.3">
      <c r="A5" s="15" t="s">
        <v>1</v>
      </c>
      <c r="B5">
        <v>0</v>
      </c>
      <c r="C5">
        <v>1.6</v>
      </c>
      <c r="D5">
        <v>2</v>
      </c>
      <c r="E5">
        <v>10</v>
      </c>
      <c r="F5">
        <v>36</v>
      </c>
      <c r="G5">
        <v>110</v>
      </c>
      <c r="H5">
        <v>354</v>
      </c>
      <c r="I5">
        <v>510</v>
      </c>
      <c r="J5">
        <v>0</v>
      </c>
      <c r="K5">
        <v>83.8</v>
      </c>
      <c r="L5">
        <v>170.4</v>
      </c>
      <c r="M5">
        <v>323.60000000000002</v>
      </c>
      <c r="N5">
        <v>493</v>
      </c>
      <c r="O5">
        <v>1117.5999999999999</v>
      </c>
      <c r="P5">
        <v>2474</v>
      </c>
      <c r="Q5">
        <v>4060</v>
      </c>
      <c r="S5" s="25">
        <f t="shared" ref="S5:S34" si="0">SUM(B5:I5)</f>
        <v>1023.6</v>
      </c>
      <c r="T5" s="25">
        <f t="shared" ref="T5:T34" si="1">SUM(J5:Q5)</f>
        <v>8722.4</v>
      </c>
    </row>
    <row r="6" spans="1:20" x14ac:dyDescent="0.3">
      <c r="A6" s="15" t="s">
        <v>2</v>
      </c>
      <c r="B6">
        <v>117.8</v>
      </c>
      <c r="C6">
        <v>268.2</v>
      </c>
      <c r="D6">
        <v>538</v>
      </c>
      <c r="E6">
        <v>912</v>
      </c>
      <c r="F6">
        <v>1940</v>
      </c>
      <c r="G6">
        <v>3842</v>
      </c>
      <c r="H6">
        <v>8312</v>
      </c>
      <c r="I6">
        <v>12890</v>
      </c>
      <c r="J6">
        <v>256.60000000000002</v>
      </c>
      <c r="K6">
        <v>648.20000000000005</v>
      </c>
      <c r="L6">
        <v>1223.5999999999999</v>
      </c>
      <c r="M6">
        <v>2041.2</v>
      </c>
      <c r="N6">
        <v>3565.8</v>
      </c>
      <c r="O6">
        <v>6329.6</v>
      </c>
      <c r="P6">
        <v>15304</v>
      </c>
      <c r="Q6">
        <v>27810</v>
      </c>
      <c r="S6" s="25">
        <f t="shared" si="0"/>
        <v>28820</v>
      </c>
      <c r="T6" s="25">
        <f t="shared" si="1"/>
        <v>57179</v>
      </c>
    </row>
    <row r="7" spans="1:20" x14ac:dyDescent="0.3">
      <c r="A7" s="15" t="s">
        <v>3</v>
      </c>
      <c r="B7">
        <v>380.6</v>
      </c>
      <c r="C7">
        <v>750.4</v>
      </c>
      <c r="D7">
        <v>1520</v>
      </c>
      <c r="E7">
        <v>2584</v>
      </c>
      <c r="F7">
        <v>2968</v>
      </c>
      <c r="G7">
        <v>5388</v>
      </c>
      <c r="H7">
        <v>16870</v>
      </c>
      <c r="I7">
        <v>30880</v>
      </c>
      <c r="J7">
        <v>631.6</v>
      </c>
      <c r="K7">
        <v>1578.2</v>
      </c>
      <c r="L7">
        <v>3111</v>
      </c>
      <c r="M7">
        <v>5175.3999999999996</v>
      </c>
      <c r="N7">
        <v>6559.4</v>
      </c>
      <c r="O7">
        <v>13563</v>
      </c>
      <c r="P7">
        <v>35232</v>
      </c>
      <c r="Q7">
        <v>56140</v>
      </c>
      <c r="S7" s="25">
        <f t="shared" si="0"/>
        <v>61341</v>
      </c>
      <c r="T7" s="25">
        <f t="shared" si="1"/>
        <v>121990.6</v>
      </c>
    </row>
    <row r="8" spans="1:20" x14ac:dyDescent="0.3">
      <c r="A8" s="15" t="s">
        <v>4</v>
      </c>
      <c r="B8">
        <v>0</v>
      </c>
      <c r="C8">
        <v>0</v>
      </c>
      <c r="D8">
        <v>0</v>
      </c>
      <c r="E8">
        <v>0</v>
      </c>
      <c r="F8">
        <v>2178</v>
      </c>
      <c r="G8">
        <v>5686</v>
      </c>
      <c r="H8">
        <v>13044</v>
      </c>
      <c r="I8">
        <v>20090</v>
      </c>
      <c r="J8">
        <v>0</v>
      </c>
      <c r="K8">
        <v>0</v>
      </c>
      <c r="L8">
        <v>0</v>
      </c>
      <c r="M8">
        <v>0</v>
      </c>
      <c r="N8">
        <v>2620.4</v>
      </c>
      <c r="O8">
        <v>7499.8</v>
      </c>
      <c r="P8">
        <v>19000</v>
      </c>
      <c r="Q8">
        <v>37350</v>
      </c>
      <c r="S8" s="25">
        <f t="shared" si="0"/>
        <v>40998</v>
      </c>
      <c r="T8" s="25">
        <f t="shared" si="1"/>
        <v>66470.2</v>
      </c>
    </row>
    <row r="9" spans="1:20" x14ac:dyDescent="0.3">
      <c r="A9" s="15" t="s">
        <v>29</v>
      </c>
      <c r="B9">
        <v>0</v>
      </c>
      <c r="C9">
        <v>0</v>
      </c>
      <c r="D9">
        <v>468</v>
      </c>
      <c r="E9">
        <v>2820</v>
      </c>
      <c r="F9">
        <v>5522</v>
      </c>
      <c r="G9">
        <v>11302</v>
      </c>
      <c r="H9">
        <v>22694</v>
      </c>
      <c r="I9">
        <v>34660</v>
      </c>
      <c r="J9">
        <v>0</v>
      </c>
      <c r="K9">
        <v>0</v>
      </c>
      <c r="L9">
        <v>308.2</v>
      </c>
      <c r="M9">
        <v>1965.6</v>
      </c>
      <c r="N9">
        <v>3442.6</v>
      </c>
      <c r="O9">
        <v>7297.6</v>
      </c>
      <c r="P9">
        <v>14360</v>
      </c>
      <c r="Q9">
        <v>22230</v>
      </c>
      <c r="S9" s="25">
        <f t="shared" si="0"/>
        <v>77466</v>
      </c>
      <c r="T9" s="25">
        <f t="shared" si="1"/>
        <v>49604</v>
      </c>
    </row>
    <row r="10" spans="1:20" x14ac:dyDescent="0.3">
      <c r="A10" s="15" t="s">
        <v>5</v>
      </c>
      <c r="B10">
        <v>0</v>
      </c>
      <c r="C10">
        <v>49</v>
      </c>
      <c r="D10">
        <v>152</v>
      </c>
      <c r="E10">
        <v>352</v>
      </c>
      <c r="F10">
        <v>652</v>
      </c>
      <c r="G10">
        <v>1440</v>
      </c>
      <c r="H10">
        <v>3058</v>
      </c>
      <c r="I10">
        <v>4290</v>
      </c>
      <c r="J10">
        <v>0</v>
      </c>
      <c r="K10">
        <v>87</v>
      </c>
      <c r="L10">
        <v>194.8</v>
      </c>
      <c r="M10">
        <v>356.8</v>
      </c>
      <c r="N10">
        <v>634.20000000000005</v>
      </c>
      <c r="O10">
        <v>1252.8</v>
      </c>
      <c r="P10">
        <v>2722</v>
      </c>
      <c r="Q10">
        <v>4680</v>
      </c>
      <c r="S10" s="25">
        <f t="shared" si="0"/>
        <v>9993</v>
      </c>
      <c r="T10" s="25">
        <f t="shared" si="1"/>
        <v>9927.6</v>
      </c>
    </row>
    <row r="11" spans="1:20" x14ac:dyDescent="0.3">
      <c r="A11" s="15" t="s">
        <v>6</v>
      </c>
      <c r="B11">
        <v>762.8</v>
      </c>
      <c r="C11">
        <v>1579.2</v>
      </c>
      <c r="D11">
        <v>3486</v>
      </c>
      <c r="E11">
        <v>6752</v>
      </c>
      <c r="F11">
        <v>10390</v>
      </c>
      <c r="G11">
        <v>21272</v>
      </c>
      <c r="H11">
        <v>50586</v>
      </c>
      <c r="I11">
        <v>68420</v>
      </c>
      <c r="J11">
        <v>606.20000000000005</v>
      </c>
      <c r="K11">
        <v>1430.2</v>
      </c>
      <c r="L11">
        <v>2582</v>
      </c>
      <c r="M11">
        <v>5373.4</v>
      </c>
      <c r="N11">
        <v>9201.2000000000007</v>
      </c>
      <c r="O11">
        <v>16068.4</v>
      </c>
      <c r="P11">
        <v>38172</v>
      </c>
      <c r="Q11">
        <v>57900</v>
      </c>
      <c r="S11" s="25">
        <f t="shared" si="0"/>
        <v>163248</v>
      </c>
      <c r="T11" s="25">
        <f t="shared" si="1"/>
        <v>131333.4</v>
      </c>
    </row>
    <row r="12" spans="1:20" x14ac:dyDescent="0.3">
      <c r="A12" s="15" t="s">
        <v>7</v>
      </c>
      <c r="B12">
        <v>326.8</v>
      </c>
      <c r="C12">
        <v>687.4</v>
      </c>
      <c r="D12">
        <v>1460</v>
      </c>
      <c r="E12">
        <v>2664</v>
      </c>
      <c r="F12">
        <v>5724</v>
      </c>
      <c r="G12">
        <v>11302</v>
      </c>
      <c r="H12">
        <v>23184</v>
      </c>
      <c r="I12">
        <v>33250</v>
      </c>
      <c r="J12">
        <v>213.6</v>
      </c>
      <c r="K12">
        <v>512.4</v>
      </c>
      <c r="L12">
        <v>981.8</v>
      </c>
      <c r="M12">
        <v>2040.2</v>
      </c>
      <c r="N12">
        <v>3237.4</v>
      </c>
      <c r="O12">
        <v>8172</v>
      </c>
      <c r="P12">
        <v>18734</v>
      </c>
      <c r="Q12">
        <v>30790</v>
      </c>
      <c r="S12" s="25">
        <f t="shared" si="0"/>
        <v>78598.2</v>
      </c>
      <c r="T12" s="25">
        <f t="shared" si="1"/>
        <v>64681.4</v>
      </c>
    </row>
    <row r="13" spans="1:20" x14ac:dyDescent="0.3">
      <c r="A13" s="15" t="s">
        <v>8</v>
      </c>
      <c r="B13">
        <v>47.8</v>
      </c>
      <c r="C13">
        <v>105.8</v>
      </c>
      <c r="D13">
        <v>226</v>
      </c>
      <c r="E13">
        <v>484</v>
      </c>
      <c r="F13">
        <v>954</v>
      </c>
      <c r="G13">
        <v>1986</v>
      </c>
      <c r="H13">
        <v>4640</v>
      </c>
      <c r="I13">
        <v>6340</v>
      </c>
      <c r="J13">
        <v>128.4</v>
      </c>
      <c r="K13">
        <v>313.39999999999998</v>
      </c>
      <c r="L13">
        <v>574.4</v>
      </c>
      <c r="M13">
        <v>1274.2</v>
      </c>
      <c r="N13">
        <v>2104.8000000000002</v>
      </c>
      <c r="O13">
        <v>3870.8</v>
      </c>
      <c r="P13">
        <v>7314</v>
      </c>
      <c r="Q13">
        <v>11320</v>
      </c>
      <c r="S13" s="25">
        <f t="shared" si="0"/>
        <v>14783.6</v>
      </c>
      <c r="T13" s="25">
        <f t="shared" si="1"/>
        <v>26900</v>
      </c>
    </row>
    <row r="14" spans="1:20" x14ac:dyDescent="0.3">
      <c r="A14" s="15" t="s">
        <v>9</v>
      </c>
      <c r="B14">
        <v>62</v>
      </c>
      <c r="C14">
        <v>123.2</v>
      </c>
      <c r="D14">
        <v>200</v>
      </c>
      <c r="E14">
        <v>394</v>
      </c>
      <c r="F14">
        <v>1028</v>
      </c>
      <c r="G14">
        <v>2330</v>
      </c>
      <c r="H14">
        <v>5354</v>
      </c>
      <c r="I14">
        <v>8010</v>
      </c>
      <c r="J14">
        <v>160.4</v>
      </c>
      <c r="K14">
        <v>408.6</v>
      </c>
      <c r="L14">
        <v>833.4</v>
      </c>
      <c r="M14">
        <v>1492.2</v>
      </c>
      <c r="N14">
        <v>2496</v>
      </c>
      <c r="O14">
        <v>5199.2</v>
      </c>
      <c r="P14">
        <v>9728</v>
      </c>
      <c r="Q14">
        <v>14200</v>
      </c>
      <c r="S14" s="25">
        <f t="shared" si="0"/>
        <v>17501.2</v>
      </c>
      <c r="T14" s="25">
        <f t="shared" si="1"/>
        <v>34517.800000000003</v>
      </c>
    </row>
    <row r="15" spans="1:20" x14ac:dyDescent="0.3">
      <c r="A15" s="15" t="s">
        <v>10</v>
      </c>
      <c r="B15">
        <v>0</v>
      </c>
      <c r="C15">
        <v>0</v>
      </c>
      <c r="D15">
        <v>0</v>
      </c>
      <c r="E15">
        <v>0</v>
      </c>
      <c r="F15">
        <v>1808</v>
      </c>
      <c r="G15">
        <v>4042</v>
      </c>
      <c r="H15">
        <v>8766</v>
      </c>
      <c r="I15">
        <v>14700</v>
      </c>
      <c r="J15">
        <v>0</v>
      </c>
      <c r="K15">
        <v>0</v>
      </c>
      <c r="L15">
        <v>0</v>
      </c>
      <c r="M15">
        <v>0</v>
      </c>
      <c r="N15">
        <v>3615.6</v>
      </c>
      <c r="O15">
        <v>8288.4</v>
      </c>
      <c r="P15">
        <v>14258</v>
      </c>
      <c r="Q15">
        <v>27360</v>
      </c>
      <c r="S15" s="25">
        <f t="shared" si="0"/>
        <v>29316</v>
      </c>
      <c r="T15" s="25">
        <f t="shared" si="1"/>
        <v>53522</v>
      </c>
    </row>
    <row r="16" spans="1:20" x14ac:dyDescent="0.3">
      <c r="A16" s="15" t="s">
        <v>11</v>
      </c>
      <c r="B16">
        <v>685</v>
      </c>
      <c r="C16">
        <v>1465.6</v>
      </c>
      <c r="D16">
        <v>3286</v>
      </c>
      <c r="E16">
        <v>6426</v>
      </c>
      <c r="F16">
        <v>11594</v>
      </c>
      <c r="G16">
        <v>25230</v>
      </c>
      <c r="H16">
        <v>53970</v>
      </c>
      <c r="I16">
        <v>76450</v>
      </c>
      <c r="J16">
        <v>483.2</v>
      </c>
      <c r="K16">
        <v>1299.2</v>
      </c>
      <c r="L16">
        <v>2642</v>
      </c>
      <c r="M16">
        <v>5212.2</v>
      </c>
      <c r="N16">
        <v>8166.4</v>
      </c>
      <c r="O16">
        <v>17853.2</v>
      </c>
      <c r="P16">
        <v>39444</v>
      </c>
      <c r="Q16">
        <v>57450</v>
      </c>
      <c r="S16" s="25">
        <f t="shared" si="0"/>
        <v>179106.6</v>
      </c>
      <c r="T16" s="25">
        <f t="shared" si="1"/>
        <v>132550.20000000001</v>
      </c>
    </row>
    <row r="17" spans="1:20" x14ac:dyDescent="0.3">
      <c r="A17" s="15" t="s">
        <v>12</v>
      </c>
      <c r="B17">
        <v>451.6</v>
      </c>
      <c r="C17">
        <v>953.8</v>
      </c>
      <c r="D17">
        <v>2008</v>
      </c>
      <c r="E17">
        <v>4324</v>
      </c>
      <c r="F17">
        <v>7228</v>
      </c>
      <c r="G17">
        <v>13802</v>
      </c>
      <c r="H17">
        <v>29560</v>
      </c>
      <c r="I17">
        <v>45430</v>
      </c>
      <c r="J17">
        <v>486.2</v>
      </c>
      <c r="K17">
        <v>1028.4000000000001</v>
      </c>
      <c r="L17">
        <v>1862</v>
      </c>
      <c r="M17">
        <v>4047.4</v>
      </c>
      <c r="N17">
        <v>5956</v>
      </c>
      <c r="O17">
        <v>9322.6</v>
      </c>
      <c r="P17">
        <v>21872</v>
      </c>
      <c r="Q17">
        <v>36570</v>
      </c>
      <c r="S17" s="25">
        <f t="shared" si="0"/>
        <v>103757.4</v>
      </c>
      <c r="T17" s="25">
        <f t="shared" si="1"/>
        <v>81144.600000000006</v>
      </c>
    </row>
    <row r="18" spans="1:20" x14ac:dyDescent="0.3">
      <c r="A18" s="15" t="s">
        <v>13</v>
      </c>
      <c r="B18">
        <v>555.20000000000005</v>
      </c>
      <c r="C18">
        <v>1167.2</v>
      </c>
      <c r="D18">
        <v>2350</v>
      </c>
      <c r="E18">
        <v>4618</v>
      </c>
      <c r="F18">
        <v>6214</v>
      </c>
      <c r="G18">
        <v>12498</v>
      </c>
      <c r="H18">
        <v>30342</v>
      </c>
      <c r="I18">
        <v>43450</v>
      </c>
      <c r="J18">
        <v>570</v>
      </c>
      <c r="K18">
        <v>1506.8</v>
      </c>
      <c r="L18">
        <v>3097</v>
      </c>
      <c r="M18">
        <v>5921.8</v>
      </c>
      <c r="N18">
        <v>6874.6</v>
      </c>
      <c r="O18">
        <v>13000.6</v>
      </c>
      <c r="P18">
        <v>35444</v>
      </c>
      <c r="Q18">
        <v>59290</v>
      </c>
      <c r="S18" s="25">
        <f t="shared" si="0"/>
        <v>101194.4</v>
      </c>
      <c r="T18" s="25">
        <f t="shared" si="1"/>
        <v>125704.8</v>
      </c>
    </row>
    <row r="19" spans="1:20" x14ac:dyDescent="0.3">
      <c r="A19" s="15" t="s">
        <v>14</v>
      </c>
      <c r="B19">
        <v>1590.2</v>
      </c>
      <c r="C19">
        <v>3322.4</v>
      </c>
      <c r="D19">
        <v>6956</v>
      </c>
      <c r="E19">
        <v>13568</v>
      </c>
      <c r="F19">
        <v>23918</v>
      </c>
      <c r="G19">
        <v>46462</v>
      </c>
      <c r="H19">
        <v>98730</v>
      </c>
      <c r="I19">
        <v>130580</v>
      </c>
      <c r="J19">
        <v>1069.5999999999999</v>
      </c>
      <c r="K19">
        <v>2686.8</v>
      </c>
      <c r="L19">
        <v>5376.2</v>
      </c>
      <c r="M19">
        <v>10483.200000000001</v>
      </c>
      <c r="N19">
        <v>17179</v>
      </c>
      <c r="O19">
        <v>33225</v>
      </c>
      <c r="P19">
        <v>72702</v>
      </c>
      <c r="Q19">
        <v>110020</v>
      </c>
      <c r="S19" s="25">
        <f t="shared" si="0"/>
        <v>325126.59999999998</v>
      </c>
      <c r="T19" s="25">
        <f t="shared" si="1"/>
        <v>252741.8</v>
      </c>
    </row>
    <row r="20" spans="1:20" x14ac:dyDescent="0.3">
      <c r="A20" s="15" t="s">
        <v>15</v>
      </c>
      <c r="B20">
        <v>4.4000000000000004</v>
      </c>
      <c r="C20">
        <v>10.6</v>
      </c>
      <c r="D20">
        <v>18</v>
      </c>
      <c r="E20">
        <v>30</v>
      </c>
      <c r="F20">
        <v>64</v>
      </c>
      <c r="G20">
        <v>146</v>
      </c>
      <c r="H20">
        <v>406</v>
      </c>
      <c r="I20">
        <v>670</v>
      </c>
      <c r="J20">
        <v>51.6</v>
      </c>
      <c r="K20">
        <v>123</v>
      </c>
      <c r="L20">
        <v>196.6</v>
      </c>
      <c r="M20">
        <v>420.6</v>
      </c>
      <c r="N20">
        <v>607.4</v>
      </c>
      <c r="O20">
        <v>1229.8</v>
      </c>
      <c r="P20">
        <v>2526</v>
      </c>
      <c r="Q20">
        <v>3350</v>
      </c>
      <c r="S20" s="25">
        <f t="shared" si="0"/>
        <v>1349</v>
      </c>
      <c r="T20" s="25">
        <f t="shared" si="1"/>
        <v>8505</v>
      </c>
    </row>
    <row r="21" spans="1:20" x14ac:dyDescent="0.3">
      <c r="A21" s="15" t="s">
        <v>16</v>
      </c>
      <c r="B21">
        <v>8</v>
      </c>
      <c r="C21">
        <v>22.4</v>
      </c>
      <c r="D21">
        <v>46</v>
      </c>
      <c r="E21">
        <v>82</v>
      </c>
      <c r="F21">
        <v>160</v>
      </c>
      <c r="G21">
        <v>336</v>
      </c>
      <c r="H21">
        <v>856</v>
      </c>
      <c r="I21">
        <v>1040</v>
      </c>
      <c r="J21">
        <v>42.6</v>
      </c>
      <c r="K21">
        <v>97.8</v>
      </c>
      <c r="L21">
        <v>200.2</v>
      </c>
      <c r="M21">
        <v>366.4</v>
      </c>
      <c r="N21">
        <v>618.79999999999995</v>
      </c>
      <c r="O21">
        <v>1059.8</v>
      </c>
      <c r="P21">
        <v>3112</v>
      </c>
      <c r="Q21">
        <v>3710</v>
      </c>
      <c r="S21" s="25">
        <f t="shared" si="0"/>
        <v>2550.4</v>
      </c>
      <c r="T21" s="25">
        <f t="shared" si="1"/>
        <v>9207.6</v>
      </c>
    </row>
    <row r="22" spans="1:20" x14ac:dyDescent="0.3">
      <c r="A22" s="15" t="s">
        <v>17</v>
      </c>
      <c r="B22">
        <v>0</v>
      </c>
      <c r="C22">
        <v>2.2000000000000002</v>
      </c>
      <c r="D22">
        <v>6</v>
      </c>
      <c r="E22">
        <v>10</v>
      </c>
      <c r="F22">
        <v>26</v>
      </c>
      <c r="G22">
        <v>82</v>
      </c>
      <c r="H22">
        <v>206</v>
      </c>
      <c r="I22">
        <v>330</v>
      </c>
      <c r="J22">
        <v>0</v>
      </c>
      <c r="K22">
        <v>91.8</v>
      </c>
      <c r="L22">
        <v>195.4</v>
      </c>
      <c r="M22">
        <v>368</v>
      </c>
      <c r="N22">
        <v>581.6</v>
      </c>
      <c r="O22">
        <v>1016</v>
      </c>
      <c r="P22">
        <v>2170</v>
      </c>
      <c r="Q22">
        <v>2910</v>
      </c>
      <c r="S22" s="25">
        <f t="shared" si="0"/>
        <v>662.2</v>
      </c>
      <c r="T22" s="25">
        <f t="shared" si="1"/>
        <v>7332.8</v>
      </c>
    </row>
    <row r="23" spans="1:20" x14ac:dyDescent="0.3">
      <c r="A23" s="15" t="s">
        <v>18</v>
      </c>
      <c r="B23">
        <v>7.2</v>
      </c>
      <c r="C23">
        <v>13.2</v>
      </c>
      <c r="D23">
        <v>20</v>
      </c>
      <c r="E23">
        <v>32</v>
      </c>
      <c r="F23">
        <v>64</v>
      </c>
      <c r="G23">
        <v>140</v>
      </c>
      <c r="H23">
        <v>312</v>
      </c>
      <c r="I23">
        <v>430</v>
      </c>
      <c r="J23">
        <v>50</v>
      </c>
      <c r="K23">
        <v>135.80000000000001</v>
      </c>
      <c r="L23">
        <v>230.6</v>
      </c>
      <c r="M23">
        <v>396.2</v>
      </c>
      <c r="N23">
        <v>593.79999999999995</v>
      </c>
      <c r="O23">
        <v>1012.2</v>
      </c>
      <c r="P23">
        <v>2124</v>
      </c>
      <c r="Q23">
        <v>3810</v>
      </c>
      <c r="S23" s="25">
        <f t="shared" si="0"/>
        <v>1018.4</v>
      </c>
      <c r="T23" s="25">
        <f t="shared" si="1"/>
        <v>8352.6</v>
      </c>
    </row>
    <row r="24" spans="1:20" x14ac:dyDescent="0.3">
      <c r="A24" s="15" t="s">
        <v>19</v>
      </c>
      <c r="B24">
        <v>179</v>
      </c>
      <c r="C24">
        <v>395.8</v>
      </c>
      <c r="D24">
        <v>776</v>
      </c>
      <c r="E24">
        <v>1416</v>
      </c>
      <c r="F24">
        <v>3000</v>
      </c>
      <c r="G24">
        <v>6982</v>
      </c>
      <c r="H24">
        <v>15164</v>
      </c>
      <c r="I24">
        <v>21280</v>
      </c>
      <c r="J24">
        <v>353</v>
      </c>
      <c r="K24">
        <v>750</v>
      </c>
      <c r="L24">
        <v>1505.2</v>
      </c>
      <c r="M24">
        <v>3085.2</v>
      </c>
      <c r="N24">
        <v>4271</v>
      </c>
      <c r="O24">
        <v>8663.7999999999993</v>
      </c>
      <c r="P24">
        <v>22546</v>
      </c>
      <c r="Q24">
        <v>37440</v>
      </c>
      <c r="S24" s="25">
        <f t="shared" si="0"/>
        <v>49192.800000000003</v>
      </c>
      <c r="T24" s="25">
        <f t="shared" si="1"/>
        <v>78614.2</v>
      </c>
    </row>
    <row r="25" spans="1:20" x14ac:dyDescent="0.3">
      <c r="A25" s="15" t="s">
        <v>30</v>
      </c>
      <c r="B25">
        <v>0</v>
      </c>
      <c r="C25">
        <v>0</v>
      </c>
      <c r="D25">
        <v>0</v>
      </c>
      <c r="E25">
        <v>0</v>
      </c>
      <c r="F25">
        <v>0</v>
      </c>
      <c r="G25">
        <v>660</v>
      </c>
      <c r="H25">
        <v>1788</v>
      </c>
      <c r="I25">
        <v>2340</v>
      </c>
      <c r="J25">
        <v>0</v>
      </c>
      <c r="K25">
        <v>0</v>
      </c>
      <c r="L25">
        <v>0</v>
      </c>
      <c r="M25">
        <v>0</v>
      </c>
      <c r="N25">
        <v>0</v>
      </c>
      <c r="O25">
        <v>990.8</v>
      </c>
      <c r="P25">
        <v>1778</v>
      </c>
      <c r="Q25">
        <v>2730</v>
      </c>
      <c r="S25" s="25">
        <f t="shared" si="0"/>
        <v>4788</v>
      </c>
      <c r="T25" s="25">
        <f t="shared" si="1"/>
        <v>5498.8</v>
      </c>
    </row>
    <row r="26" spans="1:20" x14ac:dyDescent="0.3">
      <c r="A26" s="15" t="s">
        <v>20</v>
      </c>
      <c r="B26">
        <v>476.6</v>
      </c>
      <c r="C26">
        <v>931.6</v>
      </c>
      <c r="D26">
        <v>1868</v>
      </c>
      <c r="E26">
        <v>3128</v>
      </c>
      <c r="F26">
        <v>5706</v>
      </c>
      <c r="G26">
        <v>10220</v>
      </c>
      <c r="H26">
        <v>22180</v>
      </c>
      <c r="I26">
        <v>29350</v>
      </c>
      <c r="J26">
        <v>313.2</v>
      </c>
      <c r="K26">
        <v>712.8</v>
      </c>
      <c r="L26">
        <v>1202.8</v>
      </c>
      <c r="M26">
        <v>2203.6</v>
      </c>
      <c r="N26">
        <v>3575.8</v>
      </c>
      <c r="O26">
        <v>5543.8</v>
      </c>
      <c r="P26">
        <v>12354</v>
      </c>
      <c r="Q26">
        <v>18510</v>
      </c>
      <c r="S26" s="25">
        <f t="shared" si="0"/>
        <v>73860.2</v>
      </c>
      <c r="T26" s="25">
        <f t="shared" si="1"/>
        <v>44416</v>
      </c>
    </row>
    <row r="27" spans="1:20" x14ac:dyDescent="0.3">
      <c r="A27" s="15" t="s">
        <v>21</v>
      </c>
      <c r="B27">
        <v>372</v>
      </c>
      <c r="C27">
        <v>792.2</v>
      </c>
      <c r="D27">
        <v>1752</v>
      </c>
      <c r="E27">
        <v>3586</v>
      </c>
      <c r="F27">
        <v>6578</v>
      </c>
      <c r="G27">
        <v>13224</v>
      </c>
      <c r="H27">
        <v>29982</v>
      </c>
      <c r="I27">
        <v>47100</v>
      </c>
      <c r="J27">
        <v>483</v>
      </c>
      <c r="K27">
        <v>1199</v>
      </c>
      <c r="L27">
        <v>2473.8000000000002</v>
      </c>
      <c r="M27">
        <v>5052.6000000000004</v>
      </c>
      <c r="N27">
        <v>8411.7999999999993</v>
      </c>
      <c r="O27">
        <v>15838.6</v>
      </c>
      <c r="P27">
        <v>37236</v>
      </c>
      <c r="Q27">
        <v>67370</v>
      </c>
      <c r="S27" s="25">
        <f t="shared" si="0"/>
        <v>103386.2</v>
      </c>
      <c r="T27" s="25">
        <f t="shared" si="1"/>
        <v>138064.79999999999</v>
      </c>
    </row>
    <row r="28" spans="1:20" x14ac:dyDescent="0.3">
      <c r="A28" s="15" t="s">
        <v>22</v>
      </c>
      <c r="B28">
        <v>3.6</v>
      </c>
      <c r="C28">
        <v>9.1999999999999993</v>
      </c>
      <c r="D28">
        <v>10</v>
      </c>
      <c r="E28">
        <v>26</v>
      </c>
      <c r="F28">
        <v>98</v>
      </c>
      <c r="G28">
        <v>184</v>
      </c>
      <c r="H28">
        <v>408</v>
      </c>
      <c r="I28">
        <v>560</v>
      </c>
      <c r="J28">
        <v>13.4</v>
      </c>
      <c r="K28">
        <v>46.8</v>
      </c>
      <c r="L28">
        <v>81.2</v>
      </c>
      <c r="M28">
        <v>200.8</v>
      </c>
      <c r="N28">
        <v>361.2</v>
      </c>
      <c r="O28">
        <v>708.2</v>
      </c>
      <c r="P28">
        <v>1592</v>
      </c>
      <c r="Q28">
        <v>2010</v>
      </c>
      <c r="S28" s="25">
        <f t="shared" si="0"/>
        <v>1298.8</v>
      </c>
      <c r="T28" s="25">
        <f t="shared" si="1"/>
        <v>5013.6000000000004</v>
      </c>
    </row>
    <row r="29" spans="1:20" x14ac:dyDescent="0.3">
      <c r="A29" s="15" t="s">
        <v>23</v>
      </c>
      <c r="B29">
        <v>987.2</v>
      </c>
      <c r="C29">
        <v>1910</v>
      </c>
      <c r="D29">
        <v>4328</v>
      </c>
      <c r="E29">
        <v>8874</v>
      </c>
      <c r="F29">
        <v>14986</v>
      </c>
      <c r="G29">
        <v>30190</v>
      </c>
      <c r="H29">
        <v>67608</v>
      </c>
      <c r="I29">
        <v>96080</v>
      </c>
      <c r="J29">
        <v>762.4</v>
      </c>
      <c r="K29">
        <v>1799.6</v>
      </c>
      <c r="L29">
        <v>3829.6</v>
      </c>
      <c r="M29">
        <v>7004.8</v>
      </c>
      <c r="N29">
        <v>10734.6</v>
      </c>
      <c r="O29">
        <v>21490.400000000001</v>
      </c>
      <c r="P29">
        <v>49708</v>
      </c>
      <c r="Q29">
        <v>70980</v>
      </c>
      <c r="S29" s="25">
        <f t="shared" si="0"/>
        <v>224963.20000000001</v>
      </c>
      <c r="T29" s="25">
        <f t="shared" si="1"/>
        <v>166309.4</v>
      </c>
    </row>
    <row r="30" spans="1:20" x14ac:dyDescent="0.3">
      <c r="A30" s="15" t="s">
        <v>24</v>
      </c>
      <c r="B30">
        <v>0</v>
      </c>
      <c r="C30">
        <v>0</v>
      </c>
      <c r="D30">
        <v>0</v>
      </c>
      <c r="E30">
        <v>0</v>
      </c>
      <c r="F30">
        <v>0</v>
      </c>
      <c r="G30">
        <v>0</v>
      </c>
      <c r="H30">
        <v>7076</v>
      </c>
      <c r="I30">
        <v>46500</v>
      </c>
      <c r="J30">
        <v>0</v>
      </c>
      <c r="K30">
        <v>0</v>
      </c>
      <c r="L30">
        <v>0</v>
      </c>
      <c r="M30">
        <v>0</v>
      </c>
      <c r="N30">
        <v>0</v>
      </c>
      <c r="O30">
        <v>0</v>
      </c>
      <c r="P30">
        <v>9288</v>
      </c>
      <c r="Q30">
        <v>51130</v>
      </c>
      <c r="S30" s="25">
        <f t="shared" si="0"/>
        <v>53576</v>
      </c>
      <c r="T30" s="25">
        <f t="shared" si="1"/>
        <v>60418</v>
      </c>
    </row>
    <row r="31" spans="1:20" x14ac:dyDescent="0.3">
      <c r="A31" s="15" t="s">
        <v>25</v>
      </c>
      <c r="B31">
        <v>6.2</v>
      </c>
      <c r="C31">
        <v>15</v>
      </c>
      <c r="D31">
        <v>34</v>
      </c>
      <c r="E31">
        <v>72</v>
      </c>
      <c r="F31">
        <v>186</v>
      </c>
      <c r="G31">
        <v>396</v>
      </c>
      <c r="H31">
        <v>958</v>
      </c>
      <c r="I31">
        <v>1320</v>
      </c>
      <c r="J31">
        <v>53.4</v>
      </c>
      <c r="K31">
        <v>172.2</v>
      </c>
      <c r="L31">
        <v>303.60000000000002</v>
      </c>
      <c r="M31">
        <v>597.79999999999995</v>
      </c>
      <c r="N31">
        <v>984.4</v>
      </c>
      <c r="O31">
        <v>1517.2</v>
      </c>
      <c r="P31">
        <v>3388</v>
      </c>
      <c r="Q31">
        <v>7210</v>
      </c>
      <c r="S31" s="25">
        <f t="shared" si="0"/>
        <v>2987.2</v>
      </c>
      <c r="T31" s="25">
        <f t="shared" si="1"/>
        <v>14226.6</v>
      </c>
    </row>
    <row r="32" spans="1:20" x14ac:dyDescent="0.3">
      <c r="A32" s="15" t="s">
        <v>26</v>
      </c>
      <c r="B32">
        <v>905.8</v>
      </c>
      <c r="C32">
        <v>1864.8</v>
      </c>
      <c r="D32">
        <v>3912</v>
      </c>
      <c r="E32">
        <v>7218</v>
      </c>
      <c r="F32">
        <v>12674</v>
      </c>
      <c r="G32">
        <v>25872</v>
      </c>
      <c r="H32">
        <v>58922</v>
      </c>
      <c r="I32">
        <v>91920</v>
      </c>
      <c r="J32">
        <v>1024.8</v>
      </c>
      <c r="K32">
        <v>2560.4</v>
      </c>
      <c r="L32">
        <v>5194</v>
      </c>
      <c r="M32">
        <v>9077</v>
      </c>
      <c r="N32">
        <v>13489.6</v>
      </c>
      <c r="O32">
        <v>32187.8</v>
      </c>
      <c r="P32">
        <v>71326</v>
      </c>
      <c r="Q32">
        <v>116170</v>
      </c>
      <c r="S32" s="25">
        <f t="shared" si="0"/>
        <v>203288.6</v>
      </c>
      <c r="T32" s="25">
        <f t="shared" si="1"/>
        <v>251029.6</v>
      </c>
    </row>
    <row r="33" spans="1:20" x14ac:dyDescent="0.3">
      <c r="A33" s="15" t="s">
        <v>27</v>
      </c>
      <c r="B33">
        <v>0</v>
      </c>
      <c r="C33">
        <v>0</v>
      </c>
      <c r="D33">
        <v>0</v>
      </c>
      <c r="E33">
        <v>0</v>
      </c>
      <c r="F33">
        <v>976</v>
      </c>
      <c r="G33">
        <v>2728</v>
      </c>
      <c r="H33">
        <v>6400</v>
      </c>
      <c r="I33">
        <v>9460</v>
      </c>
      <c r="J33">
        <v>0</v>
      </c>
      <c r="K33">
        <v>0</v>
      </c>
      <c r="L33">
        <v>0</v>
      </c>
      <c r="M33">
        <v>0</v>
      </c>
      <c r="N33">
        <v>1547.4</v>
      </c>
      <c r="O33">
        <v>3908.6</v>
      </c>
      <c r="P33">
        <v>9204</v>
      </c>
      <c r="Q33">
        <v>15200</v>
      </c>
      <c r="S33" s="25">
        <f t="shared" si="0"/>
        <v>19564</v>
      </c>
      <c r="T33" s="25">
        <f t="shared" si="1"/>
        <v>29860</v>
      </c>
    </row>
    <row r="34" spans="1:20" x14ac:dyDescent="0.3">
      <c r="A34" s="15" t="s">
        <v>28</v>
      </c>
      <c r="B34">
        <v>694.8</v>
      </c>
      <c r="C34">
        <v>1493</v>
      </c>
      <c r="D34">
        <v>2766</v>
      </c>
      <c r="E34">
        <v>4558</v>
      </c>
      <c r="F34">
        <v>7634</v>
      </c>
      <c r="G34">
        <v>13308</v>
      </c>
      <c r="H34">
        <v>30954</v>
      </c>
      <c r="I34">
        <v>46500</v>
      </c>
      <c r="J34">
        <v>819.4</v>
      </c>
      <c r="K34">
        <v>1659.6</v>
      </c>
      <c r="L34">
        <v>3087.4</v>
      </c>
      <c r="M34">
        <v>6046.4</v>
      </c>
      <c r="N34">
        <v>9281.4</v>
      </c>
      <c r="O34">
        <v>17589.8</v>
      </c>
      <c r="P34">
        <v>42214</v>
      </c>
      <c r="Q34">
        <v>62630</v>
      </c>
      <c r="S34" s="25">
        <f t="shared" si="0"/>
        <v>107907.8</v>
      </c>
      <c r="T34" s="25">
        <f t="shared" si="1"/>
        <v>143328</v>
      </c>
    </row>
    <row r="35" spans="1:20" x14ac:dyDescent="0.3">
      <c r="A35" s="15" t="s">
        <v>97</v>
      </c>
      <c r="B35">
        <v>9470.9999999999982</v>
      </c>
      <c r="C35">
        <v>19798.400000000001</v>
      </c>
      <c r="D35">
        <v>41620</v>
      </c>
      <c r="E35">
        <v>81556</v>
      </c>
      <c r="F35">
        <v>147464</v>
      </c>
      <c r="G35">
        <v>299254</v>
      </c>
      <c r="H35">
        <v>664864</v>
      </c>
      <c r="I35">
        <v>969250</v>
      </c>
      <c r="J35">
        <v>9394.1999999999989</v>
      </c>
      <c r="K35">
        <v>22870.399999999994</v>
      </c>
      <c r="L35">
        <v>44998.799999999996</v>
      </c>
      <c r="M35">
        <v>87788.2</v>
      </c>
      <c r="N35">
        <v>143055</v>
      </c>
      <c r="O35">
        <v>288766.39999999997</v>
      </c>
      <c r="P35">
        <v>664098</v>
      </c>
      <c r="Q35">
        <v>1074780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3E2DD-A567-4953-9D23-8353227C6839}">
  <dimension ref="A3:R35"/>
  <sheetViews>
    <sheetView zoomScaleNormal="100" workbookViewId="0">
      <selection activeCell="H9" sqref="H9"/>
    </sheetView>
  </sheetViews>
  <sheetFormatPr defaultRowHeight="14.4" x14ac:dyDescent="0.3"/>
  <cols>
    <col min="1" max="1" width="18.109375" bestFit="1" customWidth="1"/>
    <col min="2" max="9" width="12.5546875" bestFit="1" customWidth="1"/>
    <col min="10" max="15" width="14" bestFit="1" customWidth="1"/>
  </cols>
  <sheetData>
    <row r="3" spans="1:18" x14ac:dyDescent="0.3">
      <c r="A3" s="14" t="s">
        <v>151</v>
      </c>
      <c r="B3" t="s">
        <v>154</v>
      </c>
      <c r="C3" t="s">
        <v>155</v>
      </c>
      <c r="D3" t="s">
        <v>156</v>
      </c>
      <c r="E3" t="s">
        <v>157</v>
      </c>
      <c r="F3" t="s">
        <v>158</v>
      </c>
      <c r="G3" t="s">
        <v>159</v>
      </c>
      <c r="H3" t="s">
        <v>160</v>
      </c>
      <c r="I3" t="s">
        <v>161</v>
      </c>
      <c r="J3" t="s">
        <v>162</v>
      </c>
      <c r="K3" t="s">
        <v>163</v>
      </c>
      <c r="L3" t="s">
        <v>164</v>
      </c>
      <c r="M3" t="s">
        <v>165</v>
      </c>
      <c r="N3" t="s">
        <v>166</v>
      </c>
      <c r="O3" t="s">
        <v>167</v>
      </c>
      <c r="Q3" t="s">
        <v>152</v>
      </c>
      <c r="R3" t="s">
        <v>153</v>
      </c>
    </row>
    <row r="4" spans="1:18" x14ac:dyDescent="0.3">
      <c r="A4" s="15" t="s">
        <v>0</v>
      </c>
      <c r="B4">
        <v>504.6</v>
      </c>
      <c r="C4">
        <v>868</v>
      </c>
      <c r="D4">
        <v>1928.6</v>
      </c>
      <c r="E4">
        <v>3700.6</v>
      </c>
      <c r="F4">
        <v>9169.6</v>
      </c>
      <c r="G4">
        <v>18013.905999999999</v>
      </c>
      <c r="H4">
        <v>22663.944</v>
      </c>
      <c r="I4">
        <v>14624.21</v>
      </c>
      <c r="J4">
        <v>344.52</v>
      </c>
      <c r="K4">
        <v>690.4</v>
      </c>
      <c r="L4">
        <v>1568.6799999999998</v>
      </c>
      <c r="M4">
        <v>3667.62</v>
      </c>
      <c r="N4">
        <v>7459.8</v>
      </c>
      <c r="O4">
        <v>9830</v>
      </c>
      <c r="Q4">
        <f>SUM(B4:I4)</f>
        <v>71473.459999999992</v>
      </c>
      <c r="R4">
        <f>SUM(J4:O4)</f>
        <v>23561.02</v>
      </c>
    </row>
    <row r="5" spans="1:18" x14ac:dyDescent="0.3">
      <c r="A5" s="15" t="s">
        <v>1</v>
      </c>
      <c r="B5">
        <v>0</v>
      </c>
      <c r="C5">
        <v>85</v>
      </c>
      <c r="D5">
        <v>177.4</v>
      </c>
      <c r="E5">
        <v>285</v>
      </c>
      <c r="F5">
        <v>471.4</v>
      </c>
      <c r="G5">
        <v>1081.1579999999999</v>
      </c>
      <c r="H5">
        <v>2131.8900000000003</v>
      </c>
      <c r="I5">
        <v>3410.48</v>
      </c>
      <c r="J5">
        <v>0</v>
      </c>
      <c r="K5">
        <v>27.4</v>
      </c>
      <c r="L5">
        <v>17.100000000000001</v>
      </c>
      <c r="M5">
        <v>69.11999999999999</v>
      </c>
      <c r="N5">
        <v>266.95999999999998</v>
      </c>
      <c r="O5">
        <v>192</v>
      </c>
      <c r="Q5">
        <f t="shared" ref="Q5:Q34" si="0">SUM(B5:I5)</f>
        <v>7642.3279999999995</v>
      </c>
      <c r="R5">
        <f t="shared" ref="R5:R34" si="1">SUM(J5:O5)</f>
        <v>572.57999999999993</v>
      </c>
    </row>
    <row r="6" spans="1:18" x14ac:dyDescent="0.3">
      <c r="A6" s="15" t="s">
        <v>2</v>
      </c>
      <c r="B6">
        <v>281.60000000000002</v>
      </c>
      <c r="C6">
        <v>437.6</v>
      </c>
      <c r="D6">
        <v>703</v>
      </c>
      <c r="E6">
        <v>904.4</v>
      </c>
      <c r="F6">
        <v>2280.8000000000002</v>
      </c>
      <c r="G6">
        <v>2592.7339999999995</v>
      </c>
      <c r="H6">
        <v>5820.7219999999998</v>
      </c>
      <c r="I6">
        <v>12039.32</v>
      </c>
      <c r="J6">
        <v>207.63999999999996</v>
      </c>
      <c r="K6">
        <v>329.8</v>
      </c>
      <c r="L6">
        <v>344.6</v>
      </c>
      <c r="M6">
        <v>562.41999999999996</v>
      </c>
      <c r="N6">
        <v>1473.6200000000001</v>
      </c>
      <c r="O6">
        <v>154</v>
      </c>
      <c r="Q6">
        <f t="shared" si="0"/>
        <v>25060.175999999999</v>
      </c>
      <c r="R6">
        <f t="shared" si="1"/>
        <v>3072.08</v>
      </c>
    </row>
    <row r="7" spans="1:18" x14ac:dyDescent="0.3">
      <c r="A7" s="15" t="s">
        <v>3</v>
      </c>
      <c r="B7">
        <v>716.2</v>
      </c>
      <c r="C7">
        <v>1126.8</v>
      </c>
      <c r="D7">
        <v>1101.4000000000001</v>
      </c>
      <c r="E7">
        <v>1668.4</v>
      </c>
      <c r="F7">
        <v>3710.8</v>
      </c>
      <c r="G7">
        <v>7650.5079999999998</v>
      </c>
      <c r="H7">
        <v>18153.904000000002</v>
      </c>
      <c r="I7">
        <v>29477.21</v>
      </c>
      <c r="J7">
        <v>380.7</v>
      </c>
      <c r="K7">
        <v>628.20000000000005</v>
      </c>
      <c r="L7">
        <v>1444.78</v>
      </c>
      <c r="M7">
        <v>2385.84</v>
      </c>
      <c r="N7">
        <v>3830.9199999999996</v>
      </c>
      <c r="O7">
        <v>3242</v>
      </c>
      <c r="Q7">
        <f t="shared" si="0"/>
        <v>63605.222000000002</v>
      </c>
      <c r="R7">
        <f t="shared" si="1"/>
        <v>11912.44</v>
      </c>
    </row>
    <row r="8" spans="1:18" x14ac:dyDescent="0.3">
      <c r="A8" s="15" t="s">
        <v>4</v>
      </c>
      <c r="B8">
        <v>0</v>
      </c>
      <c r="C8">
        <v>0</v>
      </c>
      <c r="D8">
        <v>0</v>
      </c>
      <c r="E8">
        <v>0</v>
      </c>
      <c r="F8">
        <v>1440.4</v>
      </c>
      <c r="G8">
        <v>3571.71</v>
      </c>
      <c r="H8">
        <v>6809.0559999999996</v>
      </c>
      <c r="I8">
        <v>12080.89</v>
      </c>
      <c r="J8">
        <v>0</v>
      </c>
      <c r="K8">
        <v>0</v>
      </c>
      <c r="L8">
        <v>0</v>
      </c>
      <c r="M8">
        <v>0</v>
      </c>
      <c r="N8">
        <v>1082.6399999999999</v>
      </c>
      <c r="O8">
        <v>664</v>
      </c>
      <c r="Q8">
        <f t="shared" si="0"/>
        <v>23902.056</v>
      </c>
      <c r="R8">
        <f t="shared" si="1"/>
        <v>1746.6399999999999</v>
      </c>
    </row>
    <row r="9" spans="1:18" x14ac:dyDescent="0.3">
      <c r="A9" s="15" t="s">
        <v>29</v>
      </c>
      <c r="B9">
        <v>0</v>
      </c>
      <c r="C9">
        <v>0</v>
      </c>
      <c r="D9">
        <v>253.6</v>
      </c>
      <c r="E9">
        <v>1787.8</v>
      </c>
      <c r="F9">
        <v>5309.6</v>
      </c>
      <c r="G9">
        <v>7569.9580000000005</v>
      </c>
      <c r="H9">
        <v>9843.3820000000014</v>
      </c>
      <c r="I9">
        <v>10726.91</v>
      </c>
      <c r="J9">
        <v>0</v>
      </c>
      <c r="K9">
        <v>0</v>
      </c>
      <c r="L9">
        <v>124.11999999999998</v>
      </c>
      <c r="M9">
        <v>862.62000000000012</v>
      </c>
      <c r="N9">
        <v>1932.5400000000002</v>
      </c>
      <c r="O9">
        <v>1714</v>
      </c>
      <c r="Q9">
        <f t="shared" si="0"/>
        <v>35491.25</v>
      </c>
      <c r="R9">
        <f t="shared" si="1"/>
        <v>4633.2800000000007</v>
      </c>
    </row>
    <row r="10" spans="1:18" x14ac:dyDescent="0.3">
      <c r="A10" s="15" t="s">
        <v>5</v>
      </c>
      <c r="B10">
        <v>0</v>
      </c>
      <c r="C10">
        <v>71.2</v>
      </c>
      <c r="D10">
        <v>125.2</v>
      </c>
      <c r="E10">
        <v>162.19999999999999</v>
      </c>
      <c r="F10">
        <v>431.4</v>
      </c>
      <c r="G10">
        <v>907.19799999999998</v>
      </c>
      <c r="H10">
        <v>1545.076</v>
      </c>
      <c r="I10">
        <v>3573.75</v>
      </c>
      <c r="J10">
        <v>0</v>
      </c>
      <c r="K10">
        <v>58.4</v>
      </c>
      <c r="L10">
        <v>83.16</v>
      </c>
      <c r="M10">
        <v>187.2</v>
      </c>
      <c r="N10">
        <v>441.14</v>
      </c>
      <c r="O10">
        <v>736</v>
      </c>
      <c r="Q10">
        <f t="shared" si="0"/>
        <v>6816.0239999999994</v>
      </c>
      <c r="R10">
        <f t="shared" si="1"/>
        <v>1505.9</v>
      </c>
    </row>
    <row r="11" spans="1:18" x14ac:dyDescent="0.3">
      <c r="A11" s="15" t="s">
        <v>6</v>
      </c>
      <c r="B11">
        <v>649</v>
      </c>
      <c r="C11">
        <v>926</v>
      </c>
      <c r="D11">
        <v>1652.4</v>
      </c>
      <c r="E11">
        <v>2921.6</v>
      </c>
      <c r="F11">
        <v>7035.6</v>
      </c>
      <c r="G11">
        <v>10546.384</v>
      </c>
      <c r="H11">
        <v>24962.712</v>
      </c>
      <c r="I11">
        <v>35532.050000000003</v>
      </c>
      <c r="J11">
        <v>358.96</v>
      </c>
      <c r="K11">
        <v>815.4</v>
      </c>
      <c r="L11">
        <v>1333.2599999999998</v>
      </c>
      <c r="M11">
        <v>3937.88</v>
      </c>
      <c r="N11">
        <v>7687.68</v>
      </c>
      <c r="O11">
        <v>8456</v>
      </c>
      <c r="Q11">
        <f t="shared" si="0"/>
        <v>84225.745999999999</v>
      </c>
      <c r="R11">
        <f t="shared" si="1"/>
        <v>22589.18</v>
      </c>
    </row>
    <row r="12" spans="1:18" x14ac:dyDescent="0.3">
      <c r="A12" s="15" t="s">
        <v>7</v>
      </c>
      <c r="B12">
        <v>293</v>
      </c>
      <c r="C12">
        <v>446.6</v>
      </c>
      <c r="D12">
        <v>568.20000000000005</v>
      </c>
      <c r="E12">
        <v>1198.2</v>
      </c>
      <c r="F12">
        <v>2666</v>
      </c>
      <c r="G12">
        <v>4631.3979999999992</v>
      </c>
      <c r="H12">
        <v>7639.1360000000004</v>
      </c>
      <c r="I12">
        <v>9805.18</v>
      </c>
      <c r="J12">
        <v>154.14000000000001</v>
      </c>
      <c r="K12">
        <v>259.60000000000002</v>
      </c>
      <c r="L12">
        <v>443.8</v>
      </c>
      <c r="M12">
        <v>1517.1799999999998</v>
      </c>
      <c r="N12">
        <v>2122.96</v>
      </c>
      <c r="O12">
        <v>3404</v>
      </c>
      <c r="Q12">
        <f t="shared" si="0"/>
        <v>27247.714</v>
      </c>
      <c r="R12">
        <f t="shared" si="1"/>
        <v>7901.68</v>
      </c>
    </row>
    <row r="13" spans="1:18" x14ac:dyDescent="0.3">
      <c r="A13" s="15" t="s">
        <v>8</v>
      </c>
      <c r="B13">
        <v>111.8</v>
      </c>
      <c r="C13">
        <v>196.2</v>
      </c>
      <c r="D13">
        <v>521.79999999999995</v>
      </c>
      <c r="E13">
        <v>682.2</v>
      </c>
      <c r="F13">
        <v>1651.4</v>
      </c>
      <c r="G13">
        <v>2564.6259999999997</v>
      </c>
      <c r="H13">
        <v>3844.87</v>
      </c>
      <c r="I13">
        <v>4850.93</v>
      </c>
      <c r="J13">
        <v>46.64</v>
      </c>
      <c r="K13">
        <v>146.6</v>
      </c>
      <c r="L13">
        <v>317.28000000000003</v>
      </c>
      <c r="M13">
        <v>829.34000000000015</v>
      </c>
      <c r="N13">
        <v>1977.22</v>
      </c>
      <c r="O13">
        <v>1450</v>
      </c>
      <c r="Q13">
        <f t="shared" si="0"/>
        <v>14423.826000000001</v>
      </c>
      <c r="R13">
        <f t="shared" si="1"/>
        <v>4767.08</v>
      </c>
    </row>
    <row r="14" spans="1:18" x14ac:dyDescent="0.3">
      <c r="A14" s="15" t="s">
        <v>9</v>
      </c>
      <c r="B14">
        <v>204</v>
      </c>
      <c r="C14">
        <v>401.4</v>
      </c>
      <c r="D14">
        <v>783</v>
      </c>
      <c r="E14">
        <v>1117.4000000000001</v>
      </c>
      <c r="F14">
        <v>2111.1999999999998</v>
      </c>
      <c r="G14">
        <v>5326.3320000000003</v>
      </c>
      <c r="H14">
        <v>7442.0439999999999</v>
      </c>
      <c r="I14">
        <v>11205.44</v>
      </c>
      <c r="J14">
        <v>173.78000000000003</v>
      </c>
      <c r="K14">
        <v>368.4</v>
      </c>
      <c r="L14">
        <v>275.54000000000002</v>
      </c>
      <c r="M14">
        <v>619.88</v>
      </c>
      <c r="N14">
        <v>1030.9000000000001</v>
      </c>
      <c r="O14">
        <v>2044</v>
      </c>
      <c r="Q14">
        <f t="shared" si="0"/>
        <v>28590.815999999999</v>
      </c>
      <c r="R14">
        <f t="shared" si="1"/>
        <v>4512.5</v>
      </c>
    </row>
    <row r="15" spans="1:18" x14ac:dyDescent="0.3">
      <c r="A15" s="15" t="s">
        <v>10</v>
      </c>
      <c r="B15">
        <v>0</v>
      </c>
      <c r="C15">
        <v>0</v>
      </c>
      <c r="D15">
        <v>0</v>
      </c>
      <c r="E15">
        <v>0</v>
      </c>
      <c r="F15">
        <v>1932</v>
      </c>
      <c r="G15">
        <v>4812.9640000000009</v>
      </c>
      <c r="H15">
        <v>7135.1020000000008</v>
      </c>
      <c r="I15">
        <v>12149.71</v>
      </c>
      <c r="J15">
        <v>0</v>
      </c>
      <c r="K15">
        <v>0</v>
      </c>
      <c r="L15">
        <v>0</v>
      </c>
      <c r="M15">
        <v>0</v>
      </c>
      <c r="N15">
        <v>1828.5400000000002</v>
      </c>
      <c r="O15">
        <v>4386</v>
      </c>
      <c r="Q15">
        <f t="shared" si="0"/>
        <v>26029.776000000002</v>
      </c>
      <c r="R15">
        <f t="shared" si="1"/>
        <v>6214.54</v>
      </c>
    </row>
    <row r="16" spans="1:18" x14ac:dyDescent="0.3">
      <c r="A16" s="15" t="s">
        <v>11</v>
      </c>
      <c r="B16">
        <v>526.20000000000005</v>
      </c>
      <c r="C16">
        <v>824.8</v>
      </c>
      <c r="D16">
        <v>1457.2</v>
      </c>
      <c r="E16">
        <v>2088.1999999999998</v>
      </c>
      <c r="F16">
        <v>5773.6</v>
      </c>
      <c r="G16">
        <v>11208.624</v>
      </c>
      <c r="H16">
        <v>20879.238000000001</v>
      </c>
      <c r="I16">
        <v>25084.75</v>
      </c>
      <c r="J16">
        <v>294.95999999999998</v>
      </c>
      <c r="K16">
        <v>540.79999999999995</v>
      </c>
      <c r="L16">
        <v>1125.8400000000001</v>
      </c>
      <c r="M16">
        <v>2479.84</v>
      </c>
      <c r="N16">
        <v>4693.82</v>
      </c>
      <c r="O16">
        <v>6662</v>
      </c>
      <c r="Q16">
        <f t="shared" si="0"/>
        <v>67842.611999999994</v>
      </c>
      <c r="R16">
        <f t="shared" si="1"/>
        <v>15797.26</v>
      </c>
    </row>
    <row r="17" spans="1:18" x14ac:dyDescent="0.3">
      <c r="A17" s="15" t="s">
        <v>12</v>
      </c>
      <c r="B17">
        <v>298.8</v>
      </c>
      <c r="C17">
        <v>510.2</v>
      </c>
      <c r="D17">
        <v>757</v>
      </c>
      <c r="E17">
        <v>1308.8</v>
      </c>
      <c r="F17">
        <v>2466.1999999999998</v>
      </c>
      <c r="G17">
        <v>3571.5479999999998</v>
      </c>
      <c r="H17">
        <v>8073.6559999999999</v>
      </c>
      <c r="I17">
        <v>14018.62</v>
      </c>
      <c r="J17">
        <v>179.2</v>
      </c>
      <c r="K17">
        <v>445.4</v>
      </c>
      <c r="L17">
        <v>875.56000000000006</v>
      </c>
      <c r="M17">
        <v>2561.58</v>
      </c>
      <c r="N17">
        <v>4425.4400000000005</v>
      </c>
      <c r="O17">
        <v>5664</v>
      </c>
      <c r="Q17">
        <f t="shared" si="0"/>
        <v>31004.824000000001</v>
      </c>
      <c r="R17">
        <f t="shared" si="1"/>
        <v>14151.18</v>
      </c>
    </row>
    <row r="18" spans="1:18" x14ac:dyDescent="0.3">
      <c r="A18" s="15" t="s">
        <v>13</v>
      </c>
      <c r="B18">
        <v>646.6</v>
      </c>
      <c r="C18">
        <v>906.4</v>
      </c>
      <c r="D18">
        <v>1348.2</v>
      </c>
      <c r="E18">
        <v>1830.6</v>
      </c>
      <c r="F18">
        <v>5100.3999999999996</v>
      </c>
      <c r="G18">
        <v>10116.385999999999</v>
      </c>
      <c r="H18">
        <v>21714.400000000001</v>
      </c>
      <c r="I18">
        <v>27137.15</v>
      </c>
      <c r="J18">
        <v>345.15999999999997</v>
      </c>
      <c r="K18">
        <v>679.2</v>
      </c>
      <c r="L18">
        <v>1055.8</v>
      </c>
      <c r="M18">
        <v>2683.68</v>
      </c>
      <c r="N18">
        <v>4846.3</v>
      </c>
      <c r="O18">
        <v>4146</v>
      </c>
      <c r="Q18">
        <f t="shared" si="0"/>
        <v>68800.135999999999</v>
      </c>
      <c r="R18">
        <f t="shared" si="1"/>
        <v>13756.14</v>
      </c>
    </row>
    <row r="19" spans="1:18" x14ac:dyDescent="0.3">
      <c r="A19" s="15" t="s">
        <v>14</v>
      </c>
      <c r="B19">
        <v>949.8</v>
      </c>
      <c r="C19">
        <v>1499</v>
      </c>
      <c r="D19">
        <v>2915.4</v>
      </c>
      <c r="E19">
        <v>5301</v>
      </c>
      <c r="F19">
        <v>11144.8</v>
      </c>
      <c r="G19">
        <v>18440.54</v>
      </c>
      <c r="H19">
        <v>27903.878000000004</v>
      </c>
      <c r="I19">
        <v>38038.19</v>
      </c>
      <c r="J19">
        <v>658.7</v>
      </c>
      <c r="K19">
        <v>1286.8</v>
      </c>
      <c r="L19">
        <v>2196.02</v>
      </c>
      <c r="M19">
        <v>6943.06</v>
      </c>
      <c r="N19">
        <v>14142.7</v>
      </c>
      <c r="O19">
        <v>13304</v>
      </c>
      <c r="Q19">
        <f t="shared" si="0"/>
        <v>106192.60800000001</v>
      </c>
      <c r="R19">
        <f t="shared" si="1"/>
        <v>38531.279999999999</v>
      </c>
    </row>
    <row r="20" spans="1:18" x14ac:dyDescent="0.3">
      <c r="A20" s="15" t="s">
        <v>15</v>
      </c>
      <c r="B20">
        <v>63.4</v>
      </c>
      <c r="C20">
        <v>106.8</v>
      </c>
      <c r="D20">
        <v>219</v>
      </c>
      <c r="E20">
        <v>316.60000000000002</v>
      </c>
      <c r="F20">
        <v>715.4</v>
      </c>
      <c r="G20">
        <v>1373.7840000000001</v>
      </c>
      <c r="H20">
        <v>1842.52</v>
      </c>
      <c r="I20">
        <v>1687.33</v>
      </c>
      <c r="J20">
        <v>15.7</v>
      </c>
      <c r="K20">
        <v>28.8</v>
      </c>
      <c r="L20">
        <v>33.72</v>
      </c>
      <c r="M20">
        <v>244.33999999999997</v>
      </c>
      <c r="N20">
        <v>312.94</v>
      </c>
      <c r="O20">
        <v>320</v>
      </c>
      <c r="Q20">
        <f t="shared" si="0"/>
        <v>6324.8339999999998</v>
      </c>
      <c r="R20">
        <f t="shared" si="1"/>
        <v>955.5</v>
      </c>
    </row>
    <row r="21" spans="1:18" x14ac:dyDescent="0.3">
      <c r="A21" s="15" t="s">
        <v>16</v>
      </c>
      <c r="B21">
        <v>37</v>
      </c>
      <c r="C21">
        <v>77.2</v>
      </c>
      <c r="D21">
        <v>136.19999999999999</v>
      </c>
      <c r="E21">
        <v>198.4</v>
      </c>
      <c r="F21">
        <v>379.2</v>
      </c>
      <c r="G21">
        <v>532.78399999999999</v>
      </c>
      <c r="H21">
        <v>1248.2800000000002</v>
      </c>
      <c r="I21">
        <v>1961.77</v>
      </c>
      <c r="J21">
        <v>7.18</v>
      </c>
      <c r="K21">
        <v>7.9</v>
      </c>
      <c r="L21">
        <v>65.88000000000001</v>
      </c>
      <c r="M21">
        <v>111.58</v>
      </c>
      <c r="N21">
        <v>228.1</v>
      </c>
      <c r="O21">
        <v>228</v>
      </c>
      <c r="Q21">
        <f t="shared" si="0"/>
        <v>4570.8340000000007</v>
      </c>
      <c r="R21">
        <f t="shared" si="1"/>
        <v>648.64</v>
      </c>
    </row>
    <row r="22" spans="1:18" x14ac:dyDescent="0.3">
      <c r="A22" s="15" t="s">
        <v>17</v>
      </c>
      <c r="B22">
        <v>0</v>
      </c>
      <c r="C22">
        <v>46.8</v>
      </c>
      <c r="D22">
        <v>127.6</v>
      </c>
      <c r="E22">
        <v>203</v>
      </c>
      <c r="F22">
        <v>341.2</v>
      </c>
      <c r="G22">
        <v>638.81399999999996</v>
      </c>
      <c r="H22">
        <v>860.35200000000009</v>
      </c>
      <c r="I22">
        <v>1485.24</v>
      </c>
      <c r="J22">
        <v>0</v>
      </c>
      <c r="K22">
        <v>25.8</v>
      </c>
      <c r="L22">
        <v>3.1799999999999984</v>
      </c>
      <c r="M22">
        <v>126.32000000000001</v>
      </c>
      <c r="N22">
        <v>331.54</v>
      </c>
      <c r="O22">
        <v>276</v>
      </c>
      <c r="Q22">
        <f t="shared" si="0"/>
        <v>3703.0059999999994</v>
      </c>
      <c r="R22">
        <f t="shared" si="1"/>
        <v>762.84</v>
      </c>
    </row>
    <row r="23" spans="1:18" x14ac:dyDescent="0.3">
      <c r="A23" s="15" t="s">
        <v>18</v>
      </c>
      <c r="B23">
        <v>46</v>
      </c>
      <c r="C23">
        <v>98.6</v>
      </c>
      <c r="D23">
        <v>211</v>
      </c>
      <c r="E23">
        <v>281.60000000000002</v>
      </c>
      <c r="F23">
        <v>511.2</v>
      </c>
      <c r="G23">
        <v>985.92200000000014</v>
      </c>
      <c r="H23">
        <v>1533.2860000000001</v>
      </c>
      <c r="I23">
        <v>1920.58</v>
      </c>
      <c r="J23">
        <v>11.94</v>
      </c>
      <c r="K23">
        <v>53.4</v>
      </c>
      <c r="L23">
        <v>149.76</v>
      </c>
      <c r="M23">
        <v>222.26</v>
      </c>
      <c r="N23">
        <v>244.98000000000002</v>
      </c>
      <c r="O23">
        <v>346</v>
      </c>
      <c r="Q23">
        <f t="shared" si="0"/>
        <v>5588.1880000000001</v>
      </c>
      <c r="R23">
        <f t="shared" si="1"/>
        <v>1028.3400000000001</v>
      </c>
    </row>
    <row r="24" spans="1:18" x14ac:dyDescent="0.3">
      <c r="A24" s="15" t="s">
        <v>19</v>
      </c>
      <c r="B24">
        <v>308.2</v>
      </c>
      <c r="C24">
        <v>541</v>
      </c>
      <c r="D24">
        <v>930.4</v>
      </c>
      <c r="E24">
        <v>1372</v>
      </c>
      <c r="F24">
        <v>3175</v>
      </c>
      <c r="G24">
        <v>4313.9580000000005</v>
      </c>
      <c r="H24">
        <v>9902.8780000000006</v>
      </c>
      <c r="I24">
        <v>18648.78</v>
      </c>
      <c r="J24">
        <v>201.61999999999998</v>
      </c>
      <c r="K24">
        <v>465.6</v>
      </c>
      <c r="L24">
        <v>865.9799999999999</v>
      </c>
      <c r="M24">
        <v>2292.4</v>
      </c>
      <c r="N24">
        <v>3009.9</v>
      </c>
      <c r="O24">
        <v>148</v>
      </c>
      <c r="Q24">
        <f t="shared" si="0"/>
        <v>39192.216</v>
      </c>
      <c r="R24">
        <f t="shared" si="1"/>
        <v>6983.5</v>
      </c>
    </row>
    <row r="25" spans="1:18" x14ac:dyDescent="0.3">
      <c r="A25" s="15" t="s">
        <v>30</v>
      </c>
      <c r="B25">
        <v>0</v>
      </c>
      <c r="C25">
        <v>0</v>
      </c>
      <c r="D25">
        <v>0</v>
      </c>
      <c r="E25">
        <v>0</v>
      </c>
      <c r="F25">
        <v>0</v>
      </c>
      <c r="G25">
        <v>422.89600000000002</v>
      </c>
      <c r="H25">
        <v>597.98599999999999</v>
      </c>
      <c r="I25">
        <v>832.67</v>
      </c>
      <c r="J25">
        <v>0</v>
      </c>
      <c r="K25">
        <v>0</v>
      </c>
      <c r="L25">
        <v>0</v>
      </c>
      <c r="M25">
        <v>0</v>
      </c>
      <c r="N25">
        <v>0</v>
      </c>
      <c r="O25">
        <v>392</v>
      </c>
      <c r="Q25">
        <f t="shared" si="0"/>
        <v>1853.5520000000001</v>
      </c>
      <c r="R25">
        <f t="shared" si="1"/>
        <v>392</v>
      </c>
    </row>
    <row r="26" spans="1:18" x14ac:dyDescent="0.3">
      <c r="A26" s="15" t="s">
        <v>20</v>
      </c>
      <c r="B26">
        <v>496</v>
      </c>
      <c r="C26">
        <v>816.2</v>
      </c>
      <c r="D26">
        <v>1024.2</v>
      </c>
      <c r="E26">
        <v>1597.8</v>
      </c>
      <c r="F26">
        <v>3264</v>
      </c>
      <c r="G26">
        <v>4314.3460000000005</v>
      </c>
      <c r="H26">
        <v>5288.2199999999993</v>
      </c>
      <c r="I26">
        <v>9190.66</v>
      </c>
      <c r="J26">
        <v>252.44</v>
      </c>
      <c r="K26">
        <v>723.8</v>
      </c>
      <c r="L26">
        <v>1384.66</v>
      </c>
      <c r="M26">
        <v>2456.1800000000003</v>
      </c>
      <c r="N26">
        <v>4436.3599999999997</v>
      </c>
      <c r="O26">
        <v>4900</v>
      </c>
      <c r="Q26">
        <f t="shared" si="0"/>
        <v>25991.425999999999</v>
      </c>
      <c r="R26">
        <f t="shared" si="1"/>
        <v>14153.439999999999</v>
      </c>
    </row>
    <row r="27" spans="1:18" x14ac:dyDescent="0.3">
      <c r="A27" s="15" t="s">
        <v>21</v>
      </c>
      <c r="B27">
        <v>491</v>
      </c>
      <c r="C27">
        <v>771.6</v>
      </c>
      <c r="D27">
        <v>1506.2</v>
      </c>
      <c r="E27">
        <v>2876</v>
      </c>
      <c r="F27">
        <v>5210.6000000000004</v>
      </c>
      <c r="G27">
        <v>7708.65</v>
      </c>
      <c r="H27">
        <v>16373.208000000002</v>
      </c>
      <c r="I27">
        <v>26908.54</v>
      </c>
      <c r="J27">
        <v>293.65999999999997</v>
      </c>
      <c r="K27">
        <v>606</v>
      </c>
      <c r="L27">
        <v>1145.7199999999998</v>
      </c>
      <c r="M27">
        <v>3628.9800000000005</v>
      </c>
      <c r="N27">
        <v>5938.32</v>
      </c>
      <c r="O27">
        <v>5960</v>
      </c>
      <c r="Q27">
        <f t="shared" si="0"/>
        <v>61845.798000000003</v>
      </c>
      <c r="R27">
        <f t="shared" si="1"/>
        <v>17572.68</v>
      </c>
    </row>
    <row r="28" spans="1:18" x14ac:dyDescent="0.3">
      <c r="A28" s="15" t="s">
        <v>22</v>
      </c>
      <c r="B28">
        <v>14.6</v>
      </c>
      <c r="C28">
        <v>40.6</v>
      </c>
      <c r="D28">
        <v>69.400000000000006</v>
      </c>
      <c r="E28">
        <v>121</v>
      </c>
      <c r="F28">
        <v>282.39999999999998</v>
      </c>
      <c r="G28">
        <v>535.01800000000003</v>
      </c>
      <c r="H28">
        <v>998.82799999999986</v>
      </c>
      <c r="I28">
        <v>1267.22</v>
      </c>
      <c r="J28">
        <v>2.54</v>
      </c>
      <c r="K28">
        <v>12.6</v>
      </c>
      <c r="L28">
        <v>34.36</v>
      </c>
      <c r="M28">
        <v>80.47999999999999</v>
      </c>
      <c r="N28">
        <v>73.460000000000008</v>
      </c>
      <c r="O28">
        <v>142</v>
      </c>
      <c r="Q28">
        <f t="shared" si="0"/>
        <v>3329.0659999999998</v>
      </c>
      <c r="R28">
        <f t="shared" si="1"/>
        <v>345.44</v>
      </c>
    </row>
    <row r="29" spans="1:18" x14ac:dyDescent="0.3">
      <c r="A29" s="15" t="s">
        <v>23</v>
      </c>
      <c r="B29">
        <v>695.4</v>
      </c>
      <c r="C29">
        <v>860.2</v>
      </c>
      <c r="D29">
        <v>1241.4000000000001</v>
      </c>
      <c r="E29">
        <v>2084.4</v>
      </c>
      <c r="F29">
        <v>6306.8</v>
      </c>
      <c r="G29">
        <v>11975.761999999999</v>
      </c>
      <c r="H29">
        <v>23397.51</v>
      </c>
      <c r="I29">
        <v>35041.230000000003</v>
      </c>
      <c r="J29">
        <v>302.06</v>
      </c>
      <c r="K29">
        <v>610.4</v>
      </c>
      <c r="L29">
        <v>1405.86</v>
      </c>
      <c r="M29">
        <v>3196.4</v>
      </c>
      <c r="N29">
        <v>5543.08</v>
      </c>
      <c r="O29">
        <v>6052</v>
      </c>
      <c r="Q29">
        <f t="shared" si="0"/>
        <v>81602.70199999999</v>
      </c>
      <c r="R29">
        <f t="shared" si="1"/>
        <v>17109.8</v>
      </c>
    </row>
    <row r="30" spans="1:18" x14ac:dyDescent="0.3">
      <c r="A30" s="15" t="s">
        <v>24</v>
      </c>
      <c r="B30">
        <v>0</v>
      </c>
      <c r="C30">
        <v>0</v>
      </c>
      <c r="D30">
        <v>0</v>
      </c>
      <c r="E30">
        <v>0</v>
      </c>
      <c r="F30">
        <v>0</v>
      </c>
      <c r="G30">
        <v>0</v>
      </c>
      <c r="H30">
        <v>4029.6419999999998</v>
      </c>
      <c r="I30">
        <v>21458.98</v>
      </c>
      <c r="J30">
        <v>0</v>
      </c>
      <c r="K30">
        <v>0</v>
      </c>
      <c r="L30">
        <v>0</v>
      </c>
      <c r="M30">
        <v>0</v>
      </c>
      <c r="N30">
        <v>0</v>
      </c>
      <c r="O30">
        <v>0</v>
      </c>
      <c r="Q30">
        <f t="shared" si="0"/>
        <v>25488.621999999999</v>
      </c>
      <c r="R30">
        <f t="shared" si="1"/>
        <v>0</v>
      </c>
    </row>
    <row r="31" spans="1:18" x14ac:dyDescent="0.3">
      <c r="A31" s="15" t="s">
        <v>25</v>
      </c>
      <c r="B31">
        <v>45.8</v>
      </c>
      <c r="C31">
        <v>90.4</v>
      </c>
      <c r="D31">
        <v>133.80000000000001</v>
      </c>
      <c r="E31">
        <v>286.39999999999998</v>
      </c>
      <c r="F31">
        <v>626.79999999999995</v>
      </c>
      <c r="G31">
        <v>1139.0620000000001</v>
      </c>
      <c r="H31">
        <v>2136.2139999999999</v>
      </c>
      <c r="I31">
        <v>5823.37</v>
      </c>
      <c r="J31">
        <v>16.020000000000003</v>
      </c>
      <c r="K31">
        <v>53</v>
      </c>
      <c r="L31">
        <v>84.7</v>
      </c>
      <c r="M31">
        <v>152.01999999999998</v>
      </c>
      <c r="N31">
        <v>420.68</v>
      </c>
      <c r="O31">
        <v>40</v>
      </c>
      <c r="Q31">
        <f t="shared" si="0"/>
        <v>10281.846</v>
      </c>
      <c r="R31">
        <f t="shared" si="1"/>
        <v>766.42000000000007</v>
      </c>
    </row>
    <row r="32" spans="1:18" x14ac:dyDescent="0.3">
      <c r="A32" s="15" t="s">
        <v>26</v>
      </c>
      <c r="B32">
        <v>1272.8</v>
      </c>
      <c r="C32">
        <v>1826.2</v>
      </c>
      <c r="D32">
        <v>3531</v>
      </c>
      <c r="E32">
        <v>4545.3999999999996</v>
      </c>
      <c r="F32">
        <v>10971</v>
      </c>
      <c r="G32">
        <v>22951.583999999999</v>
      </c>
      <c r="H32">
        <v>40603.939999999995</v>
      </c>
      <c r="I32">
        <v>76931.14</v>
      </c>
      <c r="J32">
        <v>832.2</v>
      </c>
      <c r="K32">
        <v>1553.2</v>
      </c>
      <c r="L32">
        <v>3509.4800000000005</v>
      </c>
      <c r="M32">
        <v>8128.8</v>
      </c>
      <c r="N32">
        <v>11845.52</v>
      </c>
      <c r="O32">
        <v>14538</v>
      </c>
      <c r="Q32">
        <f t="shared" si="0"/>
        <v>162633.06400000001</v>
      </c>
      <c r="R32">
        <f t="shared" si="1"/>
        <v>40407.199999999997</v>
      </c>
    </row>
    <row r="33" spans="1:18" x14ac:dyDescent="0.3">
      <c r="A33" s="15" t="s">
        <v>27</v>
      </c>
      <c r="B33">
        <v>0</v>
      </c>
      <c r="C33">
        <v>0</v>
      </c>
      <c r="D33">
        <v>0</v>
      </c>
      <c r="E33">
        <v>0</v>
      </c>
      <c r="F33">
        <v>1002</v>
      </c>
      <c r="G33">
        <v>2389.018</v>
      </c>
      <c r="H33">
        <v>4662.45</v>
      </c>
      <c r="I33">
        <v>6154.31</v>
      </c>
      <c r="J33">
        <v>0</v>
      </c>
      <c r="K33">
        <v>0</v>
      </c>
      <c r="L33">
        <v>0</v>
      </c>
      <c r="M33">
        <v>0</v>
      </c>
      <c r="N33">
        <v>1006.1200000000001</v>
      </c>
      <c r="O33">
        <v>1826</v>
      </c>
      <c r="Q33">
        <f t="shared" si="0"/>
        <v>14207.778</v>
      </c>
      <c r="R33">
        <f t="shared" si="1"/>
        <v>2832.12</v>
      </c>
    </row>
    <row r="34" spans="1:18" x14ac:dyDescent="0.3">
      <c r="A34" s="15" t="s">
        <v>28</v>
      </c>
      <c r="B34">
        <v>488.8</v>
      </c>
      <c r="C34">
        <v>830.6</v>
      </c>
      <c r="D34">
        <v>1093.8</v>
      </c>
      <c r="E34">
        <v>2575.4</v>
      </c>
      <c r="F34">
        <v>6377.6</v>
      </c>
      <c r="G34">
        <v>8759.39</v>
      </c>
      <c r="H34">
        <v>14342.141999999998</v>
      </c>
      <c r="I34">
        <v>25273.78</v>
      </c>
      <c r="J34">
        <v>384.14</v>
      </c>
      <c r="K34">
        <v>606.20000000000005</v>
      </c>
      <c r="L34">
        <v>1485.42</v>
      </c>
      <c r="M34">
        <v>5775.2800000000007</v>
      </c>
      <c r="N34">
        <v>11362.86</v>
      </c>
      <c r="O34">
        <v>14188</v>
      </c>
      <c r="Q34">
        <f t="shared" si="0"/>
        <v>59741.511999999995</v>
      </c>
      <c r="R34">
        <f t="shared" si="1"/>
        <v>33801.9</v>
      </c>
    </row>
    <row r="35" spans="1:18" x14ac:dyDescent="0.3">
      <c r="A35" s="15" t="s">
        <v>97</v>
      </c>
      <c r="B35">
        <v>9140.6</v>
      </c>
      <c r="C35">
        <v>14405.400000000001</v>
      </c>
      <c r="D35">
        <v>24516.400000000005</v>
      </c>
      <c r="E35">
        <v>41414.400000000001</v>
      </c>
      <c r="F35">
        <v>101858.4</v>
      </c>
      <c r="G35">
        <v>180646.962</v>
      </c>
      <c r="H35">
        <v>324380.46600000001</v>
      </c>
      <c r="I35">
        <v>498340.3899999999</v>
      </c>
      <c r="J35">
        <v>5463.9</v>
      </c>
      <c r="K35">
        <v>11023.1</v>
      </c>
      <c r="L35">
        <v>21374.260000000002</v>
      </c>
      <c r="M35">
        <v>55722.300000000017</v>
      </c>
      <c r="N35">
        <v>103997.04000000001</v>
      </c>
      <c r="O35">
        <v>115404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8CD2B-6413-4508-BBFB-21219489EF88}">
  <dimension ref="A3:X68"/>
  <sheetViews>
    <sheetView topLeftCell="T1" zoomScaleNormal="100" workbookViewId="0">
      <selection activeCell="AJ15" sqref="AJ15"/>
    </sheetView>
  </sheetViews>
  <sheetFormatPr defaultRowHeight="14.4" x14ac:dyDescent="0.3"/>
  <cols>
    <col min="1" max="1" width="18.109375" bestFit="1" customWidth="1"/>
    <col min="2" max="9" width="12.77734375" bestFit="1" customWidth="1"/>
    <col min="10" max="17" width="13.77734375" bestFit="1" customWidth="1"/>
    <col min="19" max="19" width="15.44140625" style="21" bestFit="1" customWidth="1"/>
    <col min="20" max="20" width="15.6640625" style="21" customWidth="1"/>
    <col min="22" max="22" width="18.109375" bestFit="1" customWidth="1"/>
    <col min="23" max="23" width="19.33203125" bestFit="1" customWidth="1"/>
    <col min="24" max="24" width="14.109375" bestFit="1" customWidth="1"/>
  </cols>
  <sheetData>
    <row r="3" spans="1:23" x14ac:dyDescent="0.3">
      <c r="A3" s="14" t="s">
        <v>151</v>
      </c>
      <c r="B3" t="s">
        <v>168</v>
      </c>
      <c r="C3" t="s">
        <v>169</v>
      </c>
      <c r="D3" t="s">
        <v>170</v>
      </c>
      <c r="E3" t="s">
        <v>171</v>
      </c>
      <c r="F3" t="s">
        <v>172</v>
      </c>
      <c r="G3" t="s">
        <v>173</v>
      </c>
      <c r="H3" t="s">
        <v>174</v>
      </c>
      <c r="I3" t="s">
        <v>175</v>
      </c>
      <c r="J3" t="s">
        <v>135</v>
      </c>
      <c r="K3" t="s">
        <v>136</v>
      </c>
      <c r="L3" t="s">
        <v>137</v>
      </c>
      <c r="M3" t="s">
        <v>138</v>
      </c>
      <c r="N3" t="s">
        <v>139</v>
      </c>
      <c r="O3" t="s">
        <v>140</v>
      </c>
      <c r="P3" t="s">
        <v>141</v>
      </c>
      <c r="Q3" t="s">
        <v>142</v>
      </c>
      <c r="S3" s="22" t="s">
        <v>176</v>
      </c>
      <c r="T3" s="22" t="s">
        <v>177</v>
      </c>
      <c r="V3" t="s">
        <v>98</v>
      </c>
      <c r="W3" s="23" t="s">
        <v>99</v>
      </c>
    </row>
    <row r="4" spans="1:23" x14ac:dyDescent="0.3">
      <c r="A4" s="15" t="s">
        <v>0</v>
      </c>
      <c r="B4">
        <v>11043.2</v>
      </c>
      <c r="C4">
        <v>20858.8</v>
      </c>
      <c r="D4">
        <v>49036</v>
      </c>
      <c r="E4">
        <v>101903.4</v>
      </c>
      <c r="F4">
        <v>158662.79999999999</v>
      </c>
      <c r="G4">
        <v>208948.2</v>
      </c>
      <c r="H4">
        <v>422294.076</v>
      </c>
      <c r="I4">
        <v>603376.25</v>
      </c>
      <c r="J4">
        <v>846.4</v>
      </c>
      <c r="K4">
        <v>1864.6</v>
      </c>
      <c r="L4">
        <v>3432</v>
      </c>
      <c r="M4">
        <v>6616</v>
      </c>
      <c r="N4">
        <v>13158</v>
      </c>
      <c r="O4">
        <v>28094</v>
      </c>
      <c r="P4">
        <v>52180</v>
      </c>
      <c r="Q4">
        <v>44420</v>
      </c>
      <c r="S4" s="22">
        <f>(I4-B4)/B4</f>
        <v>53.637808787308025</v>
      </c>
      <c r="T4" s="22">
        <f>(Q4-J4)/J4</f>
        <v>51.481096408317583</v>
      </c>
      <c r="V4" t="str">
        <f>A4</f>
        <v>Andhra_Pradesh</v>
      </c>
      <c r="W4" s="24">
        <f>T4/S4</f>
        <v>0.95979119155402992</v>
      </c>
    </row>
    <row r="5" spans="1:23" x14ac:dyDescent="0.3">
      <c r="A5" s="15" t="s">
        <v>1</v>
      </c>
      <c r="B5">
        <v>165</v>
      </c>
      <c r="C5">
        <v>340.6</v>
      </c>
      <c r="D5">
        <v>748.2</v>
      </c>
      <c r="E5">
        <v>1372</v>
      </c>
      <c r="F5">
        <v>2363.6</v>
      </c>
      <c r="G5">
        <v>5166.8</v>
      </c>
      <c r="H5">
        <v>12725.384854</v>
      </c>
      <c r="I5">
        <v>19472.534540000001</v>
      </c>
      <c r="J5">
        <v>0</v>
      </c>
      <c r="K5">
        <v>1.6</v>
      </c>
      <c r="L5">
        <v>2</v>
      </c>
      <c r="M5">
        <v>10</v>
      </c>
      <c r="N5">
        <v>36</v>
      </c>
      <c r="O5">
        <v>110</v>
      </c>
      <c r="P5">
        <v>354</v>
      </c>
      <c r="Q5">
        <v>510</v>
      </c>
      <c r="S5" s="22">
        <f t="shared" ref="S5:S32" si="0">(I5-B5)/B5</f>
        <v>117.01536084848485</v>
      </c>
      <c r="T5" s="22">
        <f>(Q5-K5)/K5</f>
        <v>317.74999999999994</v>
      </c>
      <c r="V5" t="str">
        <f t="shared" ref="V5:V34" si="1">A5</f>
        <v>Arunachal_Pradesh</v>
      </c>
      <c r="W5" s="24">
        <f t="shared" ref="W5:W34" si="2">T5/S5</f>
        <v>2.715455455557092</v>
      </c>
    </row>
    <row r="6" spans="1:23" x14ac:dyDescent="0.3">
      <c r="A6" s="15" t="s">
        <v>2</v>
      </c>
      <c r="B6">
        <v>3772.2</v>
      </c>
      <c r="C6">
        <v>7106.8</v>
      </c>
      <c r="D6">
        <v>13642.2</v>
      </c>
      <c r="E6">
        <v>24725</v>
      </c>
      <c r="F6">
        <v>43847.4</v>
      </c>
      <c r="G6">
        <v>74440.399999999994</v>
      </c>
      <c r="H6">
        <v>157714.07399999999</v>
      </c>
      <c r="I6">
        <v>0</v>
      </c>
      <c r="J6">
        <v>117.8</v>
      </c>
      <c r="K6">
        <v>268.2</v>
      </c>
      <c r="L6">
        <v>538</v>
      </c>
      <c r="M6">
        <v>912</v>
      </c>
      <c r="N6">
        <v>1940</v>
      </c>
      <c r="O6">
        <v>3842</v>
      </c>
      <c r="P6">
        <v>8312</v>
      </c>
      <c r="Q6">
        <v>12890</v>
      </c>
      <c r="S6" s="22">
        <f>(H6-B6)/B6</f>
        <v>40.809573723556539</v>
      </c>
      <c r="T6" s="22">
        <f t="shared" ref="T6:T34" si="3">(Q6-J6)/J6</f>
        <v>108.42275042444822</v>
      </c>
      <c r="V6" t="str">
        <f t="shared" si="1"/>
        <v>Assam</v>
      </c>
      <c r="W6" s="24">
        <f t="shared" si="2"/>
        <v>2.6567969359077939</v>
      </c>
    </row>
    <row r="7" spans="1:23" x14ac:dyDescent="0.3">
      <c r="A7" s="15" t="s">
        <v>3</v>
      </c>
      <c r="B7">
        <v>9899.7999999999993</v>
      </c>
      <c r="C7">
        <v>18397</v>
      </c>
      <c r="D7">
        <v>27323.8</v>
      </c>
      <c r="E7">
        <v>35978.6</v>
      </c>
      <c r="F7">
        <v>64763.8</v>
      </c>
      <c r="G7">
        <v>120421.8</v>
      </c>
      <c r="H7">
        <v>284817.62328</v>
      </c>
      <c r="I7">
        <v>413503.20770000003</v>
      </c>
      <c r="J7">
        <v>380.6</v>
      </c>
      <c r="K7">
        <v>750.4</v>
      </c>
      <c r="L7">
        <v>1520</v>
      </c>
      <c r="M7">
        <v>2584</v>
      </c>
      <c r="N7">
        <v>2968</v>
      </c>
      <c r="O7">
        <v>5388</v>
      </c>
      <c r="P7">
        <v>16870</v>
      </c>
      <c r="Q7">
        <v>30880</v>
      </c>
      <c r="S7" s="22">
        <f t="shared" si="0"/>
        <v>40.768844592820066</v>
      </c>
      <c r="T7" s="22">
        <f t="shared" si="3"/>
        <v>80.135049921177085</v>
      </c>
      <c r="V7" t="str">
        <f t="shared" si="1"/>
        <v>Bihar</v>
      </c>
      <c r="W7" s="24">
        <f t="shared" si="2"/>
        <v>1.965595314793148</v>
      </c>
    </row>
    <row r="8" spans="1:23" x14ac:dyDescent="0.3">
      <c r="A8" s="15" t="s">
        <v>4</v>
      </c>
      <c r="B8">
        <v>0</v>
      </c>
      <c r="C8">
        <v>0</v>
      </c>
      <c r="D8">
        <v>6856.2</v>
      </c>
      <c r="E8">
        <v>26706</v>
      </c>
      <c r="F8">
        <v>39088</v>
      </c>
      <c r="G8">
        <v>79369.399999999994</v>
      </c>
      <c r="H8">
        <v>179621.74018000002</v>
      </c>
      <c r="I8">
        <v>0</v>
      </c>
      <c r="J8">
        <v>0</v>
      </c>
      <c r="K8">
        <v>0</v>
      </c>
      <c r="L8">
        <v>0</v>
      </c>
      <c r="M8">
        <v>0</v>
      </c>
      <c r="N8">
        <v>2178</v>
      </c>
      <c r="O8">
        <v>5686</v>
      </c>
      <c r="P8">
        <v>13044</v>
      </c>
      <c r="Q8">
        <v>20090</v>
      </c>
      <c r="S8" s="22">
        <f>(H8-D8)/D8</f>
        <v>25.198439395000147</v>
      </c>
      <c r="T8" s="22">
        <f>(Q8-N8)/N8</f>
        <v>8.2240587695133147</v>
      </c>
      <c r="V8" t="str">
        <f t="shared" si="1"/>
        <v>Chhattisgarh</v>
      </c>
      <c r="W8" s="24">
        <f t="shared" si="2"/>
        <v>0.32637175027375409</v>
      </c>
    </row>
    <row r="9" spans="1:23" x14ac:dyDescent="0.3">
      <c r="A9" s="15" t="s">
        <v>29</v>
      </c>
      <c r="B9">
        <v>0</v>
      </c>
      <c r="C9">
        <v>0</v>
      </c>
      <c r="D9">
        <v>9367.7999999999993</v>
      </c>
      <c r="E9">
        <v>41226.400000000001</v>
      </c>
      <c r="F9">
        <v>75261.2</v>
      </c>
      <c r="G9">
        <v>163211.4</v>
      </c>
      <c r="H9">
        <v>385670.38653999998</v>
      </c>
      <c r="I9">
        <v>558745.25989999995</v>
      </c>
      <c r="J9">
        <v>0</v>
      </c>
      <c r="K9">
        <v>0</v>
      </c>
      <c r="L9">
        <v>468</v>
      </c>
      <c r="M9">
        <v>2820</v>
      </c>
      <c r="N9">
        <v>5522</v>
      </c>
      <c r="O9">
        <v>11302</v>
      </c>
      <c r="P9">
        <v>22694</v>
      </c>
      <c r="Q9">
        <v>34660</v>
      </c>
      <c r="S9" s="22">
        <f>(I9-D9)/D9</f>
        <v>58.645301981254931</v>
      </c>
      <c r="T9" s="22">
        <f>(Q9-L9)/L9</f>
        <v>73.059829059829056</v>
      </c>
      <c r="V9" t="str">
        <f t="shared" si="1"/>
        <v>Delhi</v>
      </c>
      <c r="W9" s="24">
        <f t="shared" si="2"/>
        <v>1.2457916762570598</v>
      </c>
    </row>
    <row r="10" spans="1:23" x14ac:dyDescent="0.3">
      <c r="A10" s="15" t="s">
        <v>5</v>
      </c>
      <c r="B10">
        <v>513.6</v>
      </c>
      <c r="C10">
        <v>877.6</v>
      </c>
      <c r="D10">
        <v>1983</v>
      </c>
      <c r="E10">
        <v>4922</v>
      </c>
      <c r="F10">
        <v>8793.6</v>
      </c>
      <c r="G10">
        <v>20991</v>
      </c>
      <c r="H10">
        <v>40459.205872000006</v>
      </c>
      <c r="I10">
        <v>0</v>
      </c>
      <c r="J10">
        <v>0</v>
      </c>
      <c r="K10">
        <v>49</v>
      </c>
      <c r="L10">
        <v>152</v>
      </c>
      <c r="M10">
        <v>352</v>
      </c>
      <c r="N10">
        <v>652</v>
      </c>
      <c r="O10">
        <v>1440</v>
      </c>
      <c r="P10">
        <v>3058</v>
      </c>
      <c r="Q10">
        <v>4290</v>
      </c>
      <c r="S10" s="22">
        <f>(H10-B10)/B10</f>
        <v>77.775712367601258</v>
      </c>
      <c r="T10" s="22">
        <f>(Q10-K10)/K10</f>
        <v>86.551020408163268</v>
      </c>
      <c r="V10" t="str">
        <f t="shared" si="1"/>
        <v>Goa</v>
      </c>
      <c r="W10" s="24">
        <f t="shared" si="2"/>
        <v>1.1128283852815921</v>
      </c>
    </row>
    <row r="11" spans="1:23" x14ac:dyDescent="0.3">
      <c r="A11" s="15" t="s">
        <v>6</v>
      </c>
      <c r="B11">
        <v>10511.8</v>
      </c>
      <c r="C11">
        <v>18725.400000000001</v>
      </c>
      <c r="D11">
        <v>42330.8</v>
      </c>
      <c r="E11">
        <v>92815.4</v>
      </c>
      <c r="F11">
        <v>149539.79999999999</v>
      </c>
      <c r="G11">
        <v>331377.59999999998</v>
      </c>
      <c r="H11">
        <v>713034.15422000003</v>
      </c>
      <c r="I11">
        <v>0</v>
      </c>
      <c r="J11">
        <v>762.8</v>
      </c>
      <c r="K11">
        <v>1579.2</v>
      </c>
      <c r="L11">
        <v>3486</v>
      </c>
      <c r="M11">
        <v>6752</v>
      </c>
      <c r="N11">
        <v>10390</v>
      </c>
      <c r="O11">
        <v>21272</v>
      </c>
      <c r="P11">
        <v>50586</v>
      </c>
      <c r="Q11">
        <v>68420</v>
      </c>
      <c r="S11" s="22">
        <f>(H11-B11)/B11</f>
        <v>66.831784681976444</v>
      </c>
      <c r="T11" s="22">
        <f t="shared" si="3"/>
        <v>88.695857367593078</v>
      </c>
      <c r="V11" t="str">
        <f t="shared" si="1"/>
        <v>Gujarat</v>
      </c>
      <c r="W11" s="24">
        <f t="shared" si="2"/>
        <v>1.3271508128902783</v>
      </c>
    </row>
    <row r="12" spans="1:23" x14ac:dyDescent="0.3">
      <c r="A12" s="15" t="s">
        <v>7</v>
      </c>
      <c r="B12">
        <v>4410.8</v>
      </c>
      <c r="C12">
        <v>8468.4</v>
      </c>
      <c r="D12">
        <v>19138.8</v>
      </c>
      <c r="E12">
        <v>39820.199999999997</v>
      </c>
      <c r="F12">
        <v>74974.600000000006</v>
      </c>
      <c r="G12">
        <v>159067</v>
      </c>
      <c r="H12">
        <v>349879.03332000005</v>
      </c>
      <c r="I12">
        <v>0</v>
      </c>
      <c r="J12">
        <v>326.8</v>
      </c>
      <c r="K12">
        <v>687.4</v>
      </c>
      <c r="L12">
        <v>1460</v>
      </c>
      <c r="M12">
        <v>2664</v>
      </c>
      <c r="N12">
        <v>5724</v>
      </c>
      <c r="O12">
        <v>11302</v>
      </c>
      <c r="P12">
        <v>23184</v>
      </c>
      <c r="Q12">
        <v>33250</v>
      </c>
      <c r="S12" s="22">
        <f>(H12-B12)/B12</f>
        <v>78.323259571959738</v>
      </c>
      <c r="T12" s="22">
        <f t="shared" si="3"/>
        <v>100.74418604651162</v>
      </c>
      <c r="V12" t="str">
        <f t="shared" si="1"/>
        <v>Haryana</v>
      </c>
      <c r="W12" s="24">
        <f t="shared" si="2"/>
        <v>1.2862614068551703</v>
      </c>
    </row>
    <row r="13" spans="1:23" x14ac:dyDescent="0.3">
      <c r="A13" s="15" t="s">
        <v>8</v>
      </c>
      <c r="B13">
        <v>994.4</v>
      </c>
      <c r="C13">
        <v>1840.8</v>
      </c>
      <c r="D13">
        <v>4112.8</v>
      </c>
      <c r="E13">
        <v>9619.6</v>
      </c>
      <c r="F13">
        <v>19302.400000000001</v>
      </c>
      <c r="G13">
        <v>36207.199999999997</v>
      </c>
      <c r="H13">
        <v>82424.912318000002</v>
      </c>
      <c r="I13">
        <v>0</v>
      </c>
      <c r="J13">
        <v>47.8</v>
      </c>
      <c r="K13">
        <v>105.8</v>
      </c>
      <c r="L13">
        <v>226</v>
      </c>
      <c r="M13">
        <v>484</v>
      </c>
      <c r="N13">
        <v>954</v>
      </c>
      <c r="O13">
        <v>1986</v>
      </c>
      <c r="P13">
        <v>4640</v>
      </c>
      <c r="Q13">
        <v>6340</v>
      </c>
      <c r="S13" s="22">
        <f>(H13-B13)/B13</f>
        <v>81.889091228881753</v>
      </c>
      <c r="T13" s="22">
        <f t="shared" si="3"/>
        <v>131.63598326359832</v>
      </c>
      <c r="V13" t="str">
        <f t="shared" si="1"/>
        <v>Himachal_Pradesh</v>
      </c>
      <c r="W13" s="24">
        <f t="shared" si="2"/>
        <v>1.6074910746740727</v>
      </c>
    </row>
    <row r="14" spans="1:23" x14ac:dyDescent="0.3">
      <c r="A14" s="15" t="s">
        <v>9</v>
      </c>
      <c r="B14">
        <v>1582.2</v>
      </c>
      <c r="C14">
        <v>2752.8</v>
      </c>
      <c r="D14">
        <v>5120.3999999999996</v>
      </c>
      <c r="E14">
        <v>10916.4</v>
      </c>
      <c r="F14">
        <v>20912.8</v>
      </c>
      <c r="G14">
        <v>38189.800000000003</v>
      </c>
      <c r="H14">
        <v>84527.227448000005</v>
      </c>
      <c r="I14">
        <v>0</v>
      </c>
      <c r="J14">
        <v>62</v>
      </c>
      <c r="K14">
        <v>123.2</v>
      </c>
      <c r="L14">
        <v>200</v>
      </c>
      <c r="M14">
        <v>394</v>
      </c>
      <c r="N14">
        <v>1028</v>
      </c>
      <c r="O14">
        <v>2330</v>
      </c>
      <c r="P14">
        <v>5354</v>
      </c>
      <c r="Q14">
        <v>8010</v>
      </c>
      <c r="S14" s="22">
        <f>(H14-B14)/B14</f>
        <v>52.423857570471498</v>
      </c>
      <c r="T14" s="22">
        <f t="shared" si="3"/>
        <v>128.19354838709677</v>
      </c>
      <c r="V14" t="str">
        <f t="shared" si="1"/>
        <v>Jammu_and_Kashmir</v>
      </c>
      <c r="W14" s="24">
        <f t="shared" si="2"/>
        <v>2.4453284120645034</v>
      </c>
    </row>
    <row r="15" spans="1:23" x14ac:dyDescent="0.3">
      <c r="A15" s="15" t="s">
        <v>10</v>
      </c>
      <c r="B15">
        <v>0</v>
      </c>
      <c r="C15">
        <v>0</v>
      </c>
      <c r="D15">
        <v>17798.8</v>
      </c>
      <c r="E15">
        <v>76705</v>
      </c>
      <c r="F15">
        <v>106569.2</v>
      </c>
      <c r="G15">
        <v>80040.2</v>
      </c>
      <c r="H15">
        <v>171719.21599999996</v>
      </c>
      <c r="I15">
        <v>241955</v>
      </c>
      <c r="J15">
        <v>0</v>
      </c>
      <c r="K15">
        <v>0</v>
      </c>
      <c r="L15">
        <v>0</v>
      </c>
      <c r="M15">
        <v>0</v>
      </c>
      <c r="N15">
        <v>1808</v>
      </c>
      <c r="O15">
        <v>4042</v>
      </c>
      <c r="P15">
        <v>8766</v>
      </c>
      <c r="Q15">
        <v>14700</v>
      </c>
      <c r="S15" s="22">
        <f>(I15-D15)/D15</f>
        <v>12.593893970380027</v>
      </c>
      <c r="T15" s="22">
        <f>(Q15-N15)/N15</f>
        <v>7.1305309734513278</v>
      </c>
      <c r="V15" t="str">
        <f t="shared" si="1"/>
        <v>Jharkhand</v>
      </c>
      <c r="W15" s="24">
        <f t="shared" si="2"/>
        <v>0.56618953520030002</v>
      </c>
    </row>
    <row r="16" spans="1:23" x14ac:dyDescent="0.3">
      <c r="A16" s="15" t="s">
        <v>11</v>
      </c>
      <c r="B16">
        <v>8366.4</v>
      </c>
      <c r="C16">
        <v>15585.4</v>
      </c>
      <c r="D16">
        <v>28926.2</v>
      </c>
      <c r="E16">
        <v>51615.6</v>
      </c>
      <c r="F16">
        <v>100184.6</v>
      </c>
      <c r="G16">
        <v>268328.2</v>
      </c>
      <c r="H16">
        <v>688986.65741999994</v>
      </c>
      <c r="I16">
        <v>1040147.944</v>
      </c>
      <c r="J16">
        <v>685</v>
      </c>
      <c r="K16">
        <v>1465.6</v>
      </c>
      <c r="L16">
        <v>3286</v>
      </c>
      <c r="M16">
        <v>6426</v>
      </c>
      <c r="N16">
        <v>11594</v>
      </c>
      <c r="O16">
        <v>25230</v>
      </c>
      <c r="P16">
        <v>53970</v>
      </c>
      <c r="Q16">
        <v>76450</v>
      </c>
      <c r="S16" s="22">
        <f t="shared" si="0"/>
        <v>123.32443392618092</v>
      </c>
      <c r="T16" s="22">
        <f t="shared" si="3"/>
        <v>110.60583941605839</v>
      </c>
      <c r="V16" t="str">
        <f t="shared" si="1"/>
        <v>Karnataka</v>
      </c>
      <c r="W16" s="24">
        <f t="shared" si="2"/>
        <v>0.89686881905547133</v>
      </c>
    </row>
    <row r="17" spans="1:23" x14ac:dyDescent="0.3">
      <c r="A17" s="15" t="s">
        <v>12</v>
      </c>
      <c r="B17">
        <v>5503.6</v>
      </c>
      <c r="C17">
        <v>9704</v>
      </c>
      <c r="D17">
        <v>26375</v>
      </c>
      <c r="E17">
        <v>62460</v>
      </c>
      <c r="F17">
        <v>94976.6</v>
      </c>
      <c r="G17">
        <v>180110</v>
      </c>
      <c r="H17">
        <v>406389.60005999997</v>
      </c>
      <c r="I17">
        <v>0</v>
      </c>
      <c r="J17">
        <v>451.6</v>
      </c>
      <c r="K17">
        <v>953.8</v>
      </c>
      <c r="L17">
        <v>2008</v>
      </c>
      <c r="M17">
        <v>4324</v>
      </c>
      <c r="N17">
        <v>7228</v>
      </c>
      <c r="O17">
        <v>13802</v>
      </c>
      <c r="P17">
        <v>29560</v>
      </c>
      <c r="Q17">
        <v>45430</v>
      </c>
      <c r="S17" s="22">
        <f>(H17-B17)/B17</f>
        <v>72.840686107275232</v>
      </c>
      <c r="T17" s="22">
        <f t="shared" si="3"/>
        <v>99.597874224977858</v>
      </c>
      <c r="V17" t="str">
        <f t="shared" si="1"/>
        <v>Kerala</v>
      </c>
      <c r="W17" s="24">
        <f t="shared" si="2"/>
        <v>1.3673384964866517</v>
      </c>
    </row>
    <row r="18" spans="1:23" x14ac:dyDescent="0.3">
      <c r="A18" s="15" t="s">
        <v>13</v>
      </c>
      <c r="B18">
        <v>9903.2000000000007</v>
      </c>
      <c r="C18">
        <v>18594</v>
      </c>
      <c r="D18">
        <v>25879.4</v>
      </c>
      <c r="E18">
        <v>21909.8</v>
      </c>
      <c r="F18">
        <v>47921.4</v>
      </c>
      <c r="G18">
        <v>171033</v>
      </c>
      <c r="H18">
        <v>376042.10199999996</v>
      </c>
      <c r="I18">
        <v>565053.43000000005</v>
      </c>
      <c r="J18">
        <v>555.20000000000005</v>
      </c>
      <c r="K18">
        <v>1167.2</v>
      </c>
      <c r="L18">
        <v>2350</v>
      </c>
      <c r="M18">
        <v>4618</v>
      </c>
      <c r="N18">
        <v>6214</v>
      </c>
      <c r="O18">
        <v>12498</v>
      </c>
      <c r="P18">
        <v>30342</v>
      </c>
      <c r="Q18">
        <v>43450</v>
      </c>
      <c r="S18" s="22">
        <f t="shared" si="0"/>
        <v>56.057661160029085</v>
      </c>
      <c r="T18" s="22">
        <f t="shared" si="3"/>
        <v>77.260086455331404</v>
      </c>
      <c r="V18" t="str">
        <f t="shared" si="1"/>
        <v>Madhya_Pradesh</v>
      </c>
      <c r="W18" s="24">
        <f t="shared" si="2"/>
        <v>1.3782252926103227</v>
      </c>
    </row>
    <row r="19" spans="1:23" x14ac:dyDescent="0.3">
      <c r="A19" s="15" t="s">
        <v>14</v>
      </c>
      <c r="B19">
        <v>20939.8</v>
      </c>
      <c r="C19">
        <v>40042.6</v>
      </c>
      <c r="D19">
        <v>94430.6</v>
      </c>
      <c r="E19">
        <v>197965.2</v>
      </c>
      <c r="F19">
        <v>316206</v>
      </c>
      <c r="G19">
        <v>673160.2</v>
      </c>
      <c r="H19">
        <v>1442042.1949999998</v>
      </c>
      <c r="I19">
        <v>0</v>
      </c>
      <c r="J19">
        <v>1590.2</v>
      </c>
      <c r="K19">
        <v>3322.4</v>
      </c>
      <c r="L19">
        <v>6956</v>
      </c>
      <c r="M19">
        <v>13568</v>
      </c>
      <c r="N19">
        <v>23918</v>
      </c>
      <c r="O19">
        <v>46462</v>
      </c>
      <c r="P19">
        <v>98730</v>
      </c>
      <c r="Q19">
        <v>130580</v>
      </c>
      <c r="S19" s="22">
        <f>(H19-B19)/B19</f>
        <v>67.866092083018927</v>
      </c>
      <c r="T19" s="22">
        <f t="shared" si="3"/>
        <v>81.115457175198088</v>
      </c>
      <c r="V19" t="str">
        <f t="shared" si="1"/>
        <v>Maharashtra</v>
      </c>
      <c r="W19" s="24">
        <f t="shared" si="2"/>
        <v>1.1952280540328082</v>
      </c>
    </row>
    <row r="20" spans="1:23" x14ac:dyDescent="0.3">
      <c r="A20" s="15" t="s">
        <v>15</v>
      </c>
      <c r="B20">
        <v>297.39999999999998</v>
      </c>
      <c r="C20">
        <v>580.20000000000005</v>
      </c>
      <c r="D20">
        <v>1122.5999999999999</v>
      </c>
      <c r="E20">
        <v>2274.6</v>
      </c>
      <c r="F20">
        <v>3819.8</v>
      </c>
      <c r="G20">
        <v>6858.2</v>
      </c>
      <c r="H20">
        <v>14008.118059999999</v>
      </c>
      <c r="I20">
        <v>0</v>
      </c>
      <c r="J20">
        <v>4.4000000000000004</v>
      </c>
      <c r="K20">
        <v>10.6</v>
      </c>
      <c r="L20">
        <v>18</v>
      </c>
      <c r="M20">
        <v>30</v>
      </c>
      <c r="N20">
        <v>64</v>
      </c>
      <c r="O20">
        <v>146</v>
      </c>
      <c r="P20">
        <v>406</v>
      </c>
      <c r="Q20">
        <v>670</v>
      </c>
      <c r="S20" s="22">
        <f>(H20-B20)/B20</f>
        <v>46.101943712172158</v>
      </c>
      <c r="T20" s="22">
        <f t="shared" si="3"/>
        <v>151.27272727272725</v>
      </c>
      <c r="V20" t="str">
        <f t="shared" si="1"/>
        <v>Manipur</v>
      </c>
      <c r="W20" s="24">
        <f t="shared" si="2"/>
        <v>3.2812657144602597</v>
      </c>
    </row>
    <row r="21" spans="1:23" x14ac:dyDescent="0.3">
      <c r="A21" s="15" t="s">
        <v>16</v>
      </c>
      <c r="B21">
        <v>265.39999999999998</v>
      </c>
      <c r="C21">
        <v>544.79999999999995</v>
      </c>
      <c r="D21">
        <v>1251</v>
      </c>
      <c r="E21">
        <v>2641.4</v>
      </c>
      <c r="F21">
        <v>5008.2</v>
      </c>
      <c r="G21">
        <v>9990.2000000000007</v>
      </c>
      <c r="H21">
        <v>20675.199648000002</v>
      </c>
      <c r="I21">
        <v>27304.508330000001</v>
      </c>
      <c r="J21">
        <v>8</v>
      </c>
      <c r="K21">
        <v>22.4</v>
      </c>
      <c r="L21">
        <v>46</v>
      </c>
      <c r="M21">
        <v>82</v>
      </c>
      <c r="N21">
        <v>160</v>
      </c>
      <c r="O21">
        <v>336</v>
      </c>
      <c r="P21">
        <v>856</v>
      </c>
      <c r="Q21">
        <v>1040</v>
      </c>
      <c r="S21" s="22">
        <f t="shared" si="0"/>
        <v>101.88058903541824</v>
      </c>
      <c r="T21" s="22">
        <f t="shared" si="3"/>
        <v>129</v>
      </c>
      <c r="V21" t="str">
        <f t="shared" si="1"/>
        <v>Meghalaya</v>
      </c>
      <c r="W21" s="24">
        <f t="shared" si="2"/>
        <v>1.2661882034776404</v>
      </c>
    </row>
    <row r="22" spans="1:23" x14ac:dyDescent="0.3">
      <c r="A22" s="15" t="s">
        <v>17</v>
      </c>
      <c r="B22">
        <v>94.8</v>
      </c>
      <c r="C22">
        <v>256.2</v>
      </c>
      <c r="D22">
        <v>557.79999999999995</v>
      </c>
      <c r="E22">
        <v>1185.5999999999999</v>
      </c>
      <c r="F22">
        <v>2171.4</v>
      </c>
      <c r="G22">
        <v>3982.8</v>
      </c>
      <c r="H22">
        <v>8772.2627219999995</v>
      </c>
      <c r="I22">
        <v>0</v>
      </c>
      <c r="J22">
        <v>0</v>
      </c>
      <c r="K22">
        <v>2.2000000000000002</v>
      </c>
      <c r="L22">
        <v>6</v>
      </c>
      <c r="M22">
        <v>10</v>
      </c>
      <c r="N22">
        <v>26</v>
      </c>
      <c r="O22">
        <v>82</v>
      </c>
      <c r="P22">
        <v>206</v>
      </c>
      <c r="Q22">
        <v>330</v>
      </c>
      <c r="S22" s="22">
        <f>(H22-B22)/B22</f>
        <v>91.534416898734179</v>
      </c>
      <c r="T22" s="22">
        <f>(Q22-K22)/K22</f>
        <v>149</v>
      </c>
      <c r="V22" t="str">
        <f t="shared" si="1"/>
        <v>Mizoram</v>
      </c>
      <c r="W22" s="24">
        <f t="shared" si="2"/>
        <v>1.6278030171409821</v>
      </c>
    </row>
    <row r="23" spans="1:23" x14ac:dyDescent="0.3">
      <c r="A23" s="15" t="s">
        <v>18</v>
      </c>
      <c r="B23">
        <v>179.6</v>
      </c>
      <c r="C23">
        <v>399.6</v>
      </c>
      <c r="D23">
        <v>1066</v>
      </c>
      <c r="E23">
        <v>2269.8000000000002</v>
      </c>
      <c r="F23">
        <v>4497.8</v>
      </c>
      <c r="G23">
        <v>8376.6</v>
      </c>
      <c r="H23">
        <v>14448.596149999998</v>
      </c>
      <c r="I23">
        <v>0</v>
      </c>
      <c r="J23">
        <v>7.2</v>
      </c>
      <c r="K23">
        <v>13.2</v>
      </c>
      <c r="L23">
        <v>20</v>
      </c>
      <c r="M23">
        <v>32</v>
      </c>
      <c r="N23">
        <v>64</v>
      </c>
      <c r="O23">
        <v>140</v>
      </c>
      <c r="P23">
        <v>312</v>
      </c>
      <c r="Q23">
        <v>430</v>
      </c>
      <c r="S23" s="22">
        <f>(H23-B23)/B23</f>
        <v>79.448753619153663</v>
      </c>
      <c r="T23" s="22">
        <f t="shared" si="3"/>
        <v>58.722222222222221</v>
      </c>
      <c r="V23" t="str">
        <f t="shared" si="1"/>
        <v>Nagaland</v>
      </c>
      <c r="W23" s="24">
        <f t="shared" si="2"/>
        <v>0.73912074824626761</v>
      </c>
    </row>
    <row r="24" spans="1:23" x14ac:dyDescent="0.3">
      <c r="A24" s="15" t="s">
        <v>19</v>
      </c>
      <c r="B24">
        <v>4744</v>
      </c>
      <c r="C24">
        <v>8500.4</v>
      </c>
      <c r="D24">
        <v>16163</v>
      </c>
      <c r="E24">
        <v>32884.800000000003</v>
      </c>
      <c r="F24">
        <v>55711.4</v>
      </c>
      <c r="G24">
        <v>125529.2</v>
      </c>
      <c r="H24">
        <v>253032.79979999998</v>
      </c>
      <c r="I24">
        <v>332329.13380000001</v>
      </c>
      <c r="J24">
        <v>179</v>
      </c>
      <c r="K24">
        <v>395.8</v>
      </c>
      <c r="L24">
        <v>776</v>
      </c>
      <c r="M24">
        <v>1416</v>
      </c>
      <c r="N24">
        <v>3000</v>
      </c>
      <c r="O24">
        <v>6982</v>
      </c>
      <c r="P24">
        <v>15164</v>
      </c>
      <c r="Q24">
        <v>21280</v>
      </c>
      <c r="S24" s="22">
        <f t="shared" si="0"/>
        <v>69.052515556492409</v>
      </c>
      <c r="T24" s="22">
        <f t="shared" si="3"/>
        <v>117.88268156424581</v>
      </c>
      <c r="V24" t="str">
        <f t="shared" si="1"/>
        <v>Odisha</v>
      </c>
      <c r="W24" s="24">
        <f t="shared" si="2"/>
        <v>1.7071453605163025</v>
      </c>
    </row>
    <row r="25" spans="1:23" x14ac:dyDescent="0.3">
      <c r="A25" s="15" t="s">
        <v>30</v>
      </c>
      <c r="B25">
        <v>0</v>
      </c>
      <c r="C25">
        <v>0</v>
      </c>
      <c r="D25">
        <v>421.6</v>
      </c>
      <c r="E25">
        <v>2413.8000000000002</v>
      </c>
      <c r="F25">
        <v>4849.2</v>
      </c>
      <c r="G25">
        <v>9583.4</v>
      </c>
      <c r="H25">
        <v>18948.829999999998</v>
      </c>
      <c r="I25">
        <v>26533.455549999999</v>
      </c>
      <c r="J25">
        <v>0</v>
      </c>
      <c r="K25">
        <v>0</v>
      </c>
      <c r="L25">
        <v>0</v>
      </c>
      <c r="M25">
        <v>0</v>
      </c>
      <c r="N25">
        <v>0</v>
      </c>
      <c r="O25">
        <v>660</v>
      </c>
      <c r="P25">
        <v>1788</v>
      </c>
      <c r="Q25">
        <v>2340</v>
      </c>
      <c r="S25" s="22">
        <f>(I25-D25)/D25</f>
        <v>61.935141247628081</v>
      </c>
      <c r="T25" s="22">
        <f>(Q25-O25)/O25</f>
        <v>2.5454545454545454</v>
      </c>
      <c r="V25" t="str">
        <f t="shared" si="1"/>
        <v>Puducherry</v>
      </c>
      <c r="W25" s="24">
        <f t="shared" si="2"/>
        <v>4.109871220406764E-2</v>
      </c>
    </row>
    <row r="26" spans="1:23" x14ac:dyDescent="0.3">
      <c r="A26" s="15" t="s">
        <v>20</v>
      </c>
      <c r="B26">
        <v>6652.2</v>
      </c>
      <c r="C26">
        <v>12651.6</v>
      </c>
      <c r="D26">
        <v>26493.200000000001</v>
      </c>
      <c r="E26">
        <v>50883</v>
      </c>
      <c r="F26">
        <v>84693</v>
      </c>
      <c r="G26">
        <v>151908.79999999999</v>
      </c>
      <c r="H26">
        <v>298658.25708000001</v>
      </c>
      <c r="I26">
        <v>0</v>
      </c>
      <c r="J26">
        <v>476.6</v>
      </c>
      <c r="K26">
        <v>931.6</v>
      </c>
      <c r="L26">
        <v>1868</v>
      </c>
      <c r="M26">
        <v>3128</v>
      </c>
      <c r="N26">
        <v>5706</v>
      </c>
      <c r="O26">
        <v>10220</v>
      </c>
      <c r="P26">
        <v>22180</v>
      </c>
      <c r="Q26">
        <v>29350</v>
      </c>
      <c r="S26" s="22">
        <f>(H26-B26)/B26</f>
        <v>43.896163236222606</v>
      </c>
      <c r="T26" s="22">
        <f t="shared" si="3"/>
        <v>60.582039446076372</v>
      </c>
      <c r="V26" t="str">
        <f t="shared" si="1"/>
        <v>Punjab</v>
      </c>
      <c r="W26" s="24">
        <f t="shared" si="2"/>
        <v>1.3801215181395348</v>
      </c>
    </row>
    <row r="27" spans="1:23" x14ac:dyDescent="0.3">
      <c r="A27" s="15" t="s">
        <v>21</v>
      </c>
      <c r="B27">
        <v>6428.6</v>
      </c>
      <c r="C27">
        <v>12005.6</v>
      </c>
      <c r="D27">
        <v>29045.200000000001</v>
      </c>
      <c r="E27">
        <v>64958</v>
      </c>
      <c r="F27">
        <v>100421.6</v>
      </c>
      <c r="G27">
        <v>200975</v>
      </c>
      <c r="H27">
        <v>486142.44073999999</v>
      </c>
      <c r="I27">
        <v>0</v>
      </c>
      <c r="J27">
        <v>372</v>
      </c>
      <c r="K27">
        <v>792.2</v>
      </c>
      <c r="L27">
        <v>1752</v>
      </c>
      <c r="M27">
        <v>3586</v>
      </c>
      <c r="N27">
        <v>6578</v>
      </c>
      <c r="O27">
        <v>13224</v>
      </c>
      <c r="P27">
        <v>29982</v>
      </c>
      <c r="Q27">
        <v>47100</v>
      </c>
      <c r="S27" s="22">
        <f>(H27-B27)/B27</f>
        <v>74.621821351460653</v>
      </c>
      <c r="T27" s="22">
        <f t="shared" si="3"/>
        <v>125.61290322580645</v>
      </c>
      <c r="V27" t="str">
        <f t="shared" si="1"/>
        <v>Rajasthan</v>
      </c>
      <c r="W27" s="24">
        <f t="shared" si="2"/>
        <v>1.6833266858253613</v>
      </c>
    </row>
    <row r="28" spans="1:23" x14ac:dyDescent="0.3">
      <c r="A28" s="15" t="s">
        <v>22</v>
      </c>
      <c r="B28">
        <v>72.599999999999994</v>
      </c>
      <c r="C28">
        <v>164.6</v>
      </c>
      <c r="D28">
        <v>320.60000000000002</v>
      </c>
      <c r="E28">
        <v>695</v>
      </c>
      <c r="F28">
        <v>1319</v>
      </c>
      <c r="G28">
        <v>3204.4</v>
      </c>
      <c r="H28">
        <v>11997.349326</v>
      </c>
      <c r="I28">
        <v>16636.784189999998</v>
      </c>
      <c r="J28">
        <v>3.6</v>
      </c>
      <c r="K28">
        <v>9.1999999999999993</v>
      </c>
      <c r="L28">
        <v>10</v>
      </c>
      <c r="M28">
        <v>26</v>
      </c>
      <c r="N28">
        <v>98</v>
      </c>
      <c r="O28">
        <v>184</v>
      </c>
      <c r="P28">
        <v>408</v>
      </c>
      <c r="Q28">
        <v>560</v>
      </c>
      <c r="S28" s="22">
        <f t="shared" si="0"/>
        <v>228.15680702479341</v>
      </c>
      <c r="T28" s="22">
        <f t="shared" si="3"/>
        <v>154.55555555555554</v>
      </c>
      <c r="V28" t="str">
        <f t="shared" si="1"/>
        <v>Sikkim</v>
      </c>
      <c r="W28" s="24">
        <f t="shared" si="2"/>
        <v>0.67740935530694135</v>
      </c>
    </row>
    <row r="29" spans="1:23" x14ac:dyDescent="0.3">
      <c r="A29" s="15" t="s">
        <v>23</v>
      </c>
      <c r="B29">
        <v>10624.4</v>
      </c>
      <c r="C29">
        <v>20837.400000000001</v>
      </c>
      <c r="D29">
        <v>47504.2</v>
      </c>
      <c r="E29">
        <v>104677.2</v>
      </c>
      <c r="F29">
        <v>169637.2</v>
      </c>
      <c r="G29">
        <v>360049.4</v>
      </c>
      <c r="H29">
        <v>851103.10965999996</v>
      </c>
      <c r="I29">
        <v>1212667.9909999999</v>
      </c>
      <c r="J29">
        <v>987.2</v>
      </c>
      <c r="K29">
        <v>1910</v>
      </c>
      <c r="L29">
        <v>4328</v>
      </c>
      <c r="M29">
        <v>8874</v>
      </c>
      <c r="N29">
        <v>14986</v>
      </c>
      <c r="O29">
        <v>30190</v>
      </c>
      <c r="P29">
        <v>67608</v>
      </c>
      <c r="Q29">
        <v>96080</v>
      </c>
      <c r="S29" s="22">
        <f t="shared" si="0"/>
        <v>113.13990352396371</v>
      </c>
      <c r="T29" s="22">
        <f t="shared" si="3"/>
        <v>96.325769854132901</v>
      </c>
      <c r="V29" t="str">
        <f t="shared" si="1"/>
        <v>Tamil_Nadu</v>
      </c>
      <c r="W29" s="24">
        <f t="shared" si="2"/>
        <v>0.85138635312456779</v>
      </c>
    </row>
    <row r="30" spans="1:23" x14ac:dyDescent="0.3">
      <c r="A30" s="15" t="s">
        <v>24</v>
      </c>
      <c r="B30">
        <v>0</v>
      </c>
      <c r="C30">
        <v>0</v>
      </c>
      <c r="D30">
        <v>0</v>
      </c>
      <c r="E30">
        <v>0</v>
      </c>
      <c r="F30">
        <v>17989.2</v>
      </c>
      <c r="G30">
        <v>156129.60000000001</v>
      </c>
      <c r="H30">
        <v>402375.212</v>
      </c>
      <c r="I30">
        <v>583117.25</v>
      </c>
      <c r="J30">
        <v>0</v>
      </c>
      <c r="K30">
        <v>0</v>
      </c>
      <c r="L30">
        <v>0</v>
      </c>
      <c r="M30">
        <v>0</v>
      </c>
      <c r="N30">
        <v>0</v>
      </c>
      <c r="O30">
        <v>0</v>
      </c>
      <c r="P30">
        <v>7076</v>
      </c>
      <c r="Q30">
        <v>46500</v>
      </c>
      <c r="S30" s="22">
        <f>(I30-F30)/F30</f>
        <v>31.414851688791053</v>
      </c>
      <c r="T30" s="22">
        <f>(Q30-P30)/P30</f>
        <v>5.571509327303561</v>
      </c>
      <c r="V30" t="str">
        <f t="shared" si="1"/>
        <v>Telangana</v>
      </c>
      <c r="W30" s="24">
        <f t="shared" si="2"/>
        <v>0.1773527178322315</v>
      </c>
    </row>
    <row r="31" spans="1:23" x14ac:dyDescent="0.3">
      <c r="A31" s="15" t="s">
        <v>25</v>
      </c>
      <c r="B31">
        <v>382.2</v>
      </c>
      <c r="C31">
        <v>712.2</v>
      </c>
      <c r="D31">
        <v>1417</v>
      </c>
      <c r="E31">
        <v>3406.4</v>
      </c>
      <c r="F31">
        <v>7011.4</v>
      </c>
      <c r="G31">
        <v>12302.6</v>
      </c>
      <c r="H31">
        <v>22799.811216000002</v>
      </c>
      <c r="I31">
        <v>0</v>
      </c>
      <c r="J31">
        <v>6.2</v>
      </c>
      <c r="K31">
        <v>15</v>
      </c>
      <c r="L31">
        <v>34</v>
      </c>
      <c r="M31">
        <v>72</v>
      </c>
      <c r="N31">
        <v>186</v>
      </c>
      <c r="O31">
        <v>396</v>
      </c>
      <c r="P31">
        <v>958</v>
      </c>
      <c r="Q31">
        <v>1320</v>
      </c>
      <c r="S31" s="22">
        <f>(H31-B31)/B31</f>
        <v>58.654137142857145</v>
      </c>
      <c r="T31" s="22">
        <f t="shared" si="3"/>
        <v>211.90322580645159</v>
      </c>
      <c r="V31" t="str">
        <f t="shared" si="1"/>
        <v>Tripura</v>
      </c>
      <c r="W31" s="24">
        <f t="shared" si="2"/>
        <v>3.612758385488533</v>
      </c>
    </row>
    <row r="32" spans="1:23" x14ac:dyDescent="0.3">
      <c r="A32" s="15" t="s">
        <v>26</v>
      </c>
      <c r="B32">
        <v>19654.400000000001</v>
      </c>
      <c r="C32">
        <v>36157</v>
      </c>
      <c r="D32">
        <v>73071.399999999994</v>
      </c>
      <c r="E32">
        <v>140120</v>
      </c>
      <c r="F32">
        <v>213289.8</v>
      </c>
      <c r="G32">
        <v>396118.8</v>
      </c>
      <c r="H32">
        <v>826950.88140000007</v>
      </c>
      <c r="I32">
        <v>1153794.5900000001</v>
      </c>
      <c r="J32">
        <v>905.8</v>
      </c>
      <c r="K32">
        <v>1864.8</v>
      </c>
      <c r="L32">
        <v>3912</v>
      </c>
      <c r="M32">
        <v>7218</v>
      </c>
      <c r="N32">
        <v>12674</v>
      </c>
      <c r="O32">
        <v>25872</v>
      </c>
      <c r="P32">
        <v>58922</v>
      </c>
      <c r="Q32">
        <v>91920</v>
      </c>
      <c r="S32" s="22">
        <f t="shared" si="0"/>
        <v>57.704136987137744</v>
      </c>
      <c r="T32" s="22">
        <f t="shared" si="3"/>
        <v>100.47935526606315</v>
      </c>
      <c r="V32" t="str">
        <f t="shared" si="1"/>
        <v>Uttar_Pradesh</v>
      </c>
      <c r="W32" s="24">
        <f t="shared" si="2"/>
        <v>1.7412851229099919</v>
      </c>
    </row>
    <row r="33" spans="1:24" x14ac:dyDescent="0.3">
      <c r="A33" s="15" t="s">
        <v>27</v>
      </c>
      <c r="B33">
        <v>0</v>
      </c>
      <c r="C33">
        <v>0</v>
      </c>
      <c r="D33">
        <v>2520</v>
      </c>
      <c r="E33">
        <v>9464.4</v>
      </c>
      <c r="F33">
        <v>18805</v>
      </c>
      <c r="G33">
        <v>47874.8</v>
      </c>
      <c r="H33">
        <v>128625.92</v>
      </c>
      <c r="I33">
        <v>184091.31</v>
      </c>
      <c r="J33">
        <v>0</v>
      </c>
      <c r="K33">
        <v>0</v>
      </c>
      <c r="L33">
        <v>0</v>
      </c>
      <c r="M33">
        <v>0</v>
      </c>
      <c r="N33">
        <v>976</v>
      </c>
      <c r="O33">
        <v>2728</v>
      </c>
      <c r="P33">
        <v>6400</v>
      </c>
      <c r="Q33">
        <v>9460</v>
      </c>
      <c r="S33" s="22">
        <f>(I33-D33)/D33</f>
        <v>72.052107142857139</v>
      </c>
      <c r="T33" s="22">
        <f>(Q33-N33)/N33</f>
        <v>8.692622950819672</v>
      </c>
      <c r="V33" t="str">
        <f t="shared" si="1"/>
        <v>Uttarakhand</v>
      </c>
      <c r="W33" s="24">
        <f t="shared" si="2"/>
        <v>0.12064356332542611</v>
      </c>
    </row>
    <row r="34" spans="1:24" x14ac:dyDescent="0.3">
      <c r="A34" s="15" t="s">
        <v>28</v>
      </c>
      <c r="B34">
        <v>13589.4</v>
      </c>
      <c r="C34">
        <v>24528.799999999999</v>
      </c>
      <c r="D34">
        <v>46784.6</v>
      </c>
      <c r="E34">
        <v>100959.6</v>
      </c>
      <c r="F34">
        <v>173356.79999999999</v>
      </c>
      <c r="G34">
        <v>306446.40000000002</v>
      </c>
      <c r="H34">
        <v>620003</v>
      </c>
      <c r="I34">
        <v>0</v>
      </c>
      <c r="J34">
        <v>694.8</v>
      </c>
      <c r="K34">
        <v>1493</v>
      </c>
      <c r="L34">
        <v>2766</v>
      </c>
      <c r="M34">
        <v>4558</v>
      </c>
      <c r="N34">
        <v>7634</v>
      </c>
      <c r="O34">
        <v>13308</v>
      </c>
      <c r="P34">
        <v>30954</v>
      </c>
      <c r="Q34">
        <v>46500</v>
      </c>
      <c r="S34" s="22">
        <f>(H34-B34)/B34</f>
        <v>44.624015777002661</v>
      </c>
      <c r="T34" s="22">
        <f t="shared" si="3"/>
        <v>65.925734024179619</v>
      </c>
      <c r="V34" t="str">
        <f t="shared" si="1"/>
        <v>West_Bengal</v>
      </c>
      <c r="W34" s="24">
        <f t="shared" si="2"/>
        <v>1.4773599568812219</v>
      </c>
    </row>
    <row r="35" spans="1:24" x14ac:dyDescent="0.3">
      <c r="A35" s="15" t="s">
        <v>97</v>
      </c>
      <c r="B35">
        <v>150591</v>
      </c>
      <c r="C35">
        <v>280632.60000000003</v>
      </c>
      <c r="D35">
        <v>620808.19999999995</v>
      </c>
      <c r="E35">
        <v>1319494.2000000002</v>
      </c>
      <c r="F35">
        <v>2185948.5999999996</v>
      </c>
      <c r="G35">
        <v>4409392.4000000004</v>
      </c>
      <c r="H35">
        <v>9776889.3763139993</v>
      </c>
      <c r="I35">
        <v>6978728.6490099998</v>
      </c>
      <c r="J35">
        <v>9470.9999999999982</v>
      </c>
      <c r="K35">
        <v>19798.400000000001</v>
      </c>
      <c r="L35">
        <v>41620</v>
      </c>
      <c r="M35">
        <v>81556</v>
      </c>
      <c r="N35">
        <v>147464</v>
      </c>
      <c r="O35">
        <v>299254</v>
      </c>
      <c r="P35">
        <v>664864</v>
      </c>
      <c r="Q35">
        <v>969250</v>
      </c>
    </row>
    <row r="37" spans="1:24" x14ac:dyDescent="0.3">
      <c r="V37" t="str">
        <f>V3</f>
        <v>STATES</v>
      </c>
      <c r="W37" s="21" t="str">
        <f>S3</f>
        <v>% change GSDP</v>
      </c>
      <c r="X37" s="21" t="str">
        <f>T3</f>
        <v>% change OTR</v>
      </c>
    </row>
    <row r="38" spans="1:24" x14ac:dyDescent="0.3">
      <c r="V38" t="str">
        <f t="shared" ref="V38:V68" si="4">V4</f>
        <v>Andhra_Pradesh</v>
      </c>
      <c r="W38" s="24">
        <f t="shared" ref="W38:W68" si="5">S4</f>
        <v>53.637808787308025</v>
      </c>
      <c r="X38" s="24">
        <f t="shared" ref="X38:X68" si="6">T4</f>
        <v>51.481096408317583</v>
      </c>
    </row>
    <row r="39" spans="1:24" x14ac:dyDescent="0.3">
      <c r="V39" t="str">
        <f t="shared" si="4"/>
        <v>Arunachal_Pradesh</v>
      </c>
      <c r="W39" s="24">
        <f t="shared" si="5"/>
        <v>117.01536084848485</v>
      </c>
      <c r="X39" s="24">
        <f t="shared" si="6"/>
        <v>317.74999999999994</v>
      </c>
    </row>
    <row r="40" spans="1:24" x14ac:dyDescent="0.3">
      <c r="V40" t="str">
        <f t="shared" si="4"/>
        <v>Assam</v>
      </c>
      <c r="W40" s="24">
        <f t="shared" si="5"/>
        <v>40.809573723556539</v>
      </c>
      <c r="X40" s="24">
        <f t="shared" si="6"/>
        <v>108.42275042444822</v>
      </c>
    </row>
    <row r="41" spans="1:24" x14ac:dyDescent="0.3">
      <c r="V41" t="str">
        <f t="shared" si="4"/>
        <v>Bihar</v>
      </c>
      <c r="W41" s="24">
        <f t="shared" si="5"/>
        <v>40.768844592820066</v>
      </c>
      <c r="X41" s="24">
        <f t="shared" si="6"/>
        <v>80.135049921177085</v>
      </c>
    </row>
    <row r="42" spans="1:24" x14ac:dyDescent="0.3">
      <c r="V42" t="str">
        <f t="shared" si="4"/>
        <v>Chhattisgarh</v>
      </c>
      <c r="W42" s="24">
        <f t="shared" si="5"/>
        <v>25.198439395000147</v>
      </c>
      <c r="X42" s="24">
        <f t="shared" si="6"/>
        <v>8.2240587695133147</v>
      </c>
    </row>
    <row r="43" spans="1:24" x14ac:dyDescent="0.3">
      <c r="V43" t="str">
        <f t="shared" si="4"/>
        <v>Delhi</v>
      </c>
      <c r="W43" s="24">
        <f t="shared" si="5"/>
        <v>58.645301981254931</v>
      </c>
      <c r="X43" s="24">
        <f t="shared" si="6"/>
        <v>73.059829059829056</v>
      </c>
    </row>
    <row r="44" spans="1:24" x14ac:dyDescent="0.3">
      <c r="V44" t="str">
        <f t="shared" si="4"/>
        <v>Goa</v>
      </c>
      <c r="W44" s="24">
        <f t="shared" si="5"/>
        <v>77.775712367601258</v>
      </c>
      <c r="X44" s="24">
        <f t="shared" si="6"/>
        <v>86.551020408163268</v>
      </c>
    </row>
    <row r="45" spans="1:24" x14ac:dyDescent="0.3">
      <c r="V45" t="str">
        <f t="shared" si="4"/>
        <v>Gujarat</v>
      </c>
      <c r="W45" s="24">
        <f t="shared" si="5"/>
        <v>66.831784681976444</v>
      </c>
      <c r="X45" s="24">
        <f t="shared" si="6"/>
        <v>88.695857367593078</v>
      </c>
    </row>
    <row r="46" spans="1:24" x14ac:dyDescent="0.3">
      <c r="V46" t="str">
        <f t="shared" si="4"/>
        <v>Haryana</v>
      </c>
      <c r="W46" s="24">
        <f t="shared" si="5"/>
        <v>78.323259571959738</v>
      </c>
      <c r="X46" s="24">
        <f t="shared" si="6"/>
        <v>100.74418604651162</v>
      </c>
    </row>
    <row r="47" spans="1:24" x14ac:dyDescent="0.3">
      <c r="V47" t="str">
        <f t="shared" si="4"/>
        <v>Himachal_Pradesh</v>
      </c>
      <c r="W47" s="24">
        <f t="shared" si="5"/>
        <v>81.889091228881753</v>
      </c>
      <c r="X47" s="24">
        <f t="shared" si="6"/>
        <v>131.63598326359832</v>
      </c>
    </row>
    <row r="48" spans="1:24" x14ac:dyDescent="0.3">
      <c r="V48" t="str">
        <f t="shared" si="4"/>
        <v>Jammu_and_Kashmir</v>
      </c>
      <c r="W48" s="24">
        <f t="shared" si="5"/>
        <v>52.423857570471498</v>
      </c>
      <c r="X48" s="24">
        <f t="shared" si="6"/>
        <v>128.19354838709677</v>
      </c>
    </row>
    <row r="49" spans="22:24" x14ac:dyDescent="0.3">
      <c r="V49" t="str">
        <f t="shared" si="4"/>
        <v>Jharkhand</v>
      </c>
      <c r="W49" s="24">
        <f t="shared" si="5"/>
        <v>12.593893970380027</v>
      </c>
      <c r="X49" s="24">
        <f t="shared" si="6"/>
        <v>7.1305309734513278</v>
      </c>
    </row>
    <row r="50" spans="22:24" x14ac:dyDescent="0.3">
      <c r="V50" t="str">
        <f t="shared" si="4"/>
        <v>Karnataka</v>
      </c>
      <c r="W50" s="24">
        <f t="shared" si="5"/>
        <v>123.32443392618092</v>
      </c>
      <c r="X50" s="24">
        <f t="shared" si="6"/>
        <v>110.60583941605839</v>
      </c>
    </row>
    <row r="51" spans="22:24" x14ac:dyDescent="0.3">
      <c r="V51" t="str">
        <f t="shared" si="4"/>
        <v>Kerala</v>
      </c>
      <c r="W51" s="24">
        <f t="shared" si="5"/>
        <v>72.840686107275232</v>
      </c>
      <c r="X51" s="24">
        <f t="shared" si="6"/>
        <v>99.597874224977858</v>
      </c>
    </row>
    <row r="52" spans="22:24" x14ac:dyDescent="0.3">
      <c r="V52" t="str">
        <f t="shared" si="4"/>
        <v>Madhya_Pradesh</v>
      </c>
      <c r="W52" s="24">
        <f t="shared" si="5"/>
        <v>56.057661160029085</v>
      </c>
      <c r="X52" s="24">
        <f t="shared" si="6"/>
        <v>77.260086455331404</v>
      </c>
    </row>
    <row r="53" spans="22:24" x14ac:dyDescent="0.3">
      <c r="V53" t="str">
        <f t="shared" si="4"/>
        <v>Maharashtra</v>
      </c>
      <c r="W53" s="24">
        <f t="shared" si="5"/>
        <v>67.866092083018927</v>
      </c>
      <c r="X53" s="24">
        <f t="shared" si="6"/>
        <v>81.115457175198088</v>
      </c>
    </row>
    <row r="54" spans="22:24" x14ac:dyDescent="0.3">
      <c r="V54" t="str">
        <f t="shared" si="4"/>
        <v>Manipur</v>
      </c>
      <c r="W54" s="24">
        <f t="shared" si="5"/>
        <v>46.101943712172158</v>
      </c>
      <c r="X54" s="24">
        <f t="shared" si="6"/>
        <v>151.27272727272725</v>
      </c>
    </row>
    <row r="55" spans="22:24" x14ac:dyDescent="0.3">
      <c r="V55" t="str">
        <f t="shared" si="4"/>
        <v>Meghalaya</v>
      </c>
      <c r="W55" s="24">
        <f t="shared" si="5"/>
        <v>101.88058903541824</v>
      </c>
      <c r="X55" s="24">
        <f t="shared" si="6"/>
        <v>129</v>
      </c>
    </row>
    <row r="56" spans="22:24" x14ac:dyDescent="0.3">
      <c r="V56" t="str">
        <f t="shared" si="4"/>
        <v>Mizoram</v>
      </c>
      <c r="W56" s="24">
        <f t="shared" si="5"/>
        <v>91.534416898734179</v>
      </c>
      <c r="X56" s="24">
        <f t="shared" si="6"/>
        <v>149</v>
      </c>
    </row>
    <row r="57" spans="22:24" x14ac:dyDescent="0.3">
      <c r="V57" t="str">
        <f t="shared" si="4"/>
        <v>Nagaland</v>
      </c>
      <c r="W57" s="24">
        <f t="shared" si="5"/>
        <v>79.448753619153663</v>
      </c>
      <c r="X57" s="24">
        <f t="shared" si="6"/>
        <v>58.722222222222221</v>
      </c>
    </row>
    <row r="58" spans="22:24" x14ac:dyDescent="0.3">
      <c r="V58" t="str">
        <f t="shared" si="4"/>
        <v>Odisha</v>
      </c>
      <c r="W58" s="24">
        <f t="shared" si="5"/>
        <v>69.052515556492409</v>
      </c>
      <c r="X58" s="24">
        <f t="shared" si="6"/>
        <v>117.88268156424581</v>
      </c>
    </row>
    <row r="59" spans="22:24" x14ac:dyDescent="0.3">
      <c r="V59" t="str">
        <f t="shared" si="4"/>
        <v>Puducherry</v>
      </c>
      <c r="W59" s="24">
        <f t="shared" si="5"/>
        <v>61.935141247628081</v>
      </c>
      <c r="X59" s="24">
        <f t="shared" si="6"/>
        <v>2.5454545454545454</v>
      </c>
    </row>
    <row r="60" spans="22:24" x14ac:dyDescent="0.3">
      <c r="V60" t="str">
        <f t="shared" si="4"/>
        <v>Punjab</v>
      </c>
      <c r="W60" s="24">
        <f t="shared" si="5"/>
        <v>43.896163236222606</v>
      </c>
      <c r="X60" s="24">
        <f t="shared" si="6"/>
        <v>60.582039446076372</v>
      </c>
    </row>
    <row r="61" spans="22:24" x14ac:dyDescent="0.3">
      <c r="V61" t="str">
        <f t="shared" si="4"/>
        <v>Rajasthan</v>
      </c>
      <c r="W61" s="24">
        <f t="shared" si="5"/>
        <v>74.621821351460653</v>
      </c>
      <c r="X61" s="24">
        <f t="shared" si="6"/>
        <v>125.61290322580645</v>
      </c>
    </row>
    <row r="62" spans="22:24" x14ac:dyDescent="0.3">
      <c r="V62" t="str">
        <f t="shared" si="4"/>
        <v>Sikkim</v>
      </c>
      <c r="W62" s="24">
        <f t="shared" si="5"/>
        <v>228.15680702479341</v>
      </c>
      <c r="X62" s="24">
        <f t="shared" si="6"/>
        <v>154.55555555555554</v>
      </c>
    </row>
    <row r="63" spans="22:24" x14ac:dyDescent="0.3">
      <c r="V63" t="str">
        <f t="shared" si="4"/>
        <v>Tamil_Nadu</v>
      </c>
      <c r="W63" s="24">
        <f t="shared" si="5"/>
        <v>113.13990352396371</v>
      </c>
      <c r="X63" s="24">
        <f t="shared" si="6"/>
        <v>96.325769854132901</v>
      </c>
    </row>
    <row r="64" spans="22:24" x14ac:dyDescent="0.3">
      <c r="V64" t="str">
        <f t="shared" si="4"/>
        <v>Telangana</v>
      </c>
      <c r="W64" s="24">
        <f t="shared" si="5"/>
        <v>31.414851688791053</v>
      </c>
      <c r="X64" s="24">
        <f t="shared" si="6"/>
        <v>5.571509327303561</v>
      </c>
    </row>
    <row r="65" spans="22:24" x14ac:dyDescent="0.3">
      <c r="V65" t="str">
        <f t="shared" si="4"/>
        <v>Tripura</v>
      </c>
      <c r="W65" s="24">
        <f t="shared" si="5"/>
        <v>58.654137142857145</v>
      </c>
      <c r="X65" s="24">
        <f t="shared" si="6"/>
        <v>211.90322580645159</v>
      </c>
    </row>
    <row r="66" spans="22:24" x14ac:dyDescent="0.3">
      <c r="V66" t="str">
        <f t="shared" si="4"/>
        <v>Uttar_Pradesh</v>
      </c>
      <c r="W66" s="24">
        <f t="shared" si="5"/>
        <v>57.704136987137744</v>
      </c>
      <c r="X66" s="24">
        <f t="shared" si="6"/>
        <v>100.47935526606315</v>
      </c>
    </row>
    <row r="67" spans="22:24" x14ac:dyDescent="0.3">
      <c r="V67" t="str">
        <f t="shared" si="4"/>
        <v>Uttarakhand</v>
      </c>
      <c r="W67" s="24">
        <f t="shared" si="5"/>
        <v>72.052107142857139</v>
      </c>
      <c r="X67" s="24">
        <f t="shared" si="6"/>
        <v>8.692622950819672</v>
      </c>
    </row>
    <row r="68" spans="22:24" x14ac:dyDescent="0.3">
      <c r="V68" t="str">
        <f t="shared" si="4"/>
        <v>West_Bengal</v>
      </c>
      <c r="W68" s="24">
        <f t="shared" si="5"/>
        <v>44.624015777002661</v>
      </c>
      <c r="X68" s="24">
        <f t="shared" si="6"/>
        <v>65.925734024179619</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78BC8-FB37-439E-A601-09B3678B044D}">
  <dimension ref="B3:BN68"/>
  <sheetViews>
    <sheetView topLeftCell="A5" zoomScaleNormal="100" workbookViewId="0">
      <selection activeCell="BJ26" sqref="BJ26"/>
    </sheetView>
  </sheetViews>
  <sheetFormatPr defaultRowHeight="14.4" x14ac:dyDescent="0.3"/>
  <cols>
    <col min="2" max="2" width="23.33203125" bestFit="1" customWidth="1"/>
    <col min="3" max="6" width="25.109375" bestFit="1" customWidth="1"/>
    <col min="7" max="8" width="25.44140625" bestFit="1" customWidth="1"/>
    <col min="9" max="10" width="24.77734375" bestFit="1" customWidth="1"/>
    <col min="11" max="14" width="25.109375" bestFit="1" customWidth="1"/>
    <col min="15" max="16" width="25.44140625" bestFit="1" customWidth="1"/>
    <col min="17" max="18" width="24.77734375" bestFit="1" customWidth="1"/>
    <col min="19" max="22" width="26.77734375" bestFit="1" customWidth="1"/>
    <col min="23" max="24" width="27.21875" bestFit="1" customWidth="1"/>
    <col min="25" max="26" width="26.44140625" bestFit="1" customWidth="1"/>
    <col min="27" max="30" width="25.109375" bestFit="1" customWidth="1"/>
    <col min="31" max="32" width="25.44140625" bestFit="1" customWidth="1"/>
    <col min="33" max="34" width="24.77734375" bestFit="1" customWidth="1"/>
    <col min="35" max="38" width="27" bestFit="1" customWidth="1"/>
    <col min="39" max="40" width="27.33203125" bestFit="1" customWidth="1"/>
    <col min="41" max="42" width="26.6640625" bestFit="1" customWidth="1"/>
    <col min="43" max="46" width="25.109375" bestFit="1" customWidth="1"/>
    <col min="47" max="48" width="25.44140625" bestFit="1" customWidth="1"/>
    <col min="49" max="50" width="24.77734375" bestFit="1" customWidth="1"/>
    <col min="51" max="54" width="25.109375" bestFit="1" customWidth="1"/>
    <col min="55" max="56" width="25.44140625" bestFit="1" customWidth="1"/>
    <col min="57" max="58" width="24.77734375" bestFit="1" customWidth="1"/>
    <col min="59" max="62" width="26.77734375" bestFit="1" customWidth="1"/>
    <col min="63" max="64" width="27.21875" bestFit="1" customWidth="1"/>
    <col min="65" max="67" width="26.44140625" bestFit="1" customWidth="1"/>
    <col min="69" max="69" width="13.5546875" bestFit="1" customWidth="1"/>
  </cols>
  <sheetData>
    <row r="3" spans="2:66" x14ac:dyDescent="0.3">
      <c r="B3" s="14" t="s">
        <v>96</v>
      </c>
      <c r="C3" t="s">
        <v>132</v>
      </c>
      <c r="D3" t="s">
        <v>180</v>
      </c>
      <c r="E3" t="s">
        <v>181</v>
      </c>
      <c r="F3" t="s">
        <v>182</v>
      </c>
      <c r="G3" t="s">
        <v>183</v>
      </c>
      <c r="H3" t="s">
        <v>184</v>
      </c>
      <c r="I3" t="s">
        <v>185</v>
      </c>
      <c r="J3" t="s">
        <v>186</v>
      </c>
      <c r="K3" t="s">
        <v>187</v>
      </c>
      <c r="L3" t="s">
        <v>188</v>
      </c>
      <c r="M3" t="s">
        <v>189</v>
      </c>
      <c r="N3" t="s">
        <v>190</v>
      </c>
      <c r="O3" t="s">
        <v>191</v>
      </c>
      <c r="P3" t="s">
        <v>192</v>
      </c>
      <c r="Q3" t="s">
        <v>193</v>
      </c>
      <c r="R3" t="s">
        <v>194</v>
      </c>
      <c r="S3" t="s">
        <v>195</v>
      </c>
      <c r="T3" t="s">
        <v>196</v>
      </c>
      <c r="U3" t="s">
        <v>197</v>
      </c>
      <c r="V3" t="s">
        <v>198</v>
      </c>
      <c r="W3" t="s">
        <v>199</v>
      </c>
      <c r="X3" t="s">
        <v>200</v>
      </c>
      <c r="Y3" t="s">
        <v>201</v>
      </c>
      <c r="Z3" t="s">
        <v>202</v>
      </c>
      <c r="AA3" t="s">
        <v>203</v>
      </c>
      <c r="AB3" t="s">
        <v>204</v>
      </c>
      <c r="AC3" t="s">
        <v>205</v>
      </c>
      <c r="AD3" t="s">
        <v>206</v>
      </c>
      <c r="AE3" t="s">
        <v>207</v>
      </c>
      <c r="AF3" t="s">
        <v>208</v>
      </c>
      <c r="AG3" t="s">
        <v>209</v>
      </c>
      <c r="AH3" t="s">
        <v>210</v>
      </c>
      <c r="AI3" t="s">
        <v>211</v>
      </c>
      <c r="AJ3" t="s">
        <v>212</v>
      </c>
      <c r="AK3" t="s">
        <v>213</v>
      </c>
      <c r="AL3" t="s">
        <v>214</v>
      </c>
      <c r="AM3" t="s">
        <v>215</v>
      </c>
      <c r="AN3" t="s">
        <v>216</v>
      </c>
      <c r="AO3" t="s">
        <v>217</v>
      </c>
      <c r="AP3" t="s">
        <v>218</v>
      </c>
      <c r="AQ3" t="s">
        <v>219</v>
      </c>
      <c r="AR3" t="s">
        <v>220</v>
      </c>
      <c r="AS3" t="s">
        <v>221</v>
      </c>
      <c r="AT3" t="s">
        <v>222</v>
      </c>
      <c r="AU3" t="s">
        <v>223</v>
      </c>
      <c r="AV3" t="s">
        <v>224</v>
      </c>
      <c r="AW3" t="s">
        <v>225</v>
      </c>
      <c r="AX3" t="s">
        <v>226</v>
      </c>
      <c r="AY3" t="s">
        <v>227</v>
      </c>
      <c r="AZ3" t="s">
        <v>228</v>
      </c>
      <c r="BA3" t="s">
        <v>229</v>
      </c>
      <c r="BB3" t="s">
        <v>230</v>
      </c>
      <c r="BC3" t="s">
        <v>231</v>
      </c>
      <c r="BD3" t="s">
        <v>232</v>
      </c>
      <c r="BE3" t="s">
        <v>233</v>
      </c>
      <c r="BF3" t="s">
        <v>234</v>
      </c>
      <c r="BG3" t="s">
        <v>235</v>
      </c>
      <c r="BH3" t="s">
        <v>236</v>
      </c>
      <c r="BI3" t="s">
        <v>237</v>
      </c>
      <c r="BJ3" t="s">
        <v>238</v>
      </c>
      <c r="BK3" t="s">
        <v>239</v>
      </c>
      <c r="BL3" t="s">
        <v>240</v>
      </c>
      <c r="BM3" t="s">
        <v>241</v>
      </c>
      <c r="BN3" t="s">
        <v>242</v>
      </c>
    </row>
    <row r="4" spans="2:66" x14ac:dyDescent="0.3">
      <c r="B4" s="15" t="s">
        <v>0</v>
      </c>
      <c r="C4">
        <v>2216.1999999999998</v>
      </c>
      <c r="D4">
        <v>4553.2</v>
      </c>
      <c r="E4">
        <v>9264.6</v>
      </c>
      <c r="F4">
        <v>18607.2</v>
      </c>
      <c r="G4">
        <v>36167.800000000003</v>
      </c>
      <c r="H4">
        <v>69141.535999999993</v>
      </c>
      <c r="I4">
        <v>118730.96799999999</v>
      </c>
      <c r="J4">
        <v>112048.99</v>
      </c>
      <c r="K4">
        <v>504.6</v>
      </c>
      <c r="L4">
        <v>868</v>
      </c>
      <c r="M4">
        <v>1928.6</v>
      </c>
      <c r="N4">
        <v>3700.6</v>
      </c>
      <c r="O4">
        <v>9169.6</v>
      </c>
      <c r="P4">
        <v>18013.905999999999</v>
      </c>
      <c r="Q4">
        <v>22663.944</v>
      </c>
      <c r="R4">
        <v>14624.21</v>
      </c>
      <c r="S4">
        <v>344.52</v>
      </c>
      <c r="T4">
        <v>690.4</v>
      </c>
      <c r="U4">
        <v>1568.6799999999998</v>
      </c>
      <c r="V4">
        <v>3667.62</v>
      </c>
      <c r="W4">
        <v>7459.8</v>
      </c>
      <c r="X4">
        <v>9830</v>
      </c>
      <c r="Y4">
        <v>16614</v>
      </c>
      <c r="Z4">
        <v>17580</v>
      </c>
      <c r="AA4">
        <v>11043.2</v>
      </c>
      <c r="AB4">
        <v>20858.8</v>
      </c>
      <c r="AC4">
        <v>49036</v>
      </c>
      <c r="AD4">
        <v>101903.4</v>
      </c>
      <c r="AE4">
        <v>158662.79999999999</v>
      </c>
      <c r="AF4">
        <v>208948.2</v>
      </c>
      <c r="AG4">
        <v>422294.076</v>
      </c>
      <c r="AH4">
        <v>603376.25</v>
      </c>
      <c r="AI4">
        <v>846.4</v>
      </c>
      <c r="AJ4">
        <v>1864.6</v>
      </c>
      <c r="AK4">
        <v>3432</v>
      </c>
      <c r="AL4">
        <v>6616</v>
      </c>
      <c r="AM4">
        <v>13158</v>
      </c>
      <c r="AN4">
        <v>28094</v>
      </c>
      <c r="AO4">
        <v>52180</v>
      </c>
      <c r="AP4">
        <v>44420</v>
      </c>
      <c r="AQ4">
        <v>-11.800000000000006</v>
      </c>
      <c r="AR4">
        <v>72.900000000000006</v>
      </c>
      <c r="AS4">
        <v>189.3</v>
      </c>
      <c r="AT4">
        <v>1711.7199999999998</v>
      </c>
      <c r="AU4">
        <v>3042.2750000000001</v>
      </c>
      <c r="AV4">
        <v>-1026.4000000000001</v>
      </c>
      <c r="AW4">
        <v>1434</v>
      </c>
      <c r="AX4">
        <v>7300</v>
      </c>
      <c r="AY4">
        <v>1711.8</v>
      </c>
      <c r="AZ4">
        <v>3685.6</v>
      </c>
      <c r="BA4">
        <v>7335.8</v>
      </c>
      <c r="BB4">
        <v>14906.4</v>
      </c>
      <c r="BC4">
        <v>26998</v>
      </c>
      <c r="BD4">
        <v>51127.83</v>
      </c>
      <c r="BE4">
        <v>96067.024000000005</v>
      </c>
      <c r="BF4">
        <v>97424.78</v>
      </c>
      <c r="BG4">
        <v>821.6</v>
      </c>
      <c r="BH4">
        <v>1938.6</v>
      </c>
      <c r="BI4">
        <v>3541.6</v>
      </c>
      <c r="BJ4">
        <v>7261.6</v>
      </c>
      <c r="BK4">
        <v>11849.8</v>
      </c>
      <c r="BL4">
        <v>23949</v>
      </c>
      <c r="BM4">
        <v>46772</v>
      </c>
      <c r="BN4">
        <v>52450</v>
      </c>
    </row>
    <row r="5" spans="2:66" x14ac:dyDescent="0.3">
      <c r="B5" s="15" t="s">
        <v>1</v>
      </c>
      <c r="C5">
        <v>0</v>
      </c>
      <c r="D5">
        <v>263.39999999999998</v>
      </c>
      <c r="E5">
        <v>522</v>
      </c>
      <c r="F5">
        <v>953.6</v>
      </c>
      <c r="G5">
        <v>1645.4</v>
      </c>
      <c r="H5">
        <v>3560.0419999999999</v>
      </c>
      <c r="I5">
        <v>7572.398000000001</v>
      </c>
      <c r="J5">
        <v>12712.91</v>
      </c>
      <c r="K5">
        <v>0</v>
      </c>
      <c r="L5">
        <v>85</v>
      </c>
      <c r="M5">
        <v>177.4</v>
      </c>
      <c r="N5">
        <v>285</v>
      </c>
      <c r="O5">
        <v>471.4</v>
      </c>
      <c r="P5">
        <v>1081.1579999999999</v>
      </c>
      <c r="Q5">
        <v>2131.8900000000003</v>
      </c>
      <c r="R5">
        <v>3410.48</v>
      </c>
      <c r="S5">
        <v>0</v>
      </c>
      <c r="T5">
        <v>27.4</v>
      </c>
      <c r="U5">
        <v>17.100000000000001</v>
      </c>
      <c r="V5">
        <v>69.11999999999999</v>
      </c>
      <c r="W5">
        <v>266.95999999999998</v>
      </c>
      <c r="X5">
        <v>192</v>
      </c>
      <c r="Y5">
        <v>1276</v>
      </c>
      <c r="Z5">
        <v>510</v>
      </c>
      <c r="AA5">
        <v>165</v>
      </c>
      <c r="AB5">
        <v>340.6</v>
      </c>
      <c r="AC5">
        <v>748.2</v>
      </c>
      <c r="AD5">
        <v>1372</v>
      </c>
      <c r="AE5">
        <v>2363.6</v>
      </c>
      <c r="AF5">
        <v>5166.8</v>
      </c>
      <c r="AG5">
        <v>12725.384854</v>
      </c>
      <c r="AH5">
        <v>19472.534540000001</v>
      </c>
      <c r="AI5">
        <v>0</v>
      </c>
      <c r="AJ5">
        <v>1.6</v>
      </c>
      <c r="AK5">
        <v>2</v>
      </c>
      <c r="AL5">
        <v>10</v>
      </c>
      <c r="AM5">
        <v>36</v>
      </c>
      <c r="AN5">
        <v>110</v>
      </c>
      <c r="AO5">
        <v>354</v>
      </c>
      <c r="AP5">
        <v>510</v>
      </c>
      <c r="AQ5">
        <v>0</v>
      </c>
      <c r="AR5">
        <v>-42.72</v>
      </c>
      <c r="AS5">
        <v>-147.12</v>
      </c>
      <c r="AT5">
        <v>-200.32</v>
      </c>
      <c r="AU5">
        <v>-76.224999999999994</v>
      </c>
      <c r="AV5">
        <v>-640</v>
      </c>
      <c r="AW5">
        <v>-524</v>
      </c>
      <c r="AX5">
        <v>-2330</v>
      </c>
      <c r="AY5">
        <v>0</v>
      </c>
      <c r="AZ5">
        <v>178.2</v>
      </c>
      <c r="BA5">
        <v>344.8</v>
      </c>
      <c r="BB5">
        <v>668.4</v>
      </c>
      <c r="BC5">
        <v>1174.4000000000001</v>
      </c>
      <c r="BD5">
        <v>2479.0839999999998</v>
      </c>
      <c r="BE5">
        <v>5440.5079999999998</v>
      </c>
      <c r="BF5">
        <v>9302.43</v>
      </c>
      <c r="BG5">
        <v>0</v>
      </c>
      <c r="BH5">
        <v>83.8</v>
      </c>
      <c r="BI5">
        <v>170.4</v>
      </c>
      <c r="BJ5">
        <v>323.60000000000002</v>
      </c>
      <c r="BK5">
        <v>493</v>
      </c>
      <c r="BL5">
        <v>1117.5999999999999</v>
      </c>
      <c r="BM5">
        <v>2474</v>
      </c>
      <c r="BN5">
        <v>4060</v>
      </c>
    </row>
    <row r="6" spans="2:66" x14ac:dyDescent="0.3">
      <c r="B6" s="15" t="s">
        <v>2</v>
      </c>
      <c r="C6">
        <v>834.8</v>
      </c>
      <c r="D6">
        <v>1741.6</v>
      </c>
      <c r="E6">
        <v>3241.2</v>
      </c>
      <c r="F6">
        <v>5193.8</v>
      </c>
      <c r="G6">
        <v>10091.6</v>
      </c>
      <c r="H6">
        <v>16635.432000000001</v>
      </c>
      <c r="I6">
        <v>38424.379999999997</v>
      </c>
      <c r="J6">
        <v>63602.17</v>
      </c>
      <c r="K6">
        <v>281.60000000000002</v>
      </c>
      <c r="L6">
        <v>437.6</v>
      </c>
      <c r="M6">
        <v>703</v>
      </c>
      <c r="N6">
        <v>904.4</v>
      </c>
      <c r="O6">
        <v>2280.8000000000002</v>
      </c>
      <c r="P6">
        <v>2592.7339999999995</v>
      </c>
      <c r="Q6">
        <v>5820.7219999999998</v>
      </c>
      <c r="R6">
        <v>12039.32</v>
      </c>
      <c r="S6">
        <v>207.63999999999996</v>
      </c>
      <c r="T6">
        <v>329.8</v>
      </c>
      <c r="U6">
        <v>344.6</v>
      </c>
      <c r="V6">
        <v>562.41999999999996</v>
      </c>
      <c r="W6">
        <v>1473.6200000000001</v>
      </c>
      <c r="X6">
        <v>154</v>
      </c>
      <c r="Y6">
        <v>5040</v>
      </c>
      <c r="Z6">
        <v>4680</v>
      </c>
      <c r="AA6">
        <v>3772.2</v>
      </c>
      <c r="AB6">
        <v>7106.8</v>
      </c>
      <c r="AC6">
        <v>13642.2</v>
      </c>
      <c r="AD6">
        <v>24725</v>
      </c>
      <c r="AE6">
        <v>43847.4</v>
      </c>
      <c r="AF6">
        <v>74440.399999999994</v>
      </c>
      <c r="AG6">
        <v>157714.07399999999</v>
      </c>
      <c r="AH6">
        <v>0</v>
      </c>
      <c r="AI6">
        <v>117.8</v>
      </c>
      <c r="AJ6">
        <v>268.2</v>
      </c>
      <c r="AK6">
        <v>538</v>
      </c>
      <c r="AL6">
        <v>912</v>
      </c>
      <c r="AM6">
        <v>1940</v>
      </c>
      <c r="AN6">
        <v>3842</v>
      </c>
      <c r="AO6">
        <v>8312</v>
      </c>
      <c r="AP6">
        <v>12890</v>
      </c>
      <c r="AQ6">
        <v>37.74</v>
      </c>
      <c r="AR6">
        <v>45.48</v>
      </c>
      <c r="AS6">
        <v>-79.039999999999992</v>
      </c>
      <c r="AT6">
        <v>108.58000000000001</v>
      </c>
      <c r="AU6">
        <v>518.875</v>
      </c>
      <c r="AV6">
        <v>-1756</v>
      </c>
      <c r="AW6">
        <v>464</v>
      </c>
      <c r="AX6">
        <v>-5500</v>
      </c>
      <c r="AY6">
        <v>553</v>
      </c>
      <c r="AZ6">
        <v>1304.4000000000001</v>
      </c>
      <c r="BA6">
        <v>2538.1999999999998</v>
      </c>
      <c r="BB6">
        <v>4289.6000000000004</v>
      </c>
      <c r="BC6">
        <v>7811</v>
      </c>
      <c r="BD6">
        <v>14042.497999999998</v>
      </c>
      <c r="BE6">
        <v>32603.658000000003</v>
      </c>
      <c r="BF6">
        <v>51562.85</v>
      </c>
      <c r="BG6">
        <v>256.60000000000002</v>
      </c>
      <c r="BH6">
        <v>648.20000000000005</v>
      </c>
      <c r="BI6">
        <v>1223.5999999999999</v>
      </c>
      <c r="BJ6">
        <v>2041.2</v>
      </c>
      <c r="BK6">
        <v>3565.8</v>
      </c>
      <c r="BL6">
        <v>6329.6</v>
      </c>
      <c r="BM6">
        <v>15304</v>
      </c>
      <c r="BN6">
        <v>27810</v>
      </c>
    </row>
    <row r="7" spans="2:66" x14ac:dyDescent="0.3">
      <c r="B7" s="15" t="s">
        <v>3</v>
      </c>
      <c r="C7">
        <v>2030.8</v>
      </c>
      <c r="D7">
        <v>3956.6</v>
      </c>
      <c r="E7">
        <v>7550.6</v>
      </c>
      <c r="F7">
        <v>12151.8</v>
      </c>
      <c r="G7">
        <v>17751.2</v>
      </c>
      <c r="H7">
        <v>32250.856</v>
      </c>
      <c r="I7">
        <v>78536.635999999999</v>
      </c>
      <c r="J7">
        <v>120685.32</v>
      </c>
      <c r="K7">
        <v>716.2</v>
      </c>
      <c r="L7">
        <v>1126.8</v>
      </c>
      <c r="M7">
        <v>1101.4000000000001</v>
      </c>
      <c r="N7">
        <v>1668.4</v>
      </c>
      <c r="O7">
        <v>3710.8</v>
      </c>
      <c r="P7">
        <v>7650.5079999999998</v>
      </c>
      <c r="Q7">
        <v>18153.904000000002</v>
      </c>
      <c r="R7">
        <v>29477.21</v>
      </c>
      <c r="S7">
        <v>380.7</v>
      </c>
      <c r="T7">
        <v>628.20000000000005</v>
      </c>
      <c r="U7">
        <v>1444.78</v>
      </c>
      <c r="V7">
        <v>2385.84</v>
      </c>
      <c r="W7">
        <v>3830.9199999999996</v>
      </c>
      <c r="X7">
        <v>3242</v>
      </c>
      <c r="Y7">
        <v>11520</v>
      </c>
      <c r="Z7">
        <v>13580</v>
      </c>
      <c r="AA7">
        <v>9899.7999999999993</v>
      </c>
      <c r="AB7">
        <v>18397</v>
      </c>
      <c r="AC7">
        <v>27323.8</v>
      </c>
      <c r="AD7">
        <v>35978.6</v>
      </c>
      <c r="AE7">
        <v>64763.8</v>
      </c>
      <c r="AF7">
        <v>120421.8</v>
      </c>
      <c r="AG7">
        <v>284817.62328</v>
      </c>
      <c r="AH7">
        <v>413503.20770000003</v>
      </c>
      <c r="AI7">
        <v>380.6</v>
      </c>
      <c r="AJ7">
        <v>750.4</v>
      </c>
      <c r="AK7">
        <v>1520</v>
      </c>
      <c r="AL7">
        <v>2584</v>
      </c>
      <c r="AM7">
        <v>2968</v>
      </c>
      <c r="AN7">
        <v>5388</v>
      </c>
      <c r="AO7">
        <v>16870</v>
      </c>
      <c r="AP7">
        <v>30880</v>
      </c>
      <c r="AQ7">
        <v>-38.619999999999997</v>
      </c>
      <c r="AR7">
        <v>-215.44</v>
      </c>
      <c r="AS7">
        <v>736</v>
      </c>
      <c r="AT7">
        <v>1291.8</v>
      </c>
      <c r="AU7">
        <v>1362.175</v>
      </c>
      <c r="AV7">
        <v>-2926.8</v>
      </c>
      <c r="AW7">
        <v>-3634</v>
      </c>
      <c r="AX7">
        <v>-11980</v>
      </c>
      <c r="AY7">
        <v>1314.4</v>
      </c>
      <c r="AZ7">
        <v>2830</v>
      </c>
      <c r="BA7">
        <v>6449.4</v>
      </c>
      <c r="BB7">
        <v>10483.6</v>
      </c>
      <c r="BC7">
        <v>14040</v>
      </c>
      <c r="BD7">
        <v>24600.348000000002</v>
      </c>
      <c r="BE7">
        <v>60382.731999999996</v>
      </c>
      <c r="BF7">
        <v>91208.11</v>
      </c>
      <c r="BG7">
        <v>631.6</v>
      </c>
      <c r="BH7">
        <v>1578.2</v>
      </c>
      <c r="BI7">
        <v>3111</v>
      </c>
      <c r="BJ7">
        <v>5175.3999999999996</v>
      </c>
      <c r="BK7">
        <v>6559.4</v>
      </c>
      <c r="BL7">
        <v>13563</v>
      </c>
      <c r="BM7">
        <v>35232</v>
      </c>
      <c r="BN7">
        <v>56140</v>
      </c>
    </row>
    <row r="8" spans="2:66" x14ac:dyDescent="0.3">
      <c r="B8" s="15" t="s">
        <v>4</v>
      </c>
      <c r="C8">
        <v>0</v>
      </c>
      <c r="D8">
        <v>0</v>
      </c>
      <c r="E8">
        <v>0</v>
      </c>
      <c r="F8">
        <v>0</v>
      </c>
      <c r="G8">
        <v>6592.2</v>
      </c>
      <c r="H8">
        <v>15203.538</v>
      </c>
      <c r="I8">
        <v>36505.182000000001</v>
      </c>
      <c r="J8">
        <v>65810.7</v>
      </c>
      <c r="K8">
        <v>0</v>
      </c>
      <c r="L8">
        <v>0</v>
      </c>
      <c r="M8">
        <v>0</v>
      </c>
      <c r="N8">
        <v>0</v>
      </c>
      <c r="O8">
        <v>1440.4</v>
      </c>
      <c r="P8">
        <v>3571.71</v>
      </c>
      <c r="Q8">
        <v>6809.0559999999996</v>
      </c>
      <c r="R8">
        <v>12080.89</v>
      </c>
      <c r="S8">
        <v>0</v>
      </c>
      <c r="T8">
        <v>0</v>
      </c>
      <c r="U8">
        <v>0</v>
      </c>
      <c r="V8">
        <v>0</v>
      </c>
      <c r="W8">
        <v>1082.6399999999999</v>
      </c>
      <c r="X8">
        <v>664</v>
      </c>
      <c r="Y8">
        <v>2776</v>
      </c>
      <c r="Z8">
        <v>6840</v>
      </c>
      <c r="AA8">
        <v>0</v>
      </c>
      <c r="AB8">
        <v>0</v>
      </c>
      <c r="AC8">
        <v>6856.2</v>
      </c>
      <c r="AD8">
        <v>26706</v>
      </c>
      <c r="AE8">
        <v>39088</v>
      </c>
      <c r="AF8">
        <v>79369.399999999994</v>
      </c>
      <c r="AG8">
        <v>179621.74018000002</v>
      </c>
      <c r="AH8">
        <v>0</v>
      </c>
      <c r="AI8">
        <v>0</v>
      </c>
      <c r="AJ8">
        <v>0</v>
      </c>
      <c r="AK8">
        <v>0</v>
      </c>
      <c r="AL8">
        <v>0</v>
      </c>
      <c r="AM8">
        <v>2178</v>
      </c>
      <c r="AN8">
        <v>5686</v>
      </c>
      <c r="AO8">
        <v>13044</v>
      </c>
      <c r="AP8">
        <v>20090</v>
      </c>
      <c r="AQ8">
        <v>0</v>
      </c>
      <c r="AR8">
        <v>0</v>
      </c>
      <c r="AS8">
        <v>0</v>
      </c>
      <c r="AT8">
        <v>0</v>
      </c>
      <c r="AU8">
        <v>84.224999999999994</v>
      </c>
      <c r="AV8">
        <v>-1965.4</v>
      </c>
      <c r="AW8">
        <v>-2156</v>
      </c>
      <c r="AX8">
        <v>-4230</v>
      </c>
      <c r="AY8">
        <v>0</v>
      </c>
      <c r="AZ8">
        <v>0</v>
      </c>
      <c r="BA8">
        <v>0</v>
      </c>
      <c r="BB8">
        <v>0</v>
      </c>
      <c r="BC8">
        <v>5151.8</v>
      </c>
      <c r="BD8">
        <v>11631.628000000001</v>
      </c>
      <c r="BE8">
        <v>29696.126</v>
      </c>
      <c r="BF8">
        <v>53729.81</v>
      </c>
      <c r="BG8">
        <v>0</v>
      </c>
      <c r="BH8">
        <v>0</v>
      </c>
      <c r="BI8">
        <v>0</v>
      </c>
      <c r="BJ8">
        <v>0</v>
      </c>
      <c r="BK8">
        <v>2620.4</v>
      </c>
      <c r="BL8">
        <v>7499.8</v>
      </c>
      <c r="BM8">
        <v>19000</v>
      </c>
      <c r="BN8">
        <v>37350</v>
      </c>
    </row>
    <row r="9" spans="2:66" x14ac:dyDescent="0.3">
      <c r="B9" s="15" t="s">
        <v>29</v>
      </c>
      <c r="C9">
        <v>0</v>
      </c>
      <c r="D9">
        <v>0</v>
      </c>
      <c r="E9">
        <v>641.4</v>
      </c>
      <c r="F9">
        <v>4306.6000000000004</v>
      </c>
      <c r="G9">
        <v>10160.4</v>
      </c>
      <c r="H9">
        <v>17511.044000000002</v>
      </c>
      <c r="I9">
        <v>30125.432000000001</v>
      </c>
      <c r="J9">
        <v>41129</v>
      </c>
      <c r="K9">
        <v>0</v>
      </c>
      <c r="L9">
        <v>0</v>
      </c>
      <c r="M9">
        <v>253.6</v>
      </c>
      <c r="N9">
        <v>1787.8</v>
      </c>
      <c r="O9">
        <v>5309.6</v>
      </c>
      <c r="P9">
        <v>7569.9580000000005</v>
      </c>
      <c r="Q9">
        <v>9843.3820000000014</v>
      </c>
      <c r="R9">
        <v>10726.91</v>
      </c>
      <c r="S9">
        <v>0</v>
      </c>
      <c r="T9">
        <v>0</v>
      </c>
      <c r="U9">
        <v>124.11999999999998</v>
      </c>
      <c r="V9">
        <v>862.62000000000012</v>
      </c>
      <c r="W9">
        <v>1932.5400000000002</v>
      </c>
      <c r="X9">
        <v>1714</v>
      </c>
      <c r="Y9">
        <v>1678</v>
      </c>
      <c r="Z9">
        <v>420</v>
      </c>
      <c r="AA9">
        <v>0</v>
      </c>
      <c r="AB9">
        <v>0</v>
      </c>
      <c r="AC9">
        <v>9367.7999999999993</v>
      </c>
      <c r="AD9">
        <v>41226.400000000001</v>
      </c>
      <c r="AE9">
        <v>75261.2</v>
      </c>
      <c r="AF9">
        <v>163211.4</v>
      </c>
      <c r="AG9">
        <v>385670.38653999998</v>
      </c>
      <c r="AH9">
        <v>558745.25989999995</v>
      </c>
      <c r="AI9">
        <v>0</v>
      </c>
      <c r="AJ9">
        <v>0</v>
      </c>
      <c r="AK9">
        <v>468</v>
      </c>
      <c r="AL9">
        <v>2820</v>
      </c>
      <c r="AM9">
        <v>5522</v>
      </c>
      <c r="AN9">
        <v>11302</v>
      </c>
      <c r="AO9">
        <v>22694</v>
      </c>
      <c r="AP9">
        <v>34660</v>
      </c>
      <c r="AQ9">
        <v>0</v>
      </c>
      <c r="AR9">
        <v>0</v>
      </c>
      <c r="AS9">
        <v>-121.72</v>
      </c>
      <c r="AT9">
        <v>-782.72</v>
      </c>
      <c r="AU9">
        <v>-2202.875</v>
      </c>
      <c r="AV9">
        <v>-5009.6000000000004</v>
      </c>
      <c r="AW9">
        <v>-6336</v>
      </c>
      <c r="AX9">
        <v>-8160</v>
      </c>
      <c r="AY9">
        <v>0</v>
      </c>
      <c r="AZ9">
        <v>0</v>
      </c>
      <c r="BA9">
        <v>387.8</v>
      </c>
      <c r="BB9">
        <v>2518.8000000000002</v>
      </c>
      <c r="BC9">
        <v>4850.6000000000004</v>
      </c>
      <c r="BD9">
        <v>9940.8860000000004</v>
      </c>
      <c r="BE9">
        <v>20282.05</v>
      </c>
      <c r="BF9">
        <v>30402.09</v>
      </c>
      <c r="BG9">
        <v>0</v>
      </c>
      <c r="BH9">
        <v>0</v>
      </c>
      <c r="BI9">
        <v>308.2</v>
      </c>
      <c r="BJ9">
        <v>1965.6</v>
      </c>
      <c r="BK9">
        <v>3442.6</v>
      </c>
      <c r="BL9">
        <v>7297.6</v>
      </c>
      <c r="BM9">
        <v>14360</v>
      </c>
      <c r="BN9">
        <v>22230</v>
      </c>
    </row>
    <row r="10" spans="2:66" x14ac:dyDescent="0.3">
      <c r="B10" s="15" t="s">
        <v>5</v>
      </c>
      <c r="C10">
        <v>0</v>
      </c>
      <c r="D10">
        <v>224.8</v>
      </c>
      <c r="E10">
        <v>503.8</v>
      </c>
      <c r="F10">
        <v>1246.2</v>
      </c>
      <c r="G10">
        <v>2334.6</v>
      </c>
      <c r="H10">
        <v>3925.1760000000004</v>
      </c>
      <c r="I10">
        <v>7761.9660000000003</v>
      </c>
      <c r="J10">
        <v>13102.77</v>
      </c>
      <c r="K10">
        <v>0</v>
      </c>
      <c r="L10">
        <v>71.2</v>
      </c>
      <c r="M10">
        <v>125.2</v>
      </c>
      <c r="N10">
        <v>162.19999999999999</v>
      </c>
      <c r="O10">
        <v>431.4</v>
      </c>
      <c r="P10">
        <v>907.19799999999998</v>
      </c>
      <c r="Q10">
        <v>1545.076</v>
      </c>
      <c r="R10">
        <v>3573.75</v>
      </c>
      <c r="S10">
        <v>0</v>
      </c>
      <c r="T10">
        <v>58.4</v>
      </c>
      <c r="U10">
        <v>83.16</v>
      </c>
      <c r="V10">
        <v>187.2</v>
      </c>
      <c r="W10">
        <v>441.14</v>
      </c>
      <c r="X10">
        <v>736</v>
      </c>
      <c r="Y10">
        <v>1138</v>
      </c>
      <c r="Z10">
        <v>2710</v>
      </c>
      <c r="AA10">
        <v>513.6</v>
      </c>
      <c r="AB10">
        <v>877.6</v>
      </c>
      <c r="AC10">
        <v>1983</v>
      </c>
      <c r="AD10">
        <v>4922</v>
      </c>
      <c r="AE10">
        <v>8793.6</v>
      </c>
      <c r="AF10">
        <v>20991</v>
      </c>
      <c r="AG10">
        <v>40459.205872000006</v>
      </c>
      <c r="AH10">
        <v>0</v>
      </c>
      <c r="AI10">
        <v>0</v>
      </c>
      <c r="AJ10">
        <v>49</v>
      </c>
      <c r="AK10">
        <v>152</v>
      </c>
      <c r="AL10">
        <v>352</v>
      </c>
      <c r="AM10">
        <v>652</v>
      </c>
      <c r="AN10">
        <v>1440</v>
      </c>
      <c r="AO10">
        <v>3058</v>
      </c>
      <c r="AP10">
        <v>4290</v>
      </c>
      <c r="AQ10">
        <v>0</v>
      </c>
      <c r="AR10">
        <v>1.4</v>
      </c>
      <c r="AS10">
        <v>-19.12</v>
      </c>
      <c r="AT10">
        <v>61.88000000000001</v>
      </c>
      <c r="AU10">
        <v>164</v>
      </c>
      <c r="AV10">
        <v>-51</v>
      </c>
      <c r="AW10">
        <v>-88</v>
      </c>
      <c r="AX10">
        <v>-410</v>
      </c>
      <c r="AY10">
        <v>0</v>
      </c>
      <c r="AZ10">
        <v>153.6</v>
      </c>
      <c r="BA10">
        <v>379</v>
      </c>
      <c r="BB10">
        <v>1084.2</v>
      </c>
      <c r="BC10">
        <v>1903.4</v>
      </c>
      <c r="BD10">
        <v>3017.9780000000001</v>
      </c>
      <c r="BE10">
        <v>6216.8899999999994</v>
      </c>
      <c r="BF10">
        <v>9529.02</v>
      </c>
      <c r="BG10">
        <v>0</v>
      </c>
      <c r="BH10">
        <v>87</v>
      </c>
      <c r="BI10">
        <v>194.8</v>
      </c>
      <c r="BJ10">
        <v>356.8</v>
      </c>
      <c r="BK10">
        <v>634.20000000000005</v>
      </c>
      <c r="BL10">
        <v>1252.8</v>
      </c>
      <c r="BM10">
        <v>2722</v>
      </c>
      <c r="BN10">
        <v>4680</v>
      </c>
    </row>
    <row r="11" spans="2:66" x14ac:dyDescent="0.3">
      <c r="B11" s="15" t="s">
        <v>6</v>
      </c>
      <c r="C11">
        <v>1919.4</v>
      </c>
      <c r="D11">
        <v>3851</v>
      </c>
      <c r="E11">
        <v>7654.2</v>
      </c>
      <c r="F11">
        <v>15780</v>
      </c>
      <c r="G11">
        <v>29526.6</v>
      </c>
      <c r="H11">
        <v>45669.729999999996</v>
      </c>
      <c r="I11">
        <v>95902.59</v>
      </c>
      <c r="J11">
        <v>137518.73000000001</v>
      </c>
      <c r="K11">
        <v>649</v>
      </c>
      <c r="L11">
        <v>926</v>
      </c>
      <c r="M11">
        <v>1652.4</v>
      </c>
      <c r="N11">
        <v>2921.6</v>
      </c>
      <c r="O11">
        <v>7035.6</v>
      </c>
      <c r="P11">
        <v>10546.384</v>
      </c>
      <c r="Q11">
        <v>24962.712</v>
      </c>
      <c r="R11">
        <v>35532.050000000003</v>
      </c>
      <c r="S11">
        <v>358.96</v>
      </c>
      <c r="T11">
        <v>815.4</v>
      </c>
      <c r="U11">
        <v>1333.2599999999998</v>
      </c>
      <c r="V11">
        <v>3937.88</v>
      </c>
      <c r="W11">
        <v>7687.68</v>
      </c>
      <c r="X11">
        <v>8456</v>
      </c>
      <c r="Y11">
        <v>15878</v>
      </c>
      <c r="Z11">
        <v>22050</v>
      </c>
      <c r="AA11">
        <v>10511.8</v>
      </c>
      <c r="AB11">
        <v>18725.400000000001</v>
      </c>
      <c r="AC11">
        <v>42330.8</v>
      </c>
      <c r="AD11">
        <v>92815.4</v>
      </c>
      <c r="AE11">
        <v>149539.79999999999</v>
      </c>
      <c r="AF11">
        <v>331377.59999999998</v>
      </c>
      <c r="AG11">
        <v>713034.15422000003</v>
      </c>
      <c r="AH11">
        <v>0</v>
      </c>
      <c r="AI11">
        <v>762.8</v>
      </c>
      <c r="AJ11">
        <v>1579.2</v>
      </c>
      <c r="AK11">
        <v>3486</v>
      </c>
      <c r="AL11">
        <v>6752</v>
      </c>
      <c r="AM11">
        <v>10390</v>
      </c>
      <c r="AN11">
        <v>21272</v>
      </c>
      <c r="AO11">
        <v>50586</v>
      </c>
      <c r="AP11">
        <v>68420</v>
      </c>
      <c r="AQ11">
        <v>-103.17999999999999</v>
      </c>
      <c r="AR11">
        <v>183.54000000000002</v>
      </c>
      <c r="AS11">
        <v>243.94</v>
      </c>
      <c r="AT11">
        <v>1662.2800000000002</v>
      </c>
      <c r="AU11">
        <v>4402.8</v>
      </c>
      <c r="AV11">
        <v>703.8</v>
      </c>
      <c r="AW11">
        <v>-2962</v>
      </c>
      <c r="AX11">
        <v>-7310</v>
      </c>
      <c r="AY11">
        <v>1270.4000000000001</v>
      </c>
      <c r="AZ11">
        <v>2924.6</v>
      </c>
      <c r="BA11">
        <v>6001.8</v>
      </c>
      <c r="BB11">
        <v>12858.2</v>
      </c>
      <c r="BC11">
        <v>22491</v>
      </c>
      <c r="BD11">
        <v>35123.345999999998</v>
      </c>
      <c r="BE11">
        <v>70939.877999999997</v>
      </c>
      <c r="BF11">
        <v>101986.68</v>
      </c>
      <c r="BG11">
        <v>606.20000000000005</v>
      </c>
      <c r="BH11">
        <v>1430.2</v>
      </c>
      <c r="BI11">
        <v>2582</v>
      </c>
      <c r="BJ11">
        <v>5373.4</v>
      </c>
      <c r="BK11">
        <v>9201.2000000000007</v>
      </c>
      <c r="BL11">
        <v>16068.4</v>
      </c>
      <c r="BM11">
        <v>38172</v>
      </c>
      <c r="BN11">
        <v>57900</v>
      </c>
    </row>
    <row r="12" spans="2:66" x14ac:dyDescent="0.3">
      <c r="B12" s="15" t="s">
        <v>7</v>
      </c>
      <c r="C12">
        <v>860</v>
      </c>
      <c r="D12">
        <v>1697.4</v>
      </c>
      <c r="E12">
        <v>3820.2</v>
      </c>
      <c r="F12">
        <v>7741.6</v>
      </c>
      <c r="G12">
        <v>12006.6</v>
      </c>
      <c r="H12">
        <v>23095.420000000002</v>
      </c>
      <c r="I12">
        <v>46679.732000000004</v>
      </c>
      <c r="J12">
        <v>71674.8</v>
      </c>
      <c r="K12">
        <v>293</v>
      </c>
      <c r="L12">
        <v>446.6</v>
      </c>
      <c r="M12">
        <v>568.20000000000005</v>
      </c>
      <c r="N12">
        <v>1198.2</v>
      </c>
      <c r="O12">
        <v>2666</v>
      </c>
      <c r="P12">
        <v>4631.3979999999992</v>
      </c>
      <c r="Q12">
        <v>7639.1360000000004</v>
      </c>
      <c r="R12">
        <v>9805.18</v>
      </c>
      <c r="S12">
        <v>154.14000000000001</v>
      </c>
      <c r="T12">
        <v>259.60000000000002</v>
      </c>
      <c r="U12">
        <v>443.8</v>
      </c>
      <c r="V12">
        <v>1517.1799999999998</v>
      </c>
      <c r="W12">
        <v>2122.96</v>
      </c>
      <c r="X12">
        <v>3404</v>
      </c>
      <c r="Y12">
        <v>9742</v>
      </c>
      <c r="Z12">
        <v>16420</v>
      </c>
      <c r="AA12">
        <v>4410.8</v>
      </c>
      <c r="AB12">
        <v>8468.4</v>
      </c>
      <c r="AC12">
        <v>19138.8</v>
      </c>
      <c r="AD12">
        <v>39820.199999999997</v>
      </c>
      <c r="AE12">
        <v>74974.600000000006</v>
      </c>
      <c r="AF12">
        <v>159067</v>
      </c>
      <c r="AG12">
        <v>349879.03332000005</v>
      </c>
      <c r="AH12">
        <v>0</v>
      </c>
      <c r="AI12">
        <v>326.8</v>
      </c>
      <c r="AJ12">
        <v>687.4</v>
      </c>
      <c r="AK12">
        <v>1460</v>
      </c>
      <c r="AL12">
        <v>2664</v>
      </c>
      <c r="AM12">
        <v>5724</v>
      </c>
      <c r="AN12">
        <v>11302</v>
      </c>
      <c r="AO12">
        <v>23184</v>
      </c>
      <c r="AP12">
        <v>33250</v>
      </c>
      <c r="AQ12">
        <v>-51.96</v>
      </c>
      <c r="AR12">
        <v>-37.840000000000011</v>
      </c>
      <c r="AS12">
        <v>72.72</v>
      </c>
      <c r="AT12">
        <v>902.08000000000015</v>
      </c>
      <c r="AU12">
        <v>456.125</v>
      </c>
      <c r="AV12">
        <v>262.60000000000002</v>
      </c>
      <c r="AW12">
        <v>4406</v>
      </c>
      <c r="AX12">
        <v>9560</v>
      </c>
      <c r="AY12">
        <v>567.6</v>
      </c>
      <c r="AZ12">
        <v>1250.8</v>
      </c>
      <c r="BA12">
        <v>3252</v>
      </c>
      <c r="BB12">
        <v>6543.4</v>
      </c>
      <c r="BC12">
        <v>9340.7999999999993</v>
      </c>
      <c r="BD12">
        <v>18464.222000000002</v>
      </c>
      <c r="BE12">
        <v>39040.596000000005</v>
      </c>
      <c r="BF12">
        <v>61869.62</v>
      </c>
      <c r="BG12">
        <v>213.6</v>
      </c>
      <c r="BH12">
        <v>512.4</v>
      </c>
      <c r="BI12">
        <v>981.8</v>
      </c>
      <c r="BJ12">
        <v>2040.2</v>
      </c>
      <c r="BK12">
        <v>3237.4</v>
      </c>
      <c r="BL12">
        <v>8172</v>
      </c>
      <c r="BM12">
        <v>18734</v>
      </c>
      <c r="BN12">
        <v>30790</v>
      </c>
    </row>
    <row r="13" spans="2:66" x14ac:dyDescent="0.3">
      <c r="B13" s="15" t="s">
        <v>8</v>
      </c>
      <c r="C13">
        <v>370.4</v>
      </c>
      <c r="D13">
        <v>803.6</v>
      </c>
      <c r="E13">
        <v>1721.2</v>
      </c>
      <c r="F13">
        <v>3463.4</v>
      </c>
      <c r="G13">
        <v>6746.2</v>
      </c>
      <c r="H13">
        <v>11163.054</v>
      </c>
      <c r="I13">
        <v>20068.034</v>
      </c>
      <c r="J13">
        <v>28338.62</v>
      </c>
      <c r="K13">
        <v>111.8</v>
      </c>
      <c r="L13">
        <v>196.2</v>
      </c>
      <c r="M13">
        <v>521.79999999999995</v>
      </c>
      <c r="N13">
        <v>682.2</v>
      </c>
      <c r="O13">
        <v>1651.4</v>
      </c>
      <c r="P13">
        <v>2564.6259999999997</v>
      </c>
      <c r="Q13">
        <v>3844.87</v>
      </c>
      <c r="R13">
        <v>4850.93</v>
      </c>
      <c r="S13">
        <v>46.64</v>
      </c>
      <c r="T13">
        <v>146.6</v>
      </c>
      <c r="U13">
        <v>317.28000000000003</v>
      </c>
      <c r="V13">
        <v>829.34000000000015</v>
      </c>
      <c r="W13">
        <v>1977.22</v>
      </c>
      <c r="X13">
        <v>1450</v>
      </c>
      <c r="Y13">
        <v>2856</v>
      </c>
      <c r="Z13">
        <v>3280</v>
      </c>
      <c r="AA13">
        <v>994.4</v>
      </c>
      <c r="AB13">
        <v>1840.8</v>
      </c>
      <c r="AC13">
        <v>4112.8</v>
      </c>
      <c r="AD13">
        <v>9619.6</v>
      </c>
      <c r="AE13">
        <v>19302.400000000001</v>
      </c>
      <c r="AF13">
        <v>36207.199999999997</v>
      </c>
      <c r="AG13">
        <v>82424.912318000002</v>
      </c>
      <c r="AH13">
        <v>0</v>
      </c>
      <c r="AI13">
        <v>47.8</v>
      </c>
      <c r="AJ13">
        <v>105.8</v>
      </c>
      <c r="AK13">
        <v>226</v>
      </c>
      <c r="AL13">
        <v>484</v>
      </c>
      <c r="AM13">
        <v>954</v>
      </c>
      <c r="AN13">
        <v>1986</v>
      </c>
      <c r="AO13">
        <v>4640</v>
      </c>
      <c r="AP13">
        <v>6340</v>
      </c>
      <c r="AQ13">
        <v>-41.040000000000006</v>
      </c>
      <c r="AR13">
        <v>-17.600000000000001</v>
      </c>
      <c r="AS13">
        <v>74.459999999999994</v>
      </c>
      <c r="AT13">
        <v>392.5</v>
      </c>
      <c r="AU13">
        <v>1394.4</v>
      </c>
      <c r="AV13">
        <v>-40.6</v>
      </c>
      <c r="AW13">
        <v>732</v>
      </c>
      <c r="AX13">
        <v>-50</v>
      </c>
      <c r="AY13">
        <v>258.2</v>
      </c>
      <c r="AZ13">
        <v>607</v>
      </c>
      <c r="BA13">
        <v>1199.4000000000001</v>
      </c>
      <c r="BB13">
        <v>2781.2</v>
      </c>
      <c r="BC13">
        <v>5094.8</v>
      </c>
      <c r="BD13">
        <v>8598.2279999999992</v>
      </c>
      <c r="BE13">
        <v>16223.163999999999</v>
      </c>
      <c r="BF13">
        <v>23487.69</v>
      </c>
      <c r="BG13">
        <v>128.4</v>
      </c>
      <c r="BH13">
        <v>313.39999999999998</v>
      </c>
      <c r="BI13">
        <v>574.4</v>
      </c>
      <c r="BJ13">
        <v>1274.2</v>
      </c>
      <c r="BK13">
        <v>2104.8000000000002</v>
      </c>
      <c r="BL13">
        <v>3870.8</v>
      </c>
      <c r="BM13">
        <v>7314</v>
      </c>
      <c r="BN13">
        <v>11320</v>
      </c>
    </row>
    <row r="14" spans="2:66" x14ac:dyDescent="0.3">
      <c r="B14" s="15" t="s">
        <v>9</v>
      </c>
      <c r="C14">
        <v>569.4</v>
      </c>
      <c r="D14">
        <v>1232.4000000000001</v>
      </c>
      <c r="E14">
        <v>2512</v>
      </c>
      <c r="F14">
        <v>5088.8</v>
      </c>
      <c r="G14">
        <v>8912.2000000000007</v>
      </c>
      <c r="H14">
        <v>17130.89</v>
      </c>
      <c r="I14">
        <v>32316.617999999999</v>
      </c>
      <c r="J14">
        <v>45919.519999999997</v>
      </c>
      <c r="K14">
        <v>204</v>
      </c>
      <c r="L14">
        <v>401.4</v>
      </c>
      <c r="M14">
        <v>783</v>
      </c>
      <c r="N14">
        <v>1117.4000000000001</v>
      </c>
      <c r="O14">
        <v>2111.1999999999998</v>
      </c>
      <c r="P14">
        <v>5326.3320000000003</v>
      </c>
      <c r="Q14">
        <v>7442.0439999999999</v>
      </c>
      <c r="R14">
        <v>11205.44</v>
      </c>
      <c r="S14">
        <v>173.78000000000003</v>
      </c>
      <c r="T14">
        <v>368.4</v>
      </c>
      <c r="U14">
        <v>275.54000000000002</v>
      </c>
      <c r="V14">
        <v>619.88</v>
      </c>
      <c r="W14">
        <v>1030.9000000000001</v>
      </c>
      <c r="X14">
        <v>2044</v>
      </c>
      <c r="Y14">
        <v>4292</v>
      </c>
      <c r="Z14">
        <v>6630</v>
      </c>
      <c r="AA14">
        <v>1582.2</v>
      </c>
      <c r="AB14">
        <v>2752.8</v>
      </c>
      <c r="AC14">
        <v>5120.3999999999996</v>
      </c>
      <c r="AD14">
        <v>10916.4</v>
      </c>
      <c r="AE14">
        <v>20912.8</v>
      </c>
      <c r="AF14">
        <v>38189.800000000003</v>
      </c>
      <c r="AG14">
        <v>84527.227448000005</v>
      </c>
      <c r="AH14">
        <v>0</v>
      </c>
      <c r="AI14">
        <v>62</v>
      </c>
      <c r="AJ14">
        <v>123.2</v>
      </c>
      <c r="AK14">
        <v>200</v>
      </c>
      <c r="AL14">
        <v>394</v>
      </c>
      <c r="AM14">
        <v>1028</v>
      </c>
      <c r="AN14">
        <v>2330</v>
      </c>
      <c r="AO14">
        <v>5354</v>
      </c>
      <c r="AP14">
        <v>8010</v>
      </c>
      <c r="AQ14">
        <v>26.220000000000006</v>
      </c>
      <c r="AR14">
        <v>49.06</v>
      </c>
      <c r="AS14">
        <v>-288.26</v>
      </c>
      <c r="AT14">
        <v>-279.7</v>
      </c>
      <c r="AU14">
        <v>-720.1</v>
      </c>
      <c r="AV14">
        <v>-2751.2</v>
      </c>
      <c r="AW14">
        <v>-2106</v>
      </c>
      <c r="AX14">
        <v>-3100</v>
      </c>
      <c r="AY14">
        <v>365.2</v>
      </c>
      <c r="AZ14">
        <v>831.2</v>
      </c>
      <c r="BA14">
        <v>1728.8</v>
      </c>
      <c r="BB14">
        <v>3971.8</v>
      </c>
      <c r="BC14">
        <v>6801</v>
      </c>
      <c r="BD14">
        <v>11804.558000000001</v>
      </c>
      <c r="BE14">
        <v>24874.574000000001</v>
      </c>
      <c r="BF14">
        <v>34714.080000000002</v>
      </c>
      <c r="BG14">
        <v>160.4</v>
      </c>
      <c r="BH14">
        <v>408.6</v>
      </c>
      <c r="BI14">
        <v>833.4</v>
      </c>
      <c r="BJ14">
        <v>1492.2</v>
      </c>
      <c r="BK14">
        <v>2496</v>
      </c>
      <c r="BL14">
        <v>5199.2</v>
      </c>
      <c r="BM14">
        <v>9728</v>
      </c>
      <c r="BN14">
        <v>14200</v>
      </c>
    </row>
    <row r="15" spans="2:66" x14ac:dyDescent="0.3">
      <c r="B15" s="15" t="s">
        <v>10</v>
      </c>
      <c r="C15">
        <v>0</v>
      </c>
      <c r="D15">
        <v>0</v>
      </c>
      <c r="E15">
        <v>0</v>
      </c>
      <c r="F15">
        <v>0</v>
      </c>
      <c r="G15">
        <v>7823.2</v>
      </c>
      <c r="H15">
        <v>18171.448</v>
      </c>
      <c r="I15">
        <v>32762.444</v>
      </c>
      <c r="J15">
        <v>55492.95</v>
      </c>
      <c r="K15">
        <v>0</v>
      </c>
      <c r="L15">
        <v>0</v>
      </c>
      <c r="M15">
        <v>0</v>
      </c>
      <c r="N15">
        <v>0</v>
      </c>
      <c r="O15">
        <v>1932</v>
      </c>
      <c r="P15">
        <v>4812.9640000000009</v>
      </c>
      <c r="Q15">
        <v>7135.1020000000008</v>
      </c>
      <c r="R15">
        <v>12149.71</v>
      </c>
      <c r="S15">
        <v>0</v>
      </c>
      <c r="T15">
        <v>0</v>
      </c>
      <c r="U15">
        <v>0</v>
      </c>
      <c r="V15">
        <v>0</v>
      </c>
      <c r="W15">
        <v>1828.5400000000002</v>
      </c>
      <c r="X15">
        <v>4386</v>
      </c>
      <c r="Y15">
        <v>3460</v>
      </c>
      <c r="Z15">
        <v>5160</v>
      </c>
      <c r="AA15">
        <v>0</v>
      </c>
      <c r="AB15">
        <v>0</v>
      </c>
      <c r="AC15">
        <v>17798.8</v>
      </c>
      <c r="AD15">
        <v>76705</v>
      </c>
      <c r="AE15">
        <v>106569.2</v>
      </c>
      <c r="AF15">
        <v>80040.2</v>
      </c>
      <c r="AG15">
        <v>171719.21599999996</v>
      </c>
      <c r="AH15">
        <v>241955</v>
      </c>
      <c r="AI15">
        <v>0</v>
      </c>
      <c r="AJ15">
        <v>0</v>
      </c>
      <c r="AK15">
        <v>0</v>
      </c>
      <c r="AL15">
        <v>0</v>
      </c>
      <c r="AM15">
        <v>1808</v>
      </c>
      <c r="AN15">
        <v>4042</v>
      </c>
      <c r="AO15">
        <v>8766</v>
      </c>
      <c r="AP15">
        <v>14700</v>
      </c>
      <c r="AQ15">
        <v>0</v>
      </c>
      <c r="AR15">
        <v>0</v>
      </c>
      <c r="AS15">
        <v>0</v>
      </c>
      <c r="AT15">
        <v>0</v>
      </c>
      <c r="AU15">
        <v>325</v>
      </c>
      <c r="AV15">
        <v>177.4</v>
      </c>
      <c r="AW15">
        <v>-1840</v>
      </c>
      <c r="AX15">
        <v>-4680</v>
      </c>
      <c r="AY15">
        <v>0</v>
      </c>
      <c r="AZ15">
        <v>0</v>
      </c>
      <c r="BA15">
        <v>0</v>
      </c>
      <c r="BB15">
        <v>0</v>
      </c>
      <c r="BC15">
        <v>5891.4</v>
      </c>
      <c r="BD15">
        <v>13358.484</v>
      </c>
      <c r="BE15">
        <v>25627.342000000001</v>
      </c>
      <c r="BF15">
        <v>43343.24</v>
      </c>
      <c r="BG15">
        <v>0</v>
      </c>
      <c r="BH15">
        <v>0</v>
      </c>
      <c r="BI15">
        <v>0</v>
      </c>
      <c r="BJ15">
        <v>0</v>
      </c>
      <c r="BK15">
        <v>3615.6</v>
      </c>
      <c r="BL15">
        <v>8288.4</v>
      </c>
      <c r="BM15">
        <v>14258</v>
      </c>
      <c r="BN15">
        <v>27360</v>
      </c>
    </row>
    <row r="16" spans="2:66" x14ac:dyDescent="0.3">
      <c r="B16" s="15" t="s">
        <v>11</v>
      </c>
      <c r="C16">
        <v>1813.4</v>
      </c>
      <c r="D16">
        <v>3515.8</v>
      </c>
      <c r="E16">
        <v>7055</v>
      </c>
      <c r="F16">
        <v>13538.4</v>
      </c>
      <c r="G16">
        <v>25837.8</v>
      </c>
      <c r="H16">
        <v>48818.266000000003</v>
      </c>
      <c r="I16">
        <v>99555.111999999994</v>
      </c>
      <c r="J16">
        <v>140534.43</v>
      </c>
      <c r="K16">
        <v>526.20000000000005</v>
      </c>
      <c r="L16">
        <v>824.8</v>
      </c>
      <c r="M16">
        <v>1457.2</v>
      </c>
      <c r="N16">
        <v>2088.1999999999998</v>
      </c>
      <c r="O16">
        <v>5773.6</v>
      </c>
      <c r="P16">
        <v>11208.624</v>
      </c>
      <c r="Q16">
        <v>20879.238000000001</v>
      </c>
      <c r="R16">
        <v>25084.75</v>
      </c>
      <c r="S16">
        <v>294.95999999999998</v>
      </c>
      <c r="T16">
        <v>540.79999999999995</v>
      </c>
      <c r="U16">
        <v>1125.8400000000001</v>
      </c>
      <c r="V16">
        <v>2479.84</v>
      </c>
      <c r="W16">
        <v>4693.82</v>
      </c>
      <c r="X16">
        <v>6662</v>
      </c>
      <c r="Y16">
        <v>14724</v>
      </c>
      <c r="Z16">
        <v>20220</v>
      </c>
      <c r="AA16">
        <v>8366.4</v>
      </c>
      <c r="AB16">
        <v>15585.4</v>
      </c>
      <c r="AC16">
        <v>28926.2</v>
      </c>
      <c r="AD16">
        <v>51615.6</v>
      </c>
      <c r="AE16">
        <v>100184.6</v>
      </c>
      <c r="AF16">
        <v>268328.2</v>
      </c>
      <c r="AG16">
        <v>688986.65741999994</v>
      </c>
      <c r="AH16">
        <v>1040147.944</v>
      </c>
      <c r="AI16">
        <v>685</v>
      </c>
      <c r="AJ16">
        <v>1465.6</v>
      </c>
      <c r="AK16">
        <v>3286</v>
      </c>
      <c r="AL16">
        <v>6426</v>
      </c>
      <c r="AM16">
        <v>11594</v>
      </c>
      <c r="AN16">
        <v>25230</v>
      </c>
      <c r="AO16">
        <v>53970</v>
      </c>
      <c r="AP16">
        <v>76450</v>
      </c>
      <c r="AQ16">
        <v>-38.900000000000006</v>
      </c>
      <c r="AR16">
        <v>60.279999999999994</v>
      </c>
      <c r="AS16">
        <v>121.48000000000002</v>
      </c>
      <c r="AT16">
        <v>866.78000000000009</v>
      </c>
      <c r="AU16">
        <v>848.8</v>
      </c>
      <c r="AV16">
        <v>-2697.8</v>
      </c>
      <c r="AW16">
        <v>-2250</v>
      </c>
      <c r="AX16">
        <v>-910</v>
      </c>
      <c r="AY16">
        <v>1287.4000000000001</v>
      </c>
      <c r="AZ16">
        <v>2691</v>
      </c>
      <c r="BA16">
        <v>5598</v>
      </c>
      <c r="BB16">
        <v>11450</v>
      </c>
      <c r="BC16">
        <v>20064.400000000001</v>
      </c>
      <c r="BD16">
        <v>37609.442000000003</v>
      </c>
      <c r="BE16">
        <v>78675.873999999996</v>
      </c>
      <c r="BF16">
        <v>115449.68</v>
      </c>
      <c r="BG16">
        <v>483.2</v>
      </c>
      <c r="BH16">
        <v>1299.2</v>
      </c>
      <c r="BI16">
        <v>2642</v>
      </c>
      <c r="BJ16">
        <v>5212.2</v>
      </c>
      <c r="BK16">
        <v>8166.4</v>
      </c>
      <c r="BL16">
        <v>17853.2</v>
      </c>
      <c r="BM16">
        <v>39444</v>
      </c>
      <c r="BN16">
        <v>57450</v>
      </c>
    </row>
    <row r="17" spans="2:66" x14ac:dyDescent="0.3">
      <c r="B17" s="15" t="s">
        <v>12</v>
      </c>
      <c r="C17">
        <v>1166.2</v>
      </c>
      <c r="D17">
        <v>2358.4</v>
      </c>
      <c r="E17">
        <v>4568.2</v>
      </c>
      <c r="F17">
        <v>9638.7999999999993</v>
      </c>
      <c r="G17">
        <v>16658.599999999999</v>
      </c>
      <c r="H17">
        <v>28270.596000000001</v>
      </c>
      <c r="I17">
        <v>61780.851999999999</v>
      </c>
      <c r="J17">
        <v>99277.74</v>
      </c>
      <c r="K17">
        <v>298.8</v>
      </c>
      <c r="L17">
        <v>510.2</v>
      </c>
      <c r="M17">
        <v>757</v>
      </c>
      <c r="N17">
        <v>1308.8</v>
      </c>
      <c r="O17">
        <v>2466.1999999999998</v>
      </c>
      <c r="P17">
        <v>3571.5479999999998</v>
      </c>
      <c r="Q17">
        <v>8073.6559999999999</v>
      </c>
      <c r="R17">
        <v>14018.62</v>
      </c>
      <c r="S17">
        <v>179.2</v>
      </c>
      <c r="T17">
        <v>445.4</v>
      </c>
      <c r="U17">
        <v>875.56000000000006</v>
      </c>
      <c r="V17">
        <v>2561.58</v>
      </c>
      <c r="W17">
        <v>4425.4400000000005</v>
      </c>
      <c r="X17">
        <v>5664</v>
      </c>
      <c r="Y17">
        <v>13696</v>
      </c>
      <c r="Z17">
        <v>17700</v>
      </c>
      <c r="AA17">
        <v>5503.6</v>
      </c>
      <c r="AB17">
        <v>9704</v>
      </c>
      <c r="AC17">
        <v>26375</v>
      </c>
      <c r="AD17">
        <v>62460</v>
      </c>
      <c r="AE17">
        <v>94976.6</v>
      </c>
      <c r="AF17">
        <v>180110</v>
      </c>
      <c r="AG17">
        <v>406389.60005999997</v>
      </c>
      <c r="AH17">
        <v>0</v>
      </c>
      <c r="AI17">
        <v>451.6</v>
      </c>
      <c r="AJ17">
        <v>953.8</v>
      </c>
      <c r="AK17">
        <v>2008</v>
      </c>
      <c r="AL17">
        <v>4324</v>
      </c>
      <c r="AM17">
        <v>7228</v>
      </c>
      <c r="AN17">
        <v>13802</v>
      </c>
      <c r="AO17">
        <v>29560</v>
      </c>
      <c r="AP17">
        <v>45430</v>
      </c>
      <c r="AQ17">
        <v>-4.5799999999999992</v>
      </c>
      <c r="AR17">
        <v>167.02</v>
      </c>
      <c r="AS17">
        <v>378.9799999999999</v>
      </c>
      <c r="AT17">
        <v>1564.58</v>
      </c>
      <c r="AU17">
        <v>3654.5250000000001</v>
      </c>
      <c r="AV17">
        <v>3656.4</v>
      </c>
      <c r="AW17">
        <v>8524</v>
      </c>
      <c r="AX17">
        <v>7830</v>
      </c>
      <c r="AY17">
        <v>867.4</v>
      </c>
      <c r="AZ17">
        <v>1848</v>
      </c>
      <c r="BA17">
        <v>3811.2</v>
      </c>
      <c r="BB17">
        <v>8329.7999999999993</v>
      </c>
      <c r="BC17">
        <v>14192.2</v>
      </c>
      <c r="BD17">
        <v>24699.448</v>
      </c>
      <c r="BE17">
        <v>53707.195999999996</v>
      </c>
      <c r="BF17">
        <v>85259.12</v>
      </c>
      <c r="BG17">
        <v>486.2</v>
      </c>
      <c r="BH17">
        <v>1028.4000000000001</v>
      </c>
      <c r="BI17">
        <v>1862</v>
      </c>
      <c r="BJ17">
        <v>4047.4</v>
      </c>
      <c r="BK17">
        <v>5956</v>
      </c>
      <c r="BL17">
        <v>9322.6</v>
      </c>
      <c r="BM17">
        <v>21872</v>
      </c>
      <c r="BN17">
        <v>36570</v>
      </c>
    </row>
    <row r="18" spans="2:66" x14ac:dyDescent="0.3">
      <c r="B18" s="15" t="s">
        <v>13</v>
      </c>
      <c r="C18">
        <v>2010.2</v>
      </c>
      <c r="D18">
        <v>3923.2</v>
      </c>
      <c r="E18">
        <v>7678.4</v>
      </c>
      <c r="F18">
        <v>14365</v>
      </c>
      <c r="G18">
        <v>21241.8</v>
      </c>
      <c r="H18">
        <v>36903.942000000003</v>
      </c>
      <c r="I18">
        <v>87473.038</v>
      </c>
      <c r="J18">
        <v>135972.07</v>
      </c>
      <c r="K18">
        <v>646.6</v>
      </c>
      <c r="L18">
        <v>906.4</v>
      </c>
      <c r="M18">
        <v>1348.2</v>
      </c>
      <c r="N18">
        <v>1830.6</v>
      </c>
      <c r="O18">
        <v>5100.3999999999996</v>
      </c>
      <c r="P18">
        <v>10116.385999999999</v>
      </c>
      <c r="Q18">
        <v>21714.400000000001</v>
      </c>
      <c r="R18">
        <v>27137.15</v>
      </c>
      <c r="S18">
        <v>345.15999999999997</v>
      </c>
      <c r="T18">
        <v>679.2</v>
      </c>
      <c r="U18">
        <v>1055.8</v>
      </c>
      <c r="V18">
        <v>2683.68</v>
      </c>
      <c r="W18">
        <v>4846.3</v>
      </c>
      <c r="X18">
        <v>4146</v>
      </c>
      <c r="Y18">
        <v>8780</v>
      </c>
      <c r="Z18">
        <v>16750</v>
      </c>
      <c r="AA18">
        <v>9903.2000000000007</v>
      </c>
      <c r="AB18">
        <v>18594</v>
      </c>
      <c r="AC18">
        <v>25879.4</v>
      </c>
      <c r="AD18">
        <v>21909.8</v>
      </c>
      <c r="AE18">
        <v>47921.4</v>
      </c>
      <c r="AF18">
        <v>171033</v>
      </c>
      <c r="AG18">
        <v>376042.10199999996</v>
      </c>
      <c r="AH18">
        <v>565053.43000000005</v>
      </c>
      <c r="AI18">
        <v>555.20000000000005</v>
      </c>
      <c r="AJ18">
        <v>1167.2</v>
      </c>
      <c r="AK18">
        <v>2350</v>
      </c>
      <c r="AL18">
        <v>4618</v>
      </c>
      <c r="AM18">
        <v>6214</v>
      </c>
      <c r="AN18">
        <v>12498</v>
      </c>
      <c r="AO18">
        <v>30342</v>
      </c>
      <c r="AP18">
        <v>43450</v>
      </c>
      <c r="AQ18">
        <v>-158.10000000000002</v>
      </c>
      <c r="AR18">
        <v>0.28000000000000114</v>
      </c>
      <c r="AS18">
        <v>119.55999999999999</v>
      </c>
      <c r="AT18">
        <v>1639.72</v>
      </c>
      <c r="AU18">
        <v>1311.825</v>
      </c>
      <c r="AV18">
        <v>-3602.6</v>
      </c>
      <c r="AW18">
        <v>-7292</v>
      </c>
      <c r="AX18">
        <v>-5590</v>
      </c>
      <c r="AY18">
        <v>1363.4</v>
      </c>
      <c r="AZ18">
        <v>3017</v>
      </c>
      <c r="BA18">
        <v>6330.2</v>
      </c>
      <c r="BB18">
        <v>12534.6</v>
      </c>
      <c r="BC18">
        <v>16141.2</v>
      </c>
      <c r="BD18">
        <v>26787.556</v>
      </c>
      <c r="BE18">
        <v>65758.637999999992</v>
      </c>
      <c r="BF18">
        <v>108834.92</v>
      </c>
      <c r="BG18">
        <v>570</v>
      </c>
      <c r="BH18">
        <v>1506.8</v>
      </c>
      <c r="BI18">
        <v>3097</v>
      </c>
      <c r="BJ18">
        <v>5921.8</v>
      </c>
      <c r="BK18">
        <v>6874.6</v>
      </c>
      <c r="BL18">
        <v>13000.6</v>
      </c>
      <c r="BM18">
        <v>35444</v>
      </c>
      <c r="BN18">
        <v>59290</v>
      </c>
    </row>
    <row r="19" spans="2:66" x14ac:dyDescent="0.3">
      <c r="B19" s="15" t="s">
        <v>14</v>
      </c>
      <c r="C19">
        <v>3718.6</v>
      </c>
      <c r="D19">
        <v>7382.4</v>
      </c>
      <c r="E19">
        <v>14569.4</v>
      </c>
      <c r="F19">
        <v>28523.599999999999</v>
      </c>
      <c r="G19">
        <v>53121.4</v>
      </c>
      <c r="H19">
        <v>88251.515999999989</v>
      </c>
      <c r="I19">
        <v>171569.73200000002</v>
      </c>
      <c r="J19">
        <v>240026.09</v>
      </c>
      <c r="K19">
        <v>949.8</v>
      </c>
      <c r="L19">
        <v>1499</v>
      </c>
      <c r="M19">
        <v>2915.4</v>
      </c>
      <c r="N19">
        <v>5301</v>
      </c>
      <c r="O19">
        <v>11144.8</v>
      </c>
      <c r="P19">
        <v>18440.54</v>
      </c>
      <c r="Q19">
        <v>27903.878000000004</v>
      </c>
      <c r="R19">
        <v>38038.19</v>
      </c>
      <c r="S19">
        <v>658.7</v>
      </c>
      <c r="T19">
        <v>1286.8</v>
      </c>
      <c r="U19">
        <v>2196.02</v>
      </c>
      <c r="V19">
        <v>6943.06</v>
      </c>
      <c r="W19">
        <v>14142.7</v>
      </c>
      <c r="X19">
        <v>13304</v>
      </c>
      <c r="Y19">
        <v>23168</v>
      </c>
      <c r="Z19">
        <v>30730</v>
      </c>
      <c r="AA19">
        <v>20939.8</v>
      </c>
      <c r="AB19">
        <v>40042.6</v>
      </c>
      <c r="AC19">
        <v>94430.6</v>
      </c>
      <c r="AD19">
        <v>197965.2</v>
      </c>
      <c r="AE19">
        <v>316206</v>
      </c>
      <c r="AF19">
        <v>673160.2</v>
      </c>
      <c r="AG19">
        <v>1442042.1949999998</v>
      </c>
      <c r="AH19">
        <v>0</v>
      </c>
      <c r="AI19">
        <v>1590.2</v>
      </c>
      <c r="AJ19">
        <v>3322.4</v>
      </c>
      <c r="AK19">
        <v>6956</v>
      </c>
      <c r="AL19">
        <v>13568</v>
      </c>
      <c r="AM19">
        <v>23918</v>
      </c>
      <c r="AN19">
        <v>46462</v>
      </c>
      <c r="AO19">
        <v>98730</v>
      </c>
      <c r="AP19">
        <v>130580</v>
      </c>
      <c r="AQ19">
        <v>-67.459999999999994</v>
      </c>
      <c r="AR19">
        <v>171.62</v>
      </c>
      <c r="AS19">
        <v>180.78000000000003</v>
      </c>
      <c r="AT19">
        <v>2594.8599999999997</v>
      </c>
      <c r="AU19">
        <v>8887</v>
      </c>
      <c r="AV19">
        <v>-1868.2</v>
      </c>
      <c r="AW19">
        <v>3522</v>
      </c>
      <c r="AX19">
        <v>3760</v>
      </c>
      <c r="AY19">
        <v>2768.8</v>
      </c>
      <c r="AZ19">
        <v>5883.8</v>
      </c>
      <c r="BA19">
        <v>11654.2</v>
      </c>
      <c r="BB19">
        <v>23222.400000000001</v>
      </c>
      <c r="BC19">
        <v>41976.800000000003</v>
      </c>
      <c r="BD19">
        <v>69810.975999999995</v>
      </c>
      <c r="BE19">
        <v>143665.85399999999</v>
      </c>
      <c r="BF19">
        <v>201987.9</v>
      </c>
      <c r="BG19">
        <v>1069.5999999999999</v>
      </c>
      <c r="BH19">
        <v>2686.8</v>
      </c>
      <c r="BI19">
        <v>5376.2</v>
      </c>
      <c r="BJ19">
        <v>10483.200000000001</v>
      </c>
      <c r="BK19">
        <v>17179</v>
      </c>
      <c r="BL19">
        <v>33225</v>
      </c>
      <c r="BM19">
        <v>72702</v>
      </c>
      <c r="BN19">
        <v>110020</v>
      </c>
    </row>
    <row r="20" spans="2:66" x14ac:dyDescent="0.3">
      <c r="B20" s="15" t="s">
        <v>15</v>
      </c>
      <c r="C20">
        <v>161</v>
      </c>
      <c r="D20">
        <v>336.2</v>
      </c>
      <c r="E20">
        <v>624.4</v>
      </c>
      <c r="F20">
        <v>1170.8</v>
      </c>
      <c r="G20">
        <v>2115</v>
      </c>
      <c r="H20">
        <v>3843.72</v>
      </c>
      <c r="I20">
        <v>7664.2599999999993</v>
      </c>
      <c r="J20">
        <v>9652.41</v>
      </c>
      <c r="K20">
        <v>63.4</v>
      </c>
      <c r="L20">
        <v>106.8</v>
      </c>
      <c r="M20">
        <v>219</v>
      </c>
      <c r="N20">
        <v>316.60000000000002</v>
      </c>
      <c r="O20">
        <v>715.4</v>
      </c>
      <c r="P20">
        <v>1373.7840000000001</v>
      </c>
      <c r="Q20">
        <v>1842.52</v>
      </c>
      <c r="R20">
        <v>1687.33</v>
      </c>
      <c r="S20">
        <v>15.7</v>
      </c>
      <c r="T20">
        <v>28.8</v>
      </c>
      <c r="U20">
        <v>33.72</v>
      </c>
      <c r="V20">
        <v>244.33999999999997</v>
      </c>
      <c r="W20">
        <v>312.94</v>
      </c>
      <c r="X20">
        <v>320</v>
      </c>
      <c r="Y20">
        <v>456</v>
      </c>
      <c r="Z20">
        <v>580</v>
      </c>
      <c r="AA20">
        <v>297.39999999999998</v>
      </c>
      <c r="AB20">
        <v>580.20000000000005</v>
      </c>
      <c r="AC20">
        <v>1122.5999999999999</v>
      </c>
      <c r="AD20">
        <v>2274.6</v>
      </c>
      <c r="AE20">
        <v>3819.8</v>
      </c>
      <c r="AF20">
        <v>6858.2</v>
      </c>
      <c r="AG20">
        <v>14008.118059999999</v>
      </c>
      <c r="AH20">
        <v>0</v>
      </c>
      <c r="AI20">
        <v>4.4000000000000004</v>
      </c>
      <c r="AJ20">
        <v>10.6</v>
      </c>
      <c r="AK20">
        <v>18</v>
      </c>
      <c r="AL20">
        <v>30</v>
      </c>
      <c r="AM20">
        <v>64</v>
      </c>
      <c r="AN20">
        <v>146</v>
      </c>
      <c r="AO20">
        <v>406</v>
      </c>
      <c r="AP20">
        <v>670</v>
      </c>
      <c r="AQ20">
        <v>-26.659999999999997</v>
      </c>
      <c r="AR20">
        <v>-58.08</v>
      </c>
      <c r="AS20">
        <v>-93.72</v>
      </c>
      <c r="AT20">
        <v>-11.839999999999986</v>
      </c>
      <c r="AU20">
        <v>31.325000000000003</v>
      </c>
      <c r="AV20">
        <v>-835.6</v>
      </c>
      <c r="AW20">
        <v>-1206</v>
      </c>
      <c r="AX20">
        <v>-690</v>
      </c>
      <c r="AY20">
        <v>97.4</v>
      </c>
      <c r="AZ20">
        <v>229.2</v>
      </c>
      <c r="BA20">
        <v>405.8</v>
      </c>
      <c r="BB20">
        <v>854.2</v>
      </c>
      <c r="BC20">
        <v>1399.6</v>
      </c>
      <c r="BD20">
        <v>2469.9360000000001</v>
      </c>
      <c r="BE20">
        <v>5821.74</v>
      </c>
      <c r="BF20">
        <v>7965.08</v>
      </c>
      <c r="BG20">
        <v>51.6</v>
      </c>
      <c r="BH20">
        <v>123</v>
      </c>
      <c r="BI20">
        <v>196.6</v>
      </c>
      <c r="BJ20">
        <v>420.6</v>
      </c>
      <c r="BK20">
        <v>607.4</v>
      </c>
      <c r="BL20">
        <v>1229.8</v>
      </c>
      <c r="BM20">
        <v>2526</v>
      </c>
      <c r="BN20">
        <v>3350</v>
      </c>
    </row>
    <row r="21" spans="2:66" x14ac:dyDescent="0.3">
      <c r="B21" s="15" t="s">
        <v>16</v>
      </c>
      <c r="C21">
        <v>124</v>
      </c>
      <c r="D21">
        <v>270.2</v>
      </c>
      <c r="E21">
        <v>542</v>
      </c>
      <c r="F21">
        <v>923.6</v>
      </c>
      <c r="G21">
        <v>1649.6</v>
      </c>
      <c r="H21">
        <v>2873.0140000000001</v>
      </c>
      <c r="I21">
        <v>7108.5660000000007</v>
      </c>
      <c r="J21">
        <v>9583.25</v>
      </c>
      <c r="K21">
        <v>37</v>
      </c>
      <c r="L21">
        <v>77.2</v>
      </c>
      <c r="M21">
        <v>136.19999999999999</v>
      </c>
      <c r="N21">
        <v>198.4</v>
      </c>
      <c r="O21">
        <v>379.2</v>
      </c>
      <c r="P21">
        <v>532.78399999999999</v>
      </c>
      <c r="Q21">
        <v>1248.2800000000002</v>
      </c>
      <c r="R21">
        <v>1961.77</v>
      </c>
      <c r="S21">
        <v>7.18</v>
      </c>
      <c r="T21">
        <v>7.9</v>
      </c>
      <c r="U21">
        <v>65.88000000000001</v>
      </c>
      <c r="V21">
        <v>111.58</v>
      </c>
      <c r="W21">
        <v>228.1</v>
      </c>
      <c r="X21">
        <v>228</v>
      </c>
      <c r="Y21">
        <v>544</v>
      </c>
      <c r="Z21">
        <v>820</v>
      </c>
      <c r="AA21">
        <v>265.39999999999998</v>
      </c>
      <c r="AB21">
        <v>544.79999999999995</v>
      </c>
      <c r="AC21">
        <v>1251</v>
      </c>
      <c r="AD21">
        <v>2641.4</v>
      </c>
      <c r="AE21">
        <v>5008.2</v>
      </c>
      <c r="AF21">
        <v>9990.2000000000007</v>
      </c>
      <c r="AG21">
        <v>20675.199648000002</v>
      </c>
      <c r="AH21">
        <v>27304.508330000001</v>
      </c>
      <c r="AI21">
        <v>8</v>
      </c>
      <c r="AJ21">
        <v>22.4</v>
      </c>
      <c r="AK21">
        <v>46</v>
      </c>
      <c r="AL21">
        <v>82</v>
      </c>
      <c r="AM21">
        <v>160</v>
      </c>
      <c r="AN21">
        <v>336</v>
      </c>
      <c r="AO21">
        <v>856</v>
      </c>
      <c r="AP21">
        <v>1040</v>
      </c>
      <c r="AQ21">
        <v>-21.14</v>
      </c>
      <c r="AR21">
        <v>-59.94</v>
      </c>
      <c r="AS21">
        <v>-37.44</v>
      </c>
      <c r="AT21">
        <v>-52.36</v>
      </c>
      <c r="AU21">
        <v>-42.924999999999997</v>
      </c>
      <c r="AV21">
        <v>-177</v>
      </c>
      <c r="AW21">
        <v>-510</v>
      </c>
      <c r="AX21">
        <v>-780</v>
      </c>
      <c r="AY21">
        <v>87.2</v>
      </c>
      <c r="AZ21">
        <v>193</v>
      </c>
      <c r="BA21">
        <v>405.8</v>
      </c>
      <c r="BB21">
        <v>725</v>
      </c>
      <c r="BC21">
        <v>1270.4000000000001</v>
      </c>
      <c r="BD21">
        <v>2340.2300000000005</v>
      </c>
      <c r="BE21">
        <v>5860.2860000000001</v>
      </c>
      <c r="BF21">
        <v>7621.48</v>
      </c>
      <c r="BG21">
        <v>42.6</v>
      </c>
      <c r="BH21">
        <v>97.8</v>
      </c>
      <c r="BI21">
        <v>200.2</v>
      </c>
      <c r="BJ21">
        <v>366.4</v>
      </c>
      <c r="BK21">
        <v>618.79999999999995</v>
      </c>
      <c r="BL21">
        <v>1059.8</v>
      </c>
      <c r="BM21">
        <v>3112</v>
      </c>
      <c r="BN21">
        <v>3710</v>
      </c>
    </row>
    <row r="22" spans="2:66" x14ac:dyDescent="0.3">
      <c r="B22" s="15" t="s">
        <v>17</v>
      </c>
      <c r="C22">
        <v>0</v>
      </c>
      <c r="D22">
        <v>225.6</v>
      </c>
      <c r="E22">
        <v>504</v>
      </c>
      <c r="F22">
        <v>889.8</v>
      </c>
      <c r="G22">
        <v>1534</v>
      </c>
      <c r="H22">
        <v>2684.7120000000004</v>
      </c>
      <c r="I22">
        <v>5654.4520000000002</v>
      </c>
      <c r="J22">
        <v>7576.53</v>
      </c>
      <c r="K22">
        <v>0</v>
      </c>
      <c r="L22">
        <v>46.8</v>
      </c>
      <c r="M22">
        <v>127.6</v>
      </c>
      <c r="N22">
        <v>203</v>
      </c>
      <c r="O22">
        <v>341.2</v>
      </c>
      <c r="P22">
        <v>638.81399999999996</v>
      </c>
      <c r="Q22">
        <v>860.35200000000009</v>
      </c>
      <c r="R22">
        <v>1485.24</v>
      </c>
      <c r="S22">
        <v>0</v>
      </c>
      <c r="T22">
        <v>25.8</v>
      </c>
      <c r="U22">
        <v>3.1799999999999984</v>
      </c>
      <c r="V22">
        <v>126.32000000000001</v>
      </c>
      <c r="W22">
        <v>331.54</v>
      </c>
      <c r="X22">
        <v>276</v>
      </c>
      <c r="Y22">
        <v>838</v>
      </c>
      <c r="Z22">
        <v>110</v>
      </c>
      <c r="AA22">
        <v>94.8</v>
      </c>
      <c r="AB22">
        <v>256.2</v>
      </c>
      <c r="AC22">
        <v>557.79999999999995</v>
      </c>
      <c r="AD22">
        <v>1185.5999999999999</v>
      </c>
      <c r="AE22">
        <v>2171.4</v>
      </c>
      <c r="AF22">
        <v>3982.8</v>
      </c>
      <c r="AG22">
        <v>8772.2627219999995</v>
      </c>
      <c r="AH22">
        <v>0</v>
      </c>
      <c r="AI22">
        <v>0</v>
      </c>
      <c r="AJ22">
        <v>2.2000000000000002</v>
      </c>
      <c r="AK22">
        <v>6</v>
      </c>
      <c r="AL22">
        <v>10</v>
      </c>
      <c r="AM22">
        <v>26</v>
      </c>
      <c r="AN22">
        <v>82</v>
      </c>
      <c r="AO22">
        <v>206</v>
      </c>
      <c r="AP22">
        <v>330</v>
      </c>
      <c r="AQ22">
        <v>0</v>
      </c>
      <c r="AR22">
        <v>-15.1</v>
      </c>
      <c r="AS22">
        <v>-88.42</v>
      </c>
      <c r="AT22">
        <v>-54.5</v>
      </c>
      <c r="AU22">
        <v>28.099999999999994</v>
      </c>
      <c r="AV22">
        <v>-209.8</v>
      </c>
      <c r="AW22">
        <v>162</v>
      </c>
      <c r="AX22">
        <v>-1080</v>
      </c>
      <c r="AY22">
        <v>0</v>
      </c>
      <c r="AZ22">
        <v>179</v>
      </c>
      <c r="BA22">
        <v>376.6</v>
      </c>
      <c r="BB22">
        <v>686.6</v>
      </c>
      <c r="BC22">
        <v>1192.5999999999999</v>
      </c>
      <c r="BD22">
        <v>2045.8979999999999</v>
      </c>
      <c r="BE22">
        <v>4794.1000000000004</v>
      </c>
      <c r="BF22">
        <v>6091.29</v>
      </c>
      <c r="BG22">
        <v>0</v>
      </c>
      <c r="BH22">
        <v>91.8</v>
      </c>
      <c r="BI22">
        <v>195.4</v>
      </c>
      <c r="BJ22">
        <v>368</v>
      </c>
      <c r="BK22">
        <v>581.6</v>
      </c>
      <c r="BL22">
        <v>1016</v>
      </c>
      <c r="BM22">
        <v>2170</v>
      </c>
      <c r="BN22">
        <v>2910</v>
      </c>
    </row>
    <row r="23" spans="2:66" x14ac:dyDescent="0.3">
      <c r="B23" s="15" t="s">
        <v>18</v>
      </c>
      <c r="C23">
        <v>175.8</v>
      </c>
      <c r="D23">
        <v>404.8</v>
      </c>
      <c r="E23">
        <v>779</v>
      </c>
      <c r="F23">
        <v>1270.4000000000001</v>
      </c>
      <c r="G23">
        <v>2086.1999999999998</v>
      </c>
      <c r="H23">
        <v>3585.3119999999994</v>
      </c>
      <c r="I23">
        <v>7137.442</v>
      </c>
      <c r="J23">
        <v>10582.2</v>
      </c>
      <c r="K23">
        <v>46</v>
      </c>
      <c r="L23">
        <v>98.6</v>
      </c>
      <c r="M23">
        <v>211</v>
      </c>
      <c r="N23">
        <v>281.60000000000002</v>
      </c>
      <c r="O23">
        <v>511.2</v>
      </c>
      <c r="P23">
        <v>985.92200000000014</v>
      </c>
      <c r="Q23">
        <v>1533.2860000000001</v>
      </c>
      <c r="R23">
        <v>1920.58</v>
      </c>
      <c r="S23">
        <v>11.94</v>
      </c>
      <c r="T23">
        <v>53.4</v>
      </c>
      <c r="U23">
        <v>149.76</v>
      </c>
      <c r="V23">
        <v>222.26</v>
      </c>
      <c r="W23">
        <v>244.98000000000002</v>
      </c>
      <c r="X23">
        <v>346</v>
      </c>
      <c r="Y23">
        <v>562</v>
      </c>
      <c r="Z23">
        <v>1160</v>
      </c>
      <c r="AA23">
        <v>179.6</v>
      </c>
      <c r="AB23">
        <v>399.6</v>
      </c>
      <c r="AC23">
        <v>1066</v>
      </c>
      <c r="AD23">
        <v>2269.8000000000002</v>
      </c>
      <c r="AE23">
        <v>4497.8</v>
      </c>
      <c r="AF23">
        <v>8376.6</v>
      </c>
      <c r="AG23">
        <v>14448.596149999998</v>
      </c>
      <c r="AH23">
        <v>0</v>
      </c>
      <c r="AI23">
        <v>7.2</v>
      </c>
      <c r="AJ23">
        <v>13.2</v>
      </c>
      <c r="AK23">
        <v>20</v>
      </c>
      <c r="AL23">
        <v>32</v>
      </c>
      <c r="AM23">
        <v>64</v>
      </c>
      <c r="AN23">
        <v>140</v>
      </c>
      <c r="AO23">
        <v>312</v>
      </c>
      <c r="AP23">
        <v>430</v>
      </c>
      <c r="AQ23">
        <v>-19.919999999999998</v>
      </c>
      <c r="AR23">
        <v>-22.6</v>
      </c>
      <c r="AS23">
        <v>29.98</v>
      </c>
      <c r="AT23">
        <v>23.18</v>
      </c>
      <c r="AU23">
        <v>-148.65</v>
      </c>
      <c r="AV23">
        <v>-432.2</v>
      </c>
      <c r="AW23">
        <v>-670</v>
      </c>
      <c r="AX23">
        <v>-230</v>
      </c>
      <c r="AY23">
        <v>129.80000000000001</v>
      </c>
      <c r="AZ23">
        <v>306.39999999999998</v>
      </c>
      <c r="BA23">
        <v>568</v>
      </c>
      <c r="BB23">
        <v>988.6</v>
      </c>
      <c r="BC23">
        <v>1575</v>
      </c>
      <c r="BD23">
        <v>2599.3900000000003</v>
      </c>
      <c r="BE23">
        <v>5604.1560000000009</v>
      </c>
      <c r="BF23">
        <v>8661.6200000000008</v>
      </c>
      <c r="BG23">
        <v>50</v>
      </c>
      <c r="BH23">
        <v>135.80000000000001</v>
      </c>
      <c r="BI23">
        <v>230.6</v>
      </c>
      <c r="BJ23">
        <v>396.2</v>
      </c>
      <c r="BK23">
        <v>593.79999999999995</v>
      </c>
      <c r="BL23">
        <v>1012.2</v>
      </c>
      <c r="BM23">
        <v>2124</v>
      </c>
      <c r="BN23">
        <v>3810</v>
      </c>
    </row>
    <row r="24" spans="2:66" x14ac:dyDescent="0.3">
      <c r="B24" s="15" t="s">
        <v>19</v>
      </c>
      <c r="C24">
        <v>1032</v>
      </c>
      <c r="D24">
        <v>1973.2</v>
      </c>
      <c r="E24">
        <v>4008.8</v>
      </c>
      <c r="F24">
        <v>7497.8</v>
      </c>
      <c r="G24">
        <v>13566</v>
      </c>
      <c r="H24">
        <v>23705.673999999999</v>
      </c>
      <c r="I24">
        <v>51534.002</v>
      </c>
      <c r="J24">
        <v>84487.77</v>
      </c>
      <c r="K24">
        <v>308.2</v>
      </c>
      <c r="L24">
        <v>541</v>
      </c>
      <c r="M24">
        <v>930.4</v>
      </c>
      <c r="N24">
        <v>1372</v>
      </c>
      <c r="O24">
        <v>3175</v>
      </c>
      <c r="P24">
        <v>4313.9580000000005</v>
      </c>
      <c r="Q24">
        <v>9902.8780000000006</v>
      </c>
      <c r="R24">
        <v>18648.78</v>
      </c>
      <c r="S24">
        <v>201.61999999999998</v>
      </c>
      <c r="T24">
        <v>465.6</v>
      </c>
      <c r="U24">
        <v>865.9799999999999</v>
      </c>
      <c r="V24">
        <v>2292.4</v>
      </c>
      <c r="W24">
        <v>3009.9</v>
      </c>
      <c r="X24">
        <v>148</v>
      </c>
      <c r="Y24">
        <v>2762</v>
      </c>
      <c r="Z24">
        <v>10400</v>
      </c>
      <c r="AA24">
        <v>4744</v>
      </c>
      <c r="AB24">
        <v>8500.4</v>
      </c>
      <c r="AC24">
        <v>16163</v>
      </c>
      <c r="AD24">
        <v>32884.800000000003</v>
      </c>
      <c r="AE24">
        <v>55711.4</v>
      </c>
      <c r="AF24">
        <v>125529.2</v>
      </c>
      <c r="AG24">
        <v>253032.79979999998</v>
      </c>
      <c r="AH24">
        <v>332329.13380000001</v>
      </c>
      <c r="AI24">
        <v>179</v>
      </c>
      <c r="AJ24">
        <v>395.8</v>
      </c>
      <c r="AK24">
        <v>776</v>
      </c>
      <c r="AL24">
        <v>1416</v>
      </c>
      <c r="AM24">
        <v>3000</v>
      </c>
      <c r="AN24">
        <v>6982</v>
      </c>
      <c r="AO24">
        <v>15164</v>
      </c>
      <c r="AP24">
        <v>21280</v>
      </c>
      <c r="AQ24">
        <v>-2.4800000000000013</v>
      </c>
      <c r="AR24">
        <v>73.58</v>
      </c>
      <c r="AS24">
        <v>215.4</v>
      </c>
      <c r="AT24">
        <v>1476.1599999999999</v>
      </c>
      <c r="AU24">
        <v>1361.45</v>
      </c>
      <c r="AV24">
        <v>-2309.1999999999998</v>
      </c>
      <c r="AW24">
        <v>-4386</v>
      </c>
      <c r="AX24">
        <v>-5100</v>
      </c>
      <c r="AY24">
        <v>724</v>
      </c>
      <c r="AZ24">
        <v>1432.4</v>
      </c>
      <c r="BA24">
        <v>3078.6</v>
      </c>
      <c r="BB24">
        <v>6126</v>
      </c>
      <c r="BC24">
        <v>10391</v>
      </c>
      <c r="BD24">
        <v>19391.916000000001</v>
      </c>
      <c r="BE24">
        <v>41631.123999999996</v>
      </c>
      <c r="BF24">
        <v>65838.990000000005</v>
      </c>
      <c r="BG24">
        <v>353</v>
      </c>
      <c r="BH24">
        <v>750</v>
      </c>
      <c r="BI24">
        <v>1505.2</v>
      </c>
      <c r="BJ24">
        <v>3085.2</v>
      </c>
      <c r="BK24">
        <v>4271</v>
      </c>
      <c r="BL24">
        <v>8663.7999999999993</v>
      </c>
      <c r="BM24">
        <v>22546</v>
      </c>
      <c r="BN24">
        <v>37440</v>
      </c>
    </row>
    <row r="25" spans="2:66" x14ac:dyDescent="0.3">
      <c r="B25" s="15" t="s">
        <v>30</v>
      </c>
      <c r="C25">
        <v>0</v>
      </c>
      <c r="D25">
        <v>0</v>
      </c>
      <c r="E25">
        <v>0</v>
      </c>
      <c r="F25">
        <v>0</v>
      </c>
      <c r="G25">
        <v>0</v>
      </c>
      <c r="H25">
        <v>2738.0860000000002</v>
      </c>
      <c r="I25">
        <v>4468.2959999999994</v>
      </c>
      <c r="J25">
        <v>6431</v>
      </c>
      <c r="K25">
        <v>0</v>
      </c>
      <c r="L25">
        <v>0</v>
      </c>
      <c r="M25">
        <v>0</v>
      </c>
      <c r="N25">
        <v>0</v>
      </c>
      <c r="O25">
        <v>0</v>
      </c>
      <c r="P25">
        <v>422.89600000000002</v>
      </c>
      <c r="Q25">
        <v>597.98599999999999</v>
      </c>
      <c r="R25">
        <v>832.67</v>
      </c>
      <c r="S25">
        <v>0</v>
      </c>
      <c r="T25">
        <v>0</v>
      </c>
      <c r="U25">
        <v>0</v>
      </c>
      <c r="V25">
        <v>0</v>
      </c>
      <c r="W25">
        <v>0</v>
      </c>
      <c r="X25">
        <v>392</v>
      </c>
      <c r="Y25">
        <v>568</v>
      </c>
      <c r="Z25">
        <v>610</v>
      </c>
      <c r="AA25">
        <v>0</v>
      </c>
      <c r="AB25">
        <v>0</v>
      </c>
      <c r="AC25">
        <v>421.6</v>
      </c>
      <c r="AD25">
        <v>2413.8000000000002</v>
      </c>
      <c r="AE25">
        <v>4849.2</v>
      </c>
      <c r="AF25">
        <v>9583.4</v>
      </c>
      <c r="AG25">
        <v>18948.829999999998</v>
      </c>
      <c r="AH25">
        <v>26533.455549999999</v>
      </c>
      <c r="AI25">
        <v>0</v>
      </c>
      <c r="AJ25">
        <v>0</v>
      </c>
      <c r="AK25">
        <v>0</v>
      </c>
      <c r="AL25">
        <v>0</v>
      </c>
      <c r="AM25">
        <v>0</v>
      </c>
      <c r="AN25">
        <v>660</v>
      </c>
      <c r="AO25">
        <v>1788</v>
      </c>
      <c r="AP25">
        <v>2340</v>
      </c>
      <c r="AQ25">
        <v>0</v>
      </c>
      <c r="AR25">
        <v>0</v>
      </c>
      <c r="AS25">
        <v>0</v>
      </c>
      <c r="AT25">
        <v>0</v>
      </c>
      <c r="AU25">
        <v>0</v>
      </c>
      <c r="AV25">
        <v>90.2</v>
      </c>
      <c r="AW25">
        <v>158</v>
      </c>
      <c r="AX25">
        <v>0</v>
      </c>
      <c r="AY25">
        <v>0</v>
      </c>
      <c r="AZ25">
        <v>0</v>
      </c>
      <c r="BA25">
        <v>0</v>
      </c>
      <c r="BB25">
        <v>0</v>
      </c>
      <c r="BC25">
        <v>0</v>
      </c>
      <c r="BD25">
        <v>2315.1899999999996</v>
      </c>
      <c r="BE25">
        <v>3870.31</v>
      </c>
      <c r="BF25">
        <v>5598.33</v>
      </c>
      <c r="BG25">
        <v>0</v>
      </c>
      <c r="BH25">
        <v>0</v>
      </c>
      <c r="BI25">
        <v>0</v>
      </c>
      <c r="BJ25">
        <v>0</v>
      </c>
      <c r="BK25">
        <v>0</v>
      </c>
      <c r="BL25">
        <v>990.8</v>
      </c>
      <c r="BM25">
        <v>1778</v>
      </c>
      <c r="BN25">
        <v>2730</v>
      </c>
    </row>
    <row r="26" spans="2:66" x14ac:dyDescent="0.3">
      <c r="B26" s="15" t="s">
        <v>20</v>
      </c>
      <c r="C26">
        <v>1219</v>
      </c>
      <c r="D26">
        <v>2393.6</v>
      </c>
      <c r="E26">
        <v>5069.2</v>
      </c>
      <c r="F26">
        <v>9393.2000000000007</v>
      </c>
      <c r="G26">
        <v>17693.8</v>
      </c>
      <c r="H26">
        <v>26672.531999999999</v>
      </c>
      <c r="I26">
        <v>44492.990000000005</v>
      </c>
      <c r="J26">
        <v>61813.86</v>
      </c>
      <c r="K26">
        <v>496</v>
      </c>
      <c r="L26">
        <v>816.2</v>
      </c>
      <c r="M26">
        <v>1024.2</v>
      </c>
      <c r="N26">
        <v>1597.8</v>
      </c>
      <c r="O26">
        <v>3264</v>
      </c>
      <c r="P26">
        <v>4314.3460000000005</v>
      </c>
      <c r="Q26">
        <v>5288.2199999999993</v>
      </c>
      <c r="R26">
        <v>9190.66</v>
      </c>
      <c r="S26">
        <v>252.44</v>
      </c>
      <c r="T26">
        <v>723.8</v>
      </c>
      <c r="U26">
        <v>1384.66</v>
      </c>
      <c r="V26">
        <v>2456.1800000000003</v>
      </c>
      <c r="W26">
        <v>4436.3599999999997</v>
      </c>
      <c r="X26">
        <v>4900</v>
      </c>
      <c r="Y26">
        <v>8834</v>
      </c>
      <c r="Z26">
        <v>11900</v>
      </c>
      <c r="AA26">
        <v>6652.2</v>
      </c>
      <c r="AB26">
        <v>12651.6</v>
      </c>
      <c r="AC26">
        <v>26493.200000000001</v>
      </c>
      <c r="AD26">
        <v>50883</v>
      </c>
      <c r="AE26">
        <v>84693</v>
      </c>
      <c r="AF26">
        <v>151908.79999999999</v>
      </c>
      <c r="AG26">
        <v>298658.25708000001</v>
      </c>
      <c r="AH26">
        <v>0</v>
      </c>
      <c r="AI26">
        <v>476.6</v>
      </c>
      <c r="AJ26">
        <v>931.6</v>
      </c>
      <c r="AK26">
        <v>1868</v>
      </c>
      <c r="AL26">
        <v>3128</v>
      </c>
      <c r="AM26">
        <v>5706</v>
      </c>
      <c r="AN26">
        <v>10220</v>
      </c>
      <c r="AO26">
        <v>22180</v>
      </c>
      <c r="AP26">
        <v>29350</v>
      </c>
      <c r="AQ26">
        <v>-46.599999999999994</v>
      </c>
      <c r="AR26">
        <v>119.35999999999999</v>
      </c>
      <c r="AS26">
        <v>633.87999999999988</v>
      </c>
      <c r="AT26">
        <v>1729.4599999999998</v>
      </c>
      <c r="AU26">
        <v>3261</v>
      </c>
      <c r="AV26">
        <v>3184.8</v>
      </c>
      <c r="AW26">
        <v>6458</v>
      </c>
      <c r="AX26">
        <v>6390</v>
      </c>
      <c r="AY26">
        <v>723</v>
      </c>
      <c r="AZ26">
        <v>1577.6</v>
      </c>
      <c r="BA26">
        <v>4045.4</v>
      </c>
      <c r="BB26">
        <v>7795</v>
      </c>
      <c r="BC26">
        <v>14429.6</v>
      </c>
      <c r="BD26">
        <v>22357.986000000001</v>
      </c>
      <c r="BE26">
        <v>39204.769999999997</v>
      </c>
      <c r="BF26">
        <v>52623.199999999997</v>
      </c>
      <c r="BG26">
        <v>313.2</v>
      </c>
      <c r="BH26">
        <v>712.8</v>
      </c>
      <c r="BI26">
        <v>1202.8</v>
      </c>
      <c r="BJ26">
        <v>2203.6</v>
      </c>
      <c r="BK26">
        <v>3575.8</v>
      </c>
      <c r="BL26">
        <v>5543.8</v>
      </c>
      <c r="BM26">
        <v>12354</v>
      </c>
      <c r="BN26">
        <v>18510</v>
      </c>
    </row>
    <row r="27" spans="2:66" x14ac:dyDescent="0.3">
      <c r="B27" s="15" t="s">
        <v>21</v>
      </c>
      <c r="C27">
        <v>1464.4</v>
      </c>
      <c r="D27">
        <v>3007.4</v>
      </c>
      <c r="E27">
        <v>6546.6</v>
      </c>
      <c r="F27">
        <v>13025.2</v>
      </c>
      <c r="G27">
        <v>22561.4</v>
      </c>
      <c r="H27">
        <v>37710.21</v>
      </c>
      <c r="I27">
        <v>84050.40400000001</v>
      </c>
      <c r="J27">
        <v>137713.39000000001</v>
      </c>
      <c r="K27">
        <v>491</v>
      </c>
      <c r="L27">
        <v>771.6</v>
      </c>
      <c r="M27">
        <v>1506.2</v>
      </c>
      <c r="N27">
        <v>2876</v>
      </c>
      <c r="O27">
        <v>5210.6000000000004</v>
      </c>
      <c r="P27">
        <v>7708.65</v>
      </c>
      <c r="Q27">
        <v>16373.208000000002</v>
      </c>
      <c r="R27">
        <v>26908.54</v>
      </c>
      <c r="S27">
        <v>293.65999999999997</v>
      </c>
      <c r="T27">
        <v>606</v>
      </c>
      <c r="U27">
        <v>1145.7199999999998</v>
      </c>
      <c r="V27">
        <v>3628.9800000000005</v>
      </c>
      <c r="W27">
        <v>5938.32</v>
      </c>
      <c r="X27">
        <v>5960</v>
      </c>
      <c r="Y27">
        <v>10928</v>
      </c>
      <c r="Z27">
        <v>20610</v>
      </c>
      <c r="AA27">
        <v>6428.6</v>
      </c>
      <c r="AB27">
        <v>12005.6</v>
      </c>
      <c r="AC27">
        <v>29045.200000000001</v>
      </c>
      <c r="AD27">
        <v>64958</v>
      </c>
      <c r="AE27">
        <v>100421.6</v>
      </c>
      <c r="AF27">
        <v>200975</v>
      </c>
      <c r="AG27">
        <v>486142.44073999999</v>
      </c>
      <c r="AH27">
        <v>0</v>
      </c>
      <c r="AI27">
        <v>372</v>
      </c>
      <c r="AJ27">
        <v>792.2</v>
      </c>
      <c r="AK27">
        <v>1752</v>
      </c>
      <c r="AL27">
        <v>3586</v>
      </c>
      <c r="AM27">
        <v>6578</v>
      </c>
      <c r="AN27">
        <v>13224</v>
      </c>
      <c r="AO27">
        <v>29982</v>
      </c>
      <c r="AP27">
        <v>47100</v>
      </c>
      <c r="AQ27">
        <v>-24.52</v>
      </c>
      <c r="AR27">
        <v>133.34</v>
      </c>
      <c r="AS27">
        <v>123.7</v>
      </c>
      <c r="AT27">
        <v>1757.1799999999998</v>
      </c>
      <c r="AU27">
        <v>3033.65</v>
      </c>
      <c r="AV27">
        <v>789.8</v>
      </c>
      <c r="AW27">
        <v>-520</v>
      </c>
      <c r="AX27">
        <v>-560</v>
      </c>
      <c r="AY27">
        <v>973.6</v>
      </c>
      <c r="AZ27">
        <v>2236.6</v>
      </c>
      <c r="BA27">
        <v>5040.3999999999996</v>
      </c>
      <c r="BB27">
        <v>10150</v>
      </c>
      <c r="BC27">
        <v>17350.8</v>
      </c>
      <c r="BD27">
        <v>30001.759999999998</v>
      </c>
      <c r="BE27">
        <v>67677.195999999996</v>
      </c>
      <c r="BF27">
        <v>110804.85</v>
      </c>
      <c r="BG27">
        <v>483</v>
      </c>
      <c r="BH27">
        <v>1199</v>
      </c>
      <c r="BI27">
        <v>2473.8000000000002</v>
      </c>
      <c r="BJ27">
        <v>5052.6000000000004</v>
      </c>
      <c r="BK27">
        <v>8411.7999999999993</v>
      </c>
      <c r="BL27">
        <v>15838.6</v>
      </c>
      <c r="BM27">
        <v>37236</v>
      </c>
      <c r="BN27">
        <v>67370</v>
      </c>
    </row>
    <row r="28" spans="2:66" x14ac:dyDescent="0.3">
      <c r="B28" s="15" t="s">
        <v>22</v>
      </c>
      <c r="C28">
        <v>55.6</v>
      </c>
      <c r="D28">
        <v>137.80000000000001</v>
      </c>
      <c r="E28">
        <v>305</v>
      </c>
      <c r="F28">
        <v>1373.8</v>
      </c>
      <c r="G28">
        <v>1725.2</v>
      </c>
      <c r="H28">
        <v>2742.15</v>
      </c>
      <c r="I28">
        <v>4499.5120000000006</v>
      </c>
      <c r="J28">
        <v>5525.73</v>
      </c>
      <c r="K28">
        <v>14.6</v>
      </c>
      <c r="L28">
        <v>40.6</v>
      </c>
      <c r="M28">
        <v>69.400000000000006</v>
      </c>
      <c r="N28">
        <v>121</v>
      </c>
      <c r="O28">
        <v>282.39999999999998</v>
      </c>
      <c r="P28">
        <v>535.01800000000003</v>
      </c>
      <c r="Q28">
        <v>998.82799999999986</v>
      </c>
      <c r="R28">
        <v>1267.22</v>
      </c>
      <c r="S28">
        <v>2.54</v>
      </c>
      <c r="T28">
        <v>12.6</v>
      </c>
      <c r="U28">
        <v>34.36</v>
      </c>
      <c r="V28">
        <v>80.47999999999999</v>
      </c>
      <c r="W28">
        <v>73.460000000000008</v>
      </c>
      <c r="X28">
        <v>142</v>
      </c>
      <c r="Y28">
        <v>214</v>
      </c>
      <c r="Z28">
        <v>520</v>
      </c>
      <c r="AA28">
        <v>72.599999999999994</v>
      </c>
      <c r="AB28">
        <v>164.6</v>
      </c>
      <c r="AC28">
        <v>320.60000000000002</v>
      </c>
      <c r="AD28">
        <v>695</v>
      </c>
      <c r="AE28">
        <v>1319</v>
      </c>
      <c r="AF28">
        <v>3204.4</v>
      </c>
      <c r="AG28">
        <v>11997.349326</v>
      </c>
      <c r="AH28">
        <v>16636.784189999998</v>
      </c>
      <c r="AI28">
        <v>3.6</v>
      </c>
      <c r="AJ28">
        <v>9.1999999999999993</v>
      </c>
      <c r="AK28">
        <v>10</v>
      </c>
      <c r="AL28">
        <v>26</v>
      </c>
      <c r="AM28">
        <v>98</v>
      </c>
      <c r="AN28">
        <v>184</v>
      </c>
      <c r="AO28">
        <v>408</v>
      </c>
      <c r="AP28">
        <v>560</v>
      </c>
      <c r="AQ28">
        <v>-10.559999999999999</v>
      </c>
      <c r="AR28">
        <v>-25.82</v>
      </c>
      <c r="AS28">
        <v>-28.82</v>
      </c>
      <c r="AT28">
        <v>-17.419999999999998</v>
      </c>
      <c r="AU28">
        <v>-156.57499999999999</v>
      </c>
      <c r="AV28">
        <v>-335.4</v>
      </c>
      <c r="AW28">
        <v>-702</v>
      </c>
      <c r="AX28">
        <v>-540</v>
      </c>
      <c r="AY28">
        <v>41.2</v>
      </c>
      <c r="AZ28">
        <v>97.2</v>
      </c>
      <c r="BA28">
        <v>235.6</v>
      </c>
      <c r="BB28">
        <v>1252.8</v>
      </c>
      <c r="BC28">
        <v>1442.8</v>
      </c>
      <c r="BD28">
        <v>2207.3319999999999</v>
      </c>
      <c r="BE28">
        <v>3500.6839999999997</v>
      </c>
      <c r="BF28">
        <v>4258.51</v>
      </c>
      <c r="BG28">
        <v>13.4</v>
      </c>
      <c r="BH28">
        <v>46.8</v>
      </c>
      <c r="BI28">
        <v>81.2</v>
      </c>
      <c r="BJ28">
        <v>200.8</v>
      </c>
      <c r="BK28">
        <v>361.2</v>
      </c>
      <c r="BL28">
        <v>708.2</v>
      </c>
      <c r="BM28">
        <v>1592</v>
      </c>
      <c r="BN28">
        <v>2010</v>
      </c>
    </row>
    <row r="29" spans="2:66" x14ac:dyDescent="0.3">
      <c r="B29" s="15" t="s">
        <v>23</v>
      </c>
      <c r="C29">
        <v>2337.1999999999998</v>
      </c>
      <c r="D29">
        <v>4279.2</v>
      </c>
      <c r="E29">
        <v>9492.6</v>
      </c>
      <c r="F29">
        <v>17554.8</v>
      </c>
      <c r="G29">
        <v>30991.200000000001</v>
      </c>
      <c r="H29">
        <v>57218.483999999997</v>
      </c>
      <c r="I29">
        <v>123471.876</v>
      </c>
      <c r="J29">
        <v>182338.58</v>
      </c>
      <c r="K29">
        <v>695.4</v>
      </c>
      <c r="L29">
        <v>860.2</v>
      </c>
      <c r="M29">
        <v>1241.4000000000001</v>
      </c>
      <c r="N29">
        <v>2084.4</v>
      </c>
      <c r="O29">
        <v>6306.8</v>
      </c>
      <c r="P29">
        <v>11975.761999999999</v>
      </c>
      <c r="Q29">
        <v>23397.51</v>
      </c>
      <c r="R29">
        <v>35041.230000000003</v>
      </c>
      <c r="S29">
        <v>302.06</v>
      </c>
      <c r="T29">
        <v>610.4</v>
      </c>
      <c r="U29">
        <v>1405.86</v>
      </c>
      <c r="V29">
        <v>3196.4</v>
      </c>
      <c r="W29">
        <v>5543.08</v>
      </c>
      <c r="X29">
        <v>6052</v>
      </c>
      <c r="Y29">
        <v>19674</v>
      </c>
      <c r="Z29">
        <v>31830</v>
      </c>
      <c r="AA29">
        <v>10624.4</v>
      </c>
      <c r="AB29">
        <v>20837.400000000001</v>
      </c>
      <c r="AC29">
        <v>47504.2</v>
      </c>
      <c r="AD29">
        <v>104677.2</v>
      </c>
      <c r="AE29">
        <v>169637.2</v>
      </c>
      <c r="AF29">
        <v>360049.4</v>
      </c>
      <c r="AG29">
        <v>851103.10965999996</v>
      </c>
      <c r="AH29">
        <v>1212667.9909999999</v>
      </c>
      <c r="AI29">
        <v>987.2</v>
      </c>
      <c r="AJ29">
        <v>1910</v>
      </c>
      <c r="AK29">
        <v>4328</v>
      </c>
      <c r="AL29">
        <v>8874</v>
      </c>
      <c r="AM29">
        <v>14986</v>
      </c>
      <c r="AN29">
        <v>30190</v>
      </c>
      <c r="AO29">
        <v>67608</v>
      </c>
      <c r="AP29">
        <v>96080</v>
      </c>
      <c r="AQ29">
        <v>-76.099999999999994</v>
      </c>
      <c r="AR29">
        <v>148.91999999999999</v>
      </c>
      <c r="AS29">
        <v>1018.2</v>
      </c>
      <c r="AT29">
        <v>2123.1400000000003</v>
      </c>
      <c r="AU29">
        <v>2638.7</v>
      </c>
      <c r="AV29">
        <v>-1412.8</v>
      </c>
      <c r="AW29">
        <v>988</v>
      </c>
      <c r="AX29">
        <v>4620</v>
      </c>
      <c r="AY29">
        <v>1641.8</v>
      </c>
      <c r="AZ29">
        <v>3419</v>
      </c>
      <c r="BA29">
        <v>8251.4</v>
      </c>
      <c r="BB29">
        <v>15470.4</v>
      </c>
      <c r="BC29">
        <v>24684.6</v>
      </c>
      <c r="BD29">
        <v>45242.922000000006</v>
      </c>
      <c r="BE29">
        <v>100074.36600000001</v>
      </c>
      <c r="BF29">
        <v>147297.35</v>
      </c>
      <c r="BG29">
        <v>762.4</v>
      </c>
      <c r="BH29">
        <v>1799.6</v>
      </c>
      <c r="BI29">
        <v>3829.6</v>
      </c>
      <c r="BJ29">
        <v>7004.8</v>
      </c>
      <c r="BK29">
        <v>10734.6</v>
      </c>
      <c r="BL29">
        <v>21490.400000000001</v>
      </c>
      <c r="BM29">
        <v>49708</v>
      </c>
      <c r="BN29">
        <v>70980</v>
      </c>
    </row>
    <row r="30" spans="2:66" x14ac:dyDescent="0.3">
      <c r="B30" s="15" t="s">
        <v>24</v>
      </c>
      <c r="C30">
        <v>0</v>
      </c>
      <c r="D30">
        <v>0</v>
      </c>
      <c r="E30">
        <v>0</v>
      </c>
      <c r="F30">
        <v>0</v>
      </c>
      <c r="G30">
        <v>0</v>
      </c>
      <c r="H30">
        <v>0</v>
      </c>
      <c r="I30">
        <v>19991.594000000001</v>
      </c>
      <c r="J30">
        <v>115059.19</v>
      </c>
      <c r="K30">
        <v>0</v>
      </c>
      <c r="L30">
        <v>0</v>
      </c>
      <c r="M30">
        <v>0</v>
      </c>
      <c r="N30">
        <v>0</v>
      </c>
      <c r="O30">
        <v>0</v>
      </c>
      <c r="P30">
        <v>0</v>
      </c>
      <c r="Q30">
        <v>4029.6419999999998</v>
      </c>
      <c r="R30">
        <v>21458.98</v>
      </c>
      <c r="S30">
        <v>0</v>
      </c>
      <c r="T30">
        <v>0</v>
      </c>
      <c r="U30">
        <v>0</v>
      </c>
      <c r="V30">
        <v>0</v>
      </c>
      <c r="W30">
        <v>0</v>
      </c>
      <c r="X30">
        <v>0</v>
      </c>
      <c r="Y30">
        <v>3480</v>
      </c>
      <c r="Z30">
        <v>16970</v>
      </c>
      <c r="AA30">
        <v>0</v>
      </c>
      <c r="AB30">
        <v>0</v>
      </c>
      <c r="AC30">
        <v>0</v>
      </c>
      <c r="AD30">
        <v>0</v>
      </c>
      <c r="AE30">
        <v>17989.2</v>
      </c>
      <c r="AF30">
        <v>156129.60000000001</v>
      </c>
      <c r="AG30">
        <v>402375.212</v>
      </c>
      <c r="AH30">
        <v>583117.25</v>
      </c>
      <c r="AI30">
        <v>0</v>
      </c>
      <c r="AJ30">
        <v>0</v>
      </c>
      <c r="AK30">
        <v>0</v>
      </c>
      <c r="AL30">
        <v>0</v>
      </c>
      <c r="AM30">
        <v>0</v>
      </c>
      <c r="AN30">
        <v>0</v>
      </c>
      <c r="AO30">
        <v>7076</v>
      </c>
      <c r="AP30">
        <v>46500</v>
      </c>
      <c r="AQ30">
        <v>0</v>
      </c>
      <c r="AR30">
        <v>0</v>
      </c>
      <c r="AS30">
        <v>0</v>
      </c>
      <c r="AT30">
        <v>0</v>
      </c>
      <c r="AU30">
        <v>0</v>
      </c>
      <c r="AV30">
        <v>0</v>
      </c>
      <c r="AW30">
        <v>-56</v>
      </c>
      <c r="AX30">
        <v>-530</v>
      </c>
      <c r="AY30">
        <v>0</v>
      </c>
      <c r="AZ30">
        <v>0</v>
      </c>
      <c r="BA30">
        <v>0</v>
      </c>
      <c r="BB30">
        <v>0</v>
      </c>
      <c r="BC30">
        <v>0</v>
      </c>
      <c r="BD30">
        <v>0</v>
      </c>
      <c r="BE30">
        <v>15961.951999999999</v>
      </c>
      <c r="BF30">
        <v>93600.21</v>
      </c>
      <c r="BG30">
        <v>0</v>
      </c>
      <c r="BH30">
        <v>0</v>
      </c>
      <c r="BI30">
        <v>0</v>
      </c>
      <c r="BJ30">
        <v>0</v>
      </c>
      <c r="BK30">
        <v>0</v>
      </c>
      <c r="BL30">
        <v>0</v>
      </c>
      <c r="BM30">
        <v>9288</v>
      </c>
      <c r="BN30">
        <v>51130</v>
      </c>
    </row>
    <row r="31" spans="2:66" x14ac:dyDescent="0.3">
      <c r="B31" s="15" t="s">
        <v>25</v>
      </c>
      <c r="C31">
        <v>160.80000000000001</v>
      </c>
      <c r="D31">
        <v>393.8</v>
      </c>
      <c r="E31">
        <v>722.4</v>
      </c>
      <c r="F31">
        <v>1364.6</v>
      </c>
      <c r="G31">
        <v>2577.1999999999998</v>
      </c>
      <c r="H31">
        <v>4141.1100000000006</v>
      </c>
      <c r="I31">
        <v>7862.88</v>
      </c>
      <c r="J31">
        <v>14948.92</v>
      </c>
      <c r="K31">
        <v>45.8</v>
      </c>
      <c r="L31">
        <v>90.4</v>
      </c>
      <c r="M31">
        <v>133.80000000000001</v>
      </c>
      <c r="N31">
        <v>286.39999999999998</v>
      </c>
      <c r="O31">
        <v>626.79999999999995</v>
      </c>
      <c r="P31">
        <v>1139.0620000000001</v>
      </c>
      <c r="Q31">
        <v>2136.2139999999999</v>
      </c>
      <c r="R31">
        <v>5823.37</v>
      </c>
      <c r="S31">
        <v>16.020000000000003</v>
      </c>
      <c r="T31">
        <v>53</v>
      </c>
      <c r="U31">
        <v>84.7</v>
      </c>
      <c r="V31">
        <v>152.01999999999998</v>
      </c>
      <c r="W31">
        <v>420.68</v>
      </c>
      <c r="X31">
        <v>40</v>
      </c>
      <c r="Y31">
        <v>184</v>
      </c>
      <c r="Z31">
        <v>1940</v>
      </c>
      <c r="AA31">
        <v>382.2</v>
      </c>
      <c r="AB31">
        <v>712.2</v>
      </c>
      <c r="AC31">
        <v>1417</v>
      </c>
      <c r="AD31">
        <v>3406.4</v>
      </c>
      <c r="AE31">
        <v>7011.4</v>
      </c>
      <c r="AF31">
        <v>12302.6</v>
      </c>
      <c r="AG31">
        <v>22799.811216000002</v>
      </c>
      <c r="AH31">
        <v>0</v>
      </c>
      <c r="AI31">
        <v>6.2</v>
      </c>
      <c r="AJ31">
        <v>15</v>
      </c>
      <c r="AK31">
        <v>34</v>
      </c>
      <c r="AL31">
        <v>72</v>
      </c>
      <c r="AM31">
        <v>186</v>
      </c>
      <c r="AN31">
        <v>396</v>
      </c>
      <c r="AO31">
        <v>958</v>
      </c>
      <c r="AP31">
        <v>1320</v>
      </c>
      <c r="AQ31">
        <v>-19.68</v>
      </c>
      <c r="AR31">
        <v>-25.06</v>
      </c>
      <c r="AS31">
        <v>-20.619999999999997</v>
      </c>
      <c r="AT31">
        <v>-72.859999999999985</v>
      </c>
      <c r="AU31">
        <v>-80.75</v>
      </c>
      <c r="AV31">
        <v>-949.6</v>
      </c>
      <c r="AW31">
        <v>-1676</v>
      </c>
      <c r="AX31">
        <v>-3400</v>
      </c>
      <c r="AY31">
        <v>114.6</v>
      </c>
      <c r="AZ31">
        <v>303.39999999999998</v>
      </c>
      <c r="BA31">
        <v>588.79999999999995</v>
      </c>
      <c r="BB31">
        <v>1078.2</v>
      </c>
      <c r="BC31">
        <v>1950.6</v>
      </c>
      <c r="BD31">
        <v>3002.4480000000003</v>
      </c>
      <c r="BE31">
        <v>5726.6659999999993</v>
      </c>
      <c r="BF31">
        <v>9125.5499999999993</v>
      </c>
      <c r="BG31">
        <v>53.4</v>
      </c>
      <c r="BH31">
        <v>172.2</v>
      </c>
      <c r="BI31">
        <v>303.60000000000002</v>
      </c>
      <c r="BJ31">
        <v>597.79999999999995</v>
      </c>
      <c r="BK31">
        <v>984.4</v>
      </c>
      <c r="BL31">
        <v>1517.2</v>
      </c>
      <c r="BM31">
        <v>3388</v>
      </c>
      <c r="BN31">
        <v>7210</v>
      </c>
    </row>
    <row r="32" spans="2:66" x14ac:dyDescent="0.3">
      <c r="B32" s="15" t="s">
        <v>26</v>
      </c>
      <c r="C32">
        <v>3680.4</v>
      </c>
      <c r="D32">
        <v>7234.6</v>
      </c>
      <c r="E32">
        <v>15791.6</v>
      </c>
      <c r="F32">
        <v>27301.4</v>
      </c>
      <c r="G32">
        <v>49087.199999999997</v>
      </c>
      <c r="H32">
        <v>89527.881999999998</v>
      </c>
      <c r="I32">
        <v>185008.24400000001</v>
      </c>
      <c r="J32">
        <v>292687.32</v>
      </c>
      <c r="K32">
        <v>1272.8</v>
      </c>
      <c r="L32">
        <v>1826.2</v>
      </c>
      <c r="M32">
        <v>3531</v>
      </c>
      <c r="N32">
        <v>4545.3999999999996</v>
      </c>
      <c r="O32">
        <v>10971</v>
      </c>
      <c r="P32">
        <v>22951.583999999999</v>
      </c>
      <c r="Q32">
        <v>40603.939999999995</v>
      </c>
      <c r="R32">
        <v>76931.14</v>
      </c>
      <c r="S32">
        <v>832.2</v>
      </c>
      <c r="T32">
        <v>1553.2</v>
      </c>
      <c r="U32">
        <v>3509.4800000000005</v>
      </c>
      <c r="V32">
        <v>8128.8</v>
      </c>
      <c r="W32">
        <v>11845.52</v>
      </c>
      <c r="X32">
        <v>14538</v>
      </c>
      <c r="Y32">
        <v>20796</v>
      </c>
      <c r="Z32">
        <v>31560</v>
      </c>
      <c r="AA32">
        <v>19654.400000000001</v>
      </c>
      <c r="AB32">
        <v>36157</v>
      </c>
      <c r="AC32">
        <v>73071.399999999994</v>
      </c>
      <c r="AD32">
        <v>140120</v>
      </c>
      <c r="AE32">
        <v>213289.8</v>
      </c>
      <c r="AF32">
        <v>396118.8</v>
      </c>
      <c r="AG32">
        <v>826950.88140000007</v>
      </c>
      <c r="AH32">
        <v>1153794.5900000001</v>
      </c>
      <c r="AI32">
        <v>905.8</v>
      </c>
      <c r="AJ32">
        <v>1864.8</v>
      </c>
      <c r="AK32">
        <v>3912</v>
      </c>
      <c r="AL32">
        <v>7218</v>
      </c>
      <c r="AM32">
        <v>12674</v>
      </c>
      <c r="AN32">
        <v>25872</v>
      </c>
      <c r="AO32">
        <v>58922</v>
      </c>
      <c r="AP32">
        <v>91920</v>
      </c>
      <c r="AQ32">
        <v>-95.14</v>
      </c>
      <c r="AR32">
        <v>277.18</v>
      </c>
      <c r="AS32">
        <v>1223.76</v>
      </c>
      <c r="AT32">
        <v>5218.5</v>
      </c>
      <c r="AU32">
        <v>9245.5750000000007</v>
      </c>
      <c r="AV32">
        <v>-3198.4</v>
      </c>
      <c r="AW32">
        <v>-11630</v>
      </c>
      <c r="AX32">
        <v>-34120</v>
      </c>
      <c r="AY32">
        <v>2407.8000000000002</v>
      </c>
      <c r="AZ32">
        <v>5408.4</v>
      </c>
      <c r="BA32">
        <v>12261</v>
      </c>
      <c r="BB32">
        <v>22756.400000000001</v>
      </c>
      <c r="BC32">
        <v>38116.6</v>
      </c>
      <c r="BD32">
        <v>66576.297999999995</v>
      </c>
      <c r="BE32">
        <v>144404.304</v>
      </c>
      <c r="BF32">
        <v>215756.18</v>
      </c>
      <c r="BG32">
        <v>1024.8</v>
      </c>
      <c r="BH32">
        <v>2560.4</v>
      </c>
      <c r="BI32">
        <v>5194</v>
      </c>
      <c r="BJ32">
        <v>9077</v>
      </c>
      <c r="BK32">
        <v>13489.6</v>
      </c>
      <c r="BL32">
        <v>32187.8</v>
      </c>
      <c r="BM32">
        <v>71326</v>
      </c>
      <c r="BN32">
        <v>116170</v>
      </c>
    </row>
    <row r="33" spans="2:66" x14ac:dyDescent="0.3">
      <c r="B33" s="15" t="s">
        <v>27</v>
      </c>
      <c r="C33">
        <v>0</v>
      </c>
      <c r="D33">
        <v>0</v>
      </c>
      <c r="E33">
        <v>0</v>
      </c>
      <c r="F33">
        <v>0</v>
      </c>
      <c r="G33">
        <v>4365.6000000000004</v>
      </c>
      <c r="H33">
        <v>10068.186</v>
      </c>
      <c r="I33">
        <v>20487.554</v>
      </c>
      <c r="J33">
        <v>31893.64</v>
      </c>
      <c r="K33">
        <v>0</v>
      </c>
      <c r="L33">
        <v>0</v>
      </c>
      <c r="M33">
        <v>0</v>
      </c>
      <c r="N33">
        <v>0</v>
      </c>
      <c r="O33">
        <v>1002</v>
      </c>
      <c r="P33">
        <v>2389.018</v>
      </c>
      <c r="Q33">
        <v>4662.45</v>
      </c>
      <c r="R33">
        <v>6154.31</v>
      </c>
      <c r="S33">
        <v>0</v>
      </c>
      <c r="T33">
        <v>0</v>
      </c>
      <c r="U33">
        <v>0</v>
      </c>
      <c r="V33">
        <v>0</v>
      </c>
      <c r="W33">
        <v>1006.1200000000001</v>
      </c>
      <c r="X33">
        <v>1826</v>
      </c>
      <c r="Y33">
        <v>2364</v>
      </c>
      <c r="Z33">
        <v>4100</v>
      </c>
      <c r="AA33">
        <v>0</v>
      </c>
      <c r="AB33">
        <v>0</v>
      </c>
      <c r="AC33">
        <v>2520</v>
      </c>
      <c r="AD33">
        <v>9464.4</v>
      </c>
      <c r="AE33">
        <v>18805</v>
      </c>
      <c r="AF33">
        <v>47874.8</v>
      </c>
      <c r="AG33">
        <v>128625.92</v>
      </c>
      <c r="AH33">
        <v>184091.31</v>
      </c>
      <c r="AI33">
        <v>0</v>
      </c>
      <c r="AJ33">
        <v>0</v>
      </c>
      <c r="AK33">
        <v>0</v>
      </c>
      <c r="AL33">
        <v>0</v>
      </c>
      <c r="AM33">
        <v>976</v>
      </c>
      <c r="AN33">
        <v>2728</v>
      </c>
      <c r="AO33">
        <v>6400</v>
      </c>
      <c r="AP33">
        <v>9460</v>
      </c>
      <c r="AQ33">
        <v>0</v>
      </c>
      <c r="AR33">
        <v>0</v>
      </c>
      <c r="AS33">
        <v>0</v>
      </c>
      <c r="AT33">
        <v>0</v>
      </c>
      <c r="AU33">
        <v>539.35</v>
      </c>
      <c r="AV33">
        <v>-105.8</v>
      </c>
      <c r="AW33">
        <v>-1152</v>
      </c>
      <c r="AX33">
        <v>-40</v>
      </c>
      <c r="AY33">
        <v>0</v>
      </c>
      <c r="AZ33">
        <v>0</v>
      </c>
      <c r="BA33">
        <v>0</v>
      </c>
      <c r="BB33">
        <v>0</v>
      </c>
      <c r="BC33">
        <v>3364.2</v>
      </c>
      <c r="BD33">
        <v>7679.1679999999997</v>
      </c>
      <c r="BE33">
        <v>15825.103999999998</v>
      </c>
      <c r="BF33">
        <v>25739.33</v>
      </c>
      <c r="BG33">
        <v>0</v>
      </c>
      <c r="BH33">
        <v>0</v>
      </c>
      <c r="BI33">
        <v>0</v>
      </c>
      <c r="BJ33">
        <v>0</v>
      </c>
      <c r="BK33">
        <v>1547.4</v>
      </c>
      <c r="BL33">
        <v>3908.6</v>
      </c>
      <c r="BM33">
        <v>9204</v>
      </c>
      <c r="BN33">
        <v>15200</v>
      </c>
    </row>
    <row r="34" spans="2:66" x14ac:dyDescent="0.3">
      <c r="B34" s="15" t="s">
        <v>28</v>
      </c>
      <c r="C34">
        <v>2076.1999999999998</v>
      </c>
      <c r="D34">
        <v>3917</v>
      </c>
      <c r="E34">
        <v>7224.2</v>
      </c>
      <c r="F34">
        <v>15385.6</v>
      </c>
      <c r="G34">
        <v>30890.2</v>
      </c>
      <c r="H34">
        <v>51500.229999999996</v>
      </c>
      <c r="I34">
        <v>98062.28</v>
      </c>
      <c r="J34">
        <v>138374</v>
      </c>
      <c r="K34">
        <v>488.8</v>
      </c>
      <c r="L34">
        <v>830.6</v>
      </c>
      <c r="M34">
        <v>1093.8</v>
      </c>
      <c r="N34">
        <v>2575.4</v>
      </c>
      <c r="O34">
        <v>6377.6</v>
      </c>
      <c r="P34">
        <v>8759.39</v>
      </c>
      <c r="Q34">
        <v>14342.141999999998</v>
      </c>
      <c r="R34">
        <v>25273.78</v>
      </c>
      <c r="S34">
        <v>384.14</v>
      </c>
      <c r="T34">
        <v>606.20000000000005</v>
      </c>
      <c r="U34">
        <v>1485.42</v>
      </c>
      <c r="V34">
        <v>5775.2800000000007</v>
      </c>
      <c r="W34">
        <v>11362.86</v>
      </c>
      <c r="X34">
        <v>14188</v>
      </c>
      <c r="Y34">
        <v>21122</v>
      </c>
      <c r="Z34">
        <v>15980</v>
      </c>
      <c r="AA34">
        <v>13589.4</v>
      </c>
      <c r="AB34">
        <v>24528.799999999999</v>
      </c>
      <c r="AC34">
        <v>46784.6</v>
      </c>
      <c r="AD34">
        <v>100959.6</v>
      </c>
      <c r="AE34">
        <v>173356.79999999999</v>
      </c>
      <c r="AF34">
        <v>306446.40000000002</v>
      </c>
      <c r="AG34">
        <v>620003</v>
      </c>
      <c r="AH34">
        <v>0</v>
      </c>
      <c r="AI34">
        <v>694.8</v>
      </c>
      <c r="AJ34">
        <v>1493</v>
      </c>
      <c r="AK34">
        <v>2766</v>
      </c>
      <c r="AL34">
        <v>4558</v>
      </c>
      <c r="AM34">
        <v>7634</v>
      </c>
      <c r="AN34">
        <v>13308</v>
      </c>
      <c r="AO34">
        <v>30954</v>
      </c>
      <c r="AP34">
        <v>46500</v>
      </c>
      <c r="AQ34">
        <v>186.26</v>
      </c>
      <c r="AR34">
        <v>166.85999999999999</v>
      </c>
      <c r="AS34">
        <v>770.59999999999991</v>
      </c>
      <c r="AT34">
        <v>3964.6</v>
      </c>
      <c r="AU34">
        <v>8398.3250000000007</v>
      </c>
      <c r="AV34">
        <v>12032.2</v>
      </c>
      <c r="AW34">
        <v>14988</v>
      </c>
      <c r="AX34">
        <v>0</v>
      </c>
      <c r="AY34">
        <v>1587.8</v>
      </c>
      <c r="AZ34">
        <v>3086.4</v>
      </c>
      <c r="BA34">
        <v>6130.6</v>
      </c>
      <c r="BB34">
        <v>12810.2</v>
      </c>
      <c r="BC34">
        <v>24512.6</v>
      </c>
      <c r="BD34">
        <v>42741.04</v>
      </c>
      <c r="BE34">
        <v>83720.138000000006</v>
      </c>
      <c r="BF34">
        <v>113100.22</v>
      </c>
      <c r="BG34">
        <v>819.4</v>
      </c>
      <c r="BH34">
        <v>1659.6</v>
      </c>
      <c r="BI34">
        <v>3087.4</v>
      </c>
      <c r="BJ34">
        <v>6046.4</v>
      </c>
      <c r="BK34">
        <v>9281.4</v>
      </c>
      <c r="BL34">
        <v>17589.8</v>
      </c>
      <c r="BM34">
        <v>42214</v>
      </c>
      <c r="BN34">
        <v>62630</v>
      </c>
    </row>
    <row r="35" spans="2:66" x14ac:dyDescent="0.3">
      <c r="B35" s="15" t="s">
        <v>97</v>
      </c>
      <c r="C35">
        <v>29995.8</v>
      </c>
      <c r="D35">
        <v>60077.2</v>
      </c>
      <c r="E35">
        <v>122912</v>
      </c>
      <c r="F35">
        <v>237749.8</v>
      </c>
      <c r="G35">
        <v>447460.2</v>
      </c>
      <c r="H35">
        <v>794713.78799999994</v>
      </c>
      <c r="I35">
        <v>1637259.4660000002</v>
      </c>
      <c r="J35">
        <v>2492514.6</v>
      </c>
      <c r="K35">
        <v>9140.6</v>
      </c>
      <c r="L35">
        <v>14405.4</v>
      </c>
      <c r="M35">
        <v>24516.400000000001</v>
      </c>
      <c r="N35">
        <v>41414.400000000001</v>
      </c>
      <c r="O35">
        <v>101858.4</v>
      </c>
      <c r="P35">
        <v>180646.96200000003</v>
      </c>
      <c r="Q35">
        <v>324380.46599999996</v>
      </c>
      <c r="R35">
        <v>498340.39</v>
      </c>
      <c r="S35">
        <v>5463.9</v>
      </c>
      <c r="T35">
        <v>11023.1</v>
      </c>
      <c r="U35">
        <v>21374.26</v>
      </c>
      <c r="V35">
        <v>55722.30000000001</v>
      </c>
      <c r="W35">
        <v>103997.04000000002</v>
      </c>
      <c r="X35">
        <v>115404</v>
      </c>
      <c r="Y35">
        <v>229964</v>
      </c>
      <c r="Z35">
        <v>334350</v>
      </c>
      <c r="AA35">
        <v>150591</v>
      </c>
      <c r="AB35">
        <v>280632.59999999998</v>
      </c>
      <c r="AC35">
        <v>620808.19999999995</v>
      </c>
      <c r="AD35">
        <v>1319494.2</v>
      </c>
      <c r="AE35">
        <v>2185948.6</v>
      </c>
      <c r="AF35">
        <v>4409392.4000000004</v>
      </c>
      <c r="AG35">
        <v>9776889.3763139993</v>
      </c>
      <c r="AH35">
        <v>6978728.6490099998</v>
      </c>
      <c r="AI35">
        <v>9471</v>
      </c>
      <c r="AJ35">
        <v>19798.400000000001</v>
      </c>
      <c r="AK35">
        <v>41620</v>
      </c>
      <c r="AL35">
        <v>81556</v>
      </c>
      <c r="AM35">
        <v>147464</v>
      </c>
      <c r="AN35">
        <v>299254</v>
      </c>
      <c r="AO35">
        <v>664864</v>
      </c>
      <c r="AP35">
        <v>969250</v>
      </c>
      <c r="AQ35">
        <v>-608.21999999999991</v>
      </c>
      <c r="AR35">
        <v>1150.6199999999999</v>
      </c>
      <c r="AS35">
        <v>5208.46</v>
      </c>
      <c r="AT35">
        <v>27617.279999999995</v>
      </c>
      <c r="AU35">
        <v>51561.399999999994</v>
      </c>
      <c r="AV35">
        <v>-13404.2</v>
      </c>
      <c r="AW35">
        <v>-9860</v>
      </c>
      <c r="AX35">
        <v>-61860</v>
      </c>
      <c r="AY35">
        <v>20855.8</v>
      </c>
      <c r="AZ35">
        <v>45673.8</v>
      </c>
      <c r="BA35">
        <v>98398.6</v>
      </c>
      <c r="BB35">
        <v>196335.8</v>
      </c>
      <c r="BC35">
        <v>345603.2</v>
      </c>
      <c r="BD35">
        <v>614068.02599999995</v>
      </c>
      <c r="BE35">
        <v>1312879.0000000002</v>
      </c>
      <c r="BF35">
        <v>1994174.21</v>
      </c>
      <c r="BG35">
        <v>9394.2000000000007</v>
      </c>
      <c r="BH35">
        <v>22870.400000000001</v>
      </c>
      <c r="BI35">
        <v>44998.8</v>
      </c>
      <c r="BJ35">
        <v>87788.2</v>
      </c>
      <c r="BK35">
        <v>143055</v>
      </c>
      <c r="BL35">
        <v>288766.40000000002</v>
      </c>
      <c r="BM35">
        <v>664098</v>
      </c>
      <c r="BN35">
        <v>1074780</v>
      </c>
    </row>
    <row r="37" spans="2:66" x14ac:dyDescent="0.3">
      <c r="B37" t="str">
        <f>B3</f>
        <v>Row Labels</v>
      </c>
      <c r="C37" t="str">
        <f t="shared" ref="C37:BN37" si="0">C3</f>
        <v xml:space="preserve">  1980-84(AE)</v>
      </c>
      <c r="D37" t="str">
        <f t="shared" si="0"/>
        <v xml:space="preserve">  1985-89(AE)</v>
      </c>
      <c r="E37" t="str">
        <f t="shared" si="0"/>
        <v xml:space="preserve">  1990-94(AE)</v>
      </c>
      <c r="F37" t="str">
        <f t="shared" si="0"/>
        <v xml:space="preserve">  1995-99(AE)</v>
      </c>
      <c r="G37" t="str">
        <f t="shared" si="0"/>
        <v xml:space="preserve">  2000-04(AE)</v>
      </c>
      <c r="H37" t="str">
        <f t="shared" si="0"/>
        <v xml:space="preserve">  2005-09(AE)</v>
      </c>
      <c r="I37" t="str">
        <f t="shared" si="0"/>
        <v xml:space="preserve">  2010-14(AE)</v>
      </c>
      <c r="J37" t="str">
        <f t="shared" si="0"/>
        <v xml:space="preserve">  2015-19(AE)</v>
      </c>
      <c r="K37" t="str">
        <f t="shared" si="0"/>
        <v xml:space="preserve">  1980-84(CE)</v>
      </c>
      <c r="L37" t="str">
        <f t="shared" si="0"/>
        <v xml:space="preserve">  1985-89(CE)</v>
      </c>
      <c r="M37" t="str">
        <f t="shared" si="0"/>
        <v xml:space="preserve">  1990-94(CE)</v>
      </c>
      <c r="N37" t="str">
        <f t="shared" si="0"/>
        <v xml:space="preserve">  1995-99(CE)</v>
      </c>
      <c r="O37" t="str">
        <f t="shared" si="0"/>
        <v xml:space="preserve">  2000-04(CE)</v>
      </c>
      <c r="P37" t="str">
        <f t="shared" si="0"/>
        <v xml:space="preserve">  2005-09(CE)</v>
      </c>
      <c r="Q37" t="str">
        <f t="shared" si="0"/>
        <v xml:space="preserve">  2010-14(CE)</v>
      </c>
      <c r="R37" t="str">
        <f t="shared" si="0"/>
        <v xml:space="preserve">  2015-19(CE)</v>
      </c>
      <c r="S37" t="str">
        <f t="shared" si="0"/>
        <v xml:space="preserve">  1980-84(GFD)</v>
      </c>
      <c r="T37" t="str">
        <f t="shared" si="0"/>
        <v xml:space="preserve">  1985-89(GFD)</v>
      </c>
      <c r="U37" t="str">
        <f t="shared" si="0"/>
        <v xml:space="preserve">  1990-94(GFD)</v>
      </c>
      <c r="V37" t="str">
        <f t="shared" si="0"/>
        <v xml:space="preserve">  1995-99(GFD)</v>
      </c>
      <c r="W37" t="str">
        <f t="shared" si="0"/>
        <v xml:space="preserve">  2000-04(GFD)</v>
      </c>
      <c r="X37" t="str">
        <f t="shared" si="0"/>
        <v xml:space="preserve">  2005-09(GFD)</v>
      </c>
      <c r="Y37" t="str">
        <f t="shared" si="0"/>
        <v xml:space="preserve">  2010-14(GFD)</v>
      </c>
      <c r="Z37" t="str">
        <f t="shared" si="0"/>
        <v xml:space="preserve">  2015-19(GFD)</v>
      </c>
      <c r="AA37" t="str">
        <f t="shared" si="0"/>
        <v xml:space="preserve">  1980-84(NS)</v>
      </c>
      <c r="AB37" t="str">
        <f t="shared" si="0"/>
        <v xml:space="preserve">  1985-89(NS)</v>
      </c>
      <c r="AC37" t="str">
        <f t="shared" si="0"/>
        <v xml:space="preserve">  1990-94(NS)</v>
      </c>
      <c r="AD37" t="str">
        <f t="shared" si="0"/>
        <v xml:space="preserve">  1995-99(NS)</v>
      </c>
      <c r="AE37" t="str">
        <f t="shared" si="0"/>
        <v xml:space="preserve">  2000-04(NS)</v>
      </c>
      <c r="AF37" t="str">
        <f t="shared" si="0"/>
        <v xml:space="preserve">  2005-09(NS)</v>
      </c>
      <c r="AG37" t="str">
        <f t="shared" si="0"/>
        <v xml:space="preserve">  2010-14(NS)</v>
      </c>
      <c r="AH37" t="str">
        <f t="shared" si="0"/>
        <v xml:space="preserve">  2015-19(NS)</v>
      </c>
      <c r="AI37" t="str">
        <f t="shared" si="0"/>
        <v xml:space="preserve">  1980-84(OTR)</v>
      </c>
      <c r="AJ37" t="str">
        <f t="shared" si="0"/>
        <v xml:space="preserve">  1985-89(OTR)</v>
      </c>
      <c r="AK37" t="str">
        <f t="shared" si="0"/>
        <v xml:space="preserve">  1990-94(OTR)</v>
      </c>
      <c r="AL37" t="str">
        <f t="shared" si="0"/>
        <v xml:space="preserve">  1995-99(OTR)</v>
      </c>
      <c r="AM37" t="str">
        <f t="shared" si="0"/>
        <v xml:space="preserve">  2000-04(OTR)</v>
      </c>
      <c r="AN37" t="str">
        <f t="shared" si="0"/>
        <v xml:space="preserve">  2005-09(OTR)</v>
      </c>
      <c r="AO37" t="str">
        <f t="shared" si="0"/>
        <v xml:space="preserve">  2010-14(OTR)</v>
      </c>
      <c r="AP37" t="str">
        <f t="shared" si="0"/>
        <v xml:space="preserve">  2015-19(OTR)</v>
      </c>
      <c r="AQ37" t="str">
        <f t="shared" si="0"/>
        <v xml:space="preserve">  1980-84(RD)</v>
      </c>
      <c r="AR37" t="str">
        <f t="shared" si="0"/>
        <v xml:space="preserve">  1985-89(RD)</v>
      </c>
      <c r="AS37" t="str">
        <f t="shared" si="0"/>
        <v xml:space="preserve">  1990-94(RD)</v>
      </c>
      <c r="AT37" t="str">
        <f t="shared" si="0"/>
        <v xml:space="preserve">  1995-99(RD)</v>
      </c>
      <c r="AU37" t="str">
        <f t="shared" si="0"/>
        <v xml:space="preserve">  2000-04(RD)</v>
      </c>
      <c r="AV37" t="str">
        <f t="shared" si="0"/>
        <v xml:space="preserve">  2005-09(RD)</v>
      </c>
      <c r="AW37" t="str">
        <f t="shared" si="0"/>
        <v xml:space="preserve">  2010-14(RD)</v>
      </c>
      <c r="AX37" t="str">
        <f t="shared" si="0"/>
        <v xml:space="preserve">  2015-19(RD)</v>
      </c>
      <c r="AY37" t="str">
        <f t="shared" si="0"/>
        <v xml:space="preserve">  1980-84(RE)</v>
      </c>
      <c r="AZ37" t="str">
        <f t="shared" si="0"/>
        <v xml:space="preserve">  1985-89(RE)</v>
      </c>
      <c r="BA37" t="str">
        <f t="shared" si="0"/>
        <v xml:space="preserve">  1990-94(RE)</v>
      </c>
      <c r="BB37" t="str">
        <f t="shared" si="0"/>
        <v xml:space="preserve">  1995-99(RE)</v>
      </c>
      <c r="BC37" t="str">
        <f t="shared" si="0"/>
        <v xml:space="preserve">  2000-04(RE)</v>
      </c>
      <c r="BD37" t="str">
        <f t="shared" si="0"/>
        <v xml:space="preserve">  2005-09(RE)</v>
      </c>
      <c r="BE37" t="str">
        <f t="shared" si="0"/>
        <v xml:space="preserve">  2010-14(RE)</v>
      </c>
      <c r="BF37" t="str">
        <f t="shared" si="0"/>
        <v xml:space="preserve">  2015-19(RE)</v>
      </c>
      <c r="BG37" t="str">
        <f t="shared" si="0"/>
        <v xml:space="preserve">  1980-84(SSE)</v>
      </c>
      <c r="BH37" t="str">
        <f t="shared" si="0"/>
        <v xml:space="preserve">  1985-89(SSE)</v>
      </c>
      <c r="BI37" t="str">
        <f t="shared" si="0"/>
        <v xml:space="preserve">  1990-94(SSE)</v>
      </c>
      <c r="BJ37" t="str">
        <f t="shared" si="0"/>
        <v xml:space="preserve">  1995-99(SSE)</v>
      </c>
      <c r="BK37" t="str">
        <f t="shared" si="0"/>
        <v xml:space="preserve">  2000-04(SSE)</v>
      </c>
      <c r="BL37" t="str">
        <f t="shared" si="0"/>
        <v xml:space="preserve">  2005-09(SSE)</v>
      </c>
      <c r="BM37" t="str">
        <f t="shared" si="0"/>
        <v xml:space="preserve">  2010-14(SSE)</v>
      </c>
      <c r="BN37" t="str">
        <f t="shared" si="0"/>
        <v xml:space="preserve">  2015-19(SSE)</v>
      </c>
    </row>
    <row r="38" spans="2:66" x14ac:dyDescent="0.3">
      <c r="B38" t="str">
        <f t="shared" ref="B38:BM38" si="1">B4</f>
        <v>Andhra_Pradesh</v>
      </c>
      <c r="C38">
        <f t="shared" si="1"/>
        <v>2216.1999999999998</v>
      </c>
      <c r="D38">
        <f t="shared" si="1"/>
        <v>4553.2</v>
      </c>
      <c r="E38">
        <f t="shared" si="1"/>
        <v>9264.6</v>
      </c>
      <c r="F38">
        <f t="shared" si="1"/>
        <v>18607.2</v>
      </c>
      <c r="G38">
        <f t="shared" si="1"/>
        <v>36167.800000000003</v>
      </c>
      <c r="H38">
        <f t="shared" si="1"/>
        <v>69141.535999999993</v>
      </c>
      <c r="I38">
        <f t="shared" si="1"/>
        <v>118730.96799999999</v>
      </c>
      <c r="J38">
        <f t="shared" si="1"/>
        <v>112048.99</v>
      </c>
      <c r="K38">
        <f t="shared" si="1"/>
        <v>504.6</v>
      </c>
      <c r="L38">
        <f t="shared" si="1"/>
        <v>868</v>
      </c>
      <c r="M38">
        <f t="shared" si="1"/>
        <v>1928.6</v>
      </c>
      <c r="N38">
        <f t="shared" si="1"/>
        <v>3700.6</v>
      </c>
      <c r="O38">
        <f t="shared" si="1"/>
        <v>9169.6</v>
      </c>
      <c r="P38">
        <f t="shared" si="1"/>
        <v>18013.905999999999</v>
      </c>
      <c r="Q38">
        <f t="shared" si="1"/>
        <v>22663.944</v>
      </c>
      <c r="R38">
        <f t="shared" si="1"/>
        <v>14624.21</v>
      </c>
      <c r="S38">
        <f t="shared" si="1"/>
        <v>344.52</v>
      </c>
      <c r="T38">
        <f t="shared" si="1"/>
        <v>690.4</v>
      </c>
      <c r="U38">
        <f t="shared" si="1"/>
        <v>1568.6799999999998</v>
      </c>
      <c r="V38">
        <f t="shared" si="1"/>
        <v>3667.62</v>
      </c>
      <c r="W38">
        <f t="shared" si="1"/>
        <v>7459.8</v>
      </c>
      <c r="X38">
        <f t="shared" si="1"/>
        <v>9830</v>
      </c>
      <c r="Y38">
        <f t="shared" si="1"/>
        <v>16614</v>
      </c>
      <c r="Z38">
        <f t="shared" si="1"/>
        <v>17580</v>
      </c>
      <c r="AA38">
        <f t="shared" si="1"/>
        <v>11043.2</v>
      </c>
      <c r="AB38">
        <f t="shared" si="1"/>
        <v>20858.8</v>
      </c>
      <c r="AC38">
        <f t="shared" si="1"/>
        <v>49036</v>
      </c>
      <c r="AD38">
        <f t="shared" si="1"/>
        <v>101903.4</v>
      </c>
      <c r="AE38">
        <f t="shared" si="1"/>
        <v>158662.79999999999</v>
      </c>
      <c r="AF38">
        <f t="shared" si="1"/>
        <v>208948.2</v>
      </c>
      <c r="AG38">
        <f t="shared" si="1"/>
        <v>422294.076</v>
      </c>
      <c r="AH38">
        <f t="shared" si="1"/>
        <v>603376.25</v>
      </c>
      <c r="AI38">
        <f t="shared" si="1"/>
        <v>846.4</v>
      </c>
      <c r="AJ38">
        <f t="shared" si="1"/>
        <v>1864.6</v>
      </c>
      <c r="AK38">
        <f t="shared" si="1"/>
        <v>3432</v>
      </c>
      <c r="AL38">
        <f t="shared" si="1"/>
        <v>6616</v>
      </c>
      <c r="AM38">
        <f t="shared" si="1"/>
        <v>13158</v>
      </c>
      <c r="AN38">
        <f t="shared" si="1"/>
        <v>28094</v>
      </c>
      <c r="AO38">
        <f t="shared" si="1"/>
        <v>52180</v>
      </c>
      <c r="AP38">
        <f t="shared" si="1"/>
        <v>44420</v>
      </c>
      <c r="AQ38">
        <f t="shared" si="1"/>
        <v>-11.800000000000006</v>
      </c>
      <c r="AR38">
        <f t="shared" si="1"/>
        <v>72.900000000000006</v>
      </c>
      <c r="AS38">
        <f t="shared" si="1"/>
        <v>189.3</v>
      </c>
      <c r="AT38">
        <f t="shared" si="1"/>
        <v>1711.7199999999998</v>
      </c>
      <c r="AU38">
        <f t="shared" si="1"/>
        <v>3042.2750000000001</v>
      </c>
      <c r="AV38">
        <f t="shared" si="1"/>
        <v>-1026.4000000000001</v>
      </c>
      <c r="AW38">
        <f t="shared" si="1"/>
        <v>1434</v>
      </c>
      <c r="AX38">
        <f t="shared" si="1"/>
        <v>7300</v>
      </c>
      <c r="AY38">
        <f t="shared" si="1"/>
        <v>1711.8</v>
      </c>
      <c r="AZ38">
        <f t="shared" si="1"/>
        <v>3685.6</v>
      </c>
      <c r="BA38">
        <f t="shared" si="1"/>
        <v>7335.8</v>
      </c>
      <c r="BB38">
        <f t="shared" si="1"/>
        <v>14906.4</v>
      </c>
      <c r="BC38">
        <f t="shared" si="1"/>
        <v>26998</v>
      </c>
      <c r="BD38">
        <f t="shared" si="1"/>
        <v>51127.83</v>
      </c>
      <c r="BE38">
        <f t="shared" si="1"/>
        <v>96067.024000000005</v>
      </c>
      <c r="BF38">
        <f t="shared" si="1"/>
        <v>97424.78</v>
      </c>
      <c r="BG38">
        <f t="shared" si="1"/>
        <v>821.6</v>
      </c>
      <c r="BH38">
        <f t="shared" si="1"/>
        <v>1938.6</v>
      </c>
      <c r="BI38">
        <f t="shared" si="1"/>
        <v>3541.6</v>
      </c>
      <c r="BJ38">
        <f t="shared" si="1"/>
        <v>7261.6</v>
      </c>
      <c r="BK38">
        <f t="shared" si="1"/>
        <v>11849.8</v>
      </c>
      <c r="BL38">
        <f t="shared" si="1"/>
        <v>23949</v>
      </c>
      <c r="BM38">
        <f t="shared" si="1"/>
        <v>46772</v>
      </c>
      <c r="BN38">
        <f t="shared" ref="BN38" si="2">BN4</f>
        <v>52450</v>
      </c>
    </row>
    <row r="39" spans="2:66" x14ac:dyDescent="0.3">
      <c r="B39" t="str">
        <f t="shared" ref="B39:BM39" si="3">B5</f>
        <v>Arunachal_Pradesh</v>
      </c>
      <c r="C39">
        <f t="shared" si="3"/>
        <v>0</v>
      </c>
      <c r="D39">
        <f t="shared" si="3"/>
        <v>263.39999999999998</v>
      </c>
      <c r="E39">
        <f t="shared" si="3"/>
        <v>522</v>
      </c>
      <c r="F39">
        <f t="shared" si="3"/>
        <v>953.6</v>
      </c>
      <c r="G39">
        <f t="shared" si="3"/>
        <v>1645.4</v>
      </c>
      <c r="H39">
        <f t="shared" si="3"/>
        <v>3560.0419999999999</v>
      </c>
      <c r="I39">
        <f t="shared" si="3"/>
        <v>7572.398000000001</v>
      </c>
      <c r="J39">
        <f t="shared" si="3"/>
        <v>12712.91</v>
      </c>
      <c r="K39">
        <f t="shared" si="3"/>
        <v>0</v>
      </c>
      <c r="L39">
        <f t="shared" si="3"/>
        <v>85</v>
      </c>
      <c r="M39">
        <f t="shared" si="3"/>
        <v>177.4</v>
      </c>
      <c r="N39">
        <f t="shared" si="3"/>
        <v>285</v>
      </c>
      <c r="O39">
        <f t="shared" si="3"/>
        <v>471.4</v>
      </c>
      <c r="P39">
        <f t="shared" si="3"/>
        <v>1081.1579999999999</v>
      </c>
      <c r="Q39">
        <f t="shared" si="3"/>
        <v>2131.8900000000003</v>
      </c>
      <c r="R39">
        <f t="shared" si="3"/>
        <v>3410.48</v>
      </c>
      <c r="S39">
        <f t="shared" si="3"/>
        <v>0</v>
      </c>
      <c r="T39">
        <f t="shared" si="3"/>
        <v>27.4</v>
      </c>
      <c r="U39">
        <f t="shared" si="3"/>
        <v>17.100000000000001</v>
      </c>
      <c r="V39">
        <f t="shared" si="3"/>
        <v>69.11999999999999</v>
      </c>
      <c r="W39">
        <f t="shared" si="3"/>
        <v>266.95999999999998</v>
      </c>
      <c r="X39">
        <f t="shared" si="3"/>
        <v>192</v>
      </c>
      <c r="Y39">
        <f t="shared" si="3"/>
        <v>1276</v>
      </c>
      <c r="Z39">
        <f t="shared" si="3"/>
        <v>510</v>
      </c>
      <c r="AA39">
        <f t="shared" si="3"/>
        <v>165</v>
      </c>
      <c r="AB39">
        <f t="shared" si="3"/>
        <v>340.6</v>
      </c>
      <c r="AC39">
        <f t="shared" si="3"/>
        <v>748.2</v>
      </c>
      <c r="AD39">
        <f t="shared" si="3"/>
        <v>1372</v>
      </c>
      <c r="AE39">
        <f t="shared" si="3"/>
        <v>2363.6</v>
      </c>
      <c r="AF39">
        <f t="shared" si="3"/>
        <v>5166.8</v>
      </c>
      <c r="AG39">
        <f t="shared" si="3"/>
        <v>12725.384854</v>
      </c>
      <c r="AH39">
        <f t="shared" si="3"/>
        <v>19472.534540000001</v>
      </c>
      <c r="AI39">
        <f t="shared" si="3"/>
        <v>0</v>
      </c>
      <c r="AJ39">
        <f t="shared" si="3"/>
        <v>1.6</v>
      </c>
      <c r="AK39">
        <f t="shared" si="3"/>
        <v>2</v>
      </c>
      <c r="AL39">
        <f t="shared" si="3"/>
        <v>10</v>
      </c>
      <c r="AM39">
        <f t="shared" si="3"/>
        <v>36</v>
      </c>
      <c r="AN39">
        <f t="shared" si="3"/>
        <v>110</v>
      </c>
      <c r="AO39">
        <f t="shared" si="3"/>
        <v>354</v>
      </c>
      <c r="AP39">
        <f t="shared" si="3"/>
        <v>510</v>
      </c>
      <c r="AQ39">
        <f t="shared" si="3"/>
        <v>0</v>
      </c>
      <c r="AR39">
        <f t="shared" si="3"/>
        <v>-42.72</v>
      </c>
      <c r="AS39">
        <f t="shared" si="3"/>
        <v>-147.12</v>
      </c>
      <c r="AT39">
        <f t="shared" si="3"/>
        <v>-200.32</v>
      </c>
      <c r="AU39">
        <f t="shared" si="3"/>
        <v>-76.224999999999994</v>
      </c>
      <c r="AV39">
        <f t="shared" si="3"/>
        <v>-640</v>
      </c>
      <c r="AW39">
        <f t="shared" si="3"/>
        <v>-524</v>
      </c>
      <c r="AX39">
        <f t="shared" si="3"/>
        <v>-2330</v>
      </c>
      <c r="AY39">
        <f t="shared" si="3"/>
        <v>0</v>
      </c>
      <c r="AZ39">
        <f t="shared" si="3"/>
        <v>178.2</v>
      </c>
      <c r="BA39">
        <f t="shared" si="3"/>
        <v>344.8</v>
      </c>
      <c r="BB39">
        <f t="shared" si="3"/>
        <v>668.4</v>
      </c>
      <c r="BC39">
        <f t="shared" si="3"/>
        <v>1174.4000000000001</v>
      </c>
      <c r="BD39">
        <f t="shared" si="3"/>
        <v>2479.0839999999998</v>
      </c>
      <c r="BE39">
        <f t="shared" si="3"/>
        <v>5440.5079999999998</v>
      </c>
      <c r="BF39">
        <f t="shared" si="3"/>
        <v>9302.43</v>
      </c>
      <c r="BG39">
        <f t="shared" si="3"/>
        <v>0</v>
      </c>
      <c r="BH39">
        <f t="shared" si="3"/>
        <v>83.8</v>
      </c>
      <c r="BI39">
        <f t="shared" si="3"/>
        <v>170.4</v>
      </c>
      <c r="BJ39">
        <f t="shared" si="3"/>
        <v>323.60000000000002</v>
      </c>
      <c r="BK39">
        <f t="shared" si="3"/>
        <v>493</v>
      </c>
      <c r="BL39">
        <f t="shared" si="3"/>
        <v>1117.5999999999999</v>
      </c>
      <c r="BM39">
        <f t="shared" si="3"/>
        <v>2474</v>
      </c>
      <c r="BN39">
        <f t="shared" ref="BN39" si="4">BN5</f>
        <v>4060</v>
      </c>
    </row>
    <row r="40" spans="2:66" x14ac:dyDescent="0.3">
      <c r="B40" t="str">
        <f t="shared" ref="B40:BM40" si="5">B6</f>
        <v>Assam</v>
      </c>
      <c r="C40">
        <f t="shared" si="5"/>
        <v>834.8</v>
      </c>
      <c r="D40">
        <f t="shared" si="5"/>
        <v>1741.6</v>
      </c>
      <c r="E40">
        <f t="shared" si="5"/>
        <v>3241.2</v>
      </c>
      <c r="F40">
        <f t="shared" si="5"/>
        <v>5193.8</v>
      </c>
      <c r="G40">
        <f t="shared" si="5"/>
        <v>10091.6</v>
      </c>
      <c r="H40">
        <f t="shared" si="5"/>
        <v>16635.432000000001</v>
      </c>
      <c r="I40">
        <f t="shared" si="5"/>
        <v>38424.379999999997</v>
      </c>
      <c r="J40">
        <f t="shared" si="5"/>
        <v>63602.17</v>
      </c>
      <c r="K40">
        <f t="shared" si="5"/>
        <v>281.60000000000002</v>
      </c>
      <c r="L40">
        <f t="shared" si="5"/>
        <v>437.6</v>
      </c>
      <c r="M40">
        <f t="shared" si="5"/>
        <v>703</v>
      </c>
      <c r="N40">
        <f t="shared" si="5"/>
        <v>904.4</v>
      </c>
      <c r="O40">
        <f t="shared" si="5"/>
        <v>2280.8000000000002</v>
      </c>
      <c r="P40">
        <f t="shared" si="5"/>
        <v>2592.7339999999995</v>
      </c>
      <c r="Q40">
        <f t="shared" si="5"/>
        <v>5820.7219999999998</v>
      </c>
      <c r="R40">
        <f t="shared" si="5"/>
        <v>12039.32</v>
      </c>
      <c r="S40">
        <f t="shared" si="5"/>
        <v>207.63999999999996</v>
      </c>
      <c r="T40">
        <f t="shared" si="5"/>
        <v>329.8</v>
      </c>
      <c r="U40">
        <f t="shared" si="5"/>
        <v>344.6</v>
      </c>
      <c r="V40">
        <f t="shared" si="5"/>
        <v>562.41999999999996</v>
      </c>
      <c r="W40">
        <f t="shared" si="5"/>
        <v>1473.6200000000001</v>
      </c>
      <c r="X40">
        <f t="shared" si="5"/>
        <v>154</v>
      </c>
      <c r="Y40">
        <f t="shared" si="5"/>
        <v>5040</v>
      </c>
      <c r="Z40">
        <f t="shared" si="5"/>
        <v>4680</v>
      </c>
      <c r="AA40">
        <f t="shared" si="5"/>
        <v>3772.2</v>
      </c>
      <c r="AB40">
        <f t="shared" si="5"/>
        <v>7106.8</v>
      </c>
      <c r="AC40">
        <f t="shared" si="5"/>
        <v>13642.2</v>
      </c>
      <c r="AD40">
        <f t="shared" si="5"/>
        <v>24725</v>
      </c>
      <c r="AE40">
        <f t="shared" si="5"/>
        <v>43847.4</v>
      </c>
      <c r="AF40">
        <f t="shared" si="5"/>
        <v>74440.399999999994</v>
      </c>
      <c r="AG40">
        <f t="shared" si="5"/>
        <v>157714.07399999999</v>
      </c>
      <c r="AH40">
        <f t="shared" si="5"/>
        <v>0</v>
      </c>
      <c r="AI40">
        <f t="shared" si="5"/>
        <v>117.8</v>
      </c>
      <c r="AJ40">
        <f t="shared" si="5"/>
        <v>268.2</v>
      </c>
      <c r="AK40">
        <f t="shared" si="5"/>
        <v>538</v>
      </c>
      <c r="AL40">
        <f t="shared" si="5"/>
        <v>912</v>
      </c>
      <c r="AM40">
        <f t="shared" si="5"/>
        <v>1940</v>
      </c>
      <c r="AN40">
        <f t="shared" si="5"/>
        <v>3842</v>
      </c>
      <c r="AO40">
        <f t="shared" si="5"/>
        <v>8312</v>
      </c>
      <c r="AP40">
        <f t="shared" si="5"/>
        <v>12890</v>
      </c>
      <c r="AQ40">
        <f t="shared" si="5"/>
        <v>37.74</v>
      </c>
      <c r="AR40">
        <f t="shared" si="5"/>
        <v>45.48</v>
      </c>
      <c r="AS40">
        <f t="shared" si="5"/>
        <v>-79.039999999999992</v>
      </c>
      <c r="AT40">
        <f t="shared" si="5"/>
        <v>108.58000000000001</v>
      </c>
      <c r="AU40">
        <f t="shared" si="5"/>
        <v>518.875</v>
      </c>
      <c r="AV40">
        <f t="shared" si="5"/>
        <v>-1756</v>
      </c>
      <c r="AW40">
        <f t="shared" si="5"/>
        <v>464</v>
      </c>
      <c r="AX40">
        <f t="shared" si="5"/>
        <v>-5500</v>
      </c>
      <c r="AY40">
        <f t="shared" si="5"/>
        <v>553</v>
      </c>
      <c r="AZ40">
        <f t="shared" si="5"/>
        <v>1304.4000000000001</v>
      </c>
      <c r="BA40">
        <f t="shared" si="5"/>
        <v>2538.1999999999998</v>
      </c>
      <c r="BB40">
        <f t="shared" si="5"/>
        <v>4289.6000000000004</v>
      </c>
      <c r="BC40">
        <f t="shared" si="5"/>
        <v>7811</v>
      </c>
      <c r="BD40">
        <f t="shared" si="5"/>
        <v>14042.497999999998</v>
      </c>
      <c r="BE40">
        <f t="shared" si="5"/>
        <v>32603.658000000003</v>
      </c>
      <c r="BF40">
        <f t="shared" si="5"/>
        <v>51562.85</v>
      </c>
      <c r="BG40">
        <f t="shared" si="5"/>
        <v>256.60000000000002</v>
      </c>
      <c r="BH40">
        <f t="shared" si="5"/>
        <v>648.20000000000005</v>
      </c>
      <c r="BI40">
        <f t="shared" si="5"/>
        <v>1223.5999999999999</v>
      </c>
      <c r="BJ40">
        <f t="shared" si="5"/>
        <v>2041.2</v>
      </c>
      <c r="BK40">
        <f t="shared" si="5"/>
        <v>3565.8</v>
      </c>
      <c r="BL40">
        <f t="shared" si="5"/>
        <v>6329.6</v>
      </c>
      <c r="BM40">
        <f t="shared" si="5"/>
        <v>15304</v>
      </c>
      <c r="BN40">
        <f t="shared" ref="BN40" si="6">BN6</f>
        <v>27810</v>
      </c>
    </row>
    <row r="41" spans="2:66" x14ac:dyDescent="0.3">
      <c r="B41" t="str">
        <f t="shared" ref="B41:BM41" si="7">B7</f>
        <v>Bihar</v>
      </c>
      <c r="C41">
        <f t="shared" si="7"/>
        <v>2030.8</v>
      </c>
      <c r="D41">
        <f t="shared" si="7"/>
        <v>3956.6</v>
      </c>
      <c r="E41">
        <f t="shared" si="7"/>
        <v>7550.6</v>
      </c>
      <c r="F41">
        <f t="shared" si="7"/>
        <v>12151.8</v>
      </c>
      <c r="G41">
        <f t="shared" si="7"/>
        <v>17751.2</v>
      </c>
      <c r="H41">
        <f t="shared" si="7"/>
        <v>32250.856</v>
      </c>
      <c r="I41">
        <f t="shared" si="7"/>
        <v>78536.635999999999</v>
      </c>
      <c r="J41">
        <f t="shared" si="7"/>
        <v>120685.32</v>
      </c>
      <c r="K41">
        <f t="shared" si="7"/>
        <v>716.2</v>
      </c>
      <c r="L41">
        <f t="shared" si="7"/>
        <v>1126.8</v>
      </c>
      <c r="M41">
        <f t="shared" si="7"/>
        <v>1101.4000000000001</v>
      </c>
      <c r="N41">
        <f t="shared" si="7"/>
        <v>1668.4</v>
      </c>
      <c r="O41">
        <f t="shared" si="7"/>
        <v>3710.8</v>
      </c>
      <c r="P41">
        <f t="shared" si="7"/>
        <v>7650.5079999999998</v>
      </c>
      <c r="Q41">
        <f t="shared" si="7"/>
        <v>18153.904000000002</v>
      </c>
      <c r="R41">
        <f t="shared" si="7"/>
        <v>29477.21</v>
      </c>
      <c r="S41">
        <f t="shared" si="7"/>
        <v>380.7</v>
      </c>
      <c r="T41">
        <f t="shared" si="7"/>
        <v>628.20000000000005</v>
      </c>
      <c r="U41">
        <f t="shared" si="7"/>
        <v>1444.78</v>
      </c>
      <c r="V41">
        <f t="shared" si="7"/>
        <v>2385.84</v>
      </c>
      <c r="W41">
        <f t="shared" si="7"/>
        <v>3830.9199999999996</v>
      </c>
      <c r="X41">
        <f t="shared" si="7"/>
        <v>3242</v>
      </c>
      <c r="Y41">
        <f t="shared" si="7"/>
        <v>11520</v>
      </c>
      <c r="Z41">
        <f t="shared" si="7"/>
        <v>13580</v>
      </c>
      <c r="AA41">
        <f t="shared" si="7"/>
        <v>9899.7999999999993</v>
      </c>
      <c r="AB41">
        <f t="shared" si="7"/>
        <v>18397</v>
      </c>
      <c r="AC41">
        <f t="shared" si="7"/>
        <v>27323.8</v>
      </c>
      <c r="AD41">
        <f t="shared" si="7"/>
        <v>35978.6</v>
      </c>
      <c r="AE41">
        <f t="shared" si="7"/>
        <v>64763.8</v>
      </c>
      <c r="AF41">
        <f t="shared" si="7"/>
        <v>120421.8</v>
      </c>
      <c r="AG41">
        <f t="shared" si="7"/>
        <v>284817.62328</v>
      </c>
      <c r="AH41">
        <f t="shared" si="7"/>
        <v>413503.20770000003</v>
      </c>
      <c r="AI41">
        <f t="shared" si="7"/>
        <v>380.6</v>
      </c>
      <c r="AJ41">
        <f t="shared" si="7"/>
        <v>750.4</v>
      </c>
      <c r="AK41">
        <f t="shared" si="7"/>
        <v>1520</v>
      </c>
      <c r="AL41">
        <f t="shared" si="7"/>
        <v>2584</v>
      </c>
      <c r="AM41">
        <f t="shared" si="7"/>
        <v>2968</v>
      </c>
      <c r="AN41">
        <f t="shared" si="7"/>
        <v>5388</v>
      </c>
      <c r="AO41">
        <f t="shared" si="7"/>
        <v>16870</v>
      </c>
      <c r="AP41">
        <f t="shared" si="7"/>
        <v>30880</v>
      </c>
      <c r="AQ41">
        <f t="shared" si="7"/>
        <v>-38.619999999999997</v>
      </c>
      <c r="AR41">
        <f t="shared" si="7"/>
        <v>-215.44</v>
      </c>
      <c r="AS41">
        <f t="shared" si="7"/>
        <v>736</v>
      </c>
      <c r="AT41">
        <f t="shared" si="7"/>
        <v>1291.8</v>
      </c>
      <c r="AU41">
        <f t="shared" si="7"/>
        <v>1362.175</v>
      </c>
      <c r="AV41">
        <f t="shared" si="7"/>
        <v>-2926.8</v>
      </c>
      <c r="AW41">
        <f t="shared" si="7"/>
        <v>-3634</v>
      </c>
      <c r="AX41">
        <f t="shared" si="7"/>
        <v>-11980</v>
      </c>
      <c r="AY41">
        <f t="shared" si="7"/>
        <v>1314.4</v>
      </c>
      <c r="AZ41">
        <f t="shared" si="7"/>
        <v>2830</v>
      </c>
      <c r="BA41">
        <f t="shared" si="7"/>
        <v>6449.4</v>
      </c>
      <c r="BB41">
        <f t="shared" si="7"/>
        <v>10483.6</v>
      </c>
      <c r="BC41">
        <f t="shared" si="7"/>
        <v>14040</v>
      </c>
      <c r="BD41">
        <f t="shared" si="7"/>
        <v>24600.348000000002</v>
      </c>
      <c r="BE41">
        <f t="shared" si="7"/>
        <v>60382.731999999996</v>
      </c>
      <c r="BF41">
        <f t="shared" si="7"/>
        <v>91208.11</v>
      </c>
      <c r="BG41">
        <f t="shared" si="7"/>
        <v>631.6</v>
      </c>
      <c r="BH41">
        <f t="shared" si="7"/>
        <v>1578.2</v>
      </c>
      <c r="BI41">
        <f t="shared" si="7"/>
        <v>3111</v>
      </c>
      <c r="BJ41">
        <f t="shared" si="7"/>
        <v>5175.3999999999996</v>
      </c>
      <c r="BK41">
        <f t="shared" si="7"/>
        <v>6559.4</v>
      </c>
      <c r="BL41">
        <f t="shared" si="7"/>
        <v>13563</v>
      </c>
      <c r="BM41">
        <f t="shared" si="7"/>
        <v>35232</v>
      </c>
      <c r="BN41">
        <f t="shared" ref="BN41" si="8">BN7</f>
        <v>56140</v>
      </c>
    </row>
    <row r="42" spans="2:66" x14ac:dyDescent="0.3">
      <c r="B42" t="str">
        <f t="shared" ref="B42:BM42" si="9">B8</f>
        <v>Chhattisgarh</v>
      </c>
      <c r="C42">
        <f t="shared" si="9"/>
        <v>0</v>
      </c>
      <c r="D42">
        <f t="shared" si="9"/>
        <v>0</v>
      </c>
      <c r="E42">
        <f t="shared" si="9"/>
        <v>0</v>
      </c>
      <c r="F42">
        <f t="shared" si="9"/>
        <v>0</v>
      </c>
      <c r="G42">
        <f t="shared" si="9"/>
        <v>6592.2</v>
      </c>
      <c r="H42">
        <f t="shared" si="9"/>
        <v>15203.538</v>
      </c>
      <c r="I42">
        <f t="shared" si="9"/>
        <v>36505.182000000001</v>
      </c>
      <c r="J42">
        <f t="shared" si="9"/>
        <v>65810.7</v>
      </c>
      <c r="K42">
        <f t="shared" si="9"/>
        <v>0</v>
      </c>
      <c r="L42">
        <f t="shared" si="9"/>
        <v>0</v>
      </c>
      <c r="M42">
        <f t="shared" si="9"/>
        <v>0</v>
      </c>
      <c r="N42">
        <f t="shared" si="9"/>
        <v>0</v>
      </c>
      <c r="O42">
        <f t="shared" si="9"/>
        <v>1440.4</v>
      </c>
      <c r="P42">
        <f t="shared" si="9"/>
        <v>3571.71</v>
      </c>
      <c r="Q42">
        <f t="shared" si="9"/>
        <v>6809.0559999999996</v>
      </c>
      <c r="R42">
        <f t="shared" si="9"/>
        <v>12080.89</v>
      </c>
      <c r="S42">
        <f t="shared" si="9"/>
        <v>0</v>
      </c>
      <c r="T42">
        <f t="shared" si="9"/>
        <v>0</v>
      </c>
      <c r="U42">
        <f t="shared" si="9"/>
        <v>0</v>
      </c>
      <c r="V42">
        <f t="shared" si="9"/>
        <v>0</v>
      </c>
      <c r="W42">
        <f t="shared" si="9"/>
        <v>1082.6399999999999</v>
      </c>
      <c r="X42">
        <f t="shared" si="9"/>
        <v>664</v>
      </c>
      <c r="Y42">
        <f t="shared" si="9"/>
        <v>2776</v>
      </c>
      <c r="Z42">
        <f t="shared" si="9"/>
        <v>6840</v>
      </c>
      <c r="AA42">
        <f t="shared" si="9"/>
        <v>0</v>
      </c>
      <c r="AB42">
        <f t="shared" si="9"/>
        <v>0</v>
      </c>
      <c r="AC42">
        <f t="shared" si="9"/>
        <v>6856.2</v>
      </c>
      <c r="AD42">
        <f t="shared" si="9"/>
        <v>26706</v>
      </c>
      <c r="AE42">
        <f t="shared" si="9"/>
        <v>39088</v>
      </c>
      <c r="AF42">
        <f t="shared" si="9"/>
        <v>79369.399999999994</v>
      </c>
      <c r="AG42">
        <f t="shared" si="9"/>
        <v>179621.74018000002</v>
      </c>
      <c r="AH42">
        <f t="shared" si="9"/>
        <v>0</v>
      </c>
      <c r="AI42">
        <f t="shared" si="9"/>
        <v>0</v>
      </c>
      <c r="AJ42">
        <f t="shared" si="9"/>
        <v>0</v>
      </c>
      <c r="AK42">
        <f t="shared" si="9"/>
        <v>0</v>
      </c>
      <c r="AL42">
        <f t="shared" si="9"/>
        <v>0</v>
      </c>
      <c r="AM42">
        <f t="shared" si="9"/>
        <v>2178</v>
      </c>
      <c r="AN42">
        <f t="shared" si="9"/>
        <v>5686</v>
      </c>
      <c r="AO42">
        <f t="shared" si="9"/>
        <v>13044</v>
      </c>
      <c r="AP42">
        <f t="shared" si="9"/>
        <v>20090</v>
      </c>
      <c r="AQ42">
        <f t="shared" si="9"/>
        <v>0</v>
      </c>
      <c r="AR42">
        <f t="shared" si="9"/>
        <v>0</v>
      </c>
      <c r="AS42">
        <f t="shared" si="9"/>
        <v>0</v>
      </c>
      <c r="AT42">
        <f t="shared" si="9"/>
        <v>0</v>
      </c>
      <c r="AU42">
        <f t="shared" si="9"/>
        <v>84.224999999999994</v>
      </c>
      <c r="AV42">
        <f t="shared" si="9"/>
        <v>-1965.4</v>
      </c>
      <c r="AW42">
        <f t="shared" si="9"/>
        <v>-2156</v>
      </c>
      <c r="AX42">
        <f t="shared" si="9"/>
        <v>-4230</v>
      </c>
      <c r="AY42">
        <f t="shared" si="9"/>
        <v>0</v>
      </c>
      <c r="AZ42">
        <f t="shared" si="9"/>
        <v>0</v>
      </c>
      <c r="BA42">
        <f t="shared" si="9"/>
        <v>0</v>
      </c>
      <c r="BB42">
        <f t="shared" si="9"/>
        <v>0</v>
      </c>
      <c r="BC42">
        <f t="shared" si="9"/>
        <v>5151.8</v>
      </c>
      <c r="BD42">
        <f t="shared" si="9"/>
        <v>11631.628000000001</v>
      </c>
      <c r="BE42">
        <f t="shared" si="9"/>
        <v>29696.126</v>
      </c>
      <c r="BF42">
        <f t="shared" si="9"/>
        <v>53729.81</v>
      </c>
      <c r="BG42">
        <f t="shared" si="9"/>
        <v>0</v>
      </c>
      <c r="BH42">
        <f t="shared" si="9"/>
        <v>0</v>
      </c>
      <c r="BI42">
        <f t="shared" si="9"/>
        <v>0</v>
      </c>
      <c r="BJ42">
        <f t="shared" si="9"/>
        <v>0</v>
      </c>
      <c r="BK42">
        <f t="shared" si="9"/>
        <v>2620.4</v>
      </c>
      <c r="BL42">
        <f t="shared" si="9"/>
        <v>7499.8</v>
      </c>
      <c r="BM42">
        <f t="shared" si="9"/>
        <v>19000</v>
      </c>
      <c r="BN42">
        <f t="shared" ref="BN42" si="10">BN8</f>
        <v>37350</v>
      </c>
    </row>
    <row r="43" spans="2:66" x14ac:dyDescent="0.3">
      <c r="B43" t="str">
        <f t="shared" ref="B43:BM43" si="11">B9</f>
        <v>Delhi</v>
      </c>
      <c r="C43">
        <f t="shared" si="11"/>
        <v>0</v>
      </c>
      <c r="D43">
        <f t="shared" si="11"/>
        <v>0</v>
      </c>
      <c r="E43">
        <f t="shared" si="11"/>
        <v>641.4</v>
      </c>
      <c r="F43">
        <f t="shared" si="11"/>
        <v>4306.6000000000004</v>
      </c>
      <c r="G43">
        <f t="shared" si="11"/>
        <v>10160.4</v>
      </c>
      <c r="H43">
        <f t="shared" si="11"/>
        <v>17511.044000000002</v>
      </c>
      <c r="I43">
        <f t="shared" si="11"/>
        <v>30125.432000000001</v>
      </c>
      <c r="J43">
        <f t="shared" si="11"/>
        <v>41129</v>
      </c>
      <c r="K43">
        <f t="shared" si="11"/>
        <v>0</v>
      </c>
      <c r="L43">
        <f t="shared" si="11"/>
        <v>0</v>
      </c>
      <c r="M43">
        <f t="shared" si="11"/>
        <v>253.6</v>
      </c>
      <c r="N43">
        <f t="shared" si="11"/>
        <v>1787.8</v>
      </c>
      <c r="O43">
        <f t="shared" si="11"/>
        <v>5309.6</v>
      </c>
      <c r="P43">
        <f t="shared" si="11"/>
        <v>7569.9580000000005</v>
      </c>
      <c r="Q43">
        <f t="shared" si="11"/>
        <v>9843.3820000000014</v>
      </c>
      <c r="R43">
        <f t="shared" si="11"/>
        <v>10726.91</v>
      </c>
      <c r="S43">
        <f t="shared" si="11"/>
        <v>0</v>
      </c>
      <c r="T43">
        <f t="shared" si="11"/>
        <v>0</v>
      </c>
      <c r="U43">
        <f t="shared" si="11"/>
        <v>124.11999999999998</v>
      </c>
      <c r="V43">
        <f t="shared" si="11"/>
        <v>862.62000000000012</v>
      </c>
      <c r="W43">
        <f t="shared" si="11"/>
        <v>1932.5400000000002</v>
      </c>
      <c r="X43">
        <f t="shared" si="11"/>
        <v>1714</v>
      </c>
      <c r="Y43">
        <f t="shared" si="11"/>
        <v>1678</v>
      </c>
      <c r="Z43">
        <f t="shared" si="11"/>
        <v>420</v>
      </c>
      <c r="AA43">
        <f t="shared" si="11"/>
        <v>0</v>
      </c>
      <c r="AB43">
        <f t="shared" si="11"/>
        <v>0</v>
      </c>
      <c r="AC43">
        <f t="shared" si="11"/>
        <v>9367.7999999999993</v>
      </c>
      <c r="AD43">
        <f t="shared" si="11"/>
        <v>41226.400000000001</v>
      </c>
      <c r="AE43">
        <f t="shared" si="11"/>
        <v>75261.2</v>
      </c>
      <c r="AF43">
        <f t="shared" si="11"/>
        <v>163211.4</v>
      </c>
      <c r="AG43">
        <f t="shared" si="11"/>
        <v>385670.38653999998</v>
      </c>
      <c r="AH43">
        <f t="shared" si="11"/>
        <v>558745.25989999995</v>
      </c>
      <c r="AI43">
        <f t="shared" si="11"/>
        <v>0</v>
      </c>
      <c r="AJ43">
        <f t="shared" si="11"/>
        <v>0</v>
      </c>
      <c r="AK43">
        <f t="shared" si="11"/>
        <v>468</v>
      </c>
      <c r="AL43">
        <f t="shared" si="11"/>
        <v>2820</v>
      </c>
      <c r="AM43">
        <f t="shared" si="11"/>
        <v>5522</v>
      </c>
      <c r="AN43">
        <f t="shared" si="11"/>
        <v>11302</v>
      </c>
      <c r="AO43">
        <f t="shared" si="11"/>
        <v>22694</v>
      </c>
      <c r="AP43">
        <f t="shared" si="11"/>
        <v>34660</v>
      </c>
      <c r="AQ43">
        <f t="shared" si="11"/>
        <v>0</v>
      </c>
      <c r="AR43">
        <f t="shared" si="11"/>
        <v>0</v>
      </c>
      <c r="AS43">
        <f t="shared" si="11"/>
        <v>-121.72</v>
      </c>
      <c r="AT43">
        <f t="shared" si="11"/>
        <v>-782.72</v>
      </c>
      <c r="AU43">
        <f t="shared" si="11"/>
        <v>-2202.875</v>
      </c>
      <c r="AV43">
        <f t="shared" si="11"/>
        <v>-5009.6000000000004</v>
      </c>
      <c r="AW43">
        <f t="shared" si="11"/>
        <v>-6336</v>
      </c>
      <c r="AX43">
        <f t="shared" si="11"/>
        <v>-8160</v>
      </c>
      <c r="AY43">
        <f t="shared" si="11"/>
        <v>0</v>
      </c>
      <c r="AZ43">
        <f t="shared" si="11"/>
        <v>0</v>
      </c>
      <c r="BA43">
        <f t="shared" si="11"/>
        <v>387.8</v>
      </c>
      <c r="BB43">
        <f t="shared" si="11"/>
        <v>2518.8000000000002</v>
      </c>
      <c r="BC43">
        <f t="shared" si="11"/>
        <v>4850.6000000000004</v>
      </c>
      <c r="BD43">
        <f t="shared" si="11"/>
        <v>9940.8860000000004</v>
      </c>
      <c r="BE43">
        <f t="shared" si="11"/>
        <v>20282.05</v>
      </c>
      <c r="BF43">
        <f t="shared" si="11"/>
        <v>30402.09</v>
      </c>
      <c r="BG43">
        <f t="shared" si="11"/>
        <v>0</v>
      </c>
      <c r="BH43">
        <f t="shared" si="11"/>
        <v>0</v>
      </c>
      <c r="BI43">
        <f t="shared" si="11"/>
        <v>308.2</v>
      </c>
      <c r="BJ43">
        <f t="shared" si="11"/>
        <v>1965.6</v>
      </c>
      <c r="BK43">
        <f t="shared" si="11"/>
        <v>3442.6</v>
      </c>
      <c r="BL43">
        <f t="shared" si="11"/>
        <v>7297.6</v>
      </c>
      <c r="BM43">
        <f t="shared" si="11"/>
        <v>14360</v>
      </c>
      <c r="BN43">
        <f t="shared" ref="BN43" si="12">BN9</f>
        <v>22230</v>
      </c>
    </row>
    <row r="44" spans="2:66" x14ac:dyDescent="0.3">
      <c r="B44" t="str">
        <f t="shared" ref="B44:BM44" si="13">B10</f>
        <v>Goa</v>
      </c>
      <c r="C44">
        <f t="shared" si="13"/>
        <v>0</v>
      </c>
      <c r="D44">
        <f t="shared" si="13"/>
        <v>224.8</v>
      </c>
      <c r="E44">
        <f t="shared" si="13"/>
        <v>503.8</v>
      </c>
      <c r="F44">
        <f t="shared" si="13"/>
        <v>1246.2</v>
      </c>
      <c r="G44">
        <f t="shared" si="13"/>
        <v>2334.6</v>
      </c>
      <c r="H44">
        <f t="shared" si="13"/>
        <v>3925.1760000000004</v>
      </c>
      <c r="I44">
        <f t="shared" si="13"/>
        <v>7761.9660000000003</v>
      </c>
      <c r="J44">
        <f t="shared" si="13"/>
        <v>13102.77</v>
      </c>
      <c r="K44">
        <f t="shared" si="13"/>
        <v>0</v>
      </c>
      <c r="L44">
        <f t="shared" si="13"/>
        <v>71.2</v>
      </c>
      <c r="M44">
        <f t="shared" si="13"/>
        <v>125.2</v>
      </c>
      <c r="N44">
        <f t="shared" si="13"/>
        <v>162.19999999999999</v>
      </c>
      <c r="O44">
        <f t="shared" si="13"/>
        <v>431.4</v>
      </c>
      <c r="P44">
        <f t="shared" si="13"/>
        <v>907.19799999999998</v>
      </c>
      <c r="Q44">
        <f t="shared" si="13"/>
        <v>1545.076</v>
      </c>
      <c r="R44">
        <f t="shared" si="13"/>
        <v>3573.75</v>
      </c>
      <c r="S44">
        <f t="shared" si="13"/>
        <v>0</v>
      </c>
      <c r="T44">
        <f t="shared" si="13"/>
        <v>58.4</v>
      </c>
      <c r="U44">
        <f t="shared" si="13"/>
        <v>83.16</v>
      </c>
      <c r="V44">
        <f t="shared" si="13"/>
        <v>187.2</v>
      </c>
      <c r="W44">
        <f t="shared" si="13"/>
        <v>441.14</v>
      </c>
      <c r="X44">
        <f t="shared" si="13"/>
        <v>736</v>
      </c>
      <c r="Y44">
        <f t="shared" si="13"/>
        <v>1138</v>
      </c>
      <c r="Z44">
        <f t="shared" si="13"/>
        <v>2710</v>
      </c>
      <c r="AA44">
        <f t="shared" si="13"/>
        <v>513.6</v>
      </c>
      <c r="AB44">
        <f t="shared" si="13"/>
        <v>877.6</v>
      </c>
      <c r="AC44">
        <f t="shared" si="13"/>
        <v>1983</v>
      </c>
      <c r="AD44">
        <f t="shared" si="13"/>
        <v>4922</v>
      </c>
      <c r="AE44">
        <f t="shared" si="13"/>
        <v>8793.6</v>
      </c>
      <c r="AF44">
        <f t="shared" si="13"/>
        <v>20991</v>
      </c>
      <c r="AG44">
        <f t="shared" si="13"/>
        <v>40459.205872000006</v>
      </c>
      <c r="AH44">
        <f t="shared" si="13"/>
        <v>0</v>
      </c>
      <c r="AI44">
        <f t="shared" si="13"/>
        <v>0</v>
      </c>
      <c r="AJ44">
        <f t="shared" si="13"/>
        <v>49</v>
      </c>
      <c r="AK44">
        <f t="shared" si="13"/>
        <v>152</v>
      </c>
      <c r="AL44">
        <f t="shared" si="13"/>
        <v>352</v>
      </c>
      <c r="AM44">
        <f t="shared" si="13"/>
        <v>652</v>
      </c>
      <c r="AN44">
        <f t="shared" si="13"/>
        <v>1440</v>
      </c>
      <c r="AO44">
        <f t="shared" si="13"/>
        <v>3058</v>
      </c>
      <c r="AP44">
        <f t="shared" si="13"/>
        <v>4290</v>
      </c>
      <c r="AQ44">
        <f t="shared" si="13"/>
        <v>0</v>
      </c>
      <c r="AR44">
        <f t="shared" si="13"/>
        <v>1.4</v>
      </c>
      <c r="AS44">
        <f t="shared" si="13"/>
        <v>-19.12</v>
      </c>
      <c r="AT44">
        <f t="shared" si="13"/>
        <v>61.88000000000001</v>
      </c>
      <c r="AU44">
        <f t="shared" si="13"/>
        <v>164</v>
      </c>
      <c r="AV44">
        <f t="shared" si="13"/>
        <v>-51</v>
      </c>
      <c r="AW44">
        <f t="shared" si="13"/>
        <v>-88</v>
      </c>
      <c r="AX44">
        <f t="shared" si="13"/>
        <v>-410</v>
      </c>
      <c r="AY44">
        <f t="shared" si="13"/>
        <v>0</v>
      </c>
      <c r="AZ44">
        <f t="shared" si="13"/>
        <v>153.6</v>
      </c>
      <c r="BA44">
        <f t="shared" si="13"/>
        <v>379</v>
      </c>
      <c r="BB44">
        <f t="shared" si="13"/>
        <v>1084.2</v>
      </c>
      <c r="BC44">
        <f t="shared" si="13"/>
        <v>1903.4</v>
      </c>
      <c r="BD44">
        <f t="shared" si="13"/>
        <v>3017.9780000000001</v>
      </c>
      <c r="BE44">
        <f t="shared" si="13"/>
        <v>6216.8899999999994</v>
      </c>
      <c r="BF44">
        <f t="shared" si="13"/>
        <v>9529.02</v>
      </c>
      <c r="BG44">
        <f t="shared" si="13"/>
        <v>0</v>
      </c>
      <c r="BH44">
        <f t="shared" si="13"/>
        <v>87</v>
      </c>
      <c r="BI44">
        <f t="shared" si="13"/>
        <v>194.8</v>
      </c>
      <c r="BJ44">
        <f t="shared" si="13"/>
        <v>356.8</v>
      </c>
      <c r="BK44">
        <f t="shared" si="13"/>
        <v>634.20000000000005</v>
      </c>
      <c r="BL44">
        <f t="shared" si="13"/>
        <v>1252.8</v>
      </c>
      <c r="BM44">
        <f t="shared" si="13"/>
        <v>2722</v>
      </c>
      <c r="BN44">
        <f t="shared" ref="BN44" si="14">BN10</f>
        <v>4680</v>
      </c>
    </row>
    <row r="45" spans="2:66" x14ac:dyDescent="0.3">
      <c r="B45" t="str">
        <f t="shared" ref="B45:BM45" si="15">B11</f>
        <v>Gujarat</v>
      </c>
      <c r="C45">
        <f t="shared" si="15"/>
        <v>1919.4</v>
      </c>
      <c r="D45">
        <f t="shared" si="15"/>
        <v>3851</v>
      </c>
      <c r="E45">
        <f t="shared" si="15"/>
        <v>7654.2</v>
      </c>
      <c r="F45">
        <f t="shared" si="15"/>
        <v>15780</v>
      </c>
      <c r="G45">
        <f t="shared" si="15"/>
        <v>29526.6</v>
      </c>
      <c r="H45">
        <f t="shared" si="15"/>
        <v>45669.729999999996</v>
      </c>
      <c r="I45">
        <f t="shared" si="15"/>
        <v>95902.59</v>
      </c>
      <c r="J45">
        <f t="shared" si="15"/>
        <v>137518.73000000001</v>
      </c>
      <c r="K45">
        <f t="shared" si="15"/>
        <v>649</v>
      </c>
      <c r="L45">
        <f t="shared" si="15"/>
        <v>926</v>
      </c>
      <c r="M45">
        <f t="shared" si="15"/>
        <v>1652.4</v>
      </c>
      <c r="N45">
        <f t="shared" si="15"/>
        <v>2921.6</v>
      </c>
      <c r="O45">
        <f t="shared" si="15"/>
        <v>7035.6</v>
      </c>
      <c r="P45">
        <f t="shared" si="15"/>
        <v>10546.384</v>
      </c>
      <c r="Q45">
        <f t="shared" si="15"/>
        <v>24962.712</v>
      </c>
      <c r="R45">
        <f t="shared" si="15"/>
        <v>35532.050000000003</v>
      </c>
      <c r="S45">
        <f t="shared" si="15"/>
        <v>358.96</v>
      </c>
      <c r="T45">
        <f t="shared" si="15"/>
        <v>815.4</v>
      </c>
      <c r="U45">
        <f t="shared" si="15"/>
        <v>1333.2599999999998</v>
      </c>
      <c r="V45">
        <f t="shared" si="15"/>
        <v>3937.88</v>
      </c>
      <c r="W45">
        <f t="shared" si="15"/>
        <v>7687.68</v>
      </c>
      <c r="X45">
        <f t="shared" si="15"/>
        <v>8456</v>
      </c>
      <c r="Y45">
        <f t="shared" si="15"/>
        <v>15878</v>
      </c>
      <c r="Z45">
        <f t="shared" si="15"/>
        <v>22050</v>
      </c>
      <c r="AA45">
        <f t="shared" si="15"/>
        <v>10511.8</v>
      </c>
      <c r="AB45">
        <f t="shared" si="15"/>
        <v>18725.400000000001</v>
      </c>
      <c r="AC45">
        <f t="shared" si="15"/>
        <v>42330.8</v>
      </c>
      <c r="AD45">
        <f t="shared" si="15"/>
        <v>92815.4</v>
      </c>
      <c r="AE45">
        <f t="shared" si="15"/>
        <v>149539.79999999999</v>
      </c>
      <c r="AF45">
        <f t="shared" si="15"/>
        <v>331377.59999999998</v>
      </c>
      <c r="AG45">
        <f t="shared" si="15"/>
        <v>713034.15422000003</v>
      </c>
      <c r="AH45">
        <f t="shared" si="15"/>
        <v>0</v>
      </c>
      <c r="AI45">
        <f t="shared" si="15"/>
        <v>762.8</v>
      </c>
      <c r="AJ45">
        <f t="shared" si="15"/>
        <v>1579.2</v>
      </c>
      <c r="AK45">
        <f t="shared" si="15"/>
        <v>3486</v>
      </c>
      <c r="AL45">
        <f t="shared" si="15"/>
        <v>6752</v>
      </c>
      <c r="AM45">
        <f t="shared" si="15"/>
        <v>10390</v>
      </c>
      <c r="AN45">
        <f t="shared" si="15"/>
        <v>21272</v>
      </c>
      <c r="AO45">
        <f t="shared" si="15"/>
        <v>50586</v>
      </c>
      <c r="AP45">
        <f t="shared" si="15"/>
        <v>68420</v>
      </c>
      <c r="AQ45">
        <f t="shared" si="15"/>
        <v>-103.17999999999999</v>
      </c>
      <c r="AR45">
        <f t="shared" si="15"/>
        <v>183.54000000000002</v>
      </c>
      <c r="AS45">
        <f t="shared" si="15"/>
        <v>243.94</v>
      </c>
      <c r="AT45">
        <f t="shared" si="15"/>
        <v>1662.2800000000002</v>
      </c>
      <c r="AU45">
        <f t="shared" si="15"/>
        <v>4402.8</v>
      </c>
      <c r="AV45">
        <f t="shared" si="15"/>
        <v>703.8</v>
      </c>
      <c r="AW45">
        <f t="shared" si="15"/>
        <v>-2962</v>
      </c>
      <c r="AX45">
        <f t="shared" si="15"/>
        <v>-7310</v>
      </c>
      <c r="AY45">
        <f t="shared" si="15"/>
        <v>1270.4000000000001</v>
      </c>
      <c r="AZ45">
        <f t="shared" si="15"/>
        <v>2924.6</v>
      </c>
      <c r="BA45">
        <f t="shared" si="15"/>
        <v>6001.8</v>
      </c>
      <c r="BB45">
        <f t="shared" si="15"/>
        <v>12858.2</v>
      </c>
      <c r="BC45">
        <f t="shared" si="15"/>
        <v>22491</v>
      </c>
      <c r="BD45">
        <f t="shared" si="15"/>
        <v>35123.345999999998</v>
      </c>
      <c r="BE45">
        <f t="shared" si="15"/>
        <v>70939.877999999997</v>
      </c>
      <c r="BF45">
        <f t="shared" si="15"/>
        <v>101986.68</v>
      </c>
      <c r="BG45">
        <f t="shared" si="15"/>
        <v>606.20000000000005</v>
      </c>
      <c r="BH45">
        <f t="shared" si="15"/>
        <v>1430.2</v>
      </c>
      <c r="BI45">
        <f t="shared" si="15"/>
        <v>2582</v>
      </c>
      <c r="BJ45">
        <f t="shared" si="15"/>
        <v>5373.4</v>
      </c>
      <c r="BK45">
        <f t="shared" si="15"/>
        <v>9201.2000000000007</v>
      </c>
      <c r="BL45">
        <f t="shared" si="15"/>
        <v>16068.4</v>
      </c>
      <c r="BM45">
        <f t="shared" si="15"/>
        <v>38172</v>
      </c>
      <c r="BN45">
        <f t="shared" ref="BN45" si="16">BN11</f>
        <v>57900</v>
      </c>
    </row>
    <row r="46" spans="2:66" x14ac:dyDescent="0.3">
      <c r="B46" t="str">
        <f t="shared" ref="B46:BM46" si="17">B12</f>
        <v>Haryana</v>
      </c>
      <c r="C46">
        <f t="shared" si="17"/>
        <v>860</v>
      </c>
      <c r="D46">
        <f t="shared" si="17"/>
        <v>1697.4</v>
      </c>
      <c r="E46">
        <f t="shared" si="17"/>
        <v>3820.2</v>
      </c>
      <c r="F46">
        <f t="shared" si="17"/>
        <v>7741.6</v>
      </c>
      <c r="G46">
        <f t="shared" si="17"/>
        <v>12006.6</v>
      </c>
      <c r="H46">
        <f t="shared" si="17"/>
        <v>23095.420000000002</v>
      </c>
      <c r="I46">
        <f t="shared" si="17"/>
        <v>46679.732000000004</v>
      </c>
      <c r="J46">
        <f t="shared" si="17"/>
        <v>71674.8</v>
      </c>
      <c r="K46">
        <f t="shared" si="17"/>
        <v>293</v>
      </c>
      <c r="L46">
        <f t="shared" si="17"/>
        <v>446.6</v>
      </c>
      <c r="M46">
        <f t="shared" si="17"/>
        <v>568.20000000000005</v>
      </c>
      <c r="N46">
        <f t="shared" si="17"/>
        <v>1198.2</v>
      </c>
      <c r="O46">
        <f t="shared" si="17"/>
        <v>2666</v>
      </c>
      <c r="P46">
        <f t="shared" si="17"/>
        <v>4631.3979999999992</v>
      </c>
      <c r="Q46">
        <f t="shared" si="17"/>
        <v>7639.1360000000004</v>
      </c>
      <c r="R46">
        <f t="shared" si="17"/>
        <v>9805.18</v>
      </c>
      <c r="S46">
        <f t="shared" si="17"/>
        <v>154.14000000000001</v>
      </c>
      <c r="T46">
        <f t="shared" si="17"/>
        <v>259.60000000000002</v>
      </c>
      <c r="U46">
        <f t="shared" si="17"/>
        <v>443.8</v>
      </c>
      <c r="V46">
        <f t="shared" si="17"/>
        <v>1517.1799999999998</v>
      </c>
      <c r="W46">
        <f t="shared" si="17"/>
        <v>2122.96</v>
      </c>
      <c r="X46">
        <f t="shared" si="17"/>
        <v>3404</v>
      </c>
      <c r="Y46">
        <f t="shared" si="17"/>
        <v>9742</v>
      </c>
      <c r="Z46">
        <f t="shared" si="17"/>
        <v>16420</v>
      </c>
      <c r="AA46">
        <f t="shared" si="17"/>
        <v>4410.8</v>
      </c>
      <c r="AB46">
        <f t="shared" si="17"/>
        <v>8468.4</v>
      </c>
      <c r="AC46">
        <f t="shared" si="17"/>
        <v>19138.8</v>
      </c>
      <c r="AD46">
        <f t="shared" si="17"/>
        <v>39820.199999999997</v>
      </c>
      <c r="AE46">
        <f t="shared" si="17"/>
        <v>74974.600000000006</v>
      </c>
      <c r="AF46">
        <f t="shared" si="17"/>
        <v>159067</v>
      </c>
      <c r="AG46">
        <f t="shared" si="17"/>
        <v>349879.03332000005</v>
      </c>
      <c r="AH46">
        <f t="shared" si="17"/>
        <v>0</v>
      </c>
      <c r="AI46">
        <f t="shared" si="17"/>
        <v>326.8</v>
      </c>
      <c r="AJ46">
        <f t="shared" si="17"/>
        <v>687.4</v>
      </c>
      <c r="AK46">
        <f t="shared" si="17"/>
        <v>1460</v>
      </c>
      <c r="AL46">
        <f t="shared" si="17"/>
        <v>2664</v>
      </c>
      <c r="AM46">
        <f t="shared" si="17"/>
        <v>5724</v>
      </c>
      <c r="AN46">
        <f t="shared" si="17"/>
        <v>11302</v>
      </c>
      <c r="AO46">
        <f t="shared" si="17"/>
        <v>23184</v>
      </c>
      <c r="AP46">
        <f t="shared" si="17"/>
        <v>33250</v>
      </c>
      <c r="AQ46">
        <f t="shared" si="17"/>
        <v>-51.96</v>
      </c>
      <c r="AR46">
        <f t="shared" si="17"/>
        <v>-37.840000000000011</v>
      </c>
      <c r="AS46">
        <f t="shared" si="17"/>
        <v>72.72</v>
      </c>
      <c r="AT46">
        <f t="shared" si="17"/>
        <v>902.08000000000015</v>
      </c>
      <c r="AU46">
        <f t="shared" si="17"/>
        <v>456.125</v>
      </c>
      <c r="AV46">
        <f t="shared" si="17"/>
        <v>262.60000000000002</v>
      </c>
      <c r="AW46">
        <f t="shared" si="17"/>
        <v>4406</v>
      </c>
      <c r="AX46">
        <f t="shared" si="17"/>
        <v>9560</v>
      </c>
      <c r="AY46">
        <f t="shared" si="17"/>
        <v>567.6</v>
      </c>
      <c r="AZ46">
        <f t="shared" si="17"/>
        <v>1250.8</v>
      </c>
      <c r="BA46">
        <f t="shared" si="17"/>
        <v>3252</v>
      </c>
      <c r="BB46">
        <f t="shared" si="17"/>
        <v>6543.4</v>
      </c>
      <c r="BC46">
        <f t="shared" si="17"/>
        <v>9340.7999999999993</v>
      </c>
      <c r="BD46">
        <f t="shared" si="17"/>
        <v>18464.222000000002</v>
      </c>
      <c r="BE46">
        <f t="shared" si="17"/>
        <v>39040.596000000005</v>
      </c>
      <c r="BF46">
        <f t="shared" si="17"/>
        <v>61869.62</v>
      </c>
      <c r="BG46">
        <f t="shared" si="17"/>
        <v>213.6</v>
      </c>
      <c r="BH46">
        <f t="shared" si="17"/>
        <v>512.4</v>
      </c>
      <c r="BI46">
        <f t="shared" si="17"/>
        <v>981.8</v>
      </c>
      <c r="BJ46">
        <f t="shared" si="17"/>
        <v>2040.2</v>
      </c>
      <c r="BK46">
        <f t="shared" si="17"/>
        <v>3237.4</v>
      </c>
      <c r="BL46">
        <f t="shared" si="17"/>
        <v>8172</v>
      </c>
      <c r="BM46">
        <f t="shared" si="17"/>
        <v>18734</v>
      </c>
      <c r="BN46">
        <f t="shared" ref="BN46" si="18">BN12</f>
        <v>30790</v>
      </c>
    </row>
    <row r="47" spans="2:66" x14ac:dyDescent="0.3">
      <c r="B47" t="str">
        <f t="shared" ref="B47:BM47" si="19">B13</f>
        <v>Himachal_Pradesh</v>
      </c>
      <c r="C47">
        <f t="shared" si="19"/>
        <v>370.4</v>
      </c>
      <c r="D47">
        <f t="shared" si="19"/>
        <v>803.6</v>
      </c>
      <c r="E47">
        <f t="shared" si="19"/>
        <v>1721.2</v>
      </c>
      <c r="F47">
        <f t="shared" si="19"/>
        <v>3463.4</v>
      </c>
      <c r="G47">
        <f t="shared" si="19"/>
        <v>6746.2</v>
      </c>
      <c r="H47">
        <f t="shared" si="19"/>
        <v>11163.054</v>
      </c>
      <c r="I47">
        <f t="shared" si="19"/>
        <v>20068.034</v>
      </c>
      <c r="J47">
        <f t="shared" si="19"/>
        <v>28338.62</v>
      </c>
      <c r="K47">
        <f t="shared" si="19"/>
        <v>111.8</v>
      </c>
      <c r="L47">
        <f t="shared" si="19"/>
        <v>196.2</v>
      </c>
      <c r="M47">
        <f t="shared" si="19"/>
        <v>521.79999999999995</v>
      </c>
      <c r="N47">
        <f t="shared" si="19"/>
        <v>682.2</v>
      </c>
      <c r="O47">
        <f t="shared" si="19"/>
        <v>1651.4</v>
      </c>
      <c r="P47">
        <f t="shared" si="19"/>
        <v>2564.6259999999997</v>
      </c>
      <c r="Q47">
        <f t="shared" si="19"/>
        <v>3844.87</v>
      </c>
      <c r="R47">
        <f t="shared" si="19"/>
        <v>4850.93</v>
      </c>
      <c r="S47">
        <f t="shared" si="19"/>
        <v>46.64</v>
      </c>
      <c r="T47">
        <f t="shared" si="19"/>
        <v>146.6</v>
      </c>
      <c r="U47">
        <f t="shared" si="19"/>
        <v>317.28000000000003</v>
      </c>
      <c r="V47">
        <f t="shared" si="19"/>
        <v>829.34000000000015</v>
      </c>
      <c r="W47">
        <f t="shared" si="19"/>
        <v>1977.22</v>
      </c>
      <c r="X47">
        <f t="shared" si="19"/>
        <v>1450</v>
      </c>
      <c r="Y47">
        <f t="shared" si="19"/>
        <v>2856</v>
      </c>
      <c r="Z47">
        <f t="shared" si="19"/>
        <v>3280</v>
      </c>
      <c r="AA47">
        <f t="shared" si="19"/>
        <v>994.4</v>
      </c>
      <c r="AB47">
        <f t="shared" si="19"/>
        <v>1840.8</v>
      </c>
      <c r="AC47">
        <f t="shared" si="19"/>
        <v>4112.8</v>
      </c>
      <c r="AD47">
        <f t="shared" si="19"/>
        <v>9619.6</v>
      </c>
      <c r="AE47">
        <f t="shared" si="19"/>
        <v>19302.400000000001</v>
      </c>
      <c r="AF47">
        <f t="shared" si="19"/>
        <v>36207.199999999997</v>
      </c>
      <c r="AG47">
        <f t="shared" si="19"/>
        <v>82424.912318000002</v>
      </c>
      <c r="AH47">
        <f t="shared" si="19"/>
        <v>0</v>
      </c>
      <c r="AI47">
        <f t="shared" si="19"/>
        <v>47.8</v>
      </c>
      <c r="AJ47">
        <f t="shared" si="19"/>
        <v>105.8</v>
      </c>
      <c r="AK47">
        <f t="shared" si="19"/>
        <v>226</v>
      </c>
      <c r="AL47">
        <f t="shared" si="19"/>
        <v>484</v>
      </c>
      <c r="AM47">
        <f t="shared" si="19"/>
        <v>954</v>
      </c>
      <c r="AN47">
        <f t="shared" si="19"/>
        <v>1986</v>
      </c>
      <c r="AO47">
        <f t="shared" si="19"/>
        <v>4640</v>
      </c>
      <c r="AP47">
        <f t="shared" si="19"/>
        <v>6340</v>
      </c>
      <c r="AQ47">
        <f t="shared" si="19"/>
        <v>-41.040000000000006</v>
      </c>
      <c r="AR47">
        <f t="shared" si="19"/>
        <v>-17.600000000000001</v>
      </c>
      <c r="AS47">
        <f t="shared" si="19"/>
        <v>74.459999999999994</v>
      </c>
      <c r="AT47">
        <f t="shared" si="19"/>
        <v>392.5</v>
      </c>
      <c r="AU47">
        <f t="shared" si="19"/>
        <v>1394.4</v>
      </c>
      <c r="AV47">
        <f t="shared" si="19"/>
        <v>-40.6</v>
      </c>
      <c r="AW47">
        <f t="shared" si="19"/>
        <v>732</v>
      </c>
      <c r="AX47">
        <f t="shared" si="19"/>
        <v>-50</v>
      </c>
      <c r="AY47">
        <f t="shared" si="19"/>
        <v>258.2</v>
      </c>
      <c r="AZ47">
        <f t="shared" si="19"/>
        <v>607</v>
      </c>
      <c r="BA47">
        <f t="shared" si="19"/>
        <v>1199.4000000000001</v>
      </c>
      <c r="BB47">
        <f t="shared" si="19"/>
        <v>2781.2</v>
      </c>
      <c r="BC47">
        <f t="shared" si="19"/>
        <v>5094.8</v>
      </c>
      <c r="BD47">
        <f t="shared" si="19"/>
        <v>8598.2279999999992</v>
      </c>
      <c r="BE47">
        <f t="shared" si="19"/>
        <v>16223.163999999999</v>
      </c>
      <c r="BF47">
        <f t="shared" si="19"/>
        <v>23487.69</v>
      </c>
      <c r="BG47">
        <f t="shared" si="19"/>
        <v>128.4</v>
      </c>
      <c r="BH47">
        <f t="shared" si="19"/>
        <v>313.39999999999998</v>
      </c>
      <c r="BI47">
        <f t="shared" si="19"/>
        <v>574.4</v>
      </c>
      <c r="BJ47">
        <f t="shared" si="19"/>
        <v>1274.2</v>
      </c>
      <c r="BK47">
        <f t="shared" si="19"/>
        <v>2104.8000000000002</v>
      </c>
      <c r="BL47">
        <f t="shared" si="19"/>
        <v>3870.8</v>
      </c>
      <c r="BM47">
        <f t="shared" si="19"/>
        <v>7314</v>
      </c>
      <c r="BN47">
        <f t="shared" ref="BN47" si="20">BN13</f>
        <v>11320</v>
      </c>
    </row>
    <row r="48" spans="2:66" x14ac:dyDescent="0.3">
      <c r="B48" t="str">
        <f t="shared" ref="B48:BM48" si="21">B14</f>
        <v>Jammu_and_Kashmir</v>
      </c>
      <c r="C48">
        <f t="shared" si="21"/>
        <v>569.4</v>
      </c>
      <c r="D48">
        <f t="shared" si="21"/>
        <v>1232.4000000000001</v>
      </c>
      <c r="E48">
        <f t="shared" si="21"/>
        <v>2512</v>
      </c>
      <c r="F48">
        <f t="shared" si="21"/>
        <v>5088.8</v>
      </c>
      <c r="G48">
        <f t="shared" si="21"/>
        <v>8912.2000000000007</v>
      </c>
      <c r="H48">
        <f t="shared" si="21"/>
        <v>17130.89</v>
      </c>
      <c r="I48">
        <f t="shared" si="21"/>
        <v>32316.617999999999</v>
      </c>
      <c r="J48">
        <f t="shared" si="21"/>
        <v>45919.519999999997</v>
      </c>
      <c r="K48">
        <f t="shared" si="21"/>
        <v>204</v>
      </c>
      <c r="L48">
        <f t="shared" si="21"/>
        <v>401.4</v>
      </c>
      <c r="M48">
        <f t="shared" si="21"/>
        <v>783</v>
      </c>
      <c r="N48">
        <f t="shared" si="21"/>
        <v>1117.4000000000001</v>
      </c>
      <c r="O48">
        <f t="shared" si="21"/>
        <v>2111.1999999999998</v>
      </c>
      <c r="P48">
        <f t="shared" si="21"/>
        <v>5326.3320000000003</v>
      </c>
      <c r="Q48">
        <f t="shared" si="21"/>
        <v>7442.0439999999999</v>
      </c>
      <c r="R48">
        <f t="shared" si="21"/>
        <v>11205.44</v>
      </c>
      <c r="S48">
        <f t="shared" si="21"/>
        <v>173.78000000000003</v>
      </c>
      <c r="T48">
        <f t="shared" si="21"/>
        <v>368.4</v>
      </c>
      <c r="U48">
        <f t="shared" si="21"/>
        <v>275.54000000000002</v>
      </c>
      <c r="V48">
        <f t="shared" si="21"/>
        <v>619.88</v>
      </c>
      <c r="W48">
        <f t="shared" si="21"/>
        <v>1030.9000000000001</v>
      </c>
      <c r="X48">
        <f t="shared" si="21"/>
        <v>2044</v>
      </c>
      <c r="Y48">
        <f t="shared" si="21"/>
        <v>4292</v>
      </c>
      <c r="Z48">
        <f t="shared" si="21"/>
        <v>6630</v>
      </c>
      <c r="AA48">
        <f t="shared" si="21"/>
        <v>1582.2</v>
      </c>
      <c r="AB48">
        <f t="shared" si="21"/>
        <v>2752.8</v>
      </c>
      <c r="AC48">
        <f t="shared" si="21"/>
        <v>5120.3999999999996</v>
      </c>
      <c r="AD48">
        <f t="shared" si="21"/>
        <v>10916.4</v>
      </c>
      <c r="AE48">
        <f t="shared" si="21"/>
        <v>20912.8</v>
      </c>
      <c r="AF48">
        <f t="shared" si="21"/>
        <v>38189.800000000003</v>
      </c>
      <c r="AG48">
        <f t="shared" si="21"/>
        <v>84527.227448000005</v>
      </c>
      <c r="AH48">
        <f t="shared" si="21"/>
        <v>0</v>
      </c>
      <c r="AI48">
        <f t="shared" si="21"/>
        <v>62</v>
      </c>
      <c r="AJ48">
        <f t="shared" si="21"/>
        <v>123.2</v>
      </c>
      <c r="AK48">
        <f t="shared" si="21"/>
        <v>200</v>
      </c>
      <c r="AL48">
        <f t="shared" si="21"/>
        <v>394</v>
      </c>
      <c r="AM48">
        <f t="shared" si="21"/>
        <v>1028</v>
      </c>
      <c r="AN48">
        <f t="shared" si="21"/>
        <v>2330</v>
      </c>
      <c r="AO48">
        <f t="shared" si="21"/>
        <v>5354</v>
      </c>
      <c r="AP48">
        <f t="shared" si="21"/>
        <v>8010</v>
      </c>
      <c r="AQ48">
        <f t="shared" si="21"/>
        <v>26.220000000000006</v>
      </c>
      <c r="AR48">
        <f t="shared" si="21"/>
        <v>49.06</v>
      </c>
      <c r="AS48">
        <f t="shared" si="21"/>
        <v>-288.26</v>
      </c>
      <c r="AT48">
        <f t="shared" si="21"/>
        <v>-279.7</v>
      </c>
      <c r="AU48">
        <f t="shared" si="21"/>
        <v>-720.1</v>
      </c>
      <c r="AV48">
        <f t="shared" si="21"/>
        <v>-2751.2</v>
      </c>
      <c r="AW48">
        <f t="shared" si="21"/>
        <v>-2106</v>
      </c>
      <c r="AX48">
        <f t="shared" si="21"/>
        <v>-3100</v>
      </c>
      <c r="AY48">
        <f t="shared" si="21"/>
        <v>365.2</v>
      </c>
      <c r="AZ48">
        <f t="shared" si="21"/>
        <v>831.2</v>
      </c>
      <c r="BA48">
        <f t="shared" si="21"/>
        <v>1728.8</v>
      </c>
      <c r="BB48">
        <f t="shared" si="21"/>
        <v>3971.8</v>
      </c>
      <c r="BC48">
        <f t="shared" si="21"/>
        <v>6801</v>
      </c>
      <c r="BD48">
        <f t="shared" si="21"/>
        <v>11804.558000000001</v>
      </c>
      <c r="BE48">
        <f t="shared" si="21"/>
        <v>24874.574000000001</v>
      </c>
      <c r="BF48">
        <f t="shared" si="21"/>
        <v>34714.080000000002</v>
      </c>
      <c r="BG48">
        <f t="shared" si="21"/>
        <v>160.4</v>
      </c>
      <c r="BH48">
        <f t="shared" si="21"/>
        <v>408.6</v>
      </c>
      <c r="BI48">
        <f t="shared" si="21"/>
        <v>833.4</v>
      </c>
      <c r="BJ48">
        <f t="shared" si="21"/>
        <v>1492.2</v>
      </c>
      <c r="BK48">
        <f t="shared" si="21"/>
        <v>2496</v>
      </c>
      <c r="BL48">
        <f t="shared" si="21"/>
        <v>5199.2</v>
      </c>
      <c r="BM48">
        <f t="shared" si="21"/>
        <v>9728</v>
      </c>
      <c r="BN48">
        <f t="shared" ref="BN48" si="22">BN14</f>
        <v>14200</v>
      </c>
    </row>
    <row r="49" spans="2:66" x14ac:dyDescent="0.3">
      <c r="B49" t="str">
        <f t="shared" ref="B49:BM49" si="23">B15</f>
        <v>Jharkhand</v>
      </c>
      <c r="C49">
        <f t="shared" si="23"/>
        <v>0</v>
      </c>
      <c r="D49">
        <f t="shared" si="23"/>
        <v>0</v>
      </c>
      <c r="E49">
        <f t="shared" si="23"/>
        <v>0</v>
      </c>
      <c r="F49">
        <f t="shared" si="23"/>
        <v>0</v>
      </c>
      <c r="G49">
        <f t="shared" si="23"/>
        <v>7823.2</v>
      </c>
      <c r="H49">
        <f t="shared" si="23"/>
        <v>18171.448</v>
      </c>
      <c r="I49">
        <f t="shared" si="23"/>
        <v>32762.444</v>
      </c>
      <c r="J49">
        <f t="shared" si="23"/>
        <v>55492.95</v>
      </c>
      <c r="K49">
        <f t="shared" si="23"/>
        <v>0</v>
      </c>
      <c r="L49">
        <f t="shared" si="23"/>
        <v>0</v>
      </c>
      <c r="M49">
        <f t="shared" si="23"/>
        <v>0</v>
      </c>
      <c r="N49">
        <f t="shared" si="23"/>
        <v>0</v>
      </c>
      <c r="O49">
        <f t="shared" si="23"/>
        <v>1932</v>
      </c>
      <c r="P49">
        <f t="shared" si="23"/>
        <v>4812.9640000000009</v>
      </c>
      <c r="Q49">
        <f t="shared" si="23"/>
        <v>7135.1020000000008</v>
      </c>
      <c r="R49">
        <f t="shared" si="23"/>
        <v>12149.71</v>
      </c>
      <c r="S49">
        <f t="shared" si="23"/>
        <v>0</v>
      </c>
      <c r="T49">
        <f t="shared" si="23"/>
        <v>0</v>
      </c>
      <c r="U49">
        <f t="shared" si="23"/>
        <v>0</v>
      </c>
      <c r="V49">
        <f t="shared" si="23"/>
        <v>0</v>
      </c>
      <c r="W49">
        <f t="shared" si="23"/>
        <v>1828.5400000000002</v>
      </c>
      <c r="X49">
        <f t="shared" si="23"/>
        <v>4386</v>
      </c>
      <c r="Y49">
        <f t="shared" si="23"/>
        <v>3460</v>
      </c>
      <c r="Z49">
        <f t="shared" si="23"/>
        <v>5160</v>
      </c>
      <c r="AA49">
        <f t="shared" si="23"/>
        <v>0</v>
      </c>
      <c r="AB49">
        <f t="shared" si="23"/>
        <v>0</v>
      </c>
      <c r="AC49">
        <f t="shared" si="23"/>
        <v>17798.8</v>
      </c>
      <c r="AD49">
        <f t="shared" si="23"/>
        <v>76705</v>
      </c>
      <c r="AE49">
        <f t="shared" si="23"/>
        <v>106569.2</v>
      </c>
      <c r="AF49">
        <f t="shared" si="23"/>
        <v>80040.2</v>
      </c>
      <c r="AG49">
        <f t="shared" si="23"/>
        <v>171719.21599999996</v>
      </c>
      <c r="AH49">
        <f t="shared" si="23"/>
        <v>241955</v>
      </c>
      <c r="AI49">
        <f t="shared" si="23"/>
        <v>0</v>
      </c>
      <c r="AJ49">
        <f t="shared" si="23"/>
        <v>0</v>
      </c>
      <c r="AK49">
        <f t="shared" si="23"/>
        <v>0</v>
      </c>
      <c r="AL49">
        <f t="shared" si="23"/>
        <v>0</v>
      </c>
      <c r="AM49">
        <f t="shared" si="23"/>
        <v>1808</v>
      </c>
      <c r="AN49">
        <f t="shared" si="23"/>
        <v>4042</v>
      </c>
      <c r="AO49">
        <f t="shared" si="23"/>
        <v>8766</v>
      </c>
      <c r="AP49">
        <f t="shared" si="23"/>
        <v>14700</v>
      </c>
      <c r="AQ49">
        <f t="shared" si="23"/>
        <v>0</v>
      </c>
      <c r="AR49">
        <f t="shared" si="23"/>
        <v>0</v>
      </c>
      <c r="AS49">
        <f t="shared" si="23"/>
        <v>0</v>
      </c>
      <c r="AT49">
        <f t="shared" si="23"/>
        <v>0</v>
      </c>
      <c r="AU49">
        <f t="shared" si="23"/>
        <v>325</v>
      </c>
      <c r="AV49">
        <f t="shared" si="23"/>
        <v>177.4</v>
      </c>
      <c r="AW49">
        <f t="shared" si="23"/>
        <v>-1840</v>
      </c>
      <c r="AX49">
        <f t="shared" si="23"/>
        <v>-4680</v>
      </c>
      <c r="AY49">
        <f t="shared" si="23"/>
        <v>0</v>
      </c>
      <c r="AZ49">
        <f t="shared" si="23"/>
        <v>0</v>
      </c>
      <c r="BA49">
        <f t="shared" si="23"/>
        <v>0</v>
      </c>
      <c r="BB49">
        <f t="shared" si="23"/>
        <v>0</v>
      </c>
      <c r="BC49">
        <f t="shared" si="23"/>
        <v>5891.4</v>
      </c>
      <c r="BD49">
        <f t="shared" si="23"/>
        <v>13358.484</v>
      </c>
      <c r="BE49">
        <f t="shared" si="23"/>
        <v>25627.342000000001</v>
      </c>
      <c r="BF49">
        <f t="shared" si="23"/>
        <v>43343.24</v>
      </c>
      <c r="BG49">
        <f t="shared" si="23"/>
        <v>0</v>
      </c>
      <c r="BH49">
        <f t="shared" si="23"/>
        <v>0</v>
      </c>
      <c r="BI49">
        <f t="shared" si="23"/>
        <v>0</v>
      </c>
      <c r="BJ49">
        <f t="shared" si="23"/>
        <v>0</v>
      </c>
      <c r="BK49">
        <f t="shared" si="23"/>
        <v>3615.6</v>
      </c>
      <c r="BL49">
        <f t="shared" si="23"/>
        <v>8288.4</v>
      </c>
      <c r="BM49">
        <f t="shared" si="23"/>
        <v>14258</v>
      </c>
      <c r="BN49">
        <f t="shared" ref="BN49" si="24">BN15</f>
        <v>27360</v>
      </c>
    </row>
    <row r="50" spans="2:66" x14ac:dyDescent="0.3">
      <c r="B50" t="str">
        <f t="shared" ref="B50:BM50" si="25">B16</f>
        <v>Karnataka</v>
      </c>
      <c r="C50">
        <f t="shared" si="25"/>
        <v>1813.4</v>
      </c>
      <c r="D50">
        <f t="shared" si="25"/>
        <v>3515.8</v>
      </c>
      <c r="E50">
        <f t="shared" si="25"/>
        <v>7055</v>
      </c>
      <c r="F50">
        <f t="shared" si="25"/>
        <v>13538.4</v>
      </c>
      <c r="G50">
        <f t="shared" si="25"/>
        <v>25837.8</v>
      </c>
      <c r="H50">
        <f t="shared" si="25"/>
        <v>48818.266000000003</v>
      </c>
      <c r="I50">
        <f t="shared" si="25"/>
        <v>99555.111999999994</v>
      </c>
      <c r="J50">
        <f t="shared" si="25"/>
        <v>140534.43</v>
      </c>
      <c r="K50">
        <f t="shared" si="25"/>
        <v>526.20000000000005</v>
      </c>
      <c r="L50">
        <f t="shared" si="25"/>
        <v>824.8</v>
      </c>
      <c r="M50">
        <f t="shared" si="25"/>
        <v>1457.2</v>
      </c>
      <c r="N50">
        <f t="shared" si="25"/>
        <v>2088.1999999999998</v>
      </c>
      <c r="O50">
        <f t="shared" si="25"/>
        <v>5773.6</v>
      </c>
      <c r="P50">
        <f t="shared" si="25"/>
        <v>11208.624</v>
      </c>
      <c r="Q50">
        <f t="shared" si="25"/>
        <v>20879.238000000001</v>
      </c>
      <c r="R50">
        <f t="shared" si="25"/>
        <v>25084.75</v>
      </c>
      <c r="S50">
        <f t="shared" si="25"/>
        <v>294.95999999999998</v>
      </c>
      <c r="T50">
        <f t="shared" si="25"/>
        <v>540.79999999999995</v>
      </c>
      <c r="U50">
        <f t="shared" si="25"/>
        <v>1125.8400000000001</v>
      </c>
      <c r="V50">
        <f t="shared" si="25"/>
        <v>2479.84</v>
      </c>
      <c r="W50">
        <f t="shared" si="25"/>
        <v>4693.82</v>
      </c>
      <c r="X50">
        <f t="shared" si="25"/>
        <v>6662</v>
      </c>
      <c r="Y50">
        <f t="shared" si="25"/>
        <v>14724</v>
      </c>
      <c r="Z50">
        <f t="shared" si="25"/>
        <v>20220</v>
      </c>
      <c r="AA50">
        <f t="shared" si="25"/>
        <v>8366.4</v>
      </c>
      <c r="AB50">
        <f t="shared" si="25"/>
        <v>15585.4</v>
      </c>
      <c r="AC50">
        <f t="shared" si="25"/>
        <v>28926.2</v>
      </c>
      <c r="AD50">
        <f t="shared" si="25"/>
        <v>51615.6</v>
      </c>
      <c r="AE50">
        <f t="shared" si="25"/>
        <v>100184.6</v>
      </c>
      <c r="AF50">
        <f t="shared" si="25"/>
        <v>268328.2</v>
      </c>
      <c r="AG50">
        <f t="shared" si="25"/>
        <v>688986.65741999994</v>
      </c>
      <c r="AH50">
        <f t="shared" si="25"/>
        <v>1040147.944</v>
      </c>
      <c r="AI50">
        <f t="shared" si="25"/>
        <v>685</v>
      </c>
      <c r="AJ50">
        <f t="shared" si="25"/>
        <v>1465.6</v>
      </c>
      <c r="AK50">
        <f t="shared" si="25"/>
        <v>3286</v>
      </c>
      <c r="AL50">
        <f t="shared" si="25"/>
        <v>6426</v>
      </c>
      <c r="AM50">
        <f t="shared" si="25"/>
        <v>11594</v>
      </c>
      <c r="AN50">
        <f t="shared" si="25"/>
        <v>25230</v>
      </c>
      <c r="AO50">
        <f t="shared" si="25"/>
        <v>53970</v>
      </c>
      <c r="AP50">
        <f t="shared" si="25"/>
        <v>76450</v>
      </c>
      <c r="AQ50">
        <f t="shared" si="25"/>
        <v>-38.900000000000006</v>
      </c>
      <c r="AR50">
        <f t="shared" si="25"/>
        <v>60.279999999999994</v>
      </c>
      <c r="AS50">
        <f t="shared" si="25"/>
        <v>121.48000000000002</v>
      </c>
      <c r="AT50">
        <f t="shared" si="25"/>
        <v>866.78000000000009</v>
      </c>
      <c r="AU50">
        <f t="shared" si="25"/>
        <v>848.8</v>
      </c>
      <c r="AV50">
        <f t="shared" si="25"/>
        <v>-2697.8</v>
      </c>
      <c r="AW50">
        <f t="shared" si="25"/>
        <v>-2250</v>
      </c>
      <c r="AX50">
        <f t="shared" si="25"/>
        <v>-910</v>
      </c>
      <c r="AY50">
        <f t="shared" si="25"/>
        <v>1287.4000000000001</v>
      </c>
      <c r="AZ50">
        <f t="shared" si="25"/>
        <v>2691</v>
      </c>
      <c r="BA50">
        <f t="shared" si="25"/>
        <v>5598</v>
      </c>
      <c r="BB50">
        <f t="shared" si="25"/>
        <v>11450</v>
      </c>
      <c r="BC50">
        <f t="shared" si="25"/>
        <v>20064.400000000001</v>
      </c>
      <c r="BD50">
        <f t="shared" si="25"/>
        <v>37609.442000000003</v>
      </c>
      <c r="BE50">
        <f t="shared" si="25"/>
        <v>78675.873999999996</v>
      </c>
      <c r="BF50">
        <f t="shared" si="25"/>
        <v>115449.68</v>
      </c>
      <c r="BG50">
        <f t="shared" si="25"/>
        <v>483.2</v>
      </c>
      <c r="BH50">
        <f t="shared" si="25"/>
        <v>1299.2</v>
      </c>
      <c r="BI50">
        <f t="shared" si="25"/>
        <v>2642</v>
      </c>
      <c r="BJ50">
        <f t="shared" si="25"/>
        <v>5212.2</v>
      </c>
      <c r="BK50">
        <f t="shared" si="25"/>
        <v>8166.4</v>
      </c>
      <c r="BL50">
        <f t="shared" si="25"/>
        <v>17853.2</v>
      </c>
      <c r="BM50">
        <f t="shared" si="25"/>
        <v>39444</v>
      </c>
      <c r="BN50">
        <f t="shared" ref="BN50" si="26">BN16</f>
        <v>57450</v>
      </c>
    </row>
    <row r="51" spans="2:66" x14ac:dyDescent="0.3">
      <c r="B51" t="str">
        <f t="shared" ref="B51:BM51" si="27">B17</f>
        <v>Kerala</v>
      </c>
      <c r="C51">
        <f t="shared" si="27"/>
        <v>1166.2</v>
      </c>
      <c r="D51">
        <f t="shared" si="27"/>
        <v>2358.4</v>
      </c>
      <c r="E51">
        <f t="shared" si="27"/>
        <v>4568.2</v>
      </c>
      <c r="F51">
        <f t="shared" si="27"/>
        <v>9638.7999999999993</v>
      </c>
      <c r="G51">
        <f t="shared" si="27"/>
        <v>16658.599999999999</v>
      </c>
      <c r="H51">
        <f t="shared" si="27"/>
        <v>28270.596000000001</v>
      </c>
      <c r="I51">
        <f t="shared" si="27"/>
        <v>61780.851999999999</v>
      </c>
      <c r="J51">
        <f t="shared" si="27"/>
        <v>99277.74</v>
      </c>
      <c r="K51">
        <f t="shared" si="27"/>
        <v>298.8</v>
      </c>
      <c r="L51">
        <f t="shared" si="27"/>
        <v>510.2</v>
      </c>
      <c r="M51">
        <f t="shared" si="27"/>
        <v>757</v>
      </c>
      <c r="N51">
        <f t="shared" si="27"/>
        <v>1308.8</v>
      </c>
      <c r="O51">
        <f t="shared" si="27"/>
        <v>2466.1999999999998</v>
      </c>
      <c r="P51">
        <f t="shared" si="27"/>
        <v>3571.5479999999998</v>
      </c>
      <c r="Q51">
        <f t="shared" si="27"/>
        <v>8073.6559999999999</v>
      </c>
      <c r="R51">
        <f t="shared" si="27"/>
        <v>14018.62</v>
      </c>
      <c r="S51">
        <f t="shared" si="27"/>
        <v>179.2</v>
      </c>
      <c r="T51">
        <f t="shared" si="27"/>
        <v>445.4</v>
      </c>
      <c r="U51">
        <f t="shared" si="27"/>
        <v>875.56000000000006</v>
      </c>
      <c r="V51">
        <f t="shared" si="27"/>
        <v>2561.58</v>
      </c>
      <c r="W51">
        <f t="shared" si="27"/>
        <v>4425.4400000000005</v>
      </c>
      <c r="X51">
        <f t="shared" si="27"/>
        <v>5664</v>
      </c>
      <c r="Y51">
        <f t="shared" si="27"/>
        <v>13696</v>
      </c>
      <c r="Z51">
        <f t="shared" si="27"/>
        <v>17700</v>
      </c>
      <c r="AA51">
        <f t="shared" si="27"/>
        <v>5503.6</v>
      </c>
      <c r="AB51">
        <f t="shared" si="27"/>
        <v>9704</v>
      </c>
      <c r="AC51">
        <f t="shared" si="27"/>
        <v>26375</v>
      </c>
      <c r="AD51">
        <f t="shared" si="27"/>
        <v>62460</v>
      </c>
      <c r="AE51">
        <f t="shared" si="27"/>
        <v>94976.6</v>
      </c>
      <c r="AF51">
        <f t="shared" si="27"/>
        <v>180110</v>
      </c>
      <c r="AG51">
        <f t="shared" si="27"/>
        <v>406389.60005999997</v>
      </c>
      <c r="AH51">
        <f t="shared" si="27"/>
        <v>0</v>
      </c>
      <c r="AI51">
        <f t="shared" si="27"/>
        <v>451.6</v>
      </c>
      <c r="AJ51">
        <f t="shared" si="27"/>
        <v>953.8</v>
      </c>
      <c r="AK51">
        <f t="shared" si="27"/>
        <v>2008</v>
      </c>
      <c r="AL51">
        <f t="shared" si="27"/>
        <v>4324</v>
      </c>
      <c r="AM51">
        <f t="shared" si="27"/>
        <v>7228</v>
      </c>
      <c r="AN51">
        <f t="shared" si="27"/>
        <v>13802</v>
      </c>
      <c r="AO51">
        <f t="shared" si="27"/>
        <v>29560</v>
      </c>
      <c r="AP51">
        <f t="shared" si="27"/>
        <v>45430</v>
      </c>
      <c r="AQ51">
        <f t="shared" si="27"/>
        <v>-4.5799999999999992</v>
      </c>
      <c r="AR51">
        <f t="shared" si="27"/>
        <v>167.02</v>
      </c>
      <c r="AS51">
        <f t="shared" si="27"/>
        <v>378.9799999999999</v>
      </c>
      <c r="AT51">
        <f t="shared" si="27"/>
        <v>1564.58</v>
      </c>
      <c r="AU51">
        <f t="shared" si="27"/>
        <v>3654.5250000000001</v>
      </c>
      <c r="AV51">
        <f t="shared" si="27"/>
        <v>3656.4</v>
      </c>
      <c r="AW51">
        <f t="shared" si="27"/>
        <v>8524</v>
      </c>
      <c r="AX51">
        <f t="shared" si="27"/>
        <v>7830</v>
      </c>
      <c r="AY51">
        <f t="shared" si="27"/>
        <v>867.4</v>
      </c>
      <c r="AZ51">
        <f t="shared" si="27"/>
        <v>1848</v>
      </c>
      <c r="BA51">
        <f t="shared" si="27"/>
        <v>3811.2</v>
      </c>
      <c r="BB51">
        <f t="shared" si="27"/>
        <v>8329.7999999999993</v>
      </c>
      <c r="BC51">
        <f t="shared" si="27"/>
        <v>14192.2</v>
      </c>
      <c r="BD51">
        <f t="shared" si="27"/>
        <v>24699.448</v>
      </c>
      <c r="BE51">
        <f t="shared" si="27"/>
        <v>53707.195999999996</v>
      </c>
      <c r="BF51">
        <f t="shared" si="27"/>
        <v>85259.12</v>
      </c>
      <c r="BG51">
        <f t="shared" si="27"/>
        <v>486.2</v>
      </c>
      <c r="BH51">
        <f t="shared" si="27"/>
        <v>1028.4000000000001</v>
      </c>
      <c r="BI51">
        <f t="shared" si="27"/>
        <v>1862</v>
      </c>
      <c r="BJ51">
        <f t="shared" si="27"/>
        <v>4047.4</v>
      </c>
      <c r="BK51">
        <f t="shared" si="27"/>
        <v>5956</v>
      </c>
      <c r="BL51">
        <f t="shared" si="27"/>
        <v>9322.6</v>
      </c>
      <c r="BM51">
        <f t="shared" si="27"/>
        <v>21872</v>
      </c>
      <c r="BN51">
        <f t="shared" ref="BN51" si="28">BN17</f>
        <v>36570</v>
      </c>
    </row>
    <row r="52" spans="2:66" x14ac:dyDescent="0.3">
      <c r="B52" t="str">
        <f t="shared" ref="B52:BM52" si="29">B18</f>
        <v>Madhya_Pradesh</v>
      </c>
      <c r="C52">
        <f t="shared" si="29"/>
        <v>2010.2</v>
      </c>
      <c r="D52">
        <f t="shared" si="29"/>
        <v>3923.2</v>
      </c>
      <c r="E52">
        <f t="shared" si="29"/>
        <v>7678.4</v>
      </c>
      <c r="F52">
        <f t="shared" si="29"/>
        <v>14365</v>
      </c>
      <c r="G52">
        <f t="shared" si="29"/>
        <v>21241.8</v>
      </c>
      <c r="H52">
        <f t="shared" si="29"/>
        <v>36903.942000000003</v>
      </c>
      <c r="I52">
        <f t="shared" si="29"/>
        <v>87473.038</v>
      </c>
      <c r="J52">
        <f t="shared" si="29"/>
        <v>135972.07</v>
      </c>
      <c r="K52">
        <f t="shared" si="29"/>
        <v>646.6</v>
      </c>
      <c r="L52">
        <f t="shared" si="29"/>
        <v>906.4</v>
      </c>
      <c r="M52">
        <f t="shared" si="29"/>
        <v>1348.2</v>
      </c>
      <c r="N52">
        <f t="shared" si="29"/>
        <v>1830.6</v>
      </c>
      <c r="O52">
        <f t="shared" si="29"/>
        <v>5100.3999999999996</v>
      </c>
      <c r="P52">
        <f t="shared" si="29"/>
        <v>10116.385999999999</v>
      </c>
      <c r="Q52">
        <f t="shared" si="29"/>
        <v>21714.400000000001</v>
      </c>
      <c r="R52">
        <f t="shared" si="29"/>
        <v>27137.15</v>
      </c>
      <c r="S52">
        <f t="shared" si="29"/>
        <v>345.15999999999997</v>
      </c>
      <c r="T52">
        <f t="shared" si="29"/>
        <v>679.2</v>
      </c>
      <c r="U52">
        <f t="shared" si="29"/>
        <v>1055.8</v>
      </c>
      <c r="V52">
        <f t="shared" si="29"/>
        <v>2683.68</v>
      </c>
      <c r="W52">
        <f t="shared" si="29"/>
        <v>4846.3</v>
      </c>
      <c r="X52">
        <f t="shared" si="29"/>
        <v>4146</v>
      </c>
      <c r="Y52">
        <f t="shared" si="29"/>
        <v>8780</v>
      </c>
      <c r="Z52">
        <f t="shared" si="29"/>
        <v>16750</v>
      </c>
      <c r="AA52">
        <f t="shared" si="29"/>
        <v>9903.2000000000007</v>
      </c>
      <c r="AB52">
        <f t="shared" si="29"/>
        <v>18594</v>
      </c>
      <c r="AC52">
        <f t="shared" si="29"/>
        <v>25879.4</v>
      </c>
      <c r="AD52">
        <f t="shared" si="29"/>
        <v>21909.8</v>
      </c>
      <c r="AE52">
        <f t="shared" si="29"/>
        <v>47921.4</v>
      </c>
      <c r="AF52">
        <f t="shared" si="29"/>
        <v>171033</v>
      </c>
      <c r="AG52">
        <f t="shared" si="29"/>
        <v>376042.10199999996</v>
      </c>
      <c r="AH52">
        <f t="shared" si="29"/>
        <v>565053.43000000005</v>
      </c>
      <c r="AI52">
        <f t="shared" si="29"/>
        <v>555.20000000000005</v>
      </c>
      <c r="AJ52">
        <f t="shared" si="29"/>
        <v>1167.2</v>
      </c>
      <c r="AK52">
        <f t="shared" si="29"/>
        <v>2350</v>
      </c>
      <c r="AL52">
        <f t="shared" si="29"/>
        <v>4618</v>
      </c>
      <c r="AM52">
        <f t="shared" si="29"/>
        <v>6214</v>
      </c>
      <c r="AN52">
        <f t="shared" si="29"/>
        <v>12498</v>
      </c>
      <c r="AO52">
        <f t="shared" si="29"/>
        <v>30342</v>
      </c>
      <c r="AP52">
        <f t="shared" si="29"/>
        <v>43450</v>
      </c>
      <c r="AQ52">
        <f t="shared" si="29"/>
        <v>-158.10000000000002</v>
      </c>
      <c r="AR52">
        <f t="shared" si="29"/>
        <v>0.28000000000000114</v>
      </c>
      <c r="AS52">
        <f t="shared" si="29"/>
        <v>119.55999999999999</v>
      </c>
      <c r="AT52">
        <f t="shared" si="29"/>
        <v>1639.72</v>
      </c>
      <c r="AU52">
        <f t="shared" si="29"/>
        <v>1311.825</v>
      </c>
      <c r="AV52">
        <f t="shared" si="29"/>
        <v>-3602.6</v>
      </c>
      <c r="AW52">
        <f t="shared" si="29"/>
        <v>-7292</v>
      </c>
      <c r="AX52">
        <f t="shared" si="29"/>
        <v>-5590</v>
      </c>
      <c r="AY52">
        <f t="shared" si="29"/>
        <v>1363.4</v>
      </c>
      <c r="AZ52">
        <f t="shared" si="29"/>
        <v>3017</v>
      </c>
      <c r="BA52">
        <f t="shared" si="29"/>
        <v>6330.2</v>
      </c>
      <c r="BB52">
        <f t="shared" si="29"/>
        <v>12534.6</v>
      </c>
      <c r="BC52">
        <f t="shared" si="29"/>
        <v>16141.2</v>
      </c>
      <c r="BD52">
        <f t="shared" si="29"/>
        <v>26787.556</v>
      </c>
      <c r="BE52">
        <f t="shared" si="29"/>
        <v>65758.637999999992</v>
      </c>
      <c r="BF52">
        <f t="shared" si="29"/>
        <v>108834.92</v>
      </c>
      <c r="BG52">
        <f t="shared" si="29"/>
        <v>570</v>
      </c>
      <c r="BH52">
        <f t="shared" si="29"/>
        <v>1506.8</v>
      </c>
      <c r="BI52">
        <f t="shared" si="29"/>
        <v>3097</v>
      </c>
      <c r="BJ52">
        <f t="shared" si="29"/>
        <v>5921.8</v>
      </c>
      <c r="BK52">
        <f t="shared" si="29"/>
        <v>6874.6</v>
      </c>
      <c r="BL52">
        <f t="shared" si="29"/>
        <v>13000.6</v>
      </c>
      <c r="BM52">
        <f t="shared" si="29"/>
        <v>35444</v>
      </c>
      <c r="BN52">
        <f t="shared" ref="BN52" si="30">BN18</f>
        <v>59290</v>
      </c>
    </row>
    <row r="53" spans="2:66" x14ac:dyDescent="0.3">
      <c r="B53" t="str">
        <f t="shared" ref="B53:BM53" si="31">B19</f>
        <v>Maharashtra</v>
      </c>
      <c r="C53">
        <f t="shared" si="31"/>
        <v>3718.6</v>
      </c>
      <c r="D53">
        <f t="shared" si="31"/>
        <v>7382.4</v>
      </c>
      <c r="E53">
        <f t="shared" si="31"/>
        <v>14569.4</v>
      </c>
      <c r="F53">
        <f t="shared" si="31"/>
        <v>28523.599999999999</v>
      </c>
      <c r="G53">
        <f t="shared" si="31"/>
        <v>53121.4</v>
      </c>
      <c r="H53">
        <f t="shared" si="31"/>
        <v>88251.515999999989</v>
      </c>
      <c r="I53">
        <f t="shared" si="31"/>
        <v>171569.73200000002</v>
      </c>
      <c r="J53">
        <f t="shared" si="31"/>
        <v>240026.09</v>
      </c>
      <c r="K53">
        <f t="shared" si="31"/>
        <v>949.8</v>
      </c>
      <c r="L53">
        <f t="shared" si="31"/>
        <v>1499</v>
      </c>
      <c r="M53">
        <f t="shared" si="31"/>
        <v>2915.4</v>
      </c>
      <c r="N53">
        <f t="shared" si="31"/>
        <v>5301</v>
      </c>
      <c r="O53">
        <f t="shared" si="31"/>
        <v>11144.8</v>
      </c>
      <c r="P53">
        <f t="shared" si="31"/>
        <v>18440.54</v>
      </c>
      <c r="Q53">
        <f t="shared" si="31"/>
        <v>27903.878000000004</v>
      </c>
      <c r="R53">
        <f t="shared" si="31"/>
        <v>38038.19</v>
      </c>
      <c r="S53">
        <f t="shared" si="31"/>
        <v>658.7</v>
      </c>
      <c r="T53">
        <f t="shared" si="31"/>
        <v>1286.8</v>
      </c>
      <c r="U53">
        <f t="shared" si="31"/>
        <v>2196.02</v>
      </c>
      <c r="V53">
        <f t="shared" si="31"/>
        <v>6943.06</v>
      </c>
      <c r="W53">
        <f t="shared" si="31"/>
        <v>14142.7</v>
      </c>
      <c r="X53">
        <f t="shared" si="31"/>
        <v>13304</v>
      </c>
      <c r="Y53">
        <f t="shared" si="31"/>
        <v>23168</v>
      </c>
      <c r="Z53">
        <f t="shared" si="31"/>
        <v>30730</v>
      </c>
      <c r="AA53">
        <f t="shared" si="31"/>
        <v>20939.8</v>
      </c>
      <c r="AB53">
        <f t="shared" si="31"/>
        <v>40042.6</v>
      </c>
      <c r="AC53">
        <f t="shared" si="31"/>
        <v>94430.6</v>
      </c>
      <c r="AD53">
        <f t="shared" si="31"/>
        <v>197965.2</v>
      </c>
      <c r="AE53">
        <f t="shared" si="31"/>
        <v>316206</v>
      </c>
      <c r="AF53">
        <f t="shared" si="31"/>
        <v>673160.2</v>
      </c>
      <c r="AG53">
        <f t="shared" si="31"/>
        <v>1442042.1949999998</v>
      </c>
      <c r="AH53">
        <f t="shared" si="31"/>
        <v>0</v>
      </c>
      <c r="AI53">
        <f t="shared" si="31"/>
        <v>1590.2</v>
      </c>
      <c r="AJ53">
        <f t="shared" si="31"/>
        <v>3322.4</v>
      </c>
      <c r="AK53">
        <f t="shared" si="31"/>
        <v>6956</v>
      </c>
      <c r="AL53">
        <f t="shared" si="31"/>
        <v>13568</v>
      </c>
      <c r="AM53">
        <f t="shared" si="31"/>
        <v>23918</v>
      </c>
      <c r="AN53">
        <f t="shared" si="31"/>
        <v>46462</v>
      </c>
      <c r="AO53">
        <f t="shared" si="31"/>
        <v>98730</v>
      </c>
      <c r="AP53">
        <f t="shared" si="31"/>
        <v>130580</v>
      </c>
      <c r="AQ53">
        <f t="shared" si="31"/>
        <v>-67.459999999999994</v>
      </c>
      <c r="AR53">
        <f t="shared" si="31"/>
        <v>171.62</v>
      </c>
      <c r="AS53">
        <f t="shared" si="31"/>
        <v>180.78000000000003</v>
      </c>
      <c r="AT53">
        <f t="shared" si="31"/>
        <v>2594.8599999999997</v>
      </c>
      <c r="AU53">
        <f t="shared" si="31"/>
        <v>8887</v>
      </c>
      <c r="AV53">
        <f t="shared" si="31"/>
        <v>-1868.2</v>
      </c>
      <c r="AW53">
        <f t="shared" si="31"/>
        <v>3522</v>
      </c>
      <c r="AX53">
        <f t="shared" si="31"/>
        <v>3760</v>
      </c>
      <c r="AY53">
        <f t="shared" si="31"/>
        <v>2768.8</v>
      </c>
      <c r="AZ53">
        <f t="shared" si="31"/>
        <v>5883.8</v>
      </c>
      <c r="BA53">
        <f t="shared" si="31"/>
        <v>11654.2</v>
      </c>
      <c r="BB53">
        <f t="shared" si="31"/>
        <v>23222.400000000001</v>
      </c>
      <c r="BC53">
        <f t="shared" si="31"/>
        <v>41976.800000000003</v>
      </c>
      <c r="BD53">
        <f t="shared" si="31"/>
        <v>69810.975999999995</v>
      </c>
      <c r="BE53">
        <f t="shared" si="31"/>
        <v>143665.85399999999</v>
      </c>
      <c r="BF53">
        <f t="shared" si="31"/>
        <v>201987.9</v>
      </c>
      <c r="BG53">
        <f t="shared" si="31"/>
        <v>1069.5999999999999</v>
      </c>
      <c r="BH53">
        <f t="shared" si="31"/>
        <v>2686.8</v>
      </c>
      <c r="BI53">
        <f t="shared" si="31"/>
        <v>5376.2</v>
      </c>
      <c r="BJ53">
        <f t="shared" si="31"/>
        <v>10483.200000000001</v>
      </c>
      <c r="BK53">
        <f t="shared" si="31"/>
        <v>17179</v>
      </c>
      <c r="BL53">
        <f t="shared" si="31"/>
        <v>33225</v>
      </c>
      <c r="BM53">
        <f t="shared" si="31"/>
        <v>72702</v>
      </c>
      <c r="BN53">
        <f t="shared" ref="BN53" si="32">BN19</f>
        <v>110020</v>
      </c>
    </row>
    <row r="54" spans="2:66" x14ac:dyDescent="0.3">
      <c r="B54" t="str">
        <f t="shared" ref="B54:BM54" si="33">B20</f>
        <v>Manipur</v>
      </c>
      <c r="C54">
        <f t="shared" si="33"/>
        <v>161</v>
      </c>
      <c r="D54">
        <f t="shared" si="33"/>
        <v>336.2</v>
      </c>
      <c r="E54">
        <f t="shared" si="33"/>
        <v>624.4</v>
      </c>
      <c r="F54">
        <f t="shared" si="33"/>
        <v>1170.8</v>
      </c>
      <c r="G54">
        <f t="shared" si="33"/>
        <v>2115</v>
      </c>
      <c r="H54">
        <f t="shared" si="33"/>
        <v>3843.72</v>
      </c>
      <c r="I54">
        <f t="shared" si="33"/>
        <v>7664.2599999999993</v>
      </c>
      <c r="J54">
        <f t="shared" si="33"/>
        <v>9652.41</v>
      </c>
      <c r="K54">
        <f t="shared" si="33"/>
        <v>63.4</v>
      </c>
      <c r="L54">
        <f t="shared" si="33"/>
        <v>106.8</v>
      </c>
      <c r="M54">
        <f t="shared" si="33"/>
        <v>219</v>
      </c>
      <c r="N54">
        <f t="shared" si="33"/>
        <v>316.60000000000002</v>
      </c>
      <c r="O54">
        <f t="shared" si="33"/>
        <v>715.4</v>
      </c>
      <c r="P54">
        <f t="shared" si="33"/>
        <v>1373.7840000000001</v>
      </c>
      <c r="Q54">
        <f t="shared" si="33"/>
        <v>1842.52</v>
      </c>
      <c r="R54">
        <f t="shared" si="33"/>
        <v>1687.33</v>
      </c>
      <c r="S54">
        <f t="shared" si="33"/>
        <v>15.7</v>
      </c>
      <c r="T54">
        <f t="shared" si="33"/>
        <v>28.8</v>
      </c>
      <c r="U54">
        <f t="shared" si="33"/>
        <v>33.72</v>
      </c>
      <c r="V54">
        <f t="shared" si="33"/>
        <v>244.33999999999997</v>
      </c>
      <c r="W54">
        <f t="shared" si="33"/>
        <v>312.94</v>
      </c>
      <c r="X54">
        <f t="shared" si="33"/>
        <v>320</v>
      </c>
      <c r="Y54">
        <f t="shared" si="33"/>
        <v>456</v>
      </c>
      <c r="Z54">
        <f t="shared" si="33"/>
        <v>580</v>
      </c>
      <c r="AA54">
        <f t="shared" si="33"/>
        <v>297.39999999999998</v>
      </c>
      <c r="AB54">
        <f t="shared" si="33"/>
        <v>580.20000000000005</v>
      </c>
      <c r="AC54">
        <f t="shared" si="33"/>
        <v>1122.5999999999999</v>
      </c>
      <c r="AD54">
        <f t="shared" si="33"/>
        <v>2274.6</v>
      </c>
      <c r="AE54">
        <f t="shared" si="33"/>
        <v>3819.8</v>
      </c>
      <c r="AF54">
        <f t="shared" si="33"/>
        <v>6858.2</v>
      </c>
      <c r="AG54">
        <f t="shared" si="33"/>
        <v>14008.118059999999</v>
      </c>
      <c r="AH54">
        <f t="shared" si="33"/>
        <v>0</v>
      </c>
      <c r="AI54">
        <f t="shared" si="33"/>
        <v>4.4000000000000004</v>
      </c>
      <c r="AJ54">
        <f t="shared" si="33"/>
        <v>10.6</v>
      </c>
      <c r="AK54">
        <f t="shared" si="33"/>
        <v>18</v>
      </c>
      <c r="AL54">
        <f t="shared" si="33"/>
        <v>30</v>
      </c>
      <c r="AM54">
        <f t="shared" si="33"/>
        <v>64</v>
      </c>
      <c r="AN54">
        <f t="shared" si="33"/>
        <v>146</v>
      </c>
      <c r="AO54">
        <f t="shared" si="33"/>
        <v>406</v>
      </c>
      <c r="AP54">
        <f t="shared" si="33"/>
        <v>670</v>
      </c>
      <c r="AQ54">
        <f t="shared" si="33"/>
        <v>-26.659999999999997</v>
      </c>
      <c r="AR54">
        <f t="shared" si="33"/>
        <v>-58.08</v>
      </c>
      <c r="AS54">
        <f t="shared" si="33"/>
        <v>-93.72</v>
      </c>
      <c r="AT54">
        <f t="shared" si="33"/>
        <v>-11.839999999999986</v>
      </c>
      <c r="AU54">
        <f t="shared" si="33"/>
        <v>31.325000000000003</v>
      </c>
      <c r="AV54">
        <f t="shared" si="33"/>
        <v>-835.6</v>
      </c>
      <c r="AW54">
        <f t="shared" si="33"/>
        <v>-1206</v>
      </c>
      <c r="AX54">
        <f t="shared" si="33"/>
        <v>-690</v>
      </c>
      <c r="AY54">
        <f t="shared" si="33"/>
        <v>97.4</v>
      </c>
      <c r="AZ54">
        <f t="shared" si="33"/>
        <v>229.2</v>
      </c>
      <c r="BA54">
        <f t="shared" si="33"/>
        <v>405.8</v>
      </c>
      <c r="BB54">
        <f t="shared" si="33"/>
        <v>854.2</v>
      </c>
      <c r="BC54">
        <f t="shared" si="33"/>
        <v>1399.6</v>
      </c>
      <c r="BD54">
        <f t="shared" si="33"/>
        <v>2469.9360000000001</v>
      </c>
      <c r="BE54">
        <f t="shared" si="33"/>
        <v>5821.74</v>
      </c>
      <c r="BF54">
        <f t="shared" si="33"/>
        <v>7965.08</v>
      </c>
      <c r="BG54">
        <f t="shared" si="33"/>
        <v>51.6</v>
      </c>
      <c r="BH54">
        <f t="shared" si="33"/>
        <v>123</v>
      </c>
      <c r="BI54">
        <f t="shared" si="33"/>
        <v>196.6</v>
      </c>
      <c r="BJ54">
        <f t="shared" si="33"/>
        <v>420.6</v>
      </c>
      <c r="BK54">
        <f t="shared" si="33"/>
        <v>607.4</v>
      </c>
      <c r="BL54">
        <f t="shared" si="33"/>
        <v>1229.8</v>
      </c>
      <c r="BM54">
        <f t="shared" si="33"/>
        <v>2526</v>
      </c>
      <c r="BN54">
        <f t="shared" ref="BN54" si="34">BN20</f>
        <v>3350</v>
      </c>
    </row>
    <row r="55" spans="2:66" x14ac:dyDescent="0.3">
      <c r="B55" t="str">
        <f t="shared" ref="B55:BM55" si="35">B21</f>
        <v>Meghalaya</v>
      </c>
      <c r="C55">
        <f t="shared" si="35"/>
        <v>124</v>
      </c>
      <c r="D55">
        <f t="shared" si="35"/>
        <v>270.2</v>
      </c>
      <c r="E55">
        <f t="shared" si="35"/>
        <v>542</v>
      </c>
      <c r="F55">
        <f t="shared" si="35"/>
        <v>923.6</v>
      </c>
      <c r="G55">
        <f t="shared" si="35"/>
        <v>1649.6</v>
      </c>
      <c r="H55">
        <f t="shared" si="35"/>
        <v>2873.0140000000001</v>
      </c>
      <c r="I55">
        <f t="shared" si="35"/>
        <v>7108.5660000000007</v>
      </c>
      <c r="J55">
        <f t="shared" si="35"/>
        <v>9583.25</v>
      </c>
      <c r="K55">
        <f t="shared" si="35"/>
        <v>37</v>
      </c>
      <c r="L55">
        <f t="shared" si="35"/>
        <v>77.2</v>
      </c>
      <c r="M55">
        <f t="shared" si="35"/>
        <v>136.19999999999999</v>
      </c>
      <c r="N55">
        <f t="shared" si="35"/>
        <v>198.4</v>
      </c>
      <c r="O55">
        <f t="shared" si="35"/>
        <v>379.2</v>
      </c>
      <c r="P55">
        <f t="shared" si="35"/>
        <v>532.78399999999999</v>
      </c>
      <c r="Q55">
        <f t="shared" si="35"/>
        <v>1248.2800000000002</v>
      </c>
      <c r="R55">
        <f t="shared" si="35"/>
        <v>1961.77</v>
      </c>
      <c r="S55">
        <f t="shared" si="35"/>
        <v>7.18</v>
      </c>
      <c r="T55">
        <f t="shared" si="35"/>
        <v>7.9</v>
      </c>
      <c r="U55">
        <f t="shared" si="35"/>
        <v>65.88000000000001</v>
      </c>
      <c r="V55">
        <f t="shared" si="35"/>
        <v>111.58</v>
      </c>
      <c r="W55">
        <f t="shared" si="35"/>
        <v>228.1</v>
      </c>
      <c r="X55">
        <f t="shared" si="35"/>
        <v>228</v>
      </c>
      <c r="Y55">
        <f t="shared" si="35"/>
        <v>544</v>
      </c>
      <c r="Z55">
        <f t="shared" si="35"/>
        <v>820</v>
      </c>
      <c r="AA55">
        <f t="shared" si="35"/>
        <v>265.39999999999998</v>
      </c>
      <c r="AB55">
        <f t="shared" si="35"/>
        <v>544.79999999999995</v>
      </c>
      <c r="AC55">
        <f t="shared" si="35"/>
        <v>1251</v>
      </c>
      <c r="AD55">
        <f t="shared" si="35"/>
        <v>2641.4</v>
      </c>
      <c r="AE55">
        <f t="shared" si="35"/>
        <v>5008.2</v>
      </c>
      <c r="AF55">
        <f t="shared" si="35"/>
        <v>9990.2000000000007</v>
      </c>
      <c r="AG55">
        <f t="shared" si="35"/>
        <v>20675.199648000002</v>
      </c>
      <c r="AH55">
        <f t="shared" si="35"/>
        <v>27304.508330000001</v>
      </c>
      <c r="AI55">
        <f t="shared" si="35"/>
        <v>8</v>
      </c>
      <c r="AJ55">
        <f t="shared" si="35"/>
        <v>22.4</v>
      </c>
      <c r="AK55">
        <f t="shared" si="35"/>
        <v>46</v>
      </c>
      <c r="AL55">
        <f t="shared" si="35"/>
        <v>82</v>
      </c>
      <c r="AM55">
        <f t="shared" si="35"/>
        <v>160</v>
      </c>
      <c r="AN55">
        <f t="shared" si="35"/>
        <v>336</v>
      </c>
      <c r="AO55">
        <f t="shared" si="35"/>
        <v>856</v>
      </c>
      <c r="AP55">
        <f t="shared" si="35"/>
        <v>1040</v>
      </c>
      <c r="AQ55">
        <f t="shared" si="35"/>
        <v>-21.14</v>
      </c>
      <c r="AR55">
        <f t="shared" si="35"/>
        <v>-59.94</v>
      </c>
      <c r="AS55">
        <f t="shared" si="35"/>
        <v>-37.44</v>
      </c>
      <c r="AT55">
        <f t="shared" si="35"/>
        <v>-52.36</v>
      </c>
      <c r="AU55">
        <f t="shared" si="35"/>
        <v>-42.924999999999997</v>
      </c>
      <c r="AV55">
        <f t="shared" si="35"/>
        <v>-177</v>
      </c>
      <c r="AW55">
        <f t="shared" si="35"/>
        <v>-510</v>
      </c>
      <c r="AX55">
        <f t="shared" si="35"/>
        <v>-780</v>
      </c>
      <c r="AY55">
        <f t="shared" si="35"/>
        <v>87.2</v>
      </c>
      <c r="AZ55">
        <f t="shared" si="35"/>
        <v>193</v>
      </c>
      <c r="BA55">
        <f t="shared" si="35"/>
        <v>405.8</v>
      </c>
      <c r="BB55">
        <f t="shared" si="35"/>
        <v>725</v>
      </c>
      <c r="BC55">
        <f t="shared" si="35"/>
        <v>1270.4000000000001</v>
      </c>
      <c r="BD55">
        <f t="shared" si="35"/>
        <v>2340.2300000000005</v>
      </c>
      <c r="BE55">
        <f t="shared" si="35"/>
        <v>5860.2860000000001</v>
      </c>
      <c r="BF55">
        <f t="shared" si="35"/>
        <v>7621.48</v>
      </c>
      <c r="BG55">
        <f t="shared" si="35"/>
        <v>42.6</v>
      </c>
      <c r="BH55">
        <f t="shared" si="35"/>
        <v>97.8</v>
      </c>
      <c r="BI55">
        <f t="shared" si="35"/>
        <v>200.2</v>
      </c>
      <c r="BJ55">
        <f t="shared" si="35"/>
        <v>366.4</v>
      </c>
      <c r="BK55">
        <f t="shared" si="35"/>
        <v>618.79999999999995</v>
      </c>
      <c r="BL55">
        <f t="shared" si="35"/>
        <v>1059.8</v>
      </c>
      <c r="BM55">
        <f t="shared" si="35"/>
        <v>3112</v>
      </c>
      <c r="BN55">
        <f t="shared" ref="BN55" si="36">BN21</f>
        <v>3710</v>
      </c>
    </row>
    <row r="56" spans="2:66" x14ac:dyDescent="0.3">
      <c r="B56" t="str">
        <f t="shared" ref="B56:BM56" si="37">B22</f>
        <v>Mizoram</v>
      </c>
      <c r="C56">
        <f t="shared" si="37"/>
        <v>0</v>
      </c>
      <c r="D56">
        <f t="shared" si="37"/>
        <v>225.6</v>
      </c>
      <c r="E56">
        <f t="shared" si="37"/>
        <v>504</v>
      </c>
      <c r="F56">
        <f t="shared" si="37"/>
        <v>889.8</v>
      </c>
      <c r="G56">
        <f t="shared" si="37"/>
        <v>1534</v>
      </c>
      <c r="H56">
        <f t="shared" si="37"/>
        <v>2684.7120000000004</v>
      </c>
      <c r="I56">
        <f t="shared" si="37"/>
        <v>5654.4520000000002</v>
      </c>
      <c r="J56">
        <f t="shared" si="37"/>
        <v>7576.53</v>
      </c>
      <c r="K56">
        <f t="shared" si="37"/>
        <v>0</v>
      </c>
      <c r="L56">
        <f t="shared" si="37"/>
        <v>46.8</v>
      </c>
      <c r="M56">
        <f t="shared" si="37"/>
        <v>127.6</v>
      </c>
      <c r="N56">
        <f t="shared" si="37"/>
        <v>203</v>
      </c>
      <c r="O56">
        <f t="shared" si="37"/>
        <v>341.2</v>
      </c>
      <c r="P56">
        <f t="shared" si="37"/>
        <v>638.81399999999996</v>
      </c>
      <c r="Q56">
        <f t="shared" si="37"/>
        <v>860.35200000000009</v>
      </c>
      <c r="R56">
        <f t="shared" si="37"/>
        <v>1485.24</v>
      </c>
      <c r="S56">
        <f t="shared" si="37"/>
        <v>0</v>
      </c>
      <c r="T56">
        <f t="shared" si="37"/>
        <v>25.8</v>
      </c>
      <c r="U56">
        <f t="shared" si="37"/>
        <v>3.1799999999999984</v>
      </c>
      <c r="V56">
        <f t="shared" si="37"/>
        <v>126.32000000000001</v>
      </c>
      <c r="W56">
        <f t="shared" si="37"/>
        <v>331.54</v>
      </c>
      <c r="X56">
        <f t="shared" si="37"/>
        <v>276</v>
      </c>
      <c r="Y56">
        <f t="shared" si="37"/>
        <v>838</v>
      </c>
      <c r="Z56">
        <f t="shared" si="37"/>
        <v>110</v>
      </c>
      <c r="AA56">
        <f t="shared" si="37"/>
        <v>94.8</v>
      </c>
      <c r="AB56">
        <f t="shared" si="37"/>
        <v>256.2</v>
      </c>
      <c r="AC56">
        <f t="shared" si="37"/>
        <v>557.79999999999995</v>
      </c>
      <c r="AD56">
        <f t="shared" si="37"/>
        <v>1185.5999999999999</v>
      </c>
      <c r="AE56">
        <f t="shared" si="37"/>
        <v>2171.4</v>
      </c>
      <c r="AF56">
        <f t="shared" si="37"/>
        <v>3982.8</v>
      </c>
      <c r="AG56">
        <f t="shared" si="37"/>
        <v>8772.2627219999995</v>
      </c>
      <c r="AH56">
        <f t="shared" si="37"/>
        <v>0</v>
      </c>
      <c r="AI56">
        <f t="shared" si="37"/>
        <v>0</v>
      </c>
      <c r="AJ56">
        <f t="shared" si="37"/>
        <v>2.2000000000000002</v>
      </c>
      <c r="AK56">
        <f t="shared" si="37"/>
        <v>6</v>
      </c>
      <c r="AL56">
        <f t="shared" si="37"/>
        <v>10</v>
      </c>
      <c r="AM56">
        <f t="shared" si="37"/>
        <v>26</v>
      </c>
      <c r="AN56">
        <f t="shared" si="37"/>
        <v>82</v>
      </c>
      <c r="AO56">
        <f t="shared" si="37"/>
        <v>206</v>
      </c>
      <c r="AP56">
        <f t="shared" si="37"/>
        <v>330</v>
      </c>
      <c r="AQ56">
        <f t="shared" si="37"/>
        <v>0</v>
      </c>
      <c r="AR56">
        <f t="shared" si="37"/>
        <v>-15.1</v>
      </c>
      <c r="AS56">
        <f t="shared" si="37"/>
        <v>-88.42</v>
      </c>
      <c r="AT56">
        <f t="shared" si="37"/>
        <v>-54.5</v>
      </c>
      <c r="AU56">
        <f t="shared" si="37"/>
        <v>28.099999999999994</v>
      </c>
      <c r="AV56">
        <f t="shared" si="37"/>
        <v>-209.8</v>
      </c>
      <c r="AW56">
        <f t="shared" si="37"/>
        <v>162</v>
      </c>
      <c r="AX56">
        <f t="shared" si="37"/>
        <v>-1080</v>
      </c>
      <c r="AY56">
        <f t="shared" si="37"/>
        <v>0</v>
      </c>
      <c r="AZ56">
        <f t="shared" si="37"/>
        <v>179</v>
      </c>
      <c r="BA56">
        <f t="shared" si="37"/>
        <v>376.6</v>
      </c>
      <c r="BB56">
        <f t="shared" si="37"/>
        <v>686.6</v>
      </c>
      <c r="BC56">
        <f t="shared" si="37"/>
        <v>1192.5999999999999</v>
      </c>
      <c r="BD56">
        <f t="shared" si="37"/>
        <v>2045.8979999999999</v>
      </c>
      <c r="BE56">
        <f t="shared" si="37"/>
        <v>4794.1000000000004</v>
      </c>
      <c r="BF56">
        <f t="shared" si="37"/>
        <v>6091.29</v>
      </c>
      <c r="BG56">
        <f t="shared" si="37"/>
        <v>0</v>
      </c>
      <c r="BH56">
        <f t="shared" si="37"/>
        <v>91.8</v>
      </c>
      <c r="BI56">
        <f t="shared" si="37"/>
        <v>195.4</v>
      </c>
      <c r="BJ56">
        <f t="shared" si="37"/>
        <v>368</v>
      </c>
      <c r="BK56">
        <f t="shared" si="37"/>
        <v>581.6</v>
      </c>
      <c r="BL56">
        <f t="shared" si="37"/>
        <v>1016</v>
      </c>
      <c r="BM56">
        <f t="shared" si="37"/>
        <v>2170</v>
      </c>
      <c r="BN56">
        <f t="shared" ref="BN56" si="38">BN22</f>
        <v>2910</v>
      </c>
    </row>
    <row r="57" spans="2:66" x14ac:dyDescent="0.3">
      <c r="B57" t="str">
        <f t="shared" ref="B57:BM57" si="39">B23</f>
        <v>Nagaland</v>
      </c>
      <c r="C57">
        <f t="shared" si="39"/>
        <v>175.8</v>
      </c>
      <c r="D57">
        <f t="shared" si="39"/>
        <v>404.8</v>
      </c>
      <c r="E57">
        <f t="shared" si="39"/>
        <v>779</v>
      </c>
      <c r="F57">
        <f t="shared" si="39"/>
        <v>1270.4000000000001</v>
      </c>
      <c r="G57">
        <f t="shared" si="39"/>
        <v>2086.1999999999998</v>
      </c>
      <c r="H57">
        <f t="shared" si="39"/>
        <v>3585.3119999999994</v>
      </c>
      <c r="I57">
        <f t="shared" si="39"/>
        <v>7137.442</v>
      </c>
      <c r="J57">
        <f t="shared" si="39"/>
        <v>10582.2</v>
      </c>
      <c r="K57">
        <f t="shared" si="39"/>
        <v>46</v>
      </c>
      <c r="L57">
        <f t="shared" si="39"/>
        <v>98.6</v>
      </c>
      <c r="M57">
        <f t="shared" si="39"/>
        <v>211</v>
      </c>
      <c r="N57">
        <f t="shared" si="39"/>
        <v>281.60000000000002</v>
      </c>
      <c r="O57">
        <f t="shared" si="39"/>
        <v>511.2</v>
      </c>
      <c r="P57">
        <f t="shared" si="39"/>
        <v>985.92200000000014</v>
      </c>
      <c r="Q57">
        <f t="shared" si="39"/>
        <v>1533.2860000000001</v>
      </c>
      <c r="R57">
        <f t="shared" si="39"/>
        <v>1920.58</v>
      </c>
      <c r="S57">
        <f t="shared" si="39"/>
        <v>11.94</v>
      </c>
      <c r="T57">
        <f t="shared" si="39"/>
        <v>53.4</v>
      </c>
      <c r="U57">
        <f t="shared" si="39"/>
        <v>149.76</v>
      </c>
      <c r="V57">
        <f t="shared" si="39"/>
        <v>222.26</v>
      </c>
      <c r="W57">
        <f t="shared" si="39"/>
        <v>244.98000000000002</v>
      </c>
      <c r="X57">
        <f t="shared" si="39"/>
        <v>346</v>
      </c>
      <c r="Y57">
        <f t="shared" si="39"/>
        <v>562</v>
      </c>
      <c r="Z57">
        <f t="shared" si="39"/>
        <v>1160</v>
      </c>
      <c r="AA57">
        <f t="shared" si="39"/>
        <v>179.6</v>
      </c>
      <c r="AB57">
        <f t="shared" si="39"/>
        <v>399.6</v>
      </c>
      <c r="AC57">
        <f t="shared" si="39"/>
        <v>1066</v>
      </c>
      <c r="AD57">
        <f t="shared" si="39"/>
        <v>2269.8000000000002</v>
      </c>
      <c r="AE57">
        <f t="shared" si="39"/>
        <v>4497.8</v>
      </c>
      <c r="AF57">
        <f t="shared" si="39"/>
        <v>8376.6</v>
      </c>
      <c r="AG57">
        <f t="shared" si="39"/>
        <v>14448.596149999998</v>
      </c>
      <c r="AH57">
        <f t="shared" si="39"/>
        <v>0</v>
      </c>
      <c r="AI57">
        <f t="shared" si="39"/>
        <v>7.2</v>
      </c>
      <c r="AJ57">
        <f t="shared" si="39"/>
        <v>13.2</v>
      </c>
      <c r="AK57">
        <f t="shared" si="39"/>
        <v>20</v>
      </c>
      <c r="AL57">
        <f t="shared" si="39"/>
        <v>32</v>
      </c>
      <c r="AM57">
        <f t="shared" si="39"/>
        <v>64</v>
      </c>
      <c r="AN57">
        <f t="shared" si="39"/>
        <v>140</v>
      </c>
      <c r="AO57">
        <f t="shared" si="39"/>
        <v>312</v>
      </c>
      <c r="AP57">
        <f t="shared" si="39"/>
        <v>430</v>
      </c>
      <c r="AQ57">
        <f t="shared" si="39"/>
        <v>-19.919999999999998</v>
      </c>
      <c r="AR57">
        <f t="shared" si="39"/>
        <v>-22.6</v>
      </c>
      <c r="AS57">
        <f t="shared" si="39"/>
        <v>29.98</v>
      </c>
      <c r="AT57">
        <f t="shared" si="39"/>
        <v>23.18</v>
      </c>
      <c r="AU57">
        <f t="shared" si="39"/>
        <v>-148.65</v>
      </c>
      <c r="AV57">
        <f t="shared" si="39"/>
        <v>-432.2</v>
      </c>
      <c r="AW57">
        <f t="shared" si="39"/>
        <v>-670</v>
      </c>
      <c r="AX57">
        <f t="shared" si="39"/>
        <v>-230</v>
      </c>
      <c r="AY57">
        <f t="shared" si="39"/>
        <v>129.80000000000001</v>
      </c>
      <c r="AZ57">
        <f t="shared" si="39"/>
        <v>306.39999999999998</v>
      </c>
      <c r="BA57">
        <f t="shared" si="39"/>
        <v>568</v>
      </c>
      <c r="BB57">
        <f t="shared" si="39"/>
        <v>988.6</v>
      </c>
      <c r="BC57">
        <f t="shared" si="39"/>
        <v>1575</v>
      </c>
      <c r="BD57">
        <f t="shared" si="39"/>
        <v>2599.3900000000003</v>
      </c>
      <c r="BE57">
        <f t="shared" si="39"/>
        <v>5604.1560000000009</v>
      </c>
      <c r="BF57">
        <f t="shared" si="39"/>
        <v>8661.6200000000008</v>
      </c>
      <c r="BG57">
        <f t="shared" si="39"/>
        <v>50</v>
      </c>
      <c r="BH57">
        <f t="shared" si="39"/>
        <v>135.80000000000001</v>
      </c>
      <c r="BI57">
        <f t="shared" si="39"/>
        <v>230.6</v>
      </c>
      <c r="BJ57">
        <f t="shared" si="39"/>
        <v>396.2</v>
      </c>
      <c r="BK57">
        <f t="shared" si="39"/>
        <v>593.79999999999995</v>
      </c>
      <c r="BL57">
        <f t="shared" si="39"/>
        <v>1012.2</v>
      </c>
      <c r="BM57">
        <f t="shared" si="39"/>
        <v>2124</v>
      </c>
      <c r="BN57">
        <f t="shared" ref="BN57" si="40">BN23</f>
        <v>3810</v>
      </c>
    </row>
    <row r="58" spans="2:66" x14ac:dyDescent="0.3">
      <c r="B58" t="str">
        <f t="shared" ref="B58:BM58" si="41">B24</f>
        <v>Odisha</v>
      </c>
      <c r="C58">
        <f t="shared" si="41"/>
        <v>1032</v>
      </c>
      <c r="D58">
        <f t="shared" si="41"/>
        <v>1973.2</v>
      </c>
      <c r="E58">
        <f t="shared" si="41"/>
        <v>4008.8</v>
      </c>
      <c r="F58">
        <f t="shared" si="41"/>
        <v>7497.8</v>
      </c>
      <c r="G58">
        <f t="shared" si="41"/>
        <v>13566</v>
      </c>
      <c r="H58">
        <f t="shared" si="41"/>
        <v>23705.673999999999</v>
      </c>
      <c r="I58">
        <f t="shared" si="41"/>
        <v>51534.002</v>
      </c>
      <c r="J58">
        <f t="shared" si="41"/>
        <v>84487.77</v>
      </c>
      <c r="K58">
        <f t="shared" si="41"/>
        <v>308.2</v>
      </c>
      <c r="L58">
        <f t="shared" si="41"/>
        <v>541</v>
      </c>
      <c r="M58">
        <f t="shared" si="41"/>
        <v>930.4</v>
      </c>
      <c r="N58">
        <f t="shared" si="41"/>
        <v>1372</v>
      </c>
      <c r="O58">
        <f t="shared" si="41"/>
        <v>3175</v>
      </c>
      <c r="P58">
        <f t="shared" si="41"/>
        <v>4313.9580000000005</v>
      </c>
      <c r="Q58">
        <f t="shared" si="41"/>
        <v>9902.8780000000006</v>
      </c>
      <c r="R58">
        <f t="shared" si="41"/>
        <v>18648.78</v>
      </c>
      <c r="S58">
        <f t="shared" si="41"/>
        <v>201.61999999999998</v>
      </c>
      <c r="T58">
        <f t="shared" si="41"/>
        <v>465.6</v>
      </c>
      <c r="U58">
        <f t="shared" si="41"/>
        <v>865.9799999999999</v>
      </c>
      <c r="V58">
        <f t="shared" si="41"/>
        <v>2292.4</v>
      </c>
      <c r="W58">
        <f t="shared" si="41"/>
        <v>3009.9</v>
      </c>
      <c r="X58">
        <f t="shared" si="41"/>
        <v>148</v>
      </c>
      <c r="Y58">
        <f t="shared" si="41"/>
        <v>2762</v>
      </c>
      <c r="Z58">
        <f t="shared" si="41"/>
        <v>10400</v>
      </c>
      <c r="AA58">
        <f t="shared" si="41"/>
        <v>4744</v>
      </c>
      <c r="AB58">
        <f t="shared" si="41"/>
        <v>8500.4</v>
      </c>
      <c r="AC58">
        <f t="shared" si="41"/>
        <v>16163</v>
      </c>
      <c r="AD58">
        <f t="shared" si="41"/>
        <v>32884.800000000003</v>
      </c>
      <c r="AE58">
        <f t="shared" si="41"/>
        <v>55711.4</v>
      </c>
      <c r="AF58">
        <f t="shared" si="41"/>
        <v>125529.2</v>
      </c>
      <c r="AG58">
        <f t="shared" si="41"/>
        <v>253032.79979999998</v>
      </c>
      <c r="AH58">
        <f t="shared" si="41"/>
        <v>332329.13380000001</v>
      </c>
      <c r="AI58">
        <f t="shared" si="41"/>
        <v>179</v>
      </c>
      <c r="AJ58">
        <f t="shared" si="41"/>
        <v>395.8</v>
      </c>
      <c r="AK58">
        <f t="shared" si="41"/>
        <v>776</v>
      </c>
      <c r="AL58">
        <f t="shared" si="41"/>
        <v>1416</v>
      </c>
      <c r="AM58">
        <f t="shared" si="41"/>
        <v>3000</v>
      </c>
      <c r="AN58">
        <f t="shared" si="41"/>
        <v>6982</v>
      </c>
      <c r="AO58">
        <f t="shared" si="41"/>
        <v>15164</v>
      </c>
      <c r="AP58">
        <f t="shared" si="41"/>
        <v>21280</v>
      </c>
      <c r="AQ58">
        <f t="shared" si="41"/>
        <v>-2.4800000000000013</v>
      </c>
      <c r="AR58">
        <f t="shared" si="41"/>
        <v>73.58</v>
      </c>
      <c r="AS58">
        <f t="shared" si="41"/>
        <v>215.4</v>
      </c>
      <c r="AT58">
        <f t="shared" si="41"/>
        <v>1476.1599999999999</v>
      </c>
      <c r="AU58">
        <f t="shared" si="41"/>
        <v>1361.45</v>
      </c>
      <c r="AV58">
        <f t="shared" si="41"/>
        <v>-2309.1999999999998</v>
      </c>
      <c r="AW58">
        <f t="shared" si="41"/>
        <v>-4386</v>
      </c>
      <c r="AX58">
        <f t="shared" si="41"/>
        <v>-5100</v>
      </c>
      <c r="AY58">
        <f t="shared" si="41"/>
        <v>724</v>
      </c>
      <c r="AZ58">
        <f t="shared" si="41"/>
        <v>1432.4</v>
      </c>
      <c r="BA58">
        <f t="shared" si="41"/>
        <v>3078.6</v>
      </c>
      <c r="BB58">
        <f t="shared" si="41"/>
        <v>6126</v>
      </c>
      <c r="BC58">
        <f t="shared" si="41"/>
        <v>10391</v>
      </c>
      <c r="BD58">
        <f t="shared" si="41"/>
        <v>19391.916000000001</v>
      </c>
      <c r="BE58">
        <f t="shared" si="41"/>
        <v>41631.123999999996</v>
      </c>
      <c r="BF58">
        <f t="shared" si="41"/>
        <v>65838.990000000005</v>
      </c>
      <c r="BG58">
        <f t="shared" si="41"/>
        <v>353</v>
      </c>
      <c r="BH58">
        <f t="shared" si="41"/>
        <v>750</v>
      </c>
      <c r="BI58">
        <f t="shared" si="41"/>
        <v>1505.2</v>
      </c>
      <c r="BJ58">
        <f t="shared" si="41"/>
        <v>3085.2</v>
      </c>
      <c r="BK58">
        <f t="shared" si="41"/>
        <v>4271</v>
      </c>
      <c r="BL58">
        <f t="shared" si="41"/>
        <v>8663.7999999999993</v>
      </c>
      <c r="BM58">
        <f t="shared" si="41"/>
        <v>22546</v>
      </c>
      <c r="BN58">
        <f t="shared" ref="BN58" si="42">BN24</f>
        <v>37440</v>
      </c>
    </row>
    <row r="59" spans="2:66" x14ac:dyDescent="0.3">
      <c r="B59" t="str">
        <f t="shared" ref="B59:BM59" si="43">B25</f>
        <v>Puducherry</v>
      </c>
      <c r="C59">
        <f t="shared" si="43"/>
        <v>0</v>
      </c>
      <c r="D59">
        <f t="shared" si="43"/>
        <v>0</v>
      </c>
      <c r="E59">
        <f t="shared" si="43"/>
        <v>0</v>
      </c>
      <c r="F59">
        <f t="shared" si="43"/>
        <v>0</v>
      </c>
      <c r="G59">
        <f t="shared" si="43"/>
        <v>0</v>
      </c>
      <c r="H59">
        <f t="shared" si="43"/>
        <v>2738.0860000000002</v>
      </c>
      <c r="I59">
        <f t="shared" si="43"/>
        <v>4468.2959999999994</v>
      </c>
      <c r="J59">
        <f t="shared" si="43"/>
        <v>6431</v>
      </c>
      <c r="K59">
        <f t="shared" si="43"/>
        <v>0</v>
      </c>
      <c r="L59">
        <f t="shared" si="43"/>
        <v>0</v>
      </c>
      <c r="M59">
        <f t="shared" si="43"/>
        <v>0</v>
      </c>
      <c r="N59">
        <f t="shared" si="43"/>
        <v>0</v>
      </c>
      <c r="O59">
        <f t="shared" si="43"/>
        <v>0</v>
      </c>
      <c r="P59">
        <f t="shared" si="43"/>
        <v>422.89600000000002</v>
      </c>
      <c r="Q59">
        <f t="shared" si="43"/>
        <v>597.98599999999999</v>
      </c>
      <c r="R59">
        <f t="shared" si="43"/>
        <v>832.67</v>
      </c>
      <c r="S59">
        <f t="shared" si="43"/>
        <v>0</v>
      </c>
      <c r="T59">
        <f t="shared" si="43"/>
        <v>0</v>
      </c>
      <c r="U59">
        <f t="shared" si="43"/>
        <v>0</v>
      </c>
      <c r="V59">
        <f t="shared" si="43"/>
        <v>0</v>
      </c>
      <c r="W59">
        <f t="shared" si="43"/>
        <v>0</v>
      </c>
      <c r="X59">
        <f t="shared" si="43"/>
        <v>392</v>
      </c>
      <c r="Y59">
        <f t="shared" si="43"/>
        <v>568</v>
      </c>
      <c r="Z59">
        <f t="shared" si="43"/>
        <v>610</v>
      </c>
      <c r="AA59">
        <f t="shared" si="43"/>
        <v>0</v>
      </c>
      <c r="AB59">
        <f t="shared" si="43"/>
        <v>0</v>
      </c>
      <c r="AC59">
        <f t="shared" si="43"/>
        <v>421.6</v>
      </c>
      <c r="AD59">
        <f t="shared" si="43"/>
        <v>2413.8000000000002</v>
      </c>
      <c r="AE59">
        <f t="shared" si="43"/>
        <v>4849.2</v>
      </c>
      <c r="AF59">
        <f t="shared" si="43"/>
        <v>9583.4</v>
      </c>
      <c r="AG59">
        <f t="shared" si="43"/>
        <v>18948.829999999998</v>
      </c>
      <c r="AH59">
        <f t="shared" si="43"/>
        <v>26533.455549999999</v>
      </c>
      <c r="AI59">
        <f t="shared" si="43"/>
        <v>0</v>
      </c>
      <c r="AJ59">
        <f t="shared" si="43"/>
        <v>0</v>
      </c>
      <c r="AK59">
        <f t="shared" si="43"/>
        <v>0</v>
      </c>
      <c r="AL59">
        <f t="shared" si="43"/>
        <v>0</v>
      </c>
      <c r="AM59">
        <f t="shared" si="43"/>
        <v>0</v>
      </c>
      <c r="AN59">
        <f t="shared" si="43"/>
        <v>660</v>
      </c>
      <c r="AO59">
        <f t="shared" si="43"/>
        <v>1788</v>
      </c>
      <c r="AP59">
        <f t="shared" si="43"/>
        <v>2340</v>
      </c>
      <c r="AQ59">
        <f t="shared" si="43"/>
        <v>0</v>
      </c>
      <c r="AR59">
        <f t="shared" si="43"/>
        <v>0</v>
      </c>
      <c r="AS59">
        <f t="shared" si="43"/>
        <v>0</v>
      </c>
      <c r="AT59">
        <f t="shared" si="43"/>
        <v>0</v>
      </c>
      <c r="AU59">
        <f t="shared" si="43"/>
        <v>0</v>
      </c>
      <c r="AV59">
        <f t="shared" si="43"/>
        <v>90.2</v>
      </c>
      <c r="AW59">
        <f t="shared" si="43"/>
        <v>158</v>
      </c>
      <c r="AX59">
        <f t="shared" si="43"/>
        <v>0</v>
      </c>
      <c r="AY59">
        <f t="shared" si="43"/>
        <v>0</v>
      </c>
      <c r="AZ59">
        <f t="shared" si="43"/>
        <v>0</v>
      </c>
      <c r="BA59">
        <f t="shared" si="43"/>
        <v>0</v>
      </c>
      <c r="BB59">
        <f t="shared" si="43"/>
        <v>0</v>
      </c>
      <c r="BC59">
        <f t="shared" si="43"/>
        <v>0</v>
      </c>
      <c r="BD59">
        <f t="shared" si="43"/>
        <v>2315.1899999999996</v>
      </c>
      <c r="BE59">
        <f t="shared" si="43"/>
        <v>3870.31</v>
      </c>
      <c r="BF59">
        <f t="shared" si="43"/>
        <v>5598.33</v>
      </c>
      <c r="BG59">
        <f t="shared" si="43"/>
        <v>0</v>
      </c>
      <c r="BH59">
        <f t="shared" si="43"/>
        <v>0</v>
      </c>
      <c r="BI59">
        <f t="shared" si="43"/>
        <v>0</v>
      </c>
      <c r="BJ59">
        <f t="shared" si="43"/>
        <v>0</v>
      </c>
      <c r="BK59">
        <f t="shared" si="43"/>
        <v>0</v>
      </c>
      <c r="BL59">
        <f t="shared" si="43"/>
        <v>990.8</v>
      </c>
      <c r="BM59">
        <f t="shared" si="43"/>
        <v>1778</v>
      </c>
      <c r="BN59">
        <f t="shared" ref="BN59" si="44">BN25</f>
        <v>2730</v>
      </c>
    </row>
    <row r="60" spans="2:66" x14ac:dyDescent="0.3">
      <c r="B60" t="str">
        <f t="shared" ref="B60:BM60" si="45">B26</f>
        <v>Punjab</v>
      </c>
      <c r="C60">
        <f t="shared" si="45"/>
        <v>1219</v>
      </c>
      <c r="D60">
        <f t="shared" si="45"/>
        <v>2393.6</v>
      </c>
      <c r="E60">
        <f t="shared" si="45"/>
        <v>5069.2</v>
      </c>
      <c r="F60">
        <f t="shared" si="45"/>
        <v>9393.2000000000007</v>
      </c>
      <c r="G60">
        <f t="shared" si="45"/>
        <v>17693.8</v>
      </c>
      <c r="H60">
        <f t="shared" si="45"/>
        <v>26672.531999999999</v>
      </c>
      <c r="I60">
        <f t="shared" si="45"/>
        <v>44492.990000000005</v>
      </c>
      <c r="J60">
        <f t="shared" si="45"/>
        <v>61813.86</v>
      </c>
      <c r="K60">
        <f t="shared" si="45"/>
        <v>496</v>
      </c>
      <c r="L60">
        <f t="shared" si="45"/>
        <v>816.2</v>
      </c>
      <c r="M60">
        <f t="shared" si="45"/>
        <v>1024.2</v>
      </c>
      <c r="N60">
        <f t="shared" si="45"/>
        <v>1597.8</v>
      </c>
      <c r="O60">
        <f t="shared" si="45"/>
        <v>3264</v>
      </c>
      <c r="P60">
        <f t="shared" si="45"/>
        <v>4314.3460000000005</v>
      </c>
      <c r="Q60">
        <f t="shared" si="45"/>
        <v>5288.2199999999993</v>
      </c>
      <c r="R60">
        <f t="shared" si="45"/>
        <v>9190.66</v>
      </c>
      <c r="S60">
        <f t="shared" si="45"/>
        <v>252.44</v>
      </c>
      <c r="T60">
        <f t="shared" si="45"/>
        <v>723.8</v>
      </c>
      <c r="U60">
        <f t="shared" si="45"/>
        <v>1384.66</v>
      </c>
      <c r="V60">
        <f t="shared" si="45"/>
        <v>2456.1800000000003</v>
      </c>
      <c r="W60">
        <f t="shared" si="45"/>
        <v>4436.3599999999997</v>
      </c>
      <c r="X60">
        <f t="shared" si="45"/>
        <v>4900</v>
      </c>
      <c r="Y60">
        <f t="shared" si="45"/>
        <v>8834</v>
      </c>
      <c r="Z60">
        <f t="shared" si="45"/>
        <v>11900</v>
      </c>
      <c r="AA60">
        <f t="shared" si="45"/>
        <v>6652.2</v>
      </c>
      <c r="AB60">
        <f t="shared" si="45"/>
        <v>12651.6</v>
      </c>
      <c r="AC60">
        <f t="shared" si="45"/>
        <v>26493.200000000001</v>
      </c>
      <c r="AD60">
        <f t="shared" si="45"/>
        <v>50883</v>
      </c>
      <c r="AE60">
        <f t="shared" si="45"/>
        <v>84693</v>
      </c>
      <c r="AF60">
        <f t="shared" si="45"/>
        <v>151908.79999999999</v>
      </c>
      <c r="AG60">
        <f t="shared" si="45"/>
        <v>298658.25708000001</v>
      </c>
      <c r="AH60">
        <f t="shared" si="45"/>
        <v>0</v>
      </c>
      <c r="AI60">
        <f t="shared" si="45"/>
        <v>476.6</v>
      </c>
      <c r="AJ60">
        <f t="shared" si="45"/>
        <v>931.6</v>
      </c>
      <c r="AK60">
        <f t="shared" si="45"/>
        <v>1868</v>
      </c>
      <c r="AL60">
        <f t="shared" si="45"/>
        <v>3128</v>
      </c>
      <c r="AM60">
        <f t="shared" si="45"/>
        <v>5706</v>
      </c>
      <c r="AN60">
        <f t="shared" si="45"/>
        <v>10220</v>
      </c>
      <c r="AO60">
        <f t="shared" si="45"/>
        <v>22180</v>
      </c>
      <c r="AP60">
        <f t="shared" si="45"/>
        <v>29350</v>
      </c>
      <c r="AQ60">
        <f t="shared" si="45"/>
        <v>-46.599999999999994</v>
      </c>
      <c r="AR60">
        <f t="shared" si="45"/>
        <v>119.35999999999999</v>
      </c>
      <c r="AS60">
        <f t="shared" si="45"/>
        <v>633.87999999999988</v>
      </c>
      <c r="AT60">
        <f t="shared" si="45"/>
        <v>1729.4599999999998</v>
      </c>
      <c r="AU60">
        <f t="shared" si="45"/>
        <v>3261</v>
      </c>
      <c r="AV60">
        <f t="shared" si="45"/>
        <v>3184.8</v>
      </c>
      <c r="AW60">
        <f t="shared" si="45"/>
        <v>6458</v>
      </c>
      <c r="AX60">
        <f t="shared" si="45"/>
        <v>6390</v>
      </c>
      <c r="AY60">
        <f t="shared" si="45"/>
        <v>723</v>
      </c>
      <c r="AZ60">
        <f t="shared" si="45"/>
        <v>1577.6</v>
      </c>
      <c r="BA60">
        <f t="shared" si="45"/>
        <v>4045.4</v>
      </c>
      <c r="BB60">
        <f t="shared" si="45"/>
        <v>7795</v>
      </c>
      <c r="BC60">
        <f t="shared" si="45"/>
        <v>14429.6</v>
      </c>
      <c r="BD60">
        <f t="shared" si="45"/>
        <v>22357.986000000001</v>
      </c>
      <c r="BE60">
        <f t="shared" si="45"/>
        <v>39204.769999999997</v>
      </c>
      <c r="BF60">
        <f t="shared" si="45"/>
        <v>52623.199999999997</v>
      </c>
      <c r="BG60">
        <f t="shared" si="45"/>
        <v>313.2</v>
      </c>
      <c r="BH60">
        <f t="shared" si="45"/>
        <v>712.8</v>
      </c>
      <c r="BI60">
        <f t="shared" si="45"/>
        <v>1202.8</v>
      </c>
      <c r="BJ60">
        <f t="shared" si="45"/>
        <v>2203.6</v>
      </c>
      <c r="BK60">
        <f t="shared" si="45"/>
        <v>3575.8</v>
      </c>
      <c r="BL60">
        <f t="shared" si="45"/>
        <v>5543.8</v>
      </c>
      <c r="BM60">
        <f t="shared" si="45"/>
        <v>12354</v>
      </c>
      <c r="BN60">
        <f t="shared" ref="BN60" si="46">BN26</f>
        <v>18510</v>
      </c>
    </row>
    <row r="61" spans="2:66" x14ac:dyDescent="0.3">
      <c r="B61" t="str">
        <f t="shared" ref="B61:BM61" si="47">B27</f>
        <v>Rajasthan</v>
      </c>
      <c r="C61">
        <f t="shared" si="47"/>
        <v>1464.4</v>
      </c>
      <c r="D61">
        <f t="shared" si="47"/>
        <v>3007.4</v>
      </c>
      <c r="E61">
        <f t="shared" si="47"/>
        <v>6546.6</v>
      </c>
      <c r="F61">
        <f t="shared" si="47"/>
        <v>13025.2</v>
      </c>
      <c r="G61">
        <f t="shared" si="47"/>
        <v>22561.4</v>
      </c>
      <c r="H61">
        <f t="shared" si="47"/>
        <v>37710.21</v>
      </c>
      <c r="I61">
        <f t="shared" si="47"/>
        <v>84050.40400000001</v>
      </c>
      <c r="J61">
        <f t="shared" si="47"/>
        <v>137713.39000000001</v>
      </c>
      <c r="K61">
        <f t="shared" si="47"/>
        <v>491</v>
      </c>
      <c r="L61">
        <f t="shared" si="47"/>
        <v>771.6</v>
      </c>
      <c r="M61">
        <f t="shared" si="47"/>
        <v>1506.2</v>
      </c>
      <c r="N61">
        <f t="shared" si="47"/>
        <v>2876</v>
      </c>
      <c r="O61">
        <f t="shared" si="47"/>
        <v>5210.6000000000004</v>
      </c>
      <c r="P61">
        <f t="shared" si="47"/>
        <v>7708.65</v>
      </c>
      <c r="Q61">
        <f t="shared" si="47"/>
        <v>16373.208000000002</v>
      </c>
      <c r="R61">
        <f t="shared" si="47"/>
        <v>26908.54</v>
      </c>
      <c r="S61">
        <f t="shared" si="47"/>
        <v>293.65999999999997</v>
      </c>
      <c r="T61">
        <f t="shared" si="47"/>
        <v>606</v>
      </c>
      <c r="U61">
        <f t="shared" si="47"/>
        <v>1145.7199999999998</v>
      </c>
      <c r="V61">
        <f t="shared" si="47"/>
        <v>3628.9800000000005</v>
      </c>
      <c r="W61">
        <f t="shared" si="47"/>
        <v>5938.32</v>
      </c>
      <c r="X61">
        <f t="shared" si="47"/>
        <v>5960</v>
      </c>
      <c r="Y61">
        <f t="shared" si="47"/>
        <v>10928</v>
      </c>
      <c r="Z61">
        <f t="shared" si="47"/>
        <v>20610</v>
      </c>
      <c r="AA61">
        <f t="shared" si="47"/>
        <v>6428.6</v>
      </c>
      <c r="AB61">
        <f t="shared" si="47"/>
        <v>12005.6</v>
      </c>
      <c r="AC61">
        <f t="shared" si="47"/>
        <v>29045.200000000001</v>
      </c>
      <c r="AD61">
        <f t="shared" si="47"/>
        <v>64958</v>
      </c>
      <c r="AE61">
        <f t="shared" si="47"/>
        <v>100421.6</v>
      </c>
      <c r="AF61">
        <f t="shared" si="47"/>
        <v>200975</v>
      </c>
      <c r="AG61">
        <f t="shared" si="47"/>
        <v>486142.44073999999</v>
      </c>
      <c r="AH61">
        <f t="shared" si="47"/>
        <v>0</v>
      </c>
      <c r="AI61">
        <f t="shared" si="47"/>
        <v>372</v>
      </c>
      <c r="AJ61">
        <f t="shared" si="47"/>
        <v>792.2</v>
      </c>
      <c r="AK61">
        <f t="shared" si="47"/>
        <v>1752</v>
      </c>
      <c r="AL61">
        <f t="shared" si="47"/>
        <v>3586</v>
      </c>
      <c r="AM61">
        <f t="shared" si="47"/>
        <v>6578</v>
      </c>
      <c r="AN61">
        <f t="shared" si="47"/>
        <v>13224</v>
      </c>
      <c r="AO61">
        <f t="shared" si="47"/>
        <v>29982</v>
      </c>
      <c r="AP61">
        <f t="shared" si="47"/>
        <v>47100</v>
      </c>
      <c r="AQ61">
        <f t="shared" si="47"/>
        <v>-24.52</v>
      </c>
      <c r="AR61">
        <f t="shared" si="47"/>
        <v>133.34</v>
      </c>
      <c r="AS61">
        <f t="shared" si="47"/>
        <v>123.7</v>
      </c>
      <c r="AT61">
        <f t="shared" si="47"/>
        <v>1757.1799999999998</v>
      </c>
      <c r="AU61">
        <f t="shared" si="47"/>
        <v>3033.65</v>
      </c>
      <c r="AV61">
        <f t="shared" si="47"/>
        <v>789.8</v>
      </c>
      <c r="AW61">
        <f t="shared" si="47"/>
        <v>-520</v>
      </c>
      <c r="AX61">
        <f t="shared" si="47"/>
        <v>-560</v>
      </c>
      <c r="AY61">
        <f t="shared" si="47"/>
        <v>973.6</v>
      </c>
      <c r="AZ61">
        <f t="shared" si="47"/>
        <v>2236.6</v>
      </c>
      <c r="BA61">
        <f t="shared" si="47"/>
        <v>5040.3999999999996</v>
      </c>
      <c r="BB61">
        <f t="shared" si="47"/>
        <v>10150</v>
      </c>
      <c r="BC61">
        <f t="shared" si="47"/>
        <v>17350.8</v>
      </c>
      <c r="BD61">
        <f t="shared" si="47"/>
        <v>30001.759999999998</v>
      </c>
      <c r="BE61">
        <f t="shared" si="47"/>
        <v>67677.195999999996</v>
      </c>
      <c r="BF61">
        <f t="shared" si="47"/>
        <v>110804.85</v>
      </c>
      <c r="BG61">
        <f t="shared" si="47"/>
        <v>483</v>
      </c>
      <c r="BH61">
        <f t="shared" si="47"/>
        <v>1199</v>
      </c>
      <c r="BI61">
        <f t="shared" si="47"/>
        <v>2473.8000000000002</v>
      </c>
      <c r="BJ61">
        <f t="shared" si="47"/>
        <v>5052.6000000000004</v>
      </c>
      <c r="BK61">
        <f t="shared" si="47"/>
        <v>8411.7999999999993</v>
      </c>
      <c r="BL61">
        <f t="shared" si="47"/>
        <v>15838.6</v>
      </c>
      <c r="BM61">
        <f t="shared" si="47"/>
        <v>37236</v>
      </c>
      <c r="BN61">
        <f t="shared" ref="BN61" si="48">BN27</f>
        <v>67370</v>
      </c>
    </row>
    <row r="62" spans="2:66" x14ac:dyDescent="0.3">
      <c r="B62" t="str">
        <f t="shared" ref="B62:BM62" si="49">B28</f>
        <v>Sikkim</v>
      </c>
      <c r="C62">
        <f t="shared" si="49"/>
        <v>55.6</v>
      </c>
      <c r="D62">
        <f t="shared" si="49"/>
        <v>137.80000000000001</v>
      </c>
      <c r="E62">
        <f t="shared" si="49"/>
        <v>305</v>
      </c>
      <c r="F62">
        <f t="shared" si="49"/>
        <v>1373.8</v>
      </c>
      <c r="G62">
        <f t="shared" si="49"/>
        <v>1725.2</v>
      </c>
      <c r="H62">
        <f t="shared" si="49"/>
        <v>2742.15</v>
      </c>
      <c r="I62">
        <f t="shared" si="49"/>
        <v>4499.5120000000006</v>
      </c>
      <c r="J62">
        <f t="shared" si="49"/>
        <v>5525.73</v>
      </c>
      <c r="K62">
        <f t="shared" si="49"/>
        <v>14.6</v>
      </c>
      <c r="L62">
        <f t="shared" si="49"/>
        <v>40.6</v>
      </c>
      <c r="M62">
        <f t="shared" si="49"/>
        <v>69.400000000000006</v>
      </c>
      <c r="N62">
        <f t="shared" si="49"/>
        <v>121</v>
      </c>
      <c r="O62">
        <f t="shared" si="49"/>
        <v>282.39999999999998</v>
      </c>
      <c r="P62">
        <f t="shared" si="49"/>
        <v>535.01800000000003</v>
      </c>
      <c r="Q62">
        <f t="shared" si="49"/>
        <v>998.82799999999986</v>
      </c>
      <c r="R62">
        <f t="shared" si="49"/>
        <v>1267.22</v>
      </c>
      <c r="S62">
        <f t="shared" si="49"/>
        <v>2.54</v>
      </c>
      <c r="T62">
        <f t="shared" si="49"/>
        <v>12.6</v>
      </c>
      <c r="U62">
        <f t="shared" si="49"/>
        <v>34.36</v>
      </c>
      <c r="V62">
        <f t="shared" si="49"/>
        <v>80.47999999999999</v>
      </c>
      <c r="W62">
        <f t="shared" si="49"/>
        <v>73.460000000000008</v>
      </c>
      <c r="X62">
        <f t="shared" si="49"/>
        <v>142</v>
      </c>
      <c r="Y62">
        <f t="shared" si="49"/>
        <v>214</v>
      </c>
      <c r="Z62">
        <f t="shared" si="49"/>
        <v>520</v>
      </c>
      <c r="AA62">
        <f t="shared" si="49"/>
        <v>72.599999999999994</v>
      </c>
      <c r="AB62">
        <f t="shared" si="49"/>
        <v>164.6</v>
      </c>
      <c r="AC62">
        <f t="shared" si="49"/>
        <v>320.60000000000002</v>
      </c>
      <c r="AD62">
        <f t="shared" si="49"/>
        <v>695</v>
      </c>
      <c r="AE62">
        <f t="shared" si="49"/>
        <v>1319</v>
      </c>
      <c r="AF62">
        <f t="shared" si="49"/>
        <v>3204.4</v>
      </c>
      <c r="AG62">
        <f t="shared" si="49"/>
        <v>11997.349326</v>
      </c>
      <c r="AH62">
        <f t="shared" si="49"/>
        <v>16636.784189999998</v>
      </c>
      <c r="AI62">
        <f t="shared" si="49"/>
        <v>3.6</v>
      </c>
      <c r="AJ62">
        <f t="shared" si="49"/>
        <v>9.1999999999999993</v>
      </c>
      <c r="AK62">
        <f t="shared" si="49"/>
        <v>10</v>
      </c>
      <c r="AL62">
        <f t="shared" si="49"/>
        <v>26</v>
      </c>
      <c r="AM62">
        <f t="shared" si="49"/>
        <v>98</v>
      </c>
      <c r="AN62">
        <f t="shared" si="49"/>
        <v>184</v>
      </c>
      <c r="AO62">
        <f t="shared" si="49"/>
        <v>408</v>
      </c>
      <c r="AP62">
        <f t="shared" si="49"/>
        <v>560</v>
      </c>
      <c r="AQ62">
        <f t="shared" si="49"/>
        <v>-10.559999999999999</v>
      </c>
      <c r="AR62">
        <f t="shared" si="49"/>
        <v>-25.82</v>
      </c>
      <c r="AS62">
        <f t="shared" si="49"/>
        <v>-28.82</v>
      </c>
      <c r="AT62">
        <f t="shared" si="49"/>
        <v>-17.419999999999998</v>
      </c>
      <c r="AU62">
        <f t="shared" si="49"/>
        <v>-156.57499999999999</v>
      </c>
      <c r="AV62">
        <f t="shared" si="49"/>
        <v>-335.4</v>
      </c>
      <c r="AW62">
        <f t="shared" si="49"/>
        <v>-702</v>
      </c>
      <c r="AX62">
        <f t="shared" si="49"/>
        <v>-540</v>
      </c>
      <c r="AY62">
        <f t="shared" si="49"/>
        <v>41.2</v>
      </c>
      <c r="AZ62">
        <f t="shared" si="49"/>
        <v>97.2</v>
      </c>
      <c r="BA62">
        <f t="shared" si="49"/>
        <v>235.6</v>
      </c>
      <c r="BB62">
        <f t="shared" si="49"/>
        <v>1252.8</v>
      </c>
      <c r="BC62">
        <f t="shared" si="49"/>
        <v>1442.8</v>
      </c>
      <c r="BD62">
        <f t="shared" si="49"/>
        <v>2207.3319999999999</v>
      </c>
      <c r="BE62">
        <f t="shared" si="49"/>
        <v>3500.6839999999997</v>
      </c>
      <c r="BF62">
        <f t="shared" si="49"/>
        <v>4258.51</v>
      </c>
      <c r="BG62">
        <f t="shared" si="49"/>
        <v>13.4</v>
      </c>
      <c r="BH62">
        <f t="shared" si="49"/>
        <v>46.8</v>
      </c>
      <c r="BI62">
        <f t="shared" si="49"/>
        <v>81.2</v>
      </c>
      <c r="BJ62">
        <f t="shared" si="49"/>
        <v>200.8</v>
      </c>
      <c r="BK62">
        <f t="shared" si="49"/>
        <v>361.2</v>
      </c>
      <c r="BL62">
        <f t="shared" si="49"/>
        <v>708.2</v>
      </c>
      <c r="BM62">
        <f t="shared" si="49"/>
        <v>1592</v>
      </c>
      <c r="BN62">
        <f t="shared" ref="BN62" si="50">BN28</f>
        <v>2010</v>
      </c>
    </row>
    <row r="63" spans="2:66" x14ac:dyDescent="0.3">
      <c r="B63" t="str">
        <f t="shared" ref="B63:BM63" si="51">B29</f>
        <v>Tamil_Nadu</v>
      </c>
      <c r="C63">
        <f t="shared" si="51"/>
        <v>2337.1999999999998</v>
      </c>
      <c r="D63">
        <f t="shared" si="51"/>
        <v>4279.2</v>
      </c>
      <c r="E63">
        <f t="shared" si="51"/>
        <v>9492.6</v>
      </c>
      <c r="F63">
        <f t="shared" si="51"/>
        <v>17554.8</v>
      </c>
      <c r="G63">
        <f t="shared" si="51"/>
        <v>30991.200000000001</v>
      </c>
      <c r="H63">
        <f t="shared" si="51"/>
        <v>57218.483999999997</v>
      </c>
      <c r="I63">
        <f t="shared" si="51"/>
        <v>123471.876</v>
      </c>
      <c r="J63">
        <f t="shared" si="51"/>
        <v>182338.58</v>
      </c>
      <c r="K63">
        <f t="shared" si="51"/>
        <v>695.4</v>
      </c>
      <c r="L63">
        <f t="shared" si="51"/>
        <v>860.2</v>
      </c>
      <c r="M63">
        <f t="shared" si="51"/>
        <v>1241.4000000000001</v>
      </c>
      <c r="N63">
        <f t="shared" si="51"/>
        <v>2084.4</v>
      </c>
      <c r="O63">
        <f t="shared" si="51"/>
        <v>6306.8</v>
      </c>
      <c r="P63">
        <f t="shared" si="51"/>
        <v>11975.761999999999</v>
      </c>
      <c r="Q63">
        <f t="shared" si="51"/>
        <v>23397.51</v>
      </c>
      <c r="R63">
        <f t="shared" si="51"/>
        <v>35041.230000000003</v>
      </c>
      <c r="S63">
        <f t="shared" si="51"/>
        <v>302.06</v>
      </c>
      <c r="T63">
        <f t="shared" si="51"/>
        <v>610.4</v>
      </c>
      <c r="U63">
        <f t="shared" si="51"/>
        <v>1405.86</v>
      </c>
      <c r="V63">
        <f t="shared" si="51"/>
        <v>3196.4</v>
      </c>
      <c r="W63">
        <f t="shared" si="51"/>
        <v>5543.08</v>
      </c>
      <c r="X63">
        <f t="shared" si="51"/>
        <v>6052</v>
      </c>
      <c r="Y63">
        <f t="shared" si="51"/>
        <v>19674</v>
      </c>
      <c r="Z63">
        <f t="shared" si="51"/>
        <v>31830</v>
      </c>
      <c r="AA63">
        <f t="shared" si="51"/>
        <v>10624.4</v>
      </c>
      <c r="AB63">
        <f t="shared" si="51"/>
        <v>20837.400000000001</v>
      </c>
      <c r="AC63">
        <f t="shared" si="51"/>
        <v>47504.2</v>
      </c>
      <c r="AD63">
        <f t="shared" si="51"/>
        <v>104677.2</v>
      </c>
      <c r="AE63">
        <f t="shared" si="51"/>
        <v>169637.2</v>
      </c>
      <c r="AF63">
        <f t="shared" si="51"/>
        <v>360049.4</v>
      </c>
      <c r="AG63">
        <f t="shared" si="51"/>
        <v>851103.10965999996</v>
      </c>
      <c r="AH63">
        <f t="shared" si="51"/>
        <v>1212667.9909999999</v>
      </c>
      <c r="AI63">
        <f t="shared" si="51"/>
        <v>987.2</v>
      </c>
      <c r="AJ63">
        <f t="shared" si="51"/>
        <v>1910</v>
      </c>
      <c r="AK63">
        <f t="shared" si="51"/>
        <v>4328</v>
      </c>
      <c r="AL63">
        <f t="shared" si="51"/>
        <v>8874</v>
      </c>
      <c r="AM63">
        <f t="shared" si="51"/>
        <v>14986</v>
      </c>
      <c r="AN63">
        <f t="shared" si="51"/>
        <v>30190</v>
      </c>
      <c r="AO63">
        <f t="shared" si="51"/>
        <v>67608</v>
      </c>
      <c r="AP63">
        <f t="shared" si="51"/>
        <v>96080</v>
      </c>
      <c r="AQ63">
        <f t="shared" si="51"/>
        <v>-76.099999999999994</v>
      </c>
      <c r="AR63">
        <f t="shared" si="51"/>
        <v>148.91999999999999</v>
      </c>
      <c r="AS63">
        <f t="shared" si="51"/>
        <v>1018.2</v>
      </c>
      <c r="AT63">
        <f t="shared" si="51"/>
        <v>2123.1400000000003</v>
      </c>
      <c r="AU63">
        <f t="shared" si="51"/>
        <v>2638.7</v>
      </c>
      <c r="AV63">
        <f t="shared" si="51"/>
        <v>-1412.8</v>
      </c>
      <c r="AW63">
        <f t="shared" si="51"/>
        <v>988</v>
      </c>
      <c r="AX63">
        <f t="shared" si="51"/>
        <v>4620</v>
      </c>
      <c r="AY63">
        <f t="shared" si="51"/>
        <v>1641.8</v>
      </c>
      <c r="AZ63">
        <f t="shared" si="51"/>
        <v>3419</v>
      </c>
      <c r="BA63">
        <f t="shared" si="51"/>
        <v>8251.4</v>
      </c>
      <c r="BB63">
        <f t="shared" si="51"/>
        <v>15470.4</v>
      </c>
      <c r="BC63">
        <f t="shared" si="51"/>
        <v>24684.6</v>
      </c>
      <c r="BD63">
        <f t="shared" si="51"/>
        <v>45242.922000000006</v>
      </c>
      <c r="BE63">
        <f t="shared" si="51"/>
        <v>100074.36600000001</v>
      </c>
      <c r="BF63">
        <f t="shared" si="51"/>
        <v>147297.35</v>
      </c>
      <c r="BG63">
        <f t="shared" si="51"/>
        <v>762.4</v>
      </c>
      <c r="BH63">
        <f t="shared" si="51"/>
        <v>1799.6</v>
      </c>
      <c r="BI63">
        <f t="shared" si="51"/>
        <v>3829.6</v>
      </c>
      <c r="BJ63">
        <f t="shared" si="51"/>
        <v>7004.8</v>
      </c>
      <c r="BK63">
        <f t="shared" si="51"/>
        <v>10734.6</v>
      </c>
      <c r="BL63">
        <f t="shared" si="51"/>
        <v>21490.400000000001</v>
      </c>
      <c r="BM63">
        <f t="shared" si="51"/>
        <v>49708</v>
      </c>
      <c r="BN63">
        <f t="shared" ref="BN63" si="52">BN29</f>
        <v>70980</v>
      </c>
    </row>
    <row r="64" spans="2:66" x14ac:dyDescent="0.3">
      <c r="B64" t="str">
        <f t="shared" ref="B64:BM64" si="53">B30</f>
        <v>Telangana</v>
      </c>
      <c r="C64">
        <f t="shared" si="53"/>
        <v>0</v>
      </c>
      <c r="D64">
        <f t="shared" si="53"/>
        <v>0</v>
      </c>
      <c r="E64">
        <f t="shared" si="53"/>
        <v>0</v>
      </c>
      <c r="F64">
        <f t="shared" si="53"/>
        <v>0</v>
      </c>
      <c r="G64">
        <f t="shared" si="53"/>
        <v>0</v>
      </c>
      <c r="H64">
        <f t="shared" si="53"/>
        <v>0</v>
      </c>
      <c r="I64">
        <f t="shared" si="53"/>
        <v>19991.594000000001</v>
      </c>
      <c r="J64">
        <f t="shared" si="53"/>
        <v>115059.19</v>
      </c>
      <c r="K64">
        <f t="shared" si="53"/>
        <v>0</v>
      </c>
      <c r="L64">
        <f t="shared" si="53"/>
        <v>0</v>
      </c>
      <c r="M64">
        <f t="shared" si="53"/>
        <v>0</v>
      </c>
      <c r="N64">
        <f t="shared" si="53"/>
        <v>0</v>
      </c>
      <c r="O64">
        <f t="shared" si="53"/>
        <v>0</v>
      </c>
      <c r="P64">
        <f t="shared" si="53"/>
        <v>0</v>
      </c>
      <c r="Q64">
        <f t="shared" si="53"/>
        <v>4029.6419999999998</v>
      </c>
      <c r="R64">
        <f t="shared" si="53"/>
        <v>21458.98</v>
      </c>
      <c r="S64">
        <f t="shared" si="53"/>
        <v>0</v>
      </c>
      <c r="T64">
        <f t="shared" si="53"/>
        <v>0</v>
      </c>
      <c r="U64">
        <f t="shared" si="53"/>
        <v>0</v>
      </c>
      <c r="V64">
        <f t="shared" si="53"/>
        <v>0</v>
      </c>
      <c r="W64">
        <f t="shared" si="53"/>
        <v>0</v>
      </c>
      <c r="X64">
        <f t="shared" si="53"/>
        <v>0</v>
      </c>
      <c r="Y64">
        <f t="shared" si="53"/>
        <v>3480</v>
      </c>
      <c r="Z64">
        <f t="shared" si="53"/>
        <v>16970</v>
      </c>
      <c r="AA64">
        <f t="shared" si="53"/>
        <v>0</v>
      </c>
      <c r="AB64">
        <f t="shared" si="53"/>
        <v>0</v>
      </c>
      <c r="AC64">
        <f t="shared" si="53"/>
        <v>0</v>
      </c>
      <c r="AD64">
        <f t="shared" si="53"/>
        <v>0</v>
      </c>
      <c r="AE64">
        <f t="shared" si="53"/>
        <v>17989.2</v>
      </c>
      <c r="AF64">
        <f t="shared" si="53"/>
        <v>156129.60000000001</v>
      </c>
      <c r="AG64">
        <f t="shared" si="53"/>
        <v>402375.212</v>
      </c>
      <c r="AH64">
        <f t="shared" si="53"/>
        <v>583117.25</v>
      </c>
      <c r="AI64">
        <f t="shared" si="53"/>
        <v>0</v>
      </c>
      <c r="AJ64">
        <f t="shared" si="53"/>
        <v>0</v>
      </c>
      <c r="AK64">
        <f t="shared" si="53"/>
        <v>0</v>
      </c>
      <c r="AL64">
        <f t="shared" si="53"/>
        <v>0</v>
      </c>
      <c r="AM64">
        <f t="shared" si="53"/>
        <v>0</v>
      </c>
      <c r="AN64">
        <f t="shared" si="53"/>
        <v>0</v>
      </c>
      <c r="AO64">
        <f t="shared" si="53"/>
        <v>7076</v>
      </c>
      <c r="AP64">
        <f t="shared" si="53"/>
        <v>46500</v>
      </c>
      <c r="AQ64">
        <f t="shared" si="53"/>
        <v>0</v>
      </c>
      <c r="AR64">
        <f t="shared" si="53"/>
        <v>0</v>
      </c>
      <c r="AS64">
        <f t="shared" si="53"/>
        <v>0</v>
      </c>
      <c r="AT64">
        <f t="shared" si="53"/>
        <v>0</v>
      </c>
      <c r="AU64">
        <f t="shared" si="53"/>
        <v>0</v>
      </c>
      <c r="AV64">
        <f t="shared" si="53"/>
        <v>0</v>
      </c>
      <c r="AW64">
        <f t="shared" si="53"/>
        <v>-56</v>
      </c>
      <c r="AX64">
        <f t="shared" si="53"/>
        <v>-530</v>
      </c>
      <c r="AY64">
        <f t="shared" si="53"/>
        <v>0</v>
      </c>
      <c r="AZ64">
        <f t="shared" si="53"/>
        <v>0</v>
      </c>
      <c r="BA64">
        <f t="shared" si="53"/>
        <v>0</v>
      </c>
      <c r="BB64">
        <f t="shared" si="53"/>
        <v>0</v>
      </c>
      <c r="BC64">
        <f t="shared" si="53"/>
        <v>0</v>
      </c>
      <c r="BD64">
        <f t="shared" si="53"/>
        <v>0</v>
      </c>
      <c r="BE64">
        <f t="shared" si="53"/>
        <v>15961.951999999999</v>
      </c>
      <c r="BF64">
        <f t="shared" si="53"/>
        <v>93600.21</v>
      </c>
      <c r="BG64">
        <f t="shared" si="53"/>
        <v>0</v>
      </c>
      <c r="BH64">
        <f t="shared" si="53"/>
        <v>0</v>
      </c>
      <c r="BI64">
        <f t="shared" si="53"/>
        <v>0</v>
      </c>
      <c r="BJ64">
        <f t="shared" si="53"/>
        <v>0</v>
      </c>
      <c r="BK64">
        <f t="shared" si="53"/>
        <v>0</v>
      </c>
      <c r="BL64">
        <f t="shared" si="53"/>
        <v>0</v>
      </c>
      <c r="BM64">
        <f t="shared" si="53"/>
        <v>9288</v>
      </c>
      <c r="BN64">
        <f t="shared" ref="BN64" si="54">BN30</f>
        <v>51130</v>
      </c>
    </row>
    <row r="65" spans="2:66" x14ac:dyDescent="0.3">
      <c r="B65" t="str">
        <f t="shared" ref="B65:BM65" si="55">B31</f>
        <v>Tripura</v>
      </c>
      <c r="C65">
        <f t="shared" si="55"/>
        <v>160.80000000000001</v>
      </c>
      <c r="D65">
        <f t="shared" si="55"/>
        <v>393.8</v>
      </c>
      <c r="E65">
        <f t="shared" si="55"/>
        <v>722.4</v>
      </c>
      <c r="F65">
        <f t="shared" si="55"/>
        <v>1364.6</v>
      </c>
      <c r="G65">
        <f t="shared" si="55"/>
        <v>2577.1999999999998</v>
      </c>
      <c r="H65">
        <f t="shared" si="55"/>
        <v>4141.1100000000006</v>
      </c>
      <c r="I65">
        <f t="shared" si="55"/>
        <v>7862.88</v>
      </c>
      <c r="J65">
        <f t="shared" si="55"/>
        <v>14948.92</v>
      </c>
      <c r="K65">
        <f t="shared" si="55"/>
        <v>45.8</v>
      </c>
      <c r="L65">
        <f t="shared" si="55"/>
        <v>90.4</v>
      </c>
      <c r="M65">
        <f t="shared" si="55"/>
        <v>133.80000000000001</v>
      </c>
      <c r="N65">
        <f t="shared" si="55"/>
        <v>286.39999999999998</v>
      </c>
      <c r="O65">
        <f t="shared" si="55"/>
        <v>626.79999999999995</v>
      </c>
      <c r="P65">
        <f t="shared" si="55"/>
        <v>1139.0620000000001</v>
      </c>
      <c r="Q65">
        <f t="shared" si="55"/>
        <v>2136.2139999999999</v>
      </c>
      <c r="R65">
        <f t="shared" si="55"/>
        <v>5823.37</v>
      </c>
      <c r="S65">
        <f t="shared" si="55"/>
        <v>16.020000000000003</v>
      </c>
      <c r="T65">
        <f t="shared" si="55"/>
        <v>53</v>
      </c>
      <c r="U65">
        <f t="shared" si="55"/>
        <v>84.7</v>
      </c>
      <c r="V65">
        <f t="shared" si="55"/>
        <v>152.01999999999998</v>
      </c>
      <c r="W65">
        <f t="shared" si="55"/>
        <v>420.68</v>
      </c>
      <c r="X65">
        <f t="shared" si="55"/>
        <v>40</v>
      </c>
      <c r="Y65">
        <f t="shared" si="55"/>
        <v>184</v>
      </c>
      <c r="Z65">
        <f t="shared" si="55"/>
        <v>1940</v>
      </c>
      <c r="AA65">
        <f t="shared" si="55"/>
        <v>382.2</v>
      </c>
      <c r="AB65">
        <f t="shared" si="55"/>
        <v>712.2</v>
      </c>
      <c r="AC65">
        <f t="shared" si="55"/>
        <v>1417</v>
      </c>
      <c r="AD65">
        <f t="shared" si="55"/>
        <v>3406.4</v>
      </c>
      <c r="AE65">
        <f t="shared" si="55"/>
        <v>7011.4</v>
      </c>
      <c r="AF65">
        <f t="shared" si="55"/>
        <v>12302.6</v>
      </c>
      <c r="AG65">
        <f t="shared" si="55"/>
        <v>22799.811216000002</v>
      </c>
      <c r="AH65">
        <f t="shared" si="55"/>
        <v>0</v>
      </c>
      <c r="AI65">
        <f t="shared" si="55"/>
        <v>6.2</v>
      </c>
      <c r="AJ65">
        <f t="shared" si="55"/>
        <v>15</v>
      </c>
      <c r="AK65">
        <f t="shared" si="55"/>
        <v>34</v>
      </c>
      <c r="AL65">
        <f t="shared" si="55"/>
        <v>72</v>
      </c>
      <c r="AM65">
        <f t="shared" si="55"/>
        <v>186</v>
      </c>
      <c r="AN65">
        <f t="shared" si="55"/>
        <v>396</v>
      </c>
      <c r="AO65">
        <f t="shared" si="55"/>
        <v>958</v>
      </c>
      <c r="AP65">
        <f t="shared" si="55"/>
        <v>1320</v>
      </c>
      <c r="AQ65">
        <f t="shared" si="55"/>
        <v>-19.68</v>
      </c>
      <c r="AR65">
        <f t="shared" si="55"/>
        <v>-25.06</v>
      </c>
      <c r="AS65">
        <f t="shared" si="55"/>
        <v>-20.619999999999997</v>
      </c>
      <c r="AT65">
        <f t="shared" si="55"/>
        <v>-72.859999999999985</v>
      </c>
      <c r="AU65">
        <f t="shared" si="55"/>
        <v>-80.75</v>
      </c>
      <c r="AV65">
        <f t="shared" si="55"/>
        <v>-949.6</v>
      </c>
      <c r="AW65">
        <f t="shared" si="55"/>
        <v>-1676</v>
      </c>
      <c r="AX65">
        <f t="shared" si="55"/>
        <v>-3400</v>
      </c>
      <c r="AY65">
        <f t="shared" si="55"/>
        <v>114.6</v>
      </c>
      <c r="AZ65">
        <f t="shared" si="55"/>
        <v>303.39999999999998</v>
      </c>
      <c r="BA65">
        <f t="shared" si="55"/>
        <v>588.79999999999995</v>
      </c>
      <c r="BB65">
        <f t="shared" si="55"/>
        <v>1078.2</v>
      </c>
      <c r="BC65">
        <f t="shared" si="55"/>
        <v>1950.6</v>
      </c>
      <c r="BD65">
        <f t="shared" si="55"/>
        <v>3002.4480000000003</v>
      </c>
      <c r="BE65">
        <f t="shared" si="55"/>
        <v>5726.6659999999993</v>
      </c>
      <c r="BF65">
        <f t="shared" si="55"/>
        <v>9125.5499999999993</v>
      </c>
      <c r="BG65">
        <f t="shared" si="55"/>
        <v>53.4</v>
      </c>
      <c r="BH65">
        <f t="shared" si="55"/>
        <v>172.2</v>
      </c>
      <c r="BI65">
        <f t="shared" si="55"/>
        <v>303.60000000000002</v>
      </c>
      <c r="BJ65">
        <f t="shared" si="55"/>
        <v>597.79999999999995</v>
      </c>
      <c r="BK65">
        <f t="shared" si="55"/>
        <v>984.4</v>
      </c>
      <c r="BL65">
        <f t="shared" si="55"/>
        <v>1517.2</v>
      </c>
      <c r="BM65">
        <f t="shared" si="55"/>
        <v>3388</v>
      </c>
      <c r="BN65">
        <f t="shared" ref="BN65" si="56">BN31</f>
        <v>7210</v>
      </c>
    </row>
    <row r="66" spans="2:66" x14ac:dyDescent="0.3">
      <c r="B66" t="str">
        <f t="shared" ref="B66:BM66" si="57">B32</f>
        <v>Uttar_Pradesh</v>
      </c>
      <c r="C66">
        <f t="shared" si="57"/>
        <v>3680.4</v>
      </c>
      <c r="D66">
        <f t="shared" si="57"/>
        <v>7234.6</v>
      </c>
      <c r="E66">
        <f t="shared" si="57"/>
        <v>15791.6</v>
      </c>
      <c r="F66">
        <f t="shared" si="57"/>
        <v>27301.4</v>
      </c>
      <c r="G66">
        <f t="shared" si="57"/>
        <v>49087.199999999997</v>
      </c>
      <c r="H66">
        <f t="shared" si="57"/>
        <v>89527.881999999998</v>
      </c>
      <c r="I66">
        <f t="shared" si="57"/>
        <v>185008.24400000001</v>
      </c>
      <c r="J66">
        <f t="shared" si="57"/>
        <v>292687.32</v>
      </c>
      <c r="K66">
        <f t="shared" si="57"/>
        <v>1272.8</v>
      </c>
      <c r="L66">
        <f t="shared" si="57"/>
        <v>1826.2</v>
      </c>
      <c r="M66">
        <f t="shared" si="57"/>
        <v>3531</v>
      </c>
      <c r="N66">
        <f t="shared" si="57"/>
        <v>4545.3999999999996</v>
      </c>
      <c r="O66">
        <f t="shared" si="57"/>
        <v>10971</v>
      </c>
      <c r="P66">
        <f t="shared" si="57"/>
        <v>22951.583999999999</v>
      </c>
      <c r="Q66">
        <f t="shared" si="57"/>
        <v>40603.939999999995</v>
      </c>
      <c r="R66">
        <f t="shared" si="57"/>
        <v>76931.14</v>
      </c>
      <c r="S66">
        <f t="shared" si="57"/>
        <v>832.2</v>
      </c>
      <c r="T66">
        <f t="shared" si="57"/>
        <v>1553.2</v>
      </c>
      <c r="U66">
        <f t="shared" si="57"/>
        <v>3509.4800000000005</v>
      </c>
      <c r="V66">
        <f t="shared" si="57"/>
        <v>8128.8</v>
      </c>
      <c r="W66">
        <f t="shared" si="57"/>
        <v>11845.52</v>
      </c>
      <c r="X66">
        <f t="shared" si="57"/>
        <v>14538</v>
      </c>
      <c r="Y66">
        <f t="shared" si="57"/>
        <v>20796</v>
      </c>
      <c r="Z66">
        <f t="shared" si="57"/>
        <v>31560</v>
      </c>
      <c r="AA66">
        <f t="shared" si="57"/>
        <v>19654.400000000001</v>
      </c>
      <c r="AB66">
        <f t="shared" si="57"/>
        <v>36157</v>
      </c>
      <c r="AC66">
        <f t="shared" si="57"/>
        <v>73071.399999999994</v>
      </c>
      <c r="AD66">
        <f t="shared" si="57"/>
        <v>140120</v>
      </c>
      <c r="AE66">
        <f t="shared" si="57"/>
        <v>213289.8</v>
      </c>
      <c r="AF66">
        <f t="shared" si="57"/>
        <v>396118.8</v>
      </c>
      <c r="AG66">
        <f t="shared" si="57"/>
        <v>826950.88140000007</v>
      </c>
      <c r="AH66">
        <f t="shared" si="57"/>
        <v>1153794.5900000001</v>
      </c>
      <c r="AI66">
        <f t="shared" si="57"/>
        <v>905.8</v>
      </c>
      <c r="AJ66">
        <f t="shared" si="57"/>
        <v>1864.8</v>
      </c>
      <c r="AK66">
        <f t="shared" si="57"/>
        <v>3912</v>
      </c>
      <c r="AL66">
        <f t="shared" si="57"/>
        <v>7218</v>
      </c>
      <c r="AM66">
        <f t="shared" si="57"/>
        <v>12674</v>
      </c>
      <c r="AN66">
        <f t="shared" si="57"/>
        <v>25872</v>
      </c>
      <c r="AO66">
        <f t="shared" si="57"/>
        <v>58922</v>
      </c>
      <c r="AP66">
        <f t="shared" si="57"/>
        <v>91920</v>
      </c>
      <c r="AQ66">
        <f t="shared" si="57"/>
        <v>-95.14</v>
      </c>
      <c r="AR66">
        <f t="shared" si="57"/>
        <v>277.18</v>
      </c>
      <c r="AS66">
        <f t="shared" si="57"/>
        <v>1223.76</v>
      </c>
      <c r="AT66">
        <f t="shared" si="57"/>
        <v>5218.5</v>
      </c>
      <c r="AU66">
        <f t="shared" si="57"/>
        <v>9245.5750000000007</v>
      </c>
      <c r="AV66">
        <f t="shared" si="57"/>
        <v>-3198.4</v>
      </c>
      <c r="AW66">
        <f t="shared" si="57"/>
        <v>-11630</v>
      </c>
      <c r="AX66">
        <f t="shared" si="57"/>
        <v>-34120</v>
      </c>
      <c r="AY66">
        <f t="shared" si="57"/>
        <v>2407.8000000000002</v>
      </c>
      <c r="AZ66">
        <f t="shared" si="57"/>
        <v>5408.4</v>
      </c>
      <c r="BA66">
        <f t="shared" si="57"/>
        <v>12261</v>
      </c>
      <c r="BB66">
        <f t="shared" si="57"/>
        <v>22756.400000000001</v>
      </c>
      <c r="BC66">
        <f t="shared" si="57"/>
        <v>38116.6</v>
      </c>
      <c r="BD66">
        <f t="shared" si="57"/>
        <v>66576.297999999995</v>
      </c>
      <c r="BE66">
        <f t="shared" si="57"/>
        <v>144404.304</v>
      </c>
      <c r="BF66">
        <f t="shared" si="57"/>
        <v>215756.18</v>
      </c>
      <c r="BG66">
        <f t="shared" si="57"/>
        <v>1024.8</v>
      </c>
      <c r="BH66">
        <f t="shared" si="57"/>
        <v>2560.4</v>
      </c>
      <c r="BI66">
        <f t="shared" si="57"/>
        <v>5194</v>
      </c>
      <c r="BJ66">
        <f t="shared" si="57"/>
        <v>9077</v>
      </c>
      <c r="BK66">
        <f t="shared" si="57"/>
        <v>13489.6</v>
      </c>
      <c r="BL66">
        <f t="shared" si="57"/>
        <v>32187.8</v>
      </c>
      <c r="BM66">
        <f t="shared" si="57"/>
        <v>71326</v>
      </c>
      <c r="BN66">
        <f t="shared" ref="BN66" si="58">BN32</f>
        <v>116170</v>
      </c>
    </row>
    <row r="67" spans="2:66" x14ac:dyDescent="0.3">
      <c r="B67" t="str">
        <f t="shared" ref="B67:BM67" si="59">B33</f>
        <v>Uttarakhand</v>
      </c>
      <c r="C67">
        <f t="shared" si="59"/>
        <v>0</v>
      </c>
      <c r="D67">
        <f t="shared" si="59"/>
        <v>0</v>
      </c>
      <c r="E67">
        <f t="shared" si="59"/>
        <v>0</v>
      </c>
      <c r="F67">
        <f t="shared" si="59"/>
        <v>0</v>
      </c>
      <c r="G67">
        <f t="shared" si="59"/>
        <v>4365.6000000000004</v>
      </c>
      <c r="H67">
        <f t="shared" si="59"/>
        <v>10068.186</v>
      </c>
      <c r="I67">
        <f t="shared" si="59"/>
        <v>20487.554</v>
      </c>
      <c r="J67">
        <f t="shared" si="59"/>
        <v>31893.64</v>
      </c>
      <c r="K67">
        <f t="shared" si="59"/>
        <v>0</v>
      </c>
      <c r="L67">
        <f t="shared" si="59"/>
        <v>0</v>
      </c>
      <c r="M67">
        <f t="shared" si="59"/>
        <v>0</v>
      </c>
      <c r="N67">
        <f t="shared" si="59"/>
        <v>0</v>
      </c>
      <c r="O67">
        <f t="shared" si="59"/>
        <v>1002</v>
      </c>
      <c r="P67">
        <f t="shared" si="59"/>
        <v>2389.018</v>
      </c>
      <c r="Q67">
        <f t="shared" si="59"/>
        <v>4662.45</v>
      </c>
      <c r="R67">
        <f t="shared" si="59"/>
        <v>6154.31</v>
      </c>
      <c r="S67">
        <f t="shared" si="59"/>
        <v>0</v>
      </c>
      <c r="T67">
        <f t="shared" si="59"/>
        <v>0</v>
      </c>
      <c r="U67">
        <f t="shared" si="59"/>
        <v>0</v>
      </c>
      <c r="V67">
        <f t="shared" si="59"/>
        <v>0</v>
      </c>
      <c r="W67">
        <f t="shared" si="59"/>
        <v>1006.1200000000001</v>
      </c>
      <c r="X67">
        <f t="shared" si="59"/>
        <v>1826</v>
      </c>
      <c r="Y67">
        <f t="shared" si="59"/>
        <v>2364</v>
      </c>
      <c r="Z67">
        <f t="shared" si="59"/>
        <v>4100</v>
      </c>
      <c r="AA67">
        <f t="shared" si="59"/>
        <v>0</v>
      </c>
      <c r="AB67">
        <f t="shared" si="59"/>
        <v>0</v>
      </c>
      <c r="AC67">
        <f t="shared" si="59"/>
        <v>2520</v>
      </c>
      <c r="AD67">
        <f t="shared" si="59"/>
        <v>9464.4</v>
      </c>
      <c r="AE67">
        <f t="shared" si="59"/>
        <v>18805</v>
      </c>
      <c r="AF67">
        <f t="shared" si="59"/>
        <v>47874.8</v>
      </c>
      <c r="AG67">
        <f t="shared" si="59"/>
        <v>128625.92</v>
      </c>
      <c r="AH67">
        <f t="shared" si="59"/>
        <v>184091.31</v>
      </c>
      <c r="AI67">
        <f t="shared" si="59"/>
        <v>0</v>
      </c>
      <c r="AJ67">
        <f t="shared" si="59"/>
        <v>0</v>
      </c>
      <c r="AK67">
        <f t="shared" si="59"/>
        <v>0</v>
      </c>
      <c r="AL67">
        <f t="shared" si="59"/>
        <v>0</v>
      </c>
      <c r="AM67">
        <f t="shared" si="59"/>
        <v>976</v>
      </c>
      <c r="AN67">
        <f t="shared" si="59"/>
        <v>2728</v>
      </c>
      <c r="AO67">
        <f t="shared" si="59"/>
        <v>6400</v>
      </c>
      <c r="AP67">
        <f t="shared" si="59"/>
        <v>9460</v>
      </c>
      <c r="AQ67">
        <f t="shared" si="59"/>
        <v>0</v>
      </c>
      <c r="AR67">
        <f t="shared" si="59"/>
        <v>0</v>
      </c>
      <c r="AS67">
        <f t="shared" si="59"/>
        <v>0</v>
      </c>
      <c r="AT67">
        <f t="shared" si="59"/>
        <v>0</v>
      </c>
      <c r="AU67">
        <f t="shared" si="59"/>
        <v>539.35</v>
      </c>
      <c r="AV67">
        <f t="shared" si="59"/>
        <v>-105.8</v>
      </c>
      <c r="AW67">
        <f t="shared" si="59"/>
        <v>-1152</v>
      </c>
      <c r="AX67">
        <f t="shared" si="59"/>
        <v>-40</v>
      </c>
      <c r="AY67">
        <f t="shared" si="59"/>
        <v>0</v>
      </c>
      <c r="AZ67">
        <f t="shared" si="59"/>
        <v>0</v>
      </c>
      <c r="BA67">
        <f t="shared" si="59"/>
        <v>0</v>
      </c>
      <c r="BB67">
        <f t="shared" si="59"/>
        <v>0</v>
      </c>
      <c r="BC67">
        <f t="shared" si="59"/>
        <v>3364.2</v>
      </c>
      <c r="BD67">
        <f t="shared" si="59"/>
        <v>7679.1679999999997</v>
      </c>
      <c r="BE67">
        <f t="shared" si="59"/>
        <v>15825.103999999998</v>
      </c>
      <c r="BF67">
        <f t="shared" si="59"/>
        <v>25739.33</v>
      </c>
      <c r="BG67">
        <f t="shared" si="59"/>
        <v>0</v>
      </c>
      <c r="BH67">
        <f t="shared" si="59"/>
        <v>0</v>
      </c>
      <c r="BI67">
        <f t="shared" si="59"/>
        <v>0</v>
      </c>
      <c r="BJ67">
        <f t="shared" si="59"/>
        <v>0</v>
      </c>
      <c r="BK67">
        <f t="shared" si="59"/>
        <v>1547.4</v>
      </c>
      <c r="BL67">
        <f t="shared" si="59"/>
        <v>3908.6</v>
      </c>
      <c r="BM67">
        <f t="shared" si="59"/>
        <v>9204</v>
      </c>
      <c r="BN67">
        <f t="shared" ref="BN67" si="60">BN33</f>
        <v>15200</v>
      </c>
    </row>
    <row r="68" spans="2:66" x14ac:dyDescent="0.3">
      <c r="B68" t="str">
        <f t="shared" ref="B68:BM68" si="61">B34</f>
        <v>West_Bengal</v>
      </c>
      <c r="C68">
        <f t="shared" si="61"/>
        <v>2076.1999999999998</v>
      </c>
      <c r="D68">
        <f t="shared" si="61"/>
        <v>3917</v>
      </c>
      <c r="E68">
        <f t="shared" si="61"/>
        <v>7224.2</v>
      </c>
      <c r="F68">
        <f t="shared" si="61"/>
        <v>15385.6</v>
      </c>
      <c r="G68">
        <f t="shared" si="61"/>
        <v>30890.2</v>
      </c>
      <c r="H68">
        <f t="shared" si="61"/>
        <v>51500.229999999996</v>
      </c>
      <c r="I68">
        <f t="shared" si="61"/>
        <v>98062.28</v>
      </c>
      <c r="J68">
        <f t="shared" si="61"/>
        <v>138374</v>
      </c>
      <c r="K68">
        <f t="shared" si="61"/>
        <v>488.8</v>
      </c>
      <c r="L68">
        <f t="shared" si="61"/>
        <v>830.6</v>
      </c>
      <c r="M68">
        <f t="shared" si="61"/>
        <v>1093.8</v>
      </c>
      <c r="N68">
        <f t="shared" si="61"/>
        <v>2575.4</v>
      </c>
      <c r="O68">
        <f t="shared" si="61"/>
        <v>6377.6</v>
      </c>
      <c r="P68">
        <f t="shared" si="61"/>
        <v>8759.39</v>
      </c>
      <c r="Q68">
        <f t="shared" si="61"/>
        <v>14342.141999999998</v>
      </c>
      <c r="R68">
        <f t="shared" si="61"/>
        <v>25273.78</v>
      </c>
      <c r="S68">
        <f t="shared" si="61"/>
        <v>384.14</v>
      </c>
      <c r="T68">
        <f t="shared" si="61"/>
        <v>606.20000000000005</v>
      </c>
      <c r="U68">
        <f t="shared" si="61"/>
        <v>1485.42</v>
      </c>
      <c r="V68">
        <f t="shared" si="61"/>
        <v>5775.2800000000007</v>
      </c>
      <c r="W68">
        <f t="shared" si="61"/>
        <v>11362.86</v>
      </c>
      <c r="X68">
        <f t="shared" si="61"/>
        <v>14188</v>
      </c>
      <c r="Y68">
        <f t="shared" si="61"/>
        <v>21122</v>
      </c>
      <c r="Z68">
        <f t="shared" si="61"/>
        <v>15980</v>
      </c>
      <c r="AA68">
        <f t="shared" si="61"/>
        <v>13589.4</v>
      </c>
      <c r="AB68">
        <f t="shared" si="61"/>
        <v>24528.799999999999</v>
      </c>
      <c r="AC68">
        <f t="shared" si="61"/>
        <v>46784.6</v>
      </c>
      <c r="AD68">
        <f t="shared" si="61"/>
        <v>100959.6</v>
      </c>
      <c r="AE68">
        <f t="shared" si="61"/>
        <v>173356.79999999999</v>
      </c>
      <c r="AF68">
        <f t="shared" si="61"/>
        <v>306446.40000000002</v>
      </c>
      <c r="AG68">
        <f t="shared" si="61"/>
        <v>620003</v>
      </c>
      <c r="AH68">
        <f t="shared" si="61"/>
        <v>0</v>
      </c>
      <c r="AI68">
        <f t="shared" si="61"/>
        <v>694.8</v>
      </c>
      <c r="AJ68">
        <f t="shared" si="61"/>
        <v>1493</v>
      </c>
      <c r="AK68">
        <f t="shared" si="61"/>
        <v>2766</v>
      </c>
      <c r="AL68">
        <f t="shared" si="61"/>
        <v>4558</v>
      </c>
      <c r="AM68">
        <f t="shared" si="61"/>
        <v>7634</v>
      </c>
      <c r="AN68">
        <f t="shared" si="61"/>
        <v>13308</v>
      </c>
      <c r="AO68">
        <f t="shared" si="61"/>
        <v>30954</v>
      </c>
      <c r="AP68">
        <f t="shared" si="61"/>
        <v>46500</v>
      </c>
      <c r="AQ68">
        <f t="shared" si="61"/>
        <v>186.26</v>
      </c>
      <c r="AR68">
        <f t="shared" si="61"/>
        <v>166.85999999999999</v>
      </c>
      <c r="AS68">
        <f t="shared" si="61"/>
        <v>770.59999999999991</v>
      </c>
      <c r="AT68">
        <f t="shared" si="61"/>
        <v>3964.6</v>
      </c>
      <c r="AU68">
        <f t="shared" si="61"/>
        <v>8398.3250000000007</v>
      </c>
      <c r="AV68">
        <f t="shared" si="61"/>
        <v>12032.2</v>
      </c>
      <c r="AW68">
        <f t="shared" si="61"/>
        <v>14988</v>
      </c>
      <c r="AX68">
        <f t="shared" si="61"/>
        <v>0</v>
      </c>
      <c r="AY68">
        <f t="shared" si="61"/>
        <v>1587.8</v>
      </c>
      <c r="AZ68">
        <f t="shared" si="61"/>
        <v>3086.4</v>
      </c>
      <c r="BA68">
        <f t="shared" si="61"/>
        <v>6130.6</v>
      </c>
      <c r="BB68">
        <f t="shared" si="61"/>
        <v>12810.2</v>
      </c>
      <c r="BC68">
        <f t="shared" si="61"/>
        <v>24512.6</v>
      </c>
      <c r="BD68">
        <f t="shared" si="61"/>
        <v>42741.04</v>
      </c>
      <c r="BE68">
        <f t="shared" si="61"/>
        <v>83720.138000000006</v>
      </c>
      <c r="BF68">
        <f t="shared" si="61"/>
        <v>113100.22</v>
      </c>
      <c r="BG68">
        <f t="shared" si="61"/>
        <v>819.4</v>
      </c>
      <c r="BH68">
        <f t="shared" si="61"/>
        <v>1659.6</v>
      </c>
      <c r="BI68">
        <f t="shared" si="61"/>
        <v>3087.4</v>
      </c>
      <c r="BJ68">
        <f t="shared" si="61"/>
        <v>6046.4</v>
      </c>
      <c r="BK68">
        <f t="shared" si="61"/>
        <v>9281.4</v>
      </c>
      <c r="BL68">
        <f t="shared" si="61"/>
        <v>17589.8</v>
      </c>
      <c r="BM68">
        <f t="shared" si="61"/>
        <v>42214</v>
      </c>
      <c r="BN68">
        <f t="shared" ref="BN68" si="62">BN34</f>
        <v>62630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8AAD1-9903-49A8-9733-E39BB2D19CB1}">
  <dimension ref="F18:XEV1048576"/>
  <sheetViews>
    <sheetView topLeftCell="AB28" workbookViewId="0">
      <selection activeCell="AI49" sqref="AI49"/>
    </sheetView>
  </sheetViews>
  <sheetFormatPr defaultRowHeight="14.4" x14ac:dyDescent="0.3"/>
  <cols>
    <col min="4" max="4" width="14.33203125" bestFit="1" customWidth="1"/>
    <col min="5" max="6" width="18.109375" bestFit="1" customWidth="1"/>
    <col min="7" max="12" width="11.109375" bestFit="1" customWidth="1"/>
    <col min="13" max="13" width="11.21875" bestFit="1" customWidth="1"/>
    <col min="14" max="15" width="11.109375" bestFit="1" customWidth="1"/>
    <col min="16" max="22" width="11.21875" bestFit="1" customWidth="1"/>
    <col min="24" max="24" width="18.109375" bestFit="1" customWidth="1"/>
    <col min="16376" max="16376" width="18.109375" bestFit="1" customWidth="1"/>
  </cols>
  <sheetData>
    <row r="18" spans="6:26" x14ac:dyDescent="0.3">
      <c r="F18" s="14" t="s">
        <v>96</v>
      </c>
      <c r="G18" t="s">
        <v>32</v>
      </c>
      <c r="H18" t="s">
        <v>33</v>
      </c>
      <c r="I18" t="s">
        <v>34</v>
      </c>
      <c r="J18" t="s">
        <v>35</v>
      </c>
      <c r="K18" t="s">
        <v>36</v>
      </c>
      <c r="L18" t="s">
        <v>37</v>
      </c>
      <c r="M18" t="s">
        <v>40</v>
      </c>
      <c r="N18" t="s">
        <v>39</v>
      </c>
      <c r="O18" t="s">
        <v>38</v>
      </c>
      <c r="P18" t="s">
        <v>41</v>
      </c>
      <c r="Q18" t="s">
        <v>42</v>
      </c>
      <c r="R18" t="s">
        <v>43</v>
      </c>
      <c r="S18" t="s">
        <v>44</v>
      </c>
      <c r="T18" t="s">
        <v>45</v>
      </c>
      <c r="U18" t="s">
        <v>46</v>
      </c>
      <c r="V18" t="s">
        <v>47</v>
      </c>
      <c r="X18" t="str">
        <f>F18</f>
        <v>Row Labels</v>
      </c>
      <c r="Y18" t="s">
        <v>246</v>
      </c>
      <c r="Z18" t="s">
        <v>245</v>
      </c>
    </row>
    <row r="19" spans="6:26" x14ac:dyDescent="0.3">
      <c r="F19" s="15" t="s">
        <v>0</v>
      </c>
      <c r="G19">
        <v>2216.1999999999998</v>
      </c>
      <c r="H19">
        <v>4553.2</v>
      </c>
      <c r="I19">
        <v>9264.6</v>
      </c>
      <c r="J19">
        <v>18607.2</v>
      </c>
      <c r="K19">
        <v>36167.800000000003</v>
      </c>
      <c r="L19">
        <v>69141.535999999993</v>
      </c>
      <c r="M19">
        <v>504.6</v>
      </c>
      <c r="N19">
        <v>112048.99</v>
      </c>
      <c r="O19">
        <v>118730.96799999999</v>
      </c>
      <c r="P19">
        <v>868</v>
      </c>
      <c r="Q19">
        <v>1928.6</v>
      </c>
      <c r="R19">
        <v>3700.6</v>
      </c>
      <c r="S19">
        <v>9169.6</v>
      </c>
      <c r="T19">
        <v>18013.905999999999</v>
      </c>
      <c r="U19">
        <v>22663.944</v>
      </c>
      <c r="V19">
        <v>14624.21</v>
      </c>
      <c r="X19" t="str">
        <f t="shared" ref="X19:X49" si="0">F19</f>
        <v>Andhra_Pradesh</v>
      </c>
      <c r="Y19">
        <f>SUM(G19:L19)</f>
        <v>139950.53599999999</v>
      </c>
      <c r="Z19">
        <f>SUM(P19:V19)</f>
        <v>70968.859999999986</v>
      </c>
    </row>
    <row r="20" spans="6:26" x14ac:dyDescent="0.3">
      <c r="F20" s="15" t="s">
        <v>1</v>
      </c>
      <c r="G20">
        <v>0</v>
      </c>
      <c r="H20">
        <v>263.39999999999998</v>
      </c>
      <c r="I20">
        <v>522</v>
      </c>
      <c r="J20">
        <v>953.6</v>
      </c>
      <c r="K20">
        <v>1645.4</v>
      </c>
      <c r="L20">
        <v>3560.0419999999999</v>
      </c>
      <c r="M20">
        <v>0</v>
      </c>
      <c r="N20">
        <v>12712.91</v>
      </c>
      <c r="O20">
        <v>7572.398000000001</v>
      </c>
      <c r="P20">
        <v>85</v>
      </c>
      <c r="Q20">
        <v>177.4</v>
      </c>
      <c r="R20">
        <v>285</v>
      </c>
      <c r="S20">
        <v>471.4</v>
      </c>
      <c r="T20">
        <v>1081.1579999999999</v>
      </c>
      <c r="U20">
        <v>2131.8900000000003</v>
      </c>
      <c r="V20">
        <v>3410.48</v>
      </c>
      <c r="X20" t="str">
        <f t="shared" si="0"/>
        <v>Arunachal_Pradesh</v>
      </c>
      <c r="Y20">
        <f t="shared" ref="Y20:Y49" si="1">SUM(G20:L20)</f>
        <v>6944.442</v>
      </c>
      <c r="Z20">
        <f t="shared" ref="Z20:Z49" si="2">SUM(P20:V20)</f>
        <v>7642.3279999999995</v>
      </c>
    </row>
    <row r="21" spans="6:26" x14ac:dyDescent="0.3">
      <c r="F21" s="15" t="s">
        <v>2</v>
      </c>
      <c r="G21">
        <v>834.8</v>
      </c>
      <c r="H21">
        <v>1741.6</v>
      </c>
      <c r="I21">
        <v>3241.2</v>
      </c>
      <c r="J21">
        <v>5193.8</v>
      </c>
      <c r="K21">
        <v>10091.6</v>
      </c>
      <c r="L21">
        <v>16635.432000000001</v>
      </c>
      <c r="M21">
        <v>281.60000000000002</v>
      </c>
      <c r="N21">
        <v>63602.17</v>
      </c>
      <c r="O21">
        <v>38424.379999999997</v>
      </c>
      <c r="P21">
        <v>437.6</v>
      </c>
      <c r="Q21">
        <v>703</v>
      </c>
      <c r="R21">
        <v>904.4</v>
      </c>
      <c r="S21">
        <v>2280.8000000000002</v>
      </c>
      <c r="T21">
        <v>2592.7339999999995</v>
      </c>
      <c r="U21">
        <v>5820.7219999999998</v>
      </c>
      <c r="V21">
        <v>12039.32</v>
      </c>
      <c r="X21" t="str">
        <f t="shared" si="0"/>
        <v>Assam</v>
      </c>
      <c r="Y21">
        <f t="shared" si="1"/>
        <v>37738.432000000001</v>
      </c>
      <c r="Z21">
        <f t="shared" si="2"/>
        <v>24778.576000000001</v>
      </c>
    </row>
    <row r="22" spans="6:26" x14ac:dyDescent="0.3">
      <c r="F22" s="15" t="s">
        <v>3</v>
      </c>
      <c r="G22">
        <v>2030.8</v>
      </c>
      <c r="H22">
        <v>3956.6</v>
      </c>
      <c r="I22">
        <v>7550.6</v>
      </c>
      <c r="J22">
        <v>12151.8</v>
      </c>
      <c r="K22">
        <v>17751.2</v>
      </c>
      <c r="L22">
        <v>32250.856</v>
      </c>
      <c r="M22">
        <v>716.2</v>
      </c>
      <c r="N22">
        <v>120685.32</v>
      </c>
      <c r="O22">
        <v>78536.635999999999</v>
      </c>
      <c r="P22">
        <v>1126.8</v>
      </c>
      <c r="Q22">
        <v>1101.4000000000001</v>
      </c>
      <c r="R22">
        <v>1668.4</v>
      </c>
      <c r="S22">
        <v>3710.8</v>
      </c>
      <c r="T22">
        <v>7650.5079999999998</v>
      </c>
      <c r="U22">
        <v>18153.904000000002</v>
      </c>
      <c r="V22">
        <v>29477.21</v>
      </c>
      <c r="X22" t="str">
        <f t="shared" si="0"/>
        <v>Bihar</v>
      </c>
      <c r="Y22">
        <f t="shared" si="1"/>
        <v>75691.856</v>
      </c>
      <c r="Z22">
        <f t="shared" si="2"/>
        <v>62889.022000000004</v>
      </c>
    </row>
    <row r="23" spans="6:26" x14ac:dyDescent="0.3">
      <c r="F23" s="15" t="s">
        <v>4</v>
      </c>
      <c r="G23">
        <v>0</v>
      </c>
      <c r="H23">
        <v>0</v>
      </c>
      <c r="I23">
        <v>0</v>
      </c>
      <c r="J23">
        <v>0</v>
      </c>
      <c r="K23">
        <v>6592.2</v>
      </c>
      <c r="L23">
        <v>15203.538</v>
      </c>
      <c r="M23">
        <v>0</v>
      </c>
      <c r="N23">
        <v>65810.7</v>
      </c>
      <c r="O23">
        <v>36505.182000000001</v>
      </c>
      <c r="P23">
        <v>0</v>
      </c>
      <c r="Q23">
        <v>0</v>
      </c>
      <c r="R23">
        <v>0</v>
      </c>
      <c r="S23">
        <v>1440.4</v>
      </c>
      <c r="T23">
        <v>3571.71</v>
      </c>
      <c r="U23">
        <v>6809.0559999999996</v>
      </c>
      <c r="V23">
        <v>12080.89</v>
      </c>
      <c r="X23" t="str">
        <f t="shared" si="0"/>
        <v>Chhattisgarh</v>
      </c>
      <c r="Y23">
        <f t="shared" si="1"/>
        <v>21795.738000000001</v>
      </c>
      <c r="Z23">
        <f t="shared" si="2"/>
        <v>23902.056</v>
      </c>
    </row>
    <row r="24" spans="6:26" x14ac:dyDescent="0.3">
      <c r="F24" s="15" t="s">
        <v>29</v>
      </c>
      <c r="G24">
        <v>0</v>
      </c>
      <c r="H24">
        <v>0</v>
      </c>
      <c r="I24">
        <v>641.4</v>
      </c>
      <c r="J24">
        <v>4306.6000000000004</v>
      </c>
      <c r="K24">
        <v>10160.4</v>
      </c>
      <c r="L24">
        <v>17511.044000000002</v>
      </c>
      <c r="M24">
        <v>0</v>
      </c>
      <c r="N24">
        <v>41129</v>
      </c>
      <c r="O24">
        <v>30125.432000000001</v>
      </c>
      <c r="P24">
        <v>0</v>
      </c>
      <c r="Q24">
        <v>253.6</v>
      </c>
      <c r="R24">
        <v>1787.8</v>
      </c>
      <c r="S24">
        <v>5309.6</v>
      </c>
      <c r="T24">
        <v>7569.9580000000005</v>
      </c>
      <c r="U24">
        <v>9843.3820000000014</v>
      </c>
      <c r="V24">
        <v>10726.91</v>
      </c>
      <c r="X24" t="str">
        <f t="shared" si="0"/>
        <v>Delhi</v>
      </c>
      <c r="Y24">
        <f t="shared" si="1"/>
        <v>32619.444000000003</v>
      </c>
      <c r="Z24">
        <f t="shared" si="2"/>
        <v>35491.25</v>
      </c>
    </row>
    <row r="25" spans="6:26" x14ac:dyDescent="0.3">
      <c r="F25" s="15" t="s">
        <v>5</v>
      </c>
      <c r="G25">
        <v>0</v>
      </c>
      <c r="H25">
        <v>224.8</v>
      </c>
      <c r="I25">
        <v>503.8</v>
      </c>
      <c r="J25">
        <v>1246.2</v>
      </c>
      <c r="K25">
        <v>2334.6</v>
      </c>
      <c r="L25">
        <v>3925.1760000000004</v>
      </c>
      <c r="M25">
        <v>0</v>
      </c>
      <c r="N25">
        <v>13102.77</v>
      </c>
      <c r="O25">
        <v>7761.9660000000003</v>
      </c>
      <c r="P25">
        <v>71.2</v>
      </c>
      <c r="Q25">
        <v>125.2</v>
      </c>
      <c r="R25">
        <v>162.19999999999999</v>
      </c>
      <c r="S25">
        <v>431.4</v>
      </c>
      <c r="T25">
        <v>907.19799999999998</v>
      </c>
      <c r="U25">
        <v>1545.076</v>
      </c>
      <c r="V25">
        <v>3573.75</v>
      </c>
      <c r="X25" t="str">
        <f t="shared" si="0"/>
        <v>Goa</v>
      </c>
      <c r="Y25">
        <f t="shared" si="1"/>
        <v>8234.5760000000009</v>
      </c>
      <c r="Z25">
        <f t="shared" si="2"/>
        <v>6816.0239999999994</v>
      </c>
    </row>
    <row r="26" spans="6:26" x14ac:dyDescent="0.3">
      <c r="F26" s="15" t="s">
        <v>6</v>
      </c>
      <c r="G26">
        <v>1919.4</v>
      </c>
      <c r="H26">
        <v>3851</v>
      </c>
      <c r="I26">
        <v>7654.2</v>
      </c>
      <c r="J26">
        <v>15780</v>
      </c>
      <c r="K26">
        <v>29526.6</v>
      </c>
      <c r="L26">
        <v>45669.729999999996</v>
      </c>
      <c r="M26">
        <v>649</v>
      </c>
      <c r="N26">
        <v>137518.73000000001</v>
      </c>
      <c r="O26">
        <v>95902.59</v>
      </c>
      <c r="P26">
        <v>926</v>
      </c>
      <c r="Q26">
        <v>1652.4</v>
      </c>
      <c r="R26">
        <v>2921.6</v>
      </c>
      <c r="S26">
        <v>7035.6</v>
      </c>
      <c r="T26">
        <v>10546.384</v>
      </c>
      <c r="U26">
        <v>24962.712</v>
      </c>
      <c r="V26">
        <v>35532.050000000003</v>
      </c>
      <c r="X26" t="str">
        <f t="shared" si="0"/>
        <v>Gujarat</v>
      </c>
      <c r="Y26">
        <f t="shared" si="1"/>
        <v>104400.93</v>
      </c>
      <c r="Z26">
        <f t="shared" si="2"/>
        <v>83576.745999999999</v>
      </c>
    </row>
    <row r="27" spans="6:26" x14ac:dyDescent="0.3">
      <c r="F27" s="15" t="s">
        <v>7</v>
      </c>
      <c r="G27">
        <v>860</v>
      </c>
      <c r="H27">
        <v>1697.4</v>
      </c>
      <c r="I27">
        <v>3820.2</v>
      </c>
      <c r="J27">
        <v>7741.6</v>
      </c>
      <c r="K27">
        <v>12006.6</v>
      </c>
      <c r="L27">
        <v>23095.420000000002</v>
      </c>
      <c r="M27">
        <v>293</v>
      </c>
      <c r="N27">
        <v>71674.8</v>
      </c>
      <c r="O27">
        <v>46679.732000000004</v>
      </c>
      <c r="P27">
        <v>446.6</v>
      </c>
      <c r="Q27">
        <v>568.20000000000005</v>
      </c>
      <c r="R27">
        <v>1198.2</v>
      </c>
      <c r="S27">
        <v>2666</v>
      </c>
      <c r="T27">
        <v>4631.3979999999992</v>
      </c>
      <c r="U27">
        <v>7639.1360000000004</v>
      </c>
      <c r="V27">
        <v>9805.18</v>
      </c>
      <c r="X27" t="str">
        <f t="shared" si="0"/>
        <v>Haryana</v>
      </c>
      <c r="Y27">
        <f t="shared" si="1"/>
        <v>49221.22</v>
      </c>
      <c r="Z27">
        <f t="shared" si="2"/>
        <v>26954.714</v>
      </c>
    </row>
    <row r="28" spans="6:26" x14ac:dyDescent="0.3">
      <c r="F28" s="15" t="s">
        <v>8</v>
      </c>
      <c r="G28">
        <v>370.4</v>
      </c>
      <c r="H28">
        <v>803.6</v>
      </c>
      <c r="I28">
        <v>1721.2</v>
      </c>
      <c r="J28">
        <v>3463.4</v>
      </c>
      <c r="K28">
        <v>6746.2</v>
      </c>
      <c r="L28">
        <v>11163.054</v>
      </c>
      <c r="M28">
        <v>111.8</v>
      </c>
      <c r="N28">
        <v>28338.62</v>
      </c>
      <c r="O28">
        <v>20068.034</v>
      </c>
      <c r="P28">
        <v>196.2</v>
      </c>
      <c r="Q28">
        <v>521.79999999999995</v>
      </c>
      <c r="R28">
        <v>682.2</v>
      </c>
      <c r="S28">
        <v>1651.4</v>
      </c>
      <c r="T28">
        <v>2564.6259999999997</v>
      </c>
      <c r="U28">
        <v>3844.87</v>
      </c>
      <c r="V28">
        <v>4850.93</v>
      </c>
      <c r="X28" t="str">
        <f t="shared" si="0"/>
        <v>Himachal_Pradesh</v>
      </c>
      <c r="Y28">
        <f t="shared" si="1"/>
        <v>24267.853999999999</v>
      </c>
      <c r="Z28">
        <f t="shared" si="2"/>
        <v>14312.026000000002</v>
      </c>
    </row>
    <row r="29" spans="6:26" x14ac:dyDescent="0.3">
      <c r="F29" s="15" t="s">
        <v>9</v>
      </c>
      <c r="G29">
        <v>569.4</v>
      </c>
      <c r="H29">
        <v>1232.4000000000001</v>
      </c>
      <c r="I29">
        <v>2512</v>
      </c>
      <c r="J29">
        <v>5088.8</v>
      </c>
      <c r="K29">
        <v>8912.2000000000007</v>
      </c>
      <c r="L29">
        <v>17130.89</v>
      </c>
      <c r="M29">
        <v>204</v>
      </c>
      <c r="N29">
        <v>45919.519999999997</v>
      </c>
      <c r="O29">
        <v>32316.617999999999</v>
      </c>
      <c r="P29">
        <v>401.4</v>
      </c>
      <c r="Q29">
        <v>783</v>
      </c>
      <c r="R29">
        <v>1117.4000000000001</v>
      </c>
      <c r="S29">
        <v>2111.1999999999998</v>
      </c>
      <c r="T29">
        <v>5326.3320000000003</v>
      </c>
      <c r="U29">
        <v>7442.0439999999999</v>
      </c>
      <c r="V29">
        <v>11205.44</v>
      </c>
      <c r="X29" t="str">
        <f t="shared" si="0"/>
        <v>Jammu_and_Kashmir</v>
      </c>
      <c r="Y29">
        <f t="shared" si="1"/>
        <v>35445.69</v>
      </c>
      <c r="Z29">
        <f t="shared" si="2"/>
        <v>28386.815999999999</v>
      </c>
    </row>
    <row r="30" spans="6:26" x14ac:dyDescent="0.3">
      <c r="F30" s="15" t="s">
        <v>10</v>
      </c>
      <c r="G30">
        <v>0</v>
      </c>
      <c r="H30">
        <v>0</v>
      </c>
      <c r="I30">
        <v>0</v>
      </c>
      <c r="J30">
        <v>0</v>
      </c>
      <c r="K30">
        <v>7823.2</v>
      </c>
      <c r="L30">
        <v>18171.448</v>
      </c>
      <c r="M30">
        <v>0</v>
      </c>
      <c r="N30">
        <v>55492.95</v>
      </c>
      <c r="O30">
        <v>32762.444</v>
      </c>
      <c r="P30">
        <v>0</v>
      </c>
      <c r="Q30">
        <v>0</v>
      </c>
      <c r="R30">
        <v>0</v>
      </c>
      <c r="S30">
        <v>1932</v>
      </c>
      <c r="T30">
        <v>4812.9640000000009</v>
      </c>
      <c r="U30">
        <v>7135.1020000000008</v>
      </c>
      <c r="V30">
        <v>12149.71</v>
      </c>
      <c r="X30" t="str">
        <f t="shared" si="0"/>
        <v>Jharkhand</v>
      </c>
      <c r="Y30">
        <f t="shared" si="1"/>
        <v>25994.648000000001</v>
      </c>
      <c r="Z30">
        <f t="shared" si="2"/>
        <v>26029.776000000002</v>
      </c>
    </row>
    <row r="31" spans="6:26" x14ac:dyDescent="0.3">
      <c r="F31" s="15" t="s">
        <v>11</v>
      </c>
      <c r="G31">
        <v>1813.4</v>
      </c>
      <c r="H31">
        <v>3515.8</v>
      </c>
      <c r="I31">
        <v>7055</v>
      </c>
      <c r="J31">
        <v>13538.4</v>
      </c>
      <c r="K31">
        <v>25837.8</v>
      </c>
      <c r="L31">
        <v>48818.266000000003</v>
      </c>
      <c r="M31">
        <v>526.20000000000005</v>
      </c>
      <c r="N31">
        <v>140534.43</v>
      </c>
      <c r="O31">
        <v>99555.111999999994</v>
      </c>
      <c r="P31">
        <v>824.8</v>
      </c>
      <c r="Q31">
        <v>1457.2</v>
      </c>
      <c r="R31">
        <v>2088.1999999999998</v>
      </c>
      <c r="S31">
        <v>5773.6</v>
      </c>
      <c r="T31">
        <v>11208.624</v>
      </c>
      <c r="U31">
        <v>20879.238000000001</v>
      </c>
      <c r="V31">
        <v>25084.75</v>
      </c>
      <c r="X31" t="str">
        <f t="shared" si="0"/>
        <v>Karnataka</v>
      </c>
      <c r="Y31">
        <f t="shared" si="1"/>
        <v>100578.666</v>
      </c>
      <c r="Z31">
        <f t="shared" si="2"/>
        <v>67316.411999999997</v>
      </c>
    </row>
    <row r="32" spans="6:26" x14ac:dyDescent="0.3">
      <c r="F32" s="15" t="s">
        <v>12</v>
      </c>
      <c r="G32">
        <v>1166.2</v>
      </c>
      <c r="H32">
        <v>2358.4</v>
      </c>
      <c r="I32">
        <v>4568.2</v>
      </c>
      <c r="J32">
        <v>9638.7999999999993</v>
      </c>
      <c r="K32">
        <v>16658.599999999999</v>
      </c>
      <c r="L32">
        <v>28270.596000000001</v>
      </c>
      <c r="M32">
        <v>298.8</v>
      </c>
      <c r="N32">
        <v>99277.74</v>
      </c>
      <c r="O32">
        <v>61780.851999999999</v>
      </c>
      <c r="P32">
        <v>510.2</v>
      </c>
      <c r="Q32">
        <v>757</v>
      </c>
      <c r="R32">
        <v>1308.8</v>
      </c>
      <c r="S32">
        <v>2466.1999999999998</v>
      </c>
      <c r="T32">
        <v>3571.5479999999998</v>
      </c>
      <c r="U32">
        <v>8073.6559999999999</v>
      </c>
      <c r="V32">
        <v>14018.62</v>
      </c>
      <c r="X32" t="str">
        <f t="shared" si="0"/>
        <v>Kerala</v>
      </c>
      <c r="Y32">
        <f t="shared" si="1"/>
        <v>62660.796000000002</v>
      </c>
      <c r="Z32">
        <f t="shared" si="2"/>
        <v>30706.023999999998</v>
      </c>
    </row>
    <row r="33" spans="6:26" x14ac:dyDescent="0.3">
      <c r="F33" s="15" t="s">
        <v>13</v>
      </c>
      <c r="G33">
        <v>2010.2</v>
      </c>
      <c r="H33">
        <v>3923.2</v>
      </c>
      <c r="I33">
        <v>7678.4</v>
      </c>
      <c r="J33">
        <v>14365</v>
      </c>
      <c r="K33">
        <v>21241.8</v>
      </c>
      <c r="L33">
        <v>36903.942000000003</v>
      </c>
      <c r="M33">
        <v>646.6</v>
      </c>
      <c r="N33">
        <v>135972.07</v>
      </c>
      <c r="O33">
        <v>87473.038</v>
      </c>
      <c r="P33">
        <v>906.4</v>
      </c>
      <c r="Q33">
        <v>1348.2</v>
      </c>
      <c r="R33">
        <v>1830.6</v>
      </c>
      <c r="S33">
        <v>5100.3999999999996</v>
      </c>
      <c r="T33">
        <v>10116.385999999999</v>
      </c>
      <c r="U33">
        <v>21714.400000000001</v>
      </c>
      <c r="V33">
        <v>27137.15</v>
      </c>
      <c r="X33" t="str">
        <f t="shared" si="0"/>
        <v>Madhya_Pradesh</v>
      </c>
      <c r="Y33">
        <f t="shared" si="1"/>
        <v>86122.542000000001</v>
      </c>
      <c r="Z33">
        <f t="shared" si="2"/>
        <v>68153.535999999993</v>
      </c>
    </row>
    <row r="34" spans="6:26" x14ac:dyDescent="0.3">
      <c r="F34" s="15" t="s">
        <v>14</v>
      </c>
      <c r="G34">
        <v>3718.6</v>
      </c>
      <c r="H34">
        <v>7382.4</v>
      </c>
      <c r="I34">
        <v>14569.4</v>
      </c>
      <c r="J34">
        <v>28523.599999999999</v>
      </c>
      <c r="K34">
        <v>53121.4</v>
      </c>
      <c r="L34">
        <v>88251.515999999989</v>
      </c>
      <c r="M34">
        <v>949.8</v>
      </c>
      <c r="N34">
        <v>240026.09</v>
      </c>
      <c r="O34">
        <v>171569.73200000002</v>
      </c>
      <c r="P34">
        <v>1499</v>
      </c>
      <c r="Q34">
        <v>2915.4</v>
      </c>
      <c r="R34">
        <v>5301</v>
      </c>
      <c r="S34">
        <v>11144.8</v>
      </c>
      <c r="T34">
        <v>18440.54</v>
      </c>
      <c r="U34">
        <v>27903.878000000004</v>
      </c>
      <c r="V34">
        <v>38038.19</v>
      </c>
      <c r="X34" t="str">
        <f t="shared" si="0"/>
        <v>Maharashtra</v>
      </c>
      <c r="Y34">
        <f t="shared" si="1"/>
        <v>195566.91599999997</v>
      </c>
      <c r="Z34">
        <f t="shared" si="2"/>
        <v>105242.808</v>
      </c>
    </row>
    <row r="35" spans="6:26" x14ac:dyDescent="0.3">
      <c r="F35" s="15" t="s">
        <v>15</v>
      </c>
      <c r="G35">
        <v>161</v>
      </c>
      <c r="H35">
        <v>336.2</v>
      </c>
      <c r="I35">
        <v>624.4</v>
      </c>
      <c r="J35">
        <v>1170.8</v>
      </c>
      <c r="K35">
        <v>2115</v>
      </c>
      <c r="L35">
        <v>3843.72</v>
      </c>
      <c r="M35">
        <v>63.4</v>
      </c>
      <c r="N35">
        <v>9652.41</v>
      </c>
      <c r="O35">
        <v>7664.2599999999993</v>
      </c>
      <c r="P35">
        <v>106.8</v>
      </c>
      <c r="Q35">
        <v>219</v>
      </c>
      <c r="R35">
        <v>316.60000000000002</v>
      </c>
      <c r="S35">
        <v>715.4</v>
      </c>
      <c r="T35">
        <v>1373.7840000000001</v>
      </c>
      <c r="U35">
        <v>1842.52</v>
      </c>
      <c r="V35">
        <v>1687.33</v>
      </c>
      <c r="X35" t="str">
        <f t="shared" si="0"/>
        <v>Manipur</v>
      </c>
      <c r="Y35">
        <f t="shared" si="1"/>
        <v>8251.119999999999</v>
      </c>
      <c r="Z35">
        <f t="shared" si="2"/>
        <v>6261.4340000000002</v>
      </c>
    </row>
    <row r="36" spans="6:26" x14ac:dyDescent="0.3">
      <c r="F36" s="15" t="s">
        <v>16</v>
      </c>
      <c r="G36">
        <v>124</v>
      </c>
      <c r="H36">
        <v>270.2</v>
      </c>
      <c r="I36">
        <v>542</v>
      </c>
      <c r="J36">
        <v>923.6</v>
      </c>
      <c r="K36">
        <v>1649.6</v>
      </c>
      <c r="L36">
        <v>2873.0140000000001</v>
      </c>
      <c r="M36">
        <v>37</v>
      </c>
      <c r="N36">
        <v>9583.25</v>
      </c>
      <c r="O36">
        <v>7108.5660000000007</v>
      </c>
      <c r="P36">
        <v>77.2</v>
      </c>
      <c r="Q36">
        <v>136.19999999999999</v>
      </c>
      <c r="R36">
        <v>198.4</v>
      </c>
      <c r="S36">
        <v>379.2</v>
      </c>
      <c r="T36">
        <v>532.78399999999999</v>
      </c>
      <c r="U36">
        <v>1248.2800000000002</v>
      </c>
      <c r="V36">
        <v>1961.77</v>
      </c>
      <c r="X36" t="str">
        <f t="shared" si="0"/>
        <v>Meghalaya</v>
      </c>
      <c r="Y36">
        <f t="shared" si="1"/>
        <v>6382.4140000000007</v>
      </c>
      <c r="Z36">
        <f t="shared" si="2"/>
        <v>4533.8340000000007</v>
      </c>
    </row>
    <row r="37" spans="6:26" x14ac:dyDescent="0.3">
      <c r="F37" s="15" t="s">
        <v>17</v>
      </c>
      <c r="G37">
        <v>0</v>
      </c>
      <c r="H37">
        <v>225.6</v>
      </c>
      <c r="I37">
        <v>504</v>
      </c>
      <c r="J37">
        <v>889.8</v>
      </c>
      <c r="K37">
        <v>1534</v>
      </c>
      <c r="L37">
        <v>2684.7120000000004</v>
      </c>
      <c r="M37">
        <v>0</v>
      </c>
      <c r="N37">
        <v>7576.53</v>
      </c>
      <c r="O37">
        <v>5654.4520000000002</v>
      </c>
      <c r="P37">
        <v>46.8</v>
      </c>
      <c r="Q37">
        <v>127.6</v>
      </c>
      <c r="R37">
        <v>203</v>
      </c>
      <c r="S37">
        <v>341.2</v>
      </c>
      <c r="T37">
        <v>638.81399999999996</v>
      </c>
      <c r="U37">
        <v>860.35200000000009</v>
      </c>
      <c r="V37">
        <v>1485.24</v>
      </c>
      <c r="X37" t="str">
        <f t="shared" si="0"/>
        <v>Mizoram</v>
      </c>
      <c r="Y37">
        <f t="shared" si="1"/>
        <v>5838.112000000001</v>
      </c>
      <c r="Z37">
        <f t="shared" si="2"/>
        <v>3703.0059999999994</v>
      </c>
    </row>
    <row r="38" spans="6:26" x14ac:dyDescent="0.3">
      <c r="F38" s="15" t="s">
        <v>18</v>
      </c>
      <c r="G38">
        <v>175.8</v>
      </c>
      <c r="H38">
        <v>404.8</v>
      </c>
      <c r="I38">
        <v>779</v>
      </c>
      <c r="J38">
        <v>1270.4000000000001</v>
      </c>
      <c r="K38">
        <v>2086.1999999999998</v>
      </c>
      <c r="L38">
        <v>3585.3119999999994</v>
      </c>
      <c r="M38">
        <v>46</v>
      </c>
      <c r="N38">
        <v>10582.2</v>
      </c>
      <c r="O38">
        <v>7137.442</v>
      </c>
      <c r="P38">
        <v>98.6</v>
      </c>
      <c r="Q38">
        <v>211</v>
      </c>
      <c r="R38">
        <v>281.60000000000002</v>
      </c>
      <c r="S38">
        <v>511.2</v>
      </c>
      <c r="T38">
        <v>985.92200000000014</v>
      </c>
      <c r="U38">
        <v>1533.2860000000001</v>
      </c>
      <c r="V38">
        <v>1920.58</v>
      </c>
      <c r="X38" t="str">
        <f t="shared" si="0"/>
        <v>Nagaland</v>
      </c>
      <c r="Y38">
        <f t="shared" si="1"/>
        <v>8301.5119999999988</v>
      </c>
      <c r="Z38">
        <f t="shared" si="2"/>
        <v>5542.1880000000001</v>
      </c>
    </row>
    <row r="39" spans="6:26" x14ac:dyDescent="0.3">
      <c r="F39" s="15" t="s">
        <v>19</v>
      </c>
      <c r="G39">
        <v>1032</v>
      </c>
      <c r="H39">
        <v>1973.2</v>
      </c>
      <c r="I39">
        <v>4008.8</v>
      </c>
      <c r="J39">
        <v>7497.8</v>
      </c>
      <c r="K39">
        <v>13566</v>
      </c>
      <c r="L39">
        <v>23705.673999999999</v>
      </c>
      <c r="M39">
        <v>308.2</v>
      </c>
      <c r="N39">
        <v>84487.77</v>
      </c>
      <c r="O39">
        <v>51534.002</v>
      </c>
      <c r="P39">
        <v>541</v>
      </c>
      <c r="Q39">
        <v>930.4</v>
      </c>
      <c r="R39">
        <v>1372</v>
      </c>
      <c r="S39">
        <v>3175</v>
      </c>
      <c r="T39">
        <v>4313.9580000000005</v>
      </c>
      <c r="U39">
        <v>9902.8780000000006</v>
      </c>
      <c r="V39">
        <v>18648.78</v>
      </c>
      <c r="X39" t="str">
        <f t="shared" si="0"/>
        <v>Odisha</v>
      </c>
      <c r="Y39">
        <f t="shared" si="1"/>
        <v>51783.474000000002</v>
      </c>
      <c r="Z39">
        <f t="shared" si="2"/>
        <v>38884.016000000003</v>
      </c>
    </row>
    <row r="40" spans="6:26" x14ac:dyDescent="0.3">
      <c r="F40" s="15" t="s">
        <v>30</v>
      </c>
      <c r="G40">
        <v>0</v>
      </c>
      <c r="H40">
        <v>0</v>
      </c>
      <c r="I40">
        <v>0</v>
      </c>
      <c r="J40">
        <v>0</v>
      </c>
      <c r="K40">
        <v>0</v>
      </c>
      <c r="L40">
        <v>2738.0860000000002</v>
      </c>
      <c r="M40">
        <v>0</v>
      </c>
      <c r="N40">
        <v>6431</v>
      </c>
      <c r="O40">
        <v>4468.2959999999994</v>
      </c>
      <c r="P40">
        <v>0</v>
      </c>
      <c r="Q40">
        <v>0</v>
      </c>
      <c r="R40">
        <v>0</v>
      </c>
      <c r="S40">
        <v>0</v>
      </c>
      <c r="T40">
        <v>422.89600000000002</v>
      </c>
      <c r="U40">
        <v>597.98599999999999</v>
      </c>
      <c r="V40">
        <v>832.67</v>
      </c>
      <c r="X40" t="str">
        <f t="shared" si="0"/>
        <v>Puducherry</v>
      </c>
      <c r="Y40">
        <f t="shared" si="1"/>
        <v>2738.0860000000002</v>
      </c>
      <c r="Z40">
        <f t="shared" si="2"/>
        <v>1853.5520000000001</v>
      </c>
    </row>
    <row r="41" spans="6:26" x14ac:dyDescent="0.3">
      <c r="F41" s="15" t="s">
        <v>20</v>
      </c>
      <c r="G41">
        <v>1219</v>
      </c>
      <c r="H41">
        <v>2393.6</v>
      </c>
      <c r="I41">
        <v>5069.2</v>
      </c>
      <c r="J41">
        <v>9393.2000000000007</v>
      </c>
      <c r="K41">
        <v>17693.8</v>
      </c>
      <c r="L41">
        <v>26672.531999999999</v>
      </c>
      <c r="M41">
        <v>496</v>
      </c>
      <c r="N41">
        <v>61813.86</v>
      </c>
      <c r="O41">
        <v>44492.990000000005</v>
      </c>
      <c r="P41">
        <v>816.2</v>
      </c>
      <c r="Q41">
        <v>1024.2</v>
      </c>
      <c r="R41">
        <v>1597.8</v>
      </c>
      <c r="S41">
        <v>3264</v>
      </c>
      <c r="T41">
        <v>4314.3460000000005</v>
      </c>
      <c r="U41">
        <v>5288.2199999999993</v>
      </c>
      <c r="V41">
        <v>9190.66</v>
      </c>
      <c r="X41" t="str">
        <f t="shared" si="0"/>
        <v>Punjab</v>
      </c>
      <c r="Y41">
        <f t="shared" si="1"/>
        <v>62441.332000000002</v>
      </c>
      <c r="Z41">
        <f t="shared" si="2"/>
        <v>25495.425999999999</v>
      </c>
    </row>
    <row r="42" spans="6:26" x14ac:dyDescent="0.3">
      <c r="F42" s="15" t="s">
        <v>21</v>
      </c>
      <c r="G42">
        <v>1464.4</v>
      </c>
      <c r="H42">
        <v>3007.4</v>
      </c>
      <c r="I42">
        <v>6546.6</v>
      </c>
      <c r="J42">
        <v>13025.2</v>
      </c>
      <c r="K42">
        <v>22561.4</v>
      </c>
      <c r="L42">
        <v>37710.21</v>
      </c>
      <c r="M42">
        <v>491</v>
      </c>
      <c r="N42">
        <v>137713.39000000001</v>
      </c>
      <c r="O42">
        <v>84050.40400000001</v>
      </c>
      <c r="P42">
        <v>771.6</v>
      </c>
      <c r="Q42">
        <v>1506.2</v>
      </c>
      <c r="R42">
        <v>2876</v>
      </c>
      <c r="S42">
        <v>5210.6000000000004</v>
      </c>
      <c r="T42">
        <v>7708.65</v>
      </c>
      <c r="U42">
        <v>16373.208000000002</v>
      </c>
      <c r="V42">
        <v>26908.54</v>
      </c>
      <c r="X42" t="str">
        <f t="shared" si="0"/>
        <v>Rajasthan</v>
      </c>
      <c r="Y42">
        <f t="shared" si="1"/>
        <v>84315.209999999992</v>
      </c>
      <c r="Z42">
        <f t="shared" si="2"/>
        <v>61354.798000000003</v>
      </c>
    </row>
    <row r="43" spans="6:26" x14ac:dyDescent="0.3">
      <c r="F43" s="15" t="s">
        <v>22</v>
      </c>
      <c r="G43">
        <v>55.6</v>
      </c>
      <c r="H43">
        <v>137.80000000000001</v>
      </c>
      <c r="I43">
        <v>305</v>
      </c>
      <c r="J43">
        <v>1373.8</v>
      </c>
      <c r="K43">
        <v>1725.2</v>
      </c>
      <c r="L43">
        <v>2742.15</v>
      </c>
      <c r="M43">
        <v>14.6</v>
      </c>
      <c r="N43">
        <v>5525.73</v>
      </c>
      <c r="O43">
        <v>4499.5120000000006</v>
      </c>
      <c r="P43">
        <v>40.6</v>
      </c>
      <c r="Q43">
        <v>69.400000000000006</v>
      </c>
      <c r="R43">
        <v>121</v>
      </c>
      <c r="S43">
        <v>282.39999999999998</v>
      </c>
      <c r="T43">
        <v>535.01800000000003</v>
      </c>
      <c r="U43">
        <v>998.82799999999986</v>
      </c>
      <c r="V43">
        <v>1267.22</v>
      </c>
      <c r="X43" t="str">
        <f t="shared" si="0"/>
        <v>Sikkim</v>
      </c>
      <c r="Y43">
        <f t="shared" si="1"/>
        <v>6339.5499999999993</v>
      </c>
      <c r="Z43">
        <f t="shared" si="2"/>
        <v>3314.4660000000003</v>
      </c>
    </row>
    <row r="44" spans="6:26" x14ac:dyDescent="0.3">
      <c r="F44" s="15" t="s">
        <v>23</v>
      </c>
      <c r="G44">
        <v>2337.1999999999998</v>
      </c>
      <c r="H44">
        <v>4279.2</v>
      </c>
      <c r="I44">
        <v>9492.6</v>
      </c>
      <c r="J44">
        <v>17554.8</v>
      </c>
      <c r="K44">
        <v>30991.200000000001</v>
      </c>
      <c r="L44">
        <v>57218.483999999997</v>
      </c>
      <c r="M44">
        <v>695.4</v>
      </c>
      <c r="N44">
        <v>182338.58</v>
      </c>
      <c r="O44">
        <v>123471.876</v>
      </c>
      <c r="P44">
        <v>860.2</v>
      </c>
      <c r="Q44">
        <v>1241.4000000000001</v>
      </c>
      <c r="R44">
        <v>2084.4</v>
      </c>
      <c r="S44">
        <v>6306.8</v>
      </c>
      <c r="T44">
        <v>11975.761999999999</v>
      </c>
      <c r="U44">
        <v>23397.51</v>
      </c>
      <c r="V44">
        <v>35041.230000000003</v>
      </c>
      <c r="X44" t="str">
        <f t="shared" si="0"/>
        <v>Tamil_Nadu</v>
      </c>
      <c r="Y44">
        <f t="shared" si="1"/>
        <v>121873.484</v>
      </c>
      <c r="Z44">
        <f t="shared" si="2"/>
        <v>80907.301999999996</v>
      </c>
    </row>
    <row r="45" spans="6:26" x14ac:dyDescent="0.3">
      <c r="F45" s="15" t="s">
        <v>24</v>
      </c>
      <c r="G45">
        <v>0</v>
      </c>
      <c r="H45">
        <v>0</v>
      </c>
      <c r="I45">
        <v>0</v>
      </c>
      <c r="J45">
        <v>0</v>
      </c>
      <c r="K45">
        <v>0</v>
      </c>
      <c r="L45">
        <v>0</v>
      </c>
      <c r="M45">
        <v>0</v>
      </c>
      <c r="N45">
        <v>115059.19</v>
      </c>
      <c r="O45">
        <v>19991.594000000001</v>
      </c>
      <c r="P45">
        <v>0</v>
      </c>
      <c r="Q45">
        <v>0</v>
      </c>
      <c r="R45">
        <v>0</v>
      </c>
      <c r="S45">
        <v>0</v>
      </c>
      <c r="T45">
        <v>0</v>
      </c>
      <c r="U45">
        <v>4029.6419999999998</v>
      </c>
      <c r="V45">
        <v>21458.98</v>
      </c>
      <c r="X45" t="str">
        <f t="shared" si="0"/>
        <v>Telangana</v>
      </c>
      <c r="Y45">
        <f t="shared" si="1"/>
        <v>0</v>
      </c>
      <c r="Z45">
        <f t="shared" si="2"/>
        <v>25488.621999999999</v>
      </c>
    </row>
    <row r="46" spans="6:26" x14ac:dyDescent="0.3">
      <c r="F46" s="15" t="s">
        <v>25</v>
      </c>
      <c r="G46">
        <v>160.80000000000001</v>
      </c>
      <c r="H46">
        <v>393.8</v>
      </c>
      <c r="I46">
        <v>722.4</v>
      </c>
      <c r="J46">
        <v>1364.6</v>
      </c>
      <c r="K46">
        <v>2577.1999999999998</v>
      </c>
      <c r="L46">
        <v>4141.1100000000006</v>
      </c>
      <c r="M46">
        <v>45.8</v>
      </c>
      <c r="N46">
        <v>14948.92</v>
      </c>
      <c r="O46">
        <v>7862.88</v>
      </c>
      <c r="P46">
        <v>90.4</v>
      </c>
      <c r="Q46">
        <v>133.80000000000001</v>
      </c>
      <c r="R46">
        <v>286.39999999999998</v>
      </c>
      <c r="S46">
        <v>626.79999999999995</v>
      </c>
      <c r="T46">
        <v>1139.0620000000001</v>
      </c>
      <c r="U46">
        <v>2136.2139999999999</v>
      </c>
      <c r="V46">
        <v>5823.37</v>
      </c>
      <c r="X46" t="str">
        <f t="shared" si="0"/>
        <v>Tripura</v>
      </c>
      <c r="Y46">
        <f t="shared" si="1"/>
        <v>9359.91</v>
      </c>
      <c r="Z46">
        <f t="shared" si="2"/>
        <v>10236.046</v>
      </c>
    </row>
    <row r="47" spans="6:26" x14ac:dyDescent="0.3">
      <c r="F47" s="15" t="s">
        <v>26</v>
      </c>
      <c r="G47">
        <v>3680.4</v>
      </c>
      <c r="H47">
        <v>7234.6</v>
      </c>
      <c r="I47">
        <v>15791.6</v>
      </c>
      <c r="J47">
        <v>27301.4</v>
      </c>
      <c r="K47">
        <v>49087.199999999997</v>
      </c>
      <c r="L47">
        <v>89527.881999999998</v>
      </c>
      <c r="M47">
        <v>1272.8</v>
      </c>
      <c r="N47">
        <v>292687.32</v>
      </c>
      <c r="O47">
        <v>185008.24400000001</v>
      </c>
      <c r="P47">
        <v>1826.2</v>
      </c>
      <c r="Q47">
        <v>3531</v>
      </c>
      <c r="R47">
        <v>4545.3999999999996</v>
      </c>
      <c r="S47">
        <v>10971</v>
      </c>
      <c r="T47">
        <v>22951.583999999999</v>
      </c>
      <c r="U47">
        <v>40603.939999999995</v>
      </c>
      <c r="V47">
        <v>76931.14</v>
      </c>
      <c r="X47" t="str">
        <f t="shared" si="0"/>
        <v>Uttar_Pradesh</v>
      </c>
      <c r="Y47">
        <f t="shared" si="1"/>
        <v>192623.08199999999</v>
      </c>
      <c r="Z47">
        <f t="shared" si="2"/>
        <v>161360.26399999997</v>
      </c>
    </row>
    <row r="48" spans="6:26" x14ac:dyDescent="0.3">
      <c r="F48" s="15" t="s">
        <v>27</v>
      </c>
      <c r="G48">
        <v>0</v>
      </c>
      <c r="H48">
        <v>0</v>
      </c>
      <c r="I48">
        <v>0</v>
      </c>
      <c r="J48">
        <v>0</v>
      </c>
      <c r="K48">
        <v>4365.6000000000004</v>
      </c>
      <c r="L48">
        <v>10068.186</v>
      </c>
      <c r="M48">
        <v>0</v>
      </c>
      <c r="N48">
        <v>31893.64</v>
      </c>
      <c r="O48">
        <v>20487.554</v>
      </c>
      <c r="P48">
        <v>0</v>
      </c>
      <c r="Q48">
        <v>0</v>
      </c>
      <c r="R48">
        <v>0</v>
      </c>
      <c r="S48">
        <v>1002</v>
      </c>
      <c r="T48">
        <v>2389.018</v>
      </c>
      <c r="U48">
        <v>4662.45</v>
      </c>
      <c r="V48">
        <v>6154.31</v>
      </c>
      <c r="X48" t="str">
        <f t="shared" si="0"/>
        <v>Uttarakhand</v>
      </c>
      <c r="Y48">
        <f t="shared" si="1"/>
        <v>14433.786</v>
      </c>
      <c r="Z48">
        <f t="shared" si="2"/>
        <v>14207.778</v>
      </c>
    </row>
    <row r="49" spans="6:26" x14ac:dyDescent="0.3">
      <c r="F49" s="15" t="s">
        <v>28</v>
      </c>
      <c r="G49">
        <v>2076.1999999999998</v>
      </c>
      <c r="H49">
        <v>3917</v>
      </c>
      <c r="I49">
        <v>7224.2</v>
      </c>
      <c r="J49">
        <v>15385.6</v>
      </c>
      <c r="K49">
        <v>30890.2</v>
      </c>
      <c r="L49">
        <v>51500.229999999996</v>
      </c>
      <c r="M49">
        <v>488.8</v>
      </c>
      <c r="N49">
        <v>138374</v>
      </c>
      <c r="O49">
        <v>98062.28</v>
      </c>
      <c r="P49">
        <v>830.6</v>
      </c>
      <c r="Q49">
        <v>1093.8</v>
      </c>
      <c r="R49">
        <v>2575.4</v>
      </c>
      <c r="S49">
        <v>6377.6</v>
      </c>
      <c r="T49">
        <v>8759.39</v>
      </c>
      <c r="U49">
        <v>14342.141999999998</v>
      </c>
      <c r="V49">
        <v>25273.78</v>
      </c>
      <c r="X49" t="str">
        <f t="shared" si="0"/>
        <v>West_Bengal</v>
      </c>
      <c r="Y49">
        <f t="shared" si="1"/>
        <v>110993.43</v>
      </c>
      <c r="Z49">
        <f t="shared" si="2"/>
        <v>59252.712</v>
      </c>
    </row>
    <row r="1048561" spans="16376:16376" x14ac:dyDescent="0.3">
      <c r="XEV1048561" s="14" t="s">
        <v>96</v>
      </c>
    </row>
    <row r="1048562" spans="16376:16376" x14ac:dyDescent="0.3">
      <c r="XEV1048562" s="15" t="s">
        <v>0</v>
      </c>
    </row>
    <row r="1048563" spans="16376:16376" x14ac:dyDescent="0.3">
      <c r="XEV1048563" s="15" t="s">
        <v>1</v>
      </c>
    </row>
    <row r="1048564" spans="16376:16376" x14ac:dyDescent="0.3">
      <c r="XEV1048564" s="15" t="s">
        <v>2</v>
      </c>
    </row>
    <row r="1048565" spans="16376:16376" x14ac:dyDescent="0.3">
      <c r="XEV1048565" s="15" t="s">
        <v>3</v>
      </c>
    </row>
    <row r="1048566" spans="16376:16376" x14ac:dyDescent="0.3">
      <c r="XEV1048566" s="15" t="s">
        <v>4</v>
      </c>
    </row>
    <row r="1048567" spans="16376:16376" x14ac:dyDescent="0.3">
      <c r="XEV1048567" s="15" t="s">
        <v>29</v>
      </c>
    </row>
    <row r="1048568" spans="16376:16376" x14ac:dyDescent="0.3">
      <c r="XEV1048568" s="15" t="s">
        <v>5</v>
      </c>
    </row>
    <row r="1048569" spans="16376:16376" x14ac:dyDescent="0.3">
      <c r="XEV1048569" s="15" t="s">
        <v>97</v>
      </c>
    </row>
    <row r="1048570" spans="16376:16376" x14ac:dyDescent="0.3">
      <c r="XEV1048570" s="15" t="s">
        <v>6</v>
      </c>
    </row>
    <row r="1048571" spans="16376:16376" x14ac:dyDescent="0.3">
      <c r="XEV1048571" s="15" t="s">
        <v>7</v>
      </c>
    </row>
    <row r="1048572" spans="16376:16376" x14ac:dyDescent="0.3">
      <c r="XEV1048572" s="15" t="s">
        <v>8</v>
      </c>
    </row>
    <row r="1048573" spans="16376:16376" x14ac:dyDescent="0.3">
      <c r="XEV1048573" s="15" t="s">
        <v>9</v>
      </c>
    </row>
    <row r="1048574" spans="16376:16376" x14ac:dyDescent="0.3">
      <c r="XEV1048574" s="15" t="s">
        <v>10</v>
      </c>
    </row>
    <row r="1048575" spans="16376:16376" x14ac:dyDescent="0.3">
      <c r="XEV1048575" s="15" t="s">
        <v>11</v>
      </c>
    </row>
    <row r="1048576" spans="16376:16376" x14ac:dyDescent="0.3">
      <c r="XEV1048576" s="15" t="s">
        <v>12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07C72-7301-4685-A3AE-B23FC202BF83}">
  <dimension ref="A3:I71"/>
  <sheetViews>
    <sheetView topLeftCell="E1" workbookViewId="0">
      <selection activeCell="I3" sqref="I3"/>
    </sheetView>
  </sheetViews>
  <sheetFormatPr defaultRowHeight="14.4" x14ac:dyDescent="0.3"/>
  <cols>
    <col min="1" max="1" width="18.109375" bestFit="1" customWidth="1"/>
    <col min="2" max="9" width="24.88671875" bestFit="1" customWidth="1"/>
  </cols>
  <sheetData>
    <row r="3" spans="1:9" x14ac:dyDescent="0.3">
      <c r="A3" s="14" t="s">
        <v>151</v>
      </c>
      <c r="B3" t="s">
        <v>162</v>
      </c>
      <c r="C3" t="s">
        <v>163</v>
      </c>
      <c r="D3" t="s">
        <v>164</v>
      </c>
      <c r="E3" t="s">
        <v>165</v>
      </c>
      <c r="F3" t="s">
        <v>166</v>
      </c>
      <c r="G3" t="s">
        <v>167</v>
      </c>
      <c r="H3" t="s">
        <v>178</v>
      </c>
      <c r="I3" t="s">
        <v>179</v>
      </c>
    </row>
    <row r="4" spans="1:9" x14ac:dyDescent="0.3">
      <c r="A4" s="15" t="s">
        <v>0</v>
      </c>
      <c r="B4">
        <v>344.52</v>
      </c>
      <c r="C4">
        <v>690.4</v>
      </c>
      <c r="D4">
        <v>1568.6799999999998</v>
      </c>
      <c r="E4">
        <v>3667.62</v>
      </c>
      <c r="F4">
        <v>7459.8</v>
      </c>
      <c r="G4">
        <v>9830</v>
      </c>
      <c r="H4">
        <v>16614</v>
      </c>
      <c r="I4">
        <v>17580</v>
      </c>
    </row>
    <row r="5" spans="1:9" x14ac:dyDescent="0.3">
      <c r="A5" s="15" t="s">
        <v>1</v>
      </c>
      <c r="B5">
        <v>0</v>
      </c>
      <c r="C5">
        <v>27.4</v>
      </c>
      <c r="D5">
        <v>17.100000000000001</v>
      </c>
      <c r="E5">
        <v>69.11999999999999</v>
      </c>
      <c r="F5">
        <v>266.95999999999998</v>
      </c>
      <c r="G5">
        <v>192</v>
      </c>
      <c r="H5">
        <v>1276</v>
      </c>
      <c r="I5">
        <v>510</v>
      </c>
    </row>
    <row r="6" spans="1:9" x14ac:dyDescent="0.3">
      <c r="A6" s="15" t="s">
        <v>2</v>
      </c>
      <c r="B6">
        <v>207.63999999999996</v>
      </c>
      <c r="C6">
        <v>329.8</v>
      </c>
      <c r="D6">
        <v>344.6</v>
      </c>
      <c r="E6">
        <v>562.41999999999996</v>
      </c>
      <c r="F6">
        <v>1473.6200000000001</v>
      </c>
      <c r="G6">
        <v>154</v>
      </c>
      <c r="H6">
        <v>5040</v>
      </c>
      <c r="I6">
        <v>4680</v>
      </c>
    </row>
    <row r="7" spans="1:9" x14ac:dyDescent="0.3">
      <c r="A7" s="15" t="s">
        <v>3</v>
      </c>
      <c r="B7">
        <v>380.7</v>
      </c>
      <c r="C7">
        <v>628.20000000000005</v>
      </c>
      <c r="D7">
        <v>1444.78</v>
      </c>
      <c r="E7">
        <v>2385.84</v>
      </c>
      <c r="F7">
        <v>3830.9199999999996</v>
      </c>
      <c r="G7">
        <v>3242</v>
      </c>
      <c r="H7">
        <v>11520</v>
      </c>
      <c r="I7">
        <v>13580</v>
      </c>
    </row>
    <row r="8" spans="1:9" x14ac:dyDescent="0.3">
      <c r="A8" s="15" t="s">
        <v>4</v>
      </c>
      <c r="B8">
        <v>0</v>
      </c>
      <c r="C8">
        <v>0</v>
      </c>
      <c r="D8">
        <v>0</v>
      </c>
      <c r="E8">
        <v>0</v>
      </c>
      <c r="F8">
        <v>1082.6399999999999</v>
      </c>
      <c r="G8">
        <v>664</v>
      </c>
      <c r="H8">
        <v>2776</v>
      </c>
      <c r="I8">
        <v>6840</v>
      </c>
    </row>
    <row r="9" spans="1:9" x14ac:dyDescent="0.3">
      <c r="A9" s="15" t="s">
        <v>29</v>
      </c>
      <c r="B9">
        <v>0</v>
      </c>
      <c r="C9">
        <v>0</v>
      </c>
      <c r="D9">
        <v>124.11999999999998</v>
      </c>
      <c r="E9">
        <v>862.62000000000012</v>
      </c>
      <c r="F9">
        <v>1932.5400000000002</v>
      </c>
      <c r="G9">
        <v>1714</v>
      </c>
      <c r="H9">
        <v>1678</v>
      </c>
      <c r="I9">
        <v>420</v>
      </c>
    </row>
    <row r="10" spans="1:9" x14ac:dyDescent="0.3">
      <c r="A10" s="15" t="s">
        <v>5</v>
      </c>
      <c r="B10">
        <v>0</v>
      </c>
      <c r="C10">
        <v>58.4</v>
      </c>
      <c r="D10">
        <v>83.16</v>
      </c>
      <c r="E10">
        <v>187.2</v>
      </c>
      <c r="F10">
        <v>441.14</v>
      </c>
      <c r="G10">
        <v>736</v>
      </c>
      <c r="H10">
        <v>1138</v>
      </c>
      <c r="I10">
        <v>2710</v>
      </c>
    </row>
    <row r="11" spans="1:9" x14ac:dyDescent="0.3">
      <c r="A11" s="15" t="s">
        <v>6</v>
      </c>
      <c r="B11">
        <v>358.96</v>
      </c>
      <c r="C11">
        <v>815.4</v>
      </c>
      <c r="D11">
        <v>1333.2599999999998</v>
      </c>
      <c r="E11">
        <v>3937.88</v>
      </c>
      <c r="F11">
        <v>7687.68</v>
      </c>
      <c r="G11">
        <v>8456</v>
      </c>
      <c r="H11">
        <v>15878</v>
      </c>
      <c r="I11">
        <v>22050</v>
      </c>
    </row>
    <row r="12" spans="1:9" x14ac:dyDescent="0.3">
      <c r="A12" s="15" t="s">
        <v>7</v>
      </c>
      <c r="B12">
        <v>154.14000000000001</v>
      </c>
      <c r="C12">
        <v>259.60000000000002</v>
      </c>
      <c r="D12">
        <v>443.8</v>
      </c>
      <c r="E12">
        <v>1517.1799999999998</v>
      </c>
      <c r="F12">
        <v>2122.96</v>
      </c>
      <c r="G12">
        <v>3404</v>
      </c>
      <c r="H12">
        <v>9742</v>
      </c>
      <c r="I12">
        <v>16420</v>
      </c>
    </row>
    <row r="13" spans="1:9" x14ac:dyDescent="0.3">
      <c r="A13" s="15" t="s">
        <v>8</v>
      </c>
      <c r="B13">
        <v>46.64</v>
      </c>
      <c r="C13">
        <v>146.6</v>
      </c>
      <c r="D13">
        <v>317.28000000000003</v>
      </c>
      <c r="E13">
        <v>829.34000000000015</v>
      </c>
      <c r="F13">
        <v>1977.22</v>
      </c>
      <c r="G13">
        <v>1450</v>
      </c>
      <c r="H13">
        <v>2856</v>
      </c>
      <c r="I13">
        <v>3280</v>
      </c>
    </row>
    <row r="14" spans="1:9" x14ac:dyDescent="0.3">
      <c r="A14" s="15" t="s">
        <v>9</v>
      </c>
      <c r="B14">
        <v>173.78000000000003</v>
      </c>
      <c r="C14">
        <v>368.4</v>
      </c>
      <c r="D14">
        <v>275.54000000000002</v>
      </c>
      <c r="E14">
        <v>619.88</v>
      </c>
      <c r="F14">
        <v>1030.9000000000001</v>
      </c>
      <c r="G14">
        <v>2044</v>
      </c>
      <c r="H14">
        <v>4292</v>
      </c>
      <c r="I14">
        <v>6630</v>
      </c>
    </row>
    <row r="15" spans="1:9" x14ac:dyDescent="0.3">
      <c r="A15" s="15" t="s">
        <v>10</v>
      </c>
      <c r="B15">
        <v>0</v>
      </c>
      <c r="C15">
        <v>0</v>
      </c>
      <c r="D15">
        <v>0</v>
      </c>
      <c r="E15">
        <v>0</v>
      </c>
      <c r="F15">
        <v>1828.5400000000002</v>
      </c>
      <c r="G15">
        <v>4386</v>
      </c>
      <c r="H15">
        <v>3460</v>
      </c>
      <c r="I15">
        <v>5160</v>
      </c>
    </row>
    <row r="16" spans="1:9" x14ac:dyDescent="0.3">
      <c r="A16" s="15" t="s">
        <v>11</v>
      </c>
      <c r="B16">
        <v>294.95999999999998</v>
      </c>
      <c r="C16">
        <v>540.79999999999995</v>
      </c>
      <c r="D16">
        <v>1125.8400000000001</v>
      </c>
      <c r="E16">
        <v>2479.84</v>
      </c>
      <c r="F16">
        <v>4693.82</v>
      </c>
      <c r="G16">
        <v>6662</v>
      </c>
      <c r="H16">
        <v>14724</v>
      </c>
      <c r="I16">
        <v>20220</v>
      </c>
    </row>
    <row r="17" spans="1:9" x14ac:dyDescent="0.3">
      <c r="A17" s="15" t="s">
        <v>12</v>
      </c>
      <c r="B17">
        <v>179.2</v>
      </c>
      <c r="C17">
        <v>445.4</v>
      </c>
      <c r="D17">
        <v>875.56000000000006</v>
      </c>
      <c r="E17">
        <v>2561.58</v>
      </c>
      <c r="F17">
        <v>4425.4400000000005</v>
      </c>
      <c r="G17">
        <v>5664</v>
      </c>
      <c r="H17">
        <v>13696</v>
      </c>
      <c r="I17">
        <v>17700</v>
      </c>
    </row>
    <row r="18" spans="1:9" x14ac:dyDescent="0.3">
      <c r="A18" s="15" t="s">
        <v>13</v>
      </c>
      <c r="B18">
        <v>345.15999999999997</v>
      </c>
      <c r="C18">
        <v>679.2</v>
      </c>
      <c r="D18">
        <v>1055.8</v>
      </c>
      <c r="E18">
        <v>2683.68</v>
      </c>
      <c r="F18">
        <v>4846.3</v>
      </c>
      <c r="G18">
        <v>4146</v>
      </c>
      <c r="H18">
        <v>8780</v>
      </c>
      <c r="I18">
        <v>16750</v>
      </c>
    </row>
    <row r="19" spans="1:9" x14ac:dyDescent="0.3">
      <c r="A19" s="15" t="s">
        <v>14</v>
      </c>
      <c r="B19">
        <v>658.7</v>
      </c>
      <c r="C19">
        <v>1286.8</v>
      </c>
      <c r="D19">
        <v>2196.02</v>
      </c>
      <c r="E19">
        <v>6943.06</v>
      </c>
      <c r="F19">
        <v>14142.7</v>
      </c>
      <c r="G19">
        <v>13304</v>
      </c>
      <c r="H19">
        <v>23168</v>
      </c>
      <c r="I19">
        <v>30730</v>
      </c>
    </row>
    <row r="20" spans="1:9" x14ac:dyDescent="0.3">
      <c r="A20" s="15" t="s">
        <v>15</v>
      </c>
      <c r="B20">
        <v>15.7</v>
      </c>
      <c r="C20">
        <v>28.8</v>
      </c>
      <c r="D20">
        <v>33.72</v>
      </c>
      <c r="E20">
        <v>244.33999999999997</v>
      </c>
      <c r="F20">
        <v>312.94</v>
      </c>
      <c r="G20">
        <v>320</v>
      </c>
      <c r="H20">
        <v>456</v>
      </c>
      <c r="I20">
        <v>580</v>
      </c>
    </row>
    <row r="21" spans="1:9" x14ac:dyDescent="0.3">
      <c r="A21" s="15" t="s">
        <v>16</v>
      </c>
      <c r="B21">
        <v>7.18</v>
      </c>
      <c r="C21">
        <v>7.9</v>
      </c>
      <c r="D21">
        <v>65.88000000000001</v>
      </c>
      <c r="E21">
        <v>111.58</v>
      </c>
      <c r="F21">
        <v>228.1</v>
      </c>
      <c r="G21">
        <v>228</v>
      </c>
      <c r="H21">
        <v>544</v>
      </c>
      <c r="I21">
        <v>820</v>
      </c>
    </row>
    <row r="22" spans="1:9" x14ac:dyDescent="0.3">
      <c r="A22" s="15" t="s">
        <v>17</v>
      </c>
      <c r="B22">
        <v>0</v>
      </c>
      <c r="C22">
        <v>25.8</v>
      </c>
      <c r="D22">
        <v>3.1799999999999984</v>
      </c>
      <c r="E22">
        <v>126.32000000000001</v>
      </c>
      <c r="F22">
        <v>331.54</v>
      </c>
      <c r="G22">
        <v>276</v>
      </c>
      <c r="H22">
        <v>838</v>
      </c>
      <c r="I22">
        <v>110</v>
      </c>
    </row>
    <row r="23" spans="1:9" x14ac:dyDescent="0.3">
      <c r="A23" s="15" t="s">
        <v>18</v>
      </c>
      <c r="B23">
        <v>11.94</v>
      </c>
      <c r="C23">
        <v>53.4</v>
      </c>
      <c r="D23">
        <v>149.76</v>
      </c>
      <c r="E23">
        <v>222.26</v>
      </c>
      <c r="F23">
        <v>244.98000000000002</v>
      </c>
      <c r="G23">
        <v>346</v>
      </c>
      <c r="H23">
        <v>562</v>
      </c>
      <c r="I23">
        <v>1160</v>
      </c>
    </row>
    <row r="24" spans="1:9" x14ac:dyDescent="0.3">
      <c r="A24" s="15" t="s">
        <v>19</v>
      </c>
      <c r="B24">
        <v>201.61999999999998</v>
      </c>
      <c r="C24">
        <v>465.6</v>
      </c>
      <c r="D24">
        <v>865.9799999999999</v>
      </c>
      <c r="E24">
        <v>2292.4</v>
      </c>
      <c r="F24">
        <v>3009.9</v>
      </c>
      <c r="G24">
        <v>148</v>
      </c>
      <c r="H24">
        <v>2762</v>
      </c>
      <c r="I24">
        <v>10400</v>
      </c>
    </row>
    <row r="25" spans="1:9" x14ac:dyDescent="0.3">
      <c r="A25" s="15" t="s">
        <v>30</v>
      </c>
      <c r="B25">
        <v>0</v>
      </c>
      <c r="C25">
        <v>0</v>
      </c>
      <c r="D25">
        <v>0</v>
      </c>
      <c r="E25">
        <v>0</v>
      </c>
      <c r="F25">
        <v>0</v>
      </c>
      <c r="G25">
        <v>392</v>
      </c>
      <c r="H25">
        <v>568</v>
      </c>
      <c r="I25">
        <v>610</v>
      </c>
    </row>
    <row r="26" spans="1:9" x14ac:dyDescent="0.3">
      <c r="A26" s="15" t="s">
        <v>20</v>
      </c>
      <c r="B26">
        <v>252.44</v>
      </c>
      <c r="C26">
        <v>723.8</v>
      </c>
      <c r="D26">
        <v>1384.66</v>
      </c>
      <c r="E26">
        <v>2456.1800000000003</v>
      </c>
      <c r="F26">
        <v>4436.3599999999997</v>
      </c>
      <c r="G26">
        <v>4900</v>
      </c>
      <c r="H26">
        <v>8834</v>
      </c>
      <c r="I26">
        <v>11900</v>
      </c>
    </row>
    <row r="27" spans="1:9" x14ac:dyDescent="0.3">
      <c r="A27" s="15" t="s">
        <v>21</v>
      </c>
      <c r="B27">
        <v>293.65999999999997</v>
      </c>
      <c r="C27">
        <v>606</v>
      </c>
      <c r="D27">
        <v>1145.7199999999998</v>
      </c>
      <c r="E27">
        <v>3628.9800000000005</v>
      </c>
      <c r="F27">
        <v>5938.32</v>
      </c>
      <c r="G27">
        <v>5960</v>
      </c>
      <c r="H27">
        <v>10928</v>
      </c>
      <c r="I27">
        <v>20610</v>
      </c>
    </row>
    <row r="28" spans="1:9" x14ac:dyDescent="0.3">
      <c r="A28" s="15" t="s">
        <v>22</v>
      </c>
      <c r="B28">
        <v>2.54</v>
      </c>
      <c r="C28">
        <v>12.6</v>
      </c>
      <c r="D28">
        <v>34.36</v>
      </c>
      <c r="E28">
        <v>80.47999999999999</v>
      </c>
      <c r="F28">
        <v>73.460000000000008</v>
      </c>
      <c r="G28">
        <v>142</v>
      </c>
      <c r="H28">
        <v>214</v>
      </c>
      <c r="I28">
        <v>520</v>
      </c>
    </row>
    <row r="29" spans="1:9" x14ac:dyDescent="0.3">
      <c r="A29" s="15" t="s">
        <v>23</v>
      </c>
      <c r="B29">
        <v>302.06</v>
      </c>
      <c r="C29">
        <v>610.4</v>
      </c>
      <c r="D29">
        <v>1405.86</v>
      </c>
      <c r="E29">
        <v>3196.4</v>
      </c>
      <c r="F29">
        <v>5543.08</v>
      </c>
      <c r="G29">
        <v>6052</v>
      </c>
      <c r="H29">
        <v>19674</v>
      </c>
      <c r="I29">
        <v>31830</v>
      </c>
    </row>
    <row r="30" spans="1:9" x14ac:dyDescent="0.3">
      <c r="A30" s="15" t="s">
        <v>24</v>
      </c>
      <c r="B30">
        <v>0</v>
      </c>
      <c r="C30">
        <v>0</v>
      </c>
      <c r="D30">
        <v>0</v>
      </c>
      <c r="E30">
        <v>0</v>
      </c>
      <c r="F30">
        <v>0</v>
      </c>
      <c r="G30">
        <v>0</v>
      </c>
      <c r="H30">
        <v>3480</v>
      </c>
      <c r="I30">
        <v>16970</v>
      </c>
    </row>
    <row r="31" spans="1:9" x14ac:dyDescent="0.3">
      <c r="A31" s="15" t="s">
        <v>25</v>
      </c>
      <c r="B31">
        <v>16.020000000000003</v>
      </c>
      <c r="C31">
        <v>53</v>
      </c>
      <c r="D31">
        <v>84.7</v>
      </c>
      <c r="E31">
        <v>152.01999999999998</v>
      </c>
      <c r="F31">
        <v>420.68</v>
      </c>
      <c r="G31">
        <v>40</v>
      </c>
      <c r="H31">
        <v>184</v>
      </c>
      <c r="I31">
        <v>1940</v>
      </c>
    </row>
    <row r="32" spans="1:9" x14ac:dyDescent="0.3">
      <c r="A32" s="15" t="s">
        <v>26</v>
      </c>
      <c r="B32">
        <v>832.2</v>
      </c>
      <c r="C32">
        <v>1553.2</v>
      </c>
      <c r="D32">
        <v>3509.4800000000005</v>
      </c>
      <c r="E32">
        <v>8128.8</v>
      </c>
      <c r="F32">
        <v>11845.52</v>
      </c>
      <c r="G32">
        <v>14538</v>
      </c>
      <c r="H32">
        <v>20796</v>
      </c>
      <c r="I32">
        <v>31560</v>
      </c>
    </row>
    <row r="33" spans="1:9" x14ac:dyDescent="0.3">
      <c r="A33" s="15" t="s">
        <v>27</v>
      </c>
      <c r="B33">
        <v>0</v>
      </c>
      <c r="C33">
        <v>0</v>
      </c>
      <c r="D33">
        <v>0</v>
      </c>
      <c r="E33">
        <v>0</v>
      </c>
      <c r="F33">
        <v>1006.1200000000001</v>
      </c>
      <c r="G33">
        <v>1826</v>
      </c>
      <c r="H33">
        <v>2364</v>
      </c>
      <c r="I33">
        <v>4100</v>
      </c>
    </row>
    <row r="34" spans="1:9" x14ac:dyDescent="0.3">
      <c r="A34" s="15" t="s">
        <v>28</v>
      </c>
      <c r="B34">
        <v>384.14</v>
      </c>
      <c r="C34">
        <v>606.20000000000005</v>
      </c>
      <c r="D34">
        <v>1485.42</v>
      </c>
      <c r="E34">
        <v>5775.2800000000007</v>
      </c>
      <c r="F34">
        <v>11362.86</v>
      </c>
      <c r="G34">
        <v>14188</v>
      </c>
      <c r="H34">
        <v>21122</v>
      </c>
      <c r="I34">
        <v>15980</v>
      </c>
    </row>
    <row r="35" spans="1:9" x14ac:dyDescent="0.3">
      <c r="A35" s="15" t="s">
        <v>97</v>
      </c>
      <c r="B35">
        <v>5463.9</v>
      </c>
      <c r="C35">
        <v>11023.1</v>
      </c>
      <c r="D35">
        <v>21374.260000000002</v>
      </c>
      <c r="E35">
        <v>55722.300000000017</v>
      </c>
      <c r="F35">
        <v>103997.04000000001</v>
      </c>
      <c r="G35">
        <v>115404</v>
      </c>
      <c r="H35">
        <v>229964</v>
      </c>
      <c r="I35">
        <v>334350</v>
      </c>
    </row>
    <row r="40" spans="1:9" x14ac:dyDescent="0.3">
      <c r="A40" s="26" t="str">
        <f>A3</f>
        <v>State</v>
      </c>
      <c r="B40" s="26" t="s">
        <v>243</v>
      </c>
      <c r="D40" t="s">
        <v>96</v>
      </c>
      <c r="E40" t="s">
        <v>244</v>
      </c>
    </row>
    <row r="41" spans="1:9" x14ac:dyDescent="0.3">
      <c r="A41" s="26" t="str">
        <f t="shared" ref="A41:A71" si="0">A4</f>
        <v>Andhra_Pradesh</v>
      </c>
      <c r="B41" s="26">
        <f>SUM(B4:I4)</f>
        <v>57755.020000000004</v>
      </c>
      <c r="D41" t="s">
        <v>26</v>
      </c>
      <c r="E41">
        <v>92763.199999999997</v>
      </c>
    </row>
    <row r="42" spans="1:9" x14ac:dyDescent="0.3">
      <c r="A42" s="26" t="str">
        <f t="shared" si="0"/>
        <v>Arunachal_Pradesh</v>
      </c>
      <c r="B42" s="26">
        <f t="shared" ref="B42:B71" si="1">SUM(B5:I5)</f>
        <v>2358.58</v>
      </c>
      <c r="D42" t="s">
        <v>14</v>
      </c>
      <c r="E42">
        <v>92429.28</v>
      </c>
    </row>
    <row r="43" spans="1:9" x14ac:dyDescent="0.3">
      <c r="A43" s="26" t="str">
        <f t="shared" si="0"/>
        <v>Assam</v>
      </c>
      <c r="B43" s="26">
        <f t="shared" si="1"/>
        <v>12792.08</v>
      </c>
      <c r="D43" t="s">
        <v>28</v>
      </c>
      <c r="E43">
        <v>70903.899999999994</v>
      </c>
    </row>
    <row r="44" spans="1:9" x14ac:dyDescent="0.3">
      <c r="A44" s="26" t="str">
        <f t="shared" si="0"/>
        <v>Bihar</v>
      </c>
      <c r="B44" s="26">
        <f t="shared" si="1"/>
        <v>37012.44</v>
      </c>
      <c r="D44" t="s">
        <v>23</v>
      </c>
      <c r="E44">
        <v>68613.8</v>
      </c>
    </row>
    <row r="45" spans="1:9" x14ac:dyDescent="0.3">
      <c r="A45" s="26" t="str">
        <f t="shared" si="0"/>
        <v>Chhattisgarh</v>
      </c>
      <c r="B45" s="26">
        <f t="shared" si="1"/>
        <v>11362.64</v>
      </c>
      <c r="D45" t="s">
        <v>6</v>
      </c>
      <c r="E45">
        <v>60517.18</v>
      </c>
    </row>
    <row r="46" spans="1:9" x14ac:dyDescent="0.3">
      <c r="A46" s="26" t="str">
        <f t="shared" si="0"/>
        <v>Delhi</v>
      </c>
      <c r="B46" s="26">
        <f t="shared" si="1"/>
        <v>6731.2800000000007</v>
      </c>
      <c r="D46" t="s">
        <v>0</v>
      </c>
      <c r="E46">
        <v>57755.020000000004</v>
      </c>
    </row>
    <row r="47" spans="1:9" x14ac:dyDescent="0.3">
      <c r="A47" s="26" t="str">
        <f t="shared" si="0"/>
        <v>Goa</v>
      </c>
      <c r="B47" s="26">
        <f t="shared" si="1"/>
        <v>5353.9</v>
      </c>
      <c r="D47" t="s">
        <v>11</v>
      </c>
      <c r="E47">
        <v>50741.26</v>
      </c>
    </row>
    <row r="48" spans="1:9" x14ac:dyDescent="0.3">
      <c r="A48" s="26" t="str">
        <f t="shared" si="0"/>
        <v>Gujarat</v>
      </c>
      <c r="B48" s="26">
        <f t="shared" si="1"/>
        <v>60517.18</v>
      </c>
      <c r="D48" t="s">
        <v>21</v>
      </c>
      <c r="E48">
        <v>49110.68</v>
      </c>
    </row>
    <row r="49" spans="1:5" x14ac:dyDescent="0.3">
      <c r="A49" s="26" t="str">
        <f t="shared" si="0"/>
        <v>Haryana</v>
      </c>
      <c r="B49" s="26">
        <f t="shared" si="1"/>
        <v>34063.68</v>
      </c>
      <c r="D49" t="s">
        <v>12</v>
      </c>
      <c r="E49">
        <v>45547.18</v>
      </c>
    </row>
    <row r="50" spans="1:5" x14ac:dyDescent="0.3">
      <c r="A50" s="26" t="str">
        <f t="shared" si="0"/>
        <v>Himachal_Pradesh</v>
      </c>
      <c r="B50" s="26">
        <f t="shared" si="1"/>
        <v>10903.08</v>
      </c>
      <c r="D50" t="s">
        <v>13</v>
      </c>
      <c r="E50">
        <v>39286.14</v>
      </c>
    </row>
    <row r="51" spans="1:5" x14ac:dyDescent="0.3">
      <c r="A51" s="26" t="str">
        <f t="shared" si="0"/>
        <v>Jammu_and_Kashmir</v>
      </c>
      <c r="B51" s="26">
        <f t="shared" si="1"/>
        <v>15434.5</v>
      </c>
      <c r="D51" t="s">
        <v>3</v>
      </c>
      <c r="E51">
        <v>37012.44</v>
      </c>
    </row>
    <row r="52" spans="1:5" x14ac:dyDescent="0.3">
      <c r="A52" s="26" t="str">
        <f t="shared" si="0"/>
        <v>Jharkhand</v>
      </c>
      <c r="B52" s="26">
        <f t="shared" si="1"/>
        <v>14834.54</v>
      </c>
      <c r="D52" t="s">
        <v>20</v>
      </c>
      <c r="E52">
        <v>34887.440000000002</v>
      </c>
    </row>
    <row r="53" spans="1:5" x14ac:dyDescent="0.3">
      <c r="A53" s="26" t="str">
        <f t="shared" si="0"/>
        <v>Karnataka</v>
      </c>
      <c r="B53" s="26">
        <f t="shared" si="1"/>
        <v>50741.26</v>
      </c>
      <c r="D53" t="s">
        <v>7</v>
      </c>
      <c r="E53">
        <v>34063.68</v>
      </c>
    </row>
    <row r="54" spans="1:5" x14ac:dyDescent="0.3">
      <c r="A54" s="26" t="str">
        <f t="shared" si="0"/>
        <v>Kerala</v>
      </c>
      <c r="B54" s="26">
        <f t="shared" si="1"/>
        <v>45547.18</v>
      </c>
      <c r="D54" t="s">
        <v>24</v>
      </c>
      <c r="E54">
        <v>20450</v>
      </c>
    </row>
    <row r="55" spans="1:5" x14ac:dyDescent="0.3">
      <c r="A55" s="26" t="str">
        <f t="shared" si="0"/>
        <v>Madhya_Pradesh</v>
      </c>
      <c r="B55" s="26">
        <f t="shared" si="1"/>
        <v>39286.14</v>
      </c>
      <c r="D55" t="s">
        <v>19</v>
      </c>
      <c r="E55">
        <v>20145.5</v>
      </c>
    </row>
    <row r="56" spans="1:5" x14ac:dyDescent="0.3">
      <c r="A56" s="26" t="str">
        <f t="shared" si="0"/>
        <v>Maharashtra</v>
      </c>
      <c r="B56" s="26">
        <f t="shared" si="1"/>
        <v>92429.28</v>
      </c>
      <c r="D56" t="s">
        <v>9</v>
      </c>
      <c r="E56">
        <v>15434.5</v>
      </c>
    </row>
    <row r="57" spans="1:5" x14ac:dyDescent="0.3">
      <c r="A57" s="26" t="str">
        <f t="shared" si="0"/>
        <v>Manipur</v>
      </c>
      <c r="B57" s="26">
        <f t="shared" si="1"/>
        <v>1991.5</v>
      </c>
      <c r="D57" t="s">
        <v>10</v>
      </c>
      <c r="E57">
        <v>14834.54</v>
      </c>
    </row>
    <row r="58" spans="1:5" x14ac:dyDescent="0.3">
      <c r="A58" s="26" t="str">
        <f t="shared" si="0"/>
        <v>Meghalaya</v>
      </c>
      <c r="B58" s="26">
        <f t="shared" si="1"/>
        <v>2012.6399999999999</v>
      </c>
      <c r="D58" t="s">
        <v>2</v>
      </c>
      <c r="E58">
        <v>12792.08</v>
      </c>
    </row>
    <row r="59" spans="1:5" x14ac:dyDescent="0.3">
      <c r="A59" s="26" t="str">
        <f t="shared" si="0"/>
        <v>Mizoram</v>
      </c>
      <c r="B59" s="26">
        <f t="shared" si="1"/>
        <v>1710.8400000000001</v>
      </c>
      <c r="D59" t="s">
        <v>4</v>
      </c>
      <c r="E59">
        <v>11362.64</v>
      </c>
    </row>
    <row r="60" spans="1:5" x14ac:dyDescent="0.3">
      <c r="A60" s="26" t="str">
        <f t="shared" si="0"/>
        <v>Nagaland</v>
      </c>
      <c r="B60" s="26">
        <f t="shared" si="1"/>
        <v>2750.34</v>
      </c>
      <c r="D60" t="s">
        <v>8</v>
      </c>
      <c r="E60">
        <v>10903.08</v>
      </c>
    </row>
    <row r="61" spans="1:5" x14ac:dyDescent="0.3">
      <c r="A61" s="26" t="str">
        <f t="shared" si="0"/>
        <v>Odisha</v>
      </c>
      <c r="B61" s="26">
        <f t="shared" si="1"/>
        <v>20145.5</v>
      </c>
      <c r="D61" t="s">
        <v>27</v>
      </c>
      <c r="E61">
        <v>9296.119999999999</v>
      </c>
    </row>
    <row r="62" spans="1:5" x14ac:dyDescent="0.3">
      <c r="A62" s="26" t="str">
        <f t="shared" si="0"/>
        <v>Puducherry</v>
      </c>
      <c r="B62" s="26">
        <f t="shared" si="1"/>
        <v>1570</v>
      </c>
      <c r="D62" t="s">
        <v>29</v>
      </c>
      <c r="E62">
        <v>6731.2800000000007</v>
      </c>
    </row>
    <row r="63" spans="1:5" x14ac:dyDescent="0.3">
      <c r="A63" s="26" t="str">
        <f t="shared" si="0"/>
        <v>Punjab</v>
      </c>
      <c r="B63" s="26">
        <f t="shared" si="1"/>
        <v>34887.440000000002</v>
      </c>
      <c r="D63" t="s">
        <v>5</v>
      </c>
      <c r="E63">
        <v>5353.9</v>
      </c>
    </row>
    <row r="64" spans="1:5" x14ac:dyDescent="0.3">
      <c r="A64" s="26" t="str">
        <f t="shared" si="0"/>
        <v>Rajasthan</v>
      </c>
      <c r="B64" s="26">
        <f t="shared" si="1"/>
        <v>49110.68</v>
      </c>
      <c r="D64" t="s">
        <v>25</v>
      </c>
      <c r="E64">
        <v>2890.42</v>
      </c>
    </row>
    <row r="65" spans="1:5" x14ac:dyDescent="0.3">
      <c r="A65" s="26" t="str">
        <f t="shared" si="0"/>
        <v>Sikkim</v>
      </c>
      <c r="B65" s="26">
        <f t="shared" si="1"/>
        <v>1079.44</v>
      </c>
      <c r="D65" t="s">
        <v>18</v>
      </c>
      <c r="E65">
        <v>2750.34</v>
      </c>
    </row>
    <row r="66" spans="1:5" x14ac:dyDescent="0.3">
      <c r="A66" s="26" t="str">
        <f t="shared" si="0"/>
        <v>Tamil_Nadu</v>
      </c>
      <c r="B66" s="26">
        <f t="shared" si="1"/>
        <v>68613.8</v>
      </c>
      <c r="D66" t="s">
        <v>1</v>
      </c>
      <c r="E66">
        <v>2358.58</v>
      </c>
    </row>
    <row r="67" spans="1:5" x14ac:dyDescent="0.3">
      <c r="A67" s="26" t="str">
        <f t="shared" si="0"/>
        <v>Telangana</v>
      </c>
      <c r="B67" s="26">
        <f t="shared" si="1"/>
        <v>20450</v>
      </c>
      <c r="D67" t="s">
        <v>16</v>
      </c>
      <c r="E67">
        <v>2012.6399999999999</v>
      </c>
    </row>
    <row r="68" spans="1:5" x14ac:dyDescent="0.3">
      <c r="A68" s="26" t="str">
        <f t="shared" si="0"/>
        <v>Tripura</v>
      </c>
      <c r="B68" s="26">
        <f t="shared" si="1"/>
        <v>2890.42</v>
      </c>
      <c r="D68" t="s">
        <v>15</v>
      </c>
      <c r="E68">
        <v>1991.5</v>
      </c>
    </row>
    <row r="69" spans="1:5" x14ac:dyDescent="0.3">
      <c r="A69" s="26" t="str">
        <f t="shared" si="0"/>
        <v>Uttar_Pradesh</v>
      </c>
      <c r="B69" s="26">
        <f t="shared" si="1"/>
        <v>92763.199999999997</v>
      </c>
      <c r="D69" t="s">
        <v>17</v>
      </c>
      <c r="E69">
        <v>1710.8400000000001</v>
      </c>
    </row>
    <row r="70" spans="1:5" x14ac:dyDescent="0.3">
      <c r="A70" s="26" t="str">
        <f t="shared" si="0"/>
        <v>Uttarakhand</v>
      </c>
      <c r="B70" s="26">
        <f t="shared" si="1"/>
        <v>9296.119999999999</v>
      </c>
      <c r="D70" t="s">
        <v>30</v>
      </c>
      <c r="E70">
        <v>1570</v>
      </c>
    </row>
    <row r="71" spans="1:5" x14ac:dyDescent="0.3">
      <c r="A71" s="26" t="str">
        <f t="shared" si="0"/>
        <v>West_Bengal</v>
      </c>
      <c r="B71" s="26">
        <f t="shared" si="1"/>
        <v>70903.899999999994</v>
      </c>
      <c r="D71" t="s">
        <v>22</v>
      </c>
      <c r="E71">
        <v>1079.44</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6484-2DA8-4799-9EC7-32A3253AB6D5}">
  <dimension ref="B1:AG70"/>
  <sheetViews>
    <sheetView topLeftCell="R76" workbookViewId="0">
      <selection activeCell="AE101" sqref="AE101"/>
    </sheetView>
  </sheetViews>
  <sheetFormatPr defaultRowHeight="14.4" x14ac:dyDescent="0.3"/>
  <cols>
    <col min="2" max="2" width="11.5546875" bestFit="1" customWidth="1"/>
    <col min="3" max="3" width="15.21875" bestFit="1" customWidth="1"/>
    <col min="4" max="4" width="17.77734375" bestFit="1" customWidth="1"/>
    <col min="5" max="6" width="9.5546875" bestFit="1" customWidth="1"/>
    <col min="7" max="7" width="12.33203125" bestFit="1" customWidth="1"/>
    <col min="8" max="8" width="9.5546875" bestFit="1" customWidth="1"/>
    <col min="9" max="9" width="8.5546875" bestFit="1" customWidth="1"/>
    <col min="10" max="10" width="9.5546875" bestFit="1" customWidth="1"/>
    <col min="11" max="11" width="8.44140625" bestFit="1" customWidth="1"/>
    <col min="12" max="12" width="17.44140625" bestFit="1" customWidth="1"/>
    <col min="13" max="13" width="19.44140625" bestFit="1" customWidth="1"/>
    <col min="14" max="14" width="10.21875" bestFit="1" customWidth="1"/>
    <col min="15" max="15" width="10" bestFit="1" customWidth="1"/>
    <col min="16" max="16" width="9.5546875" bestFit="1" customWidth="1"/>
    <col min="17" max="17" width="15.77734375" bestFit="1" customWidth="1"/>
    <col min="18" max="18" width="12" bestFit="1" customWidth="1"/>
    <col min="19" max="19" width="8.44140625" bestFit="1" customWidth="1"/>
    <col min="20" max="20" width="10.44140625" bestFit="1" customWidth="1"/>
    <col min="21" max="21" width="8.6640625" bestFit="1" customWidth="1"/>
    <col min="22" max="22" width="9.44140625" bestFit="1" customWidth="1"/>
    <col min="23" max="23" width="7.44140625" bestFit="1" customWidth="1"/>
    <col min="24" max="24" width="11.21875" bestFit="1" customWidth="1"/>
    <col min="25" max="25" width="7.44140625" bestFit="1" customWidth="1"/>
    <col min="26" max="26" width="10" bestFit="1" customWidth="1"/>
    <col min="27" max="27" width="7.33203125" bestFit="1" customWidth="1"/>
    <col min="28" max="28" width="11.44140625" bestFit="1" customWidth="1"/>
    <col min="29" max="29" width="10.109375" bestFit="1" customWidth="1"/>
    <col min="30" max="30" width="8.5546875" bestFit="1" customWidth="1"/>
    <col min="31" max="31" width="13.44140625" bestFit="1" customWidth="1"/>
    <col min="32" max="32" width="12" bestFit="1" customWidth="1"/>
    <col min="33" max="33" width="12.21875" bestFit="1" customWidth="1"/>
  </cols>
  <sheetData>
    <row r="1" spans="2:33" x14ac:dyDescent="0.3">
      <c r="B1" s="27" t="s">
        <v>100</v>
      </c>
      <c r="C1" s="27" t="s">
        <v>0</v>
      </c>
      <c r="D1" s="27" t="s">
        <v>1</v>
      </c>
      <c r="E1" s="27" t="s">
        <v>2</v>
      </c>
      <c r="F1" s="27" t="s">
        <v>3</v>
      </c>
      <c r="G1" s="27" t="s">
        <v>4</v>
      </c>
      <c r="H1" s="27" t="s">
        <v>29</v>
      </c>
      <c r="I1" s="27" t="s">
        <v>5</v>
      </c>
      <c r="J1" s="27" t="s">
        <v>6</v>
      </c>
      <c r="K1" s="27" t="s">
        <v>7</v>
      </c>
      <c r="L1" s="27" t="s">
        <v>8</v>
      </c>
      <c r="M1" s="27" t="s">
        <v>9</v>
      </c>
      <c r="N1" s="27" t="s">
        <v>10</v>
      </c>
      <c r="O1" s="27" t="s">
        <v>11</v>
      </c>
      <c r="P1" s="27" t="s">
        <v>12</v>
      </c>
      <c r="Q1" s="27" t="s">
        <v>13</v>
      </c>
      <c r="R1" s="27" t="s">
        <v>14</v>
      </c>
      <c r="S1" s="27" t="s">
        <v>15</v>
      </c>
      <c r="T1" s="27" t="s">
        <v>16</v>
      </c>
      <c r="U1" s="27" t="s">
        <v>17</v>
      </c>
      <c r="V1" s="27" t="s">
        <v>18</v>
      </c>
      <c r="W1" s="27" t="s">
        <v>19</v>
      </c>
      <c r="X1" s="27" t="s">
        <v>30</v>
      </c>
      <c r="Y1" s="27" t="s">
        <v>20</v>
      </c>
      <c r="Z1" s="27" t="s">
        <v>21</v>
      </c>
      <c r="AA1" s="27" t="s">
        <v>22</v>
      </c>
      <c r="AB1" s="27" t="s">
        <v>23</v>
      </c>
      <c r="AC1" s="27" t="s">
        <v>24</v>
      </c>
      <c r="AD1" s="27" t="s">
        <v>25</v>
      </c>
      <c r="AE1" s="27" t="s">
        <v>26</v>
      </c>
      <c r="AF1" s="27" t="s">
        <v>27</v>
      </c>
      <c r="AG1" s="27" t="s">
        <v>28</v>
      </c>
    </row>
    <row r="2" spans="2:33" x14ac:dyDescent="0.3">
      <c r="B2" s="27" t="s">
        <v>132</v>
      </c>
      <c r="C2" s="28">
        <v>2216.1999999999998</v>
      </c>
      <c r="D2" s="28">
        <v>0</v>
      </c>
      <c r="E2" s="28">
        <v>834.8</v>
      </c>
      <c r="F2" s="28">
        <v>2030.8</v>
      </c>
      <c r="G2" s="28">
        <v>0</v>
      </c>
      <c r="H2" s="28">
        <v>0</v>
      </c>
      <c r="I2" s="28">
        <v>0</v>
      </c>
      <c r="J2" s="28">
        <v>1919.4</v>
      </c>
      <c r="K2" s="28">
        <v>860</v>
      </c>
      <c r="L2" s="28">
        <v>370.4</v>
      </c>
      <c r="M2" s="28">
        <v>569.4</v>
      </c>
      <c r="N2" s="28">
        <v>0</v>
      </c>
      <c r="O2" s="28">
        <v>1813.4</v>
      </c>
      <c r="P2" s="28">
        <v>1166.2</v>
      </c>
      <c r="Q2" s="28">
        <v>2010.2</v>
      </c>
      <c r="R2" s="28">
        <v>3718.6</v>
      </c>
      <c r="S2" s="28">
        <v>161</v>
      </c>
      <c r="T2" s="28">
        <v>124</v>
      </c>
      <c r="U2" s="28">
        <v>0</v>
      </c>
      <c r="V2" s="28">
        <v>175.8</v>
      </c>
      <c r="W2" s="28">
        <v>1032</v>
      </c>
      <c r="X2" s="28">
        <v>0</v>
      </c>
      <c r="Y2" s="28">
        <v>1219</v>
      </c>
      <c r="Z2" s="28">
        <v>1464.4</v>
      </c>
      <c r="AA2" s="28">
        <v>55.6</v>
      </c>
      <c r="AB2" s="28">
        <v>2337.1999999999998</v>
      </c>
      <c r="AC2" s="28">
        <v>0</v>
      </c>
      <c r="AD2" s="28">
        <v>160.80000000000001</v>
      </c>
      <c r="AE2" s="28">
        <v>3680.4</v>
      </c>
      <c r="AF2" s="28">
        <v>0</v>
      </c>
      <c r="AG2" s="28">
        <v>2076.1999999999998</v>
      </c>
    </row>
    <row r="3" spans="2:33" x14ac:dyDescent="0.3">
      <c r="B3" s="27" t="s">
        <v>180</v>
      </c>
      <c r="C3" s="28">
        <v>4553.2</v>
      </c>
      <c r="D3" s="28">
        <v>263.39999999999998</v>
      </c>
      <c r="E3" s="28">
        <v>1741.6</v>
      </c>
      <c r="F3" s="28">
        <v>3956.6</v>
      </c>
      <c r="G3" s="28">
        <v>0</v>
      </c>
      <c r="H3" s="28">
        <v>0</v>
      </c>
      <c r="I3" s="28">
        <v>224.8</v>
      </c>
      <c r="J3" s="28">
        <v>3851</v>
      </c>
      <c r="K3" s="28">
        <v>1697.4</v>
      </c>
      <c r="L3" s="28">
        <v>803.6</v>
      </c>
      <c r="M3" s="28">
        <v>1232.4000000000001</v>
      </c>
      <c r="N3" s="28">
        <v>0</v>
      </c>
      <c r="O3" s="28">
        <v>3515.8</v>
      </c>
      <c r="P3" s="28">
        <v>2358.4</v>
      </c>
      <c r="Q3" s="28">
        <v>3923.2</v>
      </c>
      <c r="R3" s="28">
        <v>7382.4</v>
      </c>
      <c r="S3" s="28">
        <v>336.2</v>
      </c>
      <c r="T3" s="28">
        <v>270.2</v>
      </c>
      <c r="U3" s="28">
        <v>225.6</v>
      </c>
      <c r="V3" s="28">
        <v>404.8</v>
      </c>
      <c r="W3" s="28">
        <v>1973.2</v>
      </c>
      <c r="X3" s="28">
        <v>0</v>
      </c>
      <c r="Y3" s="28">
        <v>2393.6</v>
      </c>
      <c r="Z3" s="28">
        <v>3007.4</v>
      </c>
      <c r="AA3" s="28">
        <v>137.80000000000001</v>
      </c>
      <c r="AB3" s="28">
        <v>4279.2</v>
      </c>
      <c r="AC3" s="28">
        <v>0</v>
      </c>
      <c r="AD3" s="28">
        <v>393.8</v>
      </c>
      <c r="AE3" s="28">
        <v>7234.6</v>
      </c>
      <c r="AF3" s="28">
        <v>0</v>
      </c>
      <c r="AG3" s="28">
        <v>3917</v>
      </c>
    </row>
    <row r="4" spans="2:33" x14ac:dyDescent="0.3">
      <c r="B4" s="27" t="s">
        <v>181</v>
      </c>
      <c r="C4" s="28">
        <v>9264.6</v>
      </c>
      <c r="D4" s="28">
        <v>522</v>
      </c>
      <c r="E4" s="28">
        <v>3241.2</v>
      </c>
      <c r="F4" s="28">
        <v>7550.6</v>
      </c>
      <c r="G4" s="28">
        <v>0</v>
      </c>
      <c r="H4" s="28">
        <v>641.4</v>
      </c>
      <c r="I4" s="28">
        <v>503.8</v>
      </c>
      <c r="J4" s="28">
        <v>7654.2</v>
      </c>
      <c r="K4" s="28">
        <v>3820.2</v>
      </c>
      <c r="L4" s="28">
        <v>1721.2</v>
      </c>
      <c r="M4" s="28">
        <v>2512</v>
      </c>
      <c r="N4" s="28">
        <v>0</v>
      </c>
      <c r="O4" s="28">
        <v>7055</v>
      </c>
      <c r="P4" s="28">
        <v>4568.2</v>
      </c>
      <c r="Q4" s="28">
        <v>7678.4</v>
      </c>
      <c r="R4" s="28">
        <v>14569.4</v>
      </c>
      <c r="S4" s="28">
        <v>624.4</v>
      </c>
      <c r="T4" s="28">
        <v>542</v>
      </c>
      <c r="U4" s="28">
        <v>504</v>
      </c>
      <c r="V4" s="28">
        <v>779</v>
      </c>
      <c r="W4" s="28">
        <v>4008.8</v>
      </c>
      <c r="X4" s="28">
        <v>0</v>
      </c>
      <c r="Y4" s="28">
        <v>5069.2</v>
      </c>
      <c r="Z4" s="28">
        <v>6546.6</v>
      </c>
      <c r="AA4" s="28">
        <v>305</v>
      </c>
      <c r="AB4" s="28">
        <v>9492.6</v>
      </c>
      <c r="AC4" s="28">
        <v>0</v>
      </c>
      <c r="AD4" s="28">
        <v>722.4</v>
      </c>
      <c r="AE4" s="28">
        <v>15791.6</v>
      </c>
      <c r="AF4" s="28">
        <v>0</v>
      </c>
      <c r="AG4" s="28">
        <v>7224.2</v>
      </c>
    </row>
    <row r="5" spans="2:33" x14ac:dyDescent="0.3">
      <c r="B5" s="27" t="s">
        <v>182</v>
      </c>
      <c r="C5" s="28">
        <v>18607.2</v>
      </c>
      <c r="D5" s="28">
        <v>953.6</v>
      </c>
      <c r="E5" s="28">
        <v>5193.8</v>
      </c>
      <c r="F5" s="28">
        <v>12151.8</v>
      </c>
      <c r="G5" s="28">
        <v>0</v>
      </c>
      <c r="H5" s="28">
        <v>4306.6000000000004</v>
      </c>
      <c r="I5" s="28">
        <v>1246.2</v>
      </c>
      <c r="J5" s="28">
        <v>15780</v>
      </c>
      <c r="K5" s="28">
        <v>7741.6</v>
      </c>
      <c r="L5" s="28">
        <v>3463.4</v>
      </c>
      <c r="M5" s="28">
        <v>5088.8</v>
      </c>
      <c r="N5" s="28">
        <v>0</v>
      </c>
      <c r="O5" s="28">
        <v>13538.4</v>
      </c>
      <c r="P5" s="28">
        <v>9638.7999999999993</v>
      </c>
      <c r="Q5" s="28">
        <v>14365</v>
      </c>
      <c r="R5" s="28">
        <v>28523.599999999999</v>
      </c>
      <c r="S5" s="28">
        <v>1170.8</v>
      </c>
      <c r="T5" s="28">
        <v>923.6</v>
      </c>
      <c r="U5" s="28">
        <v>889.8</v>
      </c>
      <c r="V5" s="28">
        <v>1270.4000000000001</v>
      </c>
      <c r="W5" s="28">
        <v>7497.8</v>
      </c>
      <c r="X5" s="28">
        <v>0</v>
      </c>
      <c r="Y5" s="28">
        <v>9393.2000000000007</v>
      </c>
      <c r="Z5" s="28">
        <v>13025.2</v>
      </c>
      <c r="AA5" s="28">
        <v>1373.8</v>
      </c>
      <c r="AB5" s="28">
        <v>17554.8</v>
      </c>
      <c r="AC5" s="28">
        <v>0</v>
      </c>
      <c r="AD5" s="28">
        <v>1364.6</v>
      </c>
      <c r="AE5" s="28">
        <v>27301.4</v>
      </c>
      <c r="AF5" s="28">
        <v>0</v>
      </c>
      <c r="AG5" s="28">
        <v>15385.6</v>
      </c>
    </row>
    <row r="6" spans="2:33" x14ac:dyDescent="0.3">
      <c r="B6" s="27" t="s">
        <v>183</v>
      </c>
      <c r="C6" s="28">
        <v>36167.800000000003</v>
      </c>
      <c r="D6" s="28">
        <v>1645.4</v>
      </c>
      <c r="E6" s="28">
        <v>10091.6</v>
      </c>
      <c r="F6" s="28">
        <v>17751.2</v>
      </c>
      <c r="G6" s="28">
        <v>6592.2</v>
      </c>
      <c r="H6" s="28">
        <v>10160.4</v>
      </c>
      <c r="I6" s="28">
        <v>2334.6</v>
      </c>
      <c r="J6" s="28">
        <v>29526.6</v>
      </c>
      <c r="K6" s="28">
        <v>12006.6</v>
      </c>
      <c r="L6" s="28">
        <v>6746.2</v>
      </c>
      <c r="M6" s="28">
        <v>8912.2000000000007</v>
      </c>
      <c r="N6" s="28">
        <v>7823.2</v>
      </c>
      <c r="O6" s="28">
        <v>25837.8</v>
      </c>
      <c r="P6" s="28">
        <v>16658.599999999999</v>
      </c>
      <c r="Q6" s="28">
        <v>21241.8</v>
      </c>
      <c r="R6" s="28">
        <v>53121.4</v>
      </c>
      <c r="S6" s="28">
        <v>2115</v>
      </c>
      <c r="T6" s="28">
        <v>1649.6</v>
      </c>
      <c r="U6" s="28">
        <v>1534</v>
      </c>
      <c r="V6" s="28">
        <v>2086.1999999999998</v>
      </c>
      <c r="W6" s="28">
        <v>13566</v>
      </c>
      <c r="X6" s="28">
        <v>0</v>
      </c>
      <c r="Y6" s="28">
        <v>17693.8</v>
      </c>
      <c r="Z6" s="28">
        <v>22561.4</v>
      </c>
      <c r="AA6" s="28">
        <v>1725.2</v>
      </c>
      <c r="AB6" s="28">
        <v>30991.200000000001</v>
      </c>
      <c r="AC6" s="28">
        <v>0</v>
      </c>
      <c r="AD6" s="28">
        <v>2577.1999999999998</v>
      </c>
      <c r="AE6" s="28">
        <v>49087.199999999997</v>
      </c>
      <c r="AF6" s="28">
        <v>4365.6000000000004</v>
      </c>
      <c r="AG6" s="28">
        <v>30890.2</v>
      </c>
    </row>
    <row r="7" spans="2:33" x14ac:dyDescent="0.3">
      <c r="B7" s="27" t="s">
        <v>184</v>
      </c>
      <c r="C7" s="28">
        <v>69141.535999999993</v>
      </c>
      <c r="D7" s="28">
        <v>3560.0419999999999</v>
      </c>
      <c r="E7" s="28">
        <v>16635.432000000001</v>
      </c>
      <c r="F7" s="28">
        <v>32250.856</v>
      </c>
      <c r="G7" s="28">
        <v>15203.538</v>
      </c>
      <c r="H7" s="28">
        <v>17511.044000000002</v>
      </c>
      <c r="I7" s="28">
        <v>3925.1760000000004</v>
      </c>
      <c r="J7" s="28">
        <v>45669.729999999996</v>
      </c>
      <c r="K7" s="28">
        <v>23095.420000000002</v>
      </c>
      <c r="L7" s="28">
        <v>11163.054</v>
      </c>
      <c r="M7" s="28">
        <v>17130.89</v>
      </c>
      <c r="N7" s="28">
        <v>18171.448</v>
      </c>
      <c r="O7" s="28">
        <v>48818.266000000003</v>
      </c>
      <c r="P7" s="28">
        <v>28270.596000000001</v>
      </c>
      <c r="Q7" s="28">
        <v>36903.942000000003</v>
      </c>
      <c r="R7" s="28">
        <v>88251.515999999989</v>
      </c>
      <c r="S7" s="28">
        <v>3843.72</v>
      </c>
      <c r="T7" s="28">
        <v>2873.0140000000001</v>
      </c>
      <c r="U7" s="28">
        <v>2684.7120000000004</v>
      </c>
      <c r="V7" s="28">
        <v>3585.3119999999994</v>
      </c>
      <c r="W7" s="28">
        <v>23705.673999999999</v>
      </c>
      <c r="X7" s="28">
        <v>2738.0860000000002</v>
      </c>
      <c r="Y7" s="28">
        <v>26672.531999999999</v>
      </c>
      <c r="Z7" s="28">
        <v>37710.21</v>
      </c>
      <c r="AA7" s="28">
        <v>2742.15</v>
      </c>
      <c r="AB7" s="28">
        <v>57218.483999999997</v>
      </c>
      <c r="AC7" s="28">
        <v>0</v>
      </c>
      <c r="AD7" s="28">
        <v>4141.1100000000006</v>
      </c>
      <c r="AE7" s="28">
        <v>89527.881999999998</v>
      </c>
      <c r="AF7" s="28">
        <v>10068.186</v>
      </c>
      <c r="AG7" s="28">
        <v>51500.229999999996</v>
      </c>
    </row>
    <row r="8" spans="2:33" x14ac:dyDescent="0.3">
      <c r="B8" s="27" t="s">
        <v>185</v>
      </c>
      <c r="C8" s="28">
        <v>118730.96799999999</v>
      </c>
      <c r="D8" s="28">
        <v>7572.398000000001</v>
      </c>
      <c r="E8" s="28">
        <v>38424.379999999997</v>
      </c>
      <c r="F8" s="28">
        <v>78536.635999999999</v>
      </c>
      <c r="G8" s="28">
        <v>36505.182000000001</v>
      </c>
      <c r="H8" s="28">
        <v>30125.432000000001</v>
      </c>
      <c r="I8" s="28">
        <v>7761.9660000000003</v>
      </c>
      <c r="J8" s="28">
        <v>95902.59</v>
      </c>
      <c r="K8" s="28">
        <v>46679.732000000004</v>
      </c>
      <c r="L8" s="28">
        <v>20068.034</v>
      </c>
      <c r="M8" s="28">
        <v>32316.617999999999</v>
      </c>
      <c r="N8" s="28">
        <v>32762.444</v>
      </c>
      <c r="O8" s="28">
        <v>99555.111999999994</v>
      </c>
      <c r="P8" s="28">
        <v>61780.851999999999</v>
      </c>
      <c r="Q8" s="28">
        <v>87473.038</v>
      </c>
      <c r="R8" s="28">
        <v>171569.73200000002</v>
      </c>
      <c r="S8" s="28">
        <v>7664.2599999999993</v>
      </c>
      <c r="T8" s="28">
        <v>7108.5660000000007</v>
      </c>
      <c r="U8" s="28">
        <v>5654.4520000000002</v>
      </c>
      <c r="V8" s="28">
        <v>7137.442</v>
      </c>
      <c r="W8" s="28">
        <v>51534.002</v>
      </c>
      <c r="X8" s="28">
        <v>4468.2959999999994</v>
      </c>
      <c r="Y8" s="28">
        <v>44492.990000000005</v>
      </c>
      <c r="Z8" s="28">
        <v>84050.40400000001</v>
      </c>
      <c r="AA8" s="28">
        <v>4499.5120000000006</v>
      </c>
      <c r="AB8" s="28">
        <v>123471.876</v>
      </c>
      <c r="AC8" s="28">
        <v>19991.594000000001</v>
      </c>
      <c r="AD8" s="28">
        <v>7862.88</v>
      </c>
      <c r="AE8" s="28">
        <v>185008.24400000001</v>
      </c>
      <c r="AF8" s="28">
        <v>20487.554</v>
      </c>
      <c r="AG8" s="28">
        <v>98062.28</v>
      </c>
    </row>
    <row r="9" spans="2:33" x14ac:dyDescent="0.3">
      <c r="B9" s="27" t="s">
        <v>186</v>
      </c>
      <c r="C9" s="28">
        <v>112048.99</v>
      </c>
      <c r="D9" s="28">
        <v>12712.91</v>
      </c>
      <c r="E9" s="28">
        <v>63602.17</v>
      </c>
      <c r="F9" s="28">
        <v>120685.32</v>
      </c>
      <c r="G9" s="28">
        <v>65810.7</v>
      </c>
      <c r="H9" s="28">
        <v>41129</v>
      </c>
      <c r="I9" s="28">
        <v>13102.77</v>
      </c>
      <c r="J9" s="28">
        <v>137518.73000000001</v>
      </c>
      <c r="K9" s="28">
        <v>71674.8</v>
      </c>
      <c r="L9" s="28">
        <v>28338.62</v>
      </c>
      <c r="M9" s="28">
        <v>45919.519999999997</v>
      </c>
      <c r="N9" s="28">
        <v>55492.95</v>
      </c>
      <c r="O9" s="28">
        <v>140534.43</v>
      </c>
      <c r="P9" s="28">
        <v>99277.74</v>
      </c>
      <c r="Q9" s="28">
        <v>135972.07</v>
      </c>
      <c r="R9" s="28">
        <v>240026.09</v>
      </c>
      <c r="S9" s="28">
        <v>9652.41</v>
      </c>
      <c r="T9" s="28">
        <v>9583.25</v>
      </c>
      <c r="U9" s="28">
        <v>7576.53</v>
      </c>
      <c r="V9" s="28">
        <v>10582.2</v>
      </c>
      <c r="W9" s="28">
        <v>84487.77</v>
      </c>
      <c r="X9" s="28">
        <v>6431</v>
      </c>
      <c r="Y9" s="28">
        <v>61813.86</v>
      </c>
      <c r="Z9" s="28">
        <v>137713.39000000001</v>
      </c>
      <c r="AA9" s="28">
        <v>5525.73</v>
      </c>
      <c r="AB9" s="28">
        <v>182338.58</v>
      </c>
      <c r="AC9" s="28">
        <v>115059.19</v>
      </c>
      <c r="AD9" s="28">
        <v>14948.92</v>
      </c>
      <c r="AE9" s="28">
        <v>292687.32</v>
      </c>
      <c r="AF9" s="28">
        <v>31893.64</v>
      </c>
      <c r="AG9" s="28">
        <v>138374</v>
      </c>
    </row>
    <row r="10" spans="2:33" x14ac:dyDescent="0.3">
      <c r="B10" s="27" t="s">
        <v>187</v>
      </c>
      <c r="C10" s="28">
        <v>504.6</v>
      </c>
      <c r="D10" s="28">
        <v>0</v>
      </c>
      <c r="E10" s="28">
        <v>281.60000000000002</v>
      </c>
      <c r="F10" s="28">
        <v>716.2</v>
      </c>
      <c r="G10" s="28">
        <v>0</v>
      </c>
      <c r="H10" s="28">
        <v>0</v>
      </c>
      <c r="I10" s="28">
        <v>0</v>
      </c>
      <c r="J10" s="28">
        <v>649</v>
      </c>
      <c r="K10" s="28">
        <v>293</v>
      </c>
      <c r="L10" s="28">
        <v>111.8</v>
      </c>
      <c r="M10" s="28">
        <v>204</v>
      </c>
      <c r="N10" s="28">
        <v>0</v>
      </c>
      <c r="O10" s="28">
        <v>526.20000000000005</v>
      </c>
      <c r="P10" s="28">
        <v>298.8</v>
      </c>
      <c r="Q10" s="28">
        <v>646.6</v>
      </c>
      <c r="R10" s="28">
        <v>949.8</v>
      </c>
      <c r="S10" s="28">
        <v>63.4</v>
      </c>
      <c r="T10" s="28">
        <v>37</v>
      </c>
      <c r="U10" s="28">
        <v>0</v>
      </c>
      <c r="V10" s="28">
        <v>46</v>
      </c>
      <c r="W10" s="28">
        <v>308.2</v>
      </c>
      <c r="X10" s="28">
        <v>0</v>
      </c>
      <c r="Y10" s="28">
        <v>496</v>
      </c>
      <c r="Z10" s="28">
        <v>491</v>
      </c>
      <c r="AA10" s="28">
        <v>14.6</v>
      </c>
      <c r="AB10" s="28">
        <v>695.4</v>
      </c>
      <c r="AC10" s="28">
        <v>0</v>
      </c>
      <c r="AD10" s="28">
        <v>45.8</v>
      </c>
      <c r="AE10" s="28">
        <v>1272.8</v>
      </c>
      <c r="AF10" s="28">
        <v>0</v>
      </c>
      <c r="AG10" s="28">
        <v>488.8</v>
      </c>
    </row>
    <row r="11" spans="2:33" x14ac:dyDescent="0.3">
      <c r="B11" s="27" t="s">
        <v>188</v>
      </c>
      <c r="C11" s="28">
        <v>868</v>
      </c>
      <c r="D11" s="28">
        <v>85</v>
      </c>
      <c r="E11" s="28">
        <v>437.6</v>
      </c>
      <c r="F11" s="28">
        <v>1126.8</v>
      </c>
      <c r="G11" s="28">
        <v>0</v>
      </c>
      <c r="H11" s="28">
        <v>0</v>
      </c>
      <c r="I11" s="28">
        <v>71.2</v>
      </c>
      <c r="J11" s="28">
        <v>926</v>
      </c>
      <c r="K11" s="28">
        <v>446.6</v>
      </c>
      <c r="L11" s="28">
        <v>196.2</v>
      </c>
      <c r="M11" s="28">
        <v>401.4</v>
      </c>
      <c r="N11" s="28">
        <v>0</v>
      </c>
      <c r="O11" s="28">
        <v>824.8</v>
      </c>
      <c r="P11" s="28">
        <v>510.2</v>
      </c>
      <c r="Q11" s="28">
        <v>906.4</v>
      </c>
      <c r="R11" s="28">
        <v>1499</v>
      </c>
      <c r="S11" s="28">
        <v>106.8</v>
      </c>
      <c r="T11" s="28">
        <v>77.2</v>
      </c>
      <c r="U11" s="28">
        <v>46.8</v>
      </c>
      <c r="V11" s="28">
        <v>98.6</v>
      </c>
      <c r="W11" s="28">
        <v>541</v>
      </c>
      <c r="X11" s="28">
        <v>0</v>
      </c>
      <c r="Y11" s="28">
        <v>816.2</v>
      </c>
      <c r="Z11" s="28">
        <v>771.6</v>
      </c>
      <c r="AA11" s="28">
        <v>40.6</v>
      </c>
      <c r="AB11" s="28">
        <v>860.2</v>
      </c>
      <c r="AC11" s="28">
        <v>0</v>
      </c>
      <c r="AD11" s="28">
        <v>90.4</v>
      </c>
      <c r="AE11" s="28">
        <v>1826.2</v>
      </c>
      <c r="AF11" s="28">
        <v>0</v>
      </c>
      <c r="AG11" s="28">
        <v>830.6</v>
      </c>
    </row>
    <row r="12" spans="2:33" x14ac:dyDescent="0.3">
      <c r="B12" s="27" t="s">
        <v>189</v>
      </c>
      <c r="C12" s="28">
        <v>1928.6</v>
      </c>
      <c r="D12" s="28">
        <v>177.4</v>
      </c>
      <c r="E12" s="28">
        <v>703</v>
      </c>
      <c r="F12" s="28">
        <v>1101.4000000000001</v>
      </c>
      <c r="G12" s="28">
        <v>0</v>
      </c>
      <c r="H12" s="28">
        <v>253.6</v>
      </c>
      <c r="I12" s="28">
        <v>125.2</v>
      </c>
      <c r="J12" s="28">
        <v>1652.4</v>
      </c>
      <c r="K12" s="28">
        <v>568.20000000000005</v>
      </c>
      <c r="L12" s="28">
        <v>521.79999999999995</v>
      </c>
      <c r="M12" s="28">
        <v>783</v>
      </c>
      <c r="N12" s="28">
        <v>0</v>
      </c>
      <c r="O12" s="28">
        <v>1457.2</v>
      </c>
      <c r="P12" s="28">
        <v>757</v>
      </c>
      <c r="Q12" s="28">
        <v>1348.2</v>
      </c>
      <c r="R12" s="28">
        <v>2915.4</v>
      </c>
      <c r="S12" s="28">
        <v>219</v>
      </c>
      <c r="T12" s="28">
        <v>136.19999999999999</v>
      </c>
      <c r="U12" s="28">
        <v>127.6</v>
      </c>
      <c r="V12" s="28">
        <v>211</v>
      </c>
      <c r="W12" s="28">
        <v>930.4</v>
      </c>
      <c r="X12" s="28">
        <v>0</v>
      </c>
      <c r="Y12" s="28">
        <v>1024.2</v>
      </c>
      <c r="Z12" s="28">
        <v>1506.2</v>
      </c>
      <c r="AA12" s="28">
        <v>69.400000000000006</v>
      </c>
      <c r="AB12" s="28">
        <v>1241.4000000000001</v>
      </c>
      <c r="AC12" s="28">
        <v>0</v>
      </c>
      <c r="AD12" s="28">
        <v>133.80000000000001</v>
      </c>
      <c r="AE12" s="28">
        <v>3531</v>
      </c>
      <c r="AF12" s="28">
        <v>0</v>
      </c>
      <c r="AG12" s="28">
        <v>1093.8</v>
      </c>
    </row>
    <row r="13" spans="2:33" x14ac:dyDescent="0.3">
      <c r="B13" s="27" t="s">
        <v>190</v>
      </c>
      <c r="C13" s="28">
        <v>3700.6</v>
      </c>
      <c r="D13" s="28">
        <v>285</v>
      </c>
      <c r="E13" s="28">
        <v>904.4</v>
      </c>
      <c r="F13" s="28">
        <v>1668.4</v>
      </c>
      <c r="G13" s="28">
        <v>0</v>
      </c>
      <c r="H13" s="28">
        <v>1787.8</v>
      </c>
      <c r="I13" s="28">
        <v>162.19999999999999</v>
      </c>
      <c r="J13" s="28">
        <v>2921.6</v>
      </c>
      <c r="K13" s="28">
        <v>1198.2</v>
      </c>
      <c r="L13" s="28">
        <v>682.2</v>
      </c>
      <c r="M13" s="28">
        <v>1117.4000000000001</v>
      </c>
      <c r="N13" s="28">
        <v>0</v>
      </c>
      <c r="O13" s="28">
        <v>2088.1999999999998</v>
      </c>
      <c r="P13" s="28">
        <v>1308.8</v>
      </c>
      <c r="Q13" s="28">
        <v>1830.6</v>
      </c>
      <c r="R13" s="28">
        <v>5301</v>
      </c>
      <c r="S13" s="28">
        <v>316.60000000000002</v>
      </c>
      <c r="T13" s="28">
        <v>198.4</v>
      </c>
      <c r="U13" s="28">
        <v>203</v>
      </c>
      <c r="V13" s="28">
        <v>281.60000000000002</v>
      </c>
      <c r="W13" s="28">
        <v>1372</v>
      </c>
      <c r="X13" s="28">
        <v>0</v>
      </c>
      <c r="Y13" s="28">
        <v>1597.8</v>
      </c>
      <c r="Z13" s="28">
        <v>2876</v>
      </c>
      <c r="AA13" s="28">
        <v>121</v>
      </c>
      <c r="AB13" s="28">
        <v>2084.4</v>
      </c>
      <c r="AC13" s="28">
        <v>0</v>
      </c>
      <c r="AD13" s="28">
        <v>286.39999999999998</v>
      </c>
      <c r="AE13" s="28">
        <v>4545.3999999999996</v>
      </c>
      <c r="AF13" s="28">
        <v>0</v>
      </c>
      <c r="AG13" s="28">
        <v>2575.4</v>
      </c>
    </row>
    <row r="14" spans="2:33" x14ac:dyDescent="0.3">
      <c r="B14" s="27" t="s">
        <v>191</v>
      </c>
      <c r="C14" s="28">
        <v>9169.6</v>
      </c>
      <c r="D14" s="28">
        <v>471.4</v>
      </c>
      <c r="E14" s="28">
        <v>2280.8000000000002</v>
      </c>
      <c r="F14" s="28">
        <v>3710.8</v>
      </c>
      <c r="G14" s="28">
        <v>1440.4</v>
      </c>
      <c r="H14" s="28">
        <v>5309.6</v>
      </c>
      <c r="I14" s="28">
        <v>431.4</v>
      </c>
      <c r="J14" s="28">
        <v>7035.6</v>
      </c>
      <c r="K14" s="28">
        <v>2666</v>
      </c>
      <c r="L14" s="28">
        <v>1651.4</v>
      </c>
      <c r="M14" s="28">
        <v>2111.1999999999998</v>
      </c>
      <c r="N14" s="28">
        <v>1932</v>
      </c>
      <c r="O14" s="28">
        <v>5773.6</v>
      </c>
      <c r="P14" s="28">
        <v>2466.1999999999998</v>
      </c>
      <c r="Q14" s="28">
        <v>5100.3999999999996</v>
      </c>
      <c r="R14" s="28">
        <v>11144.8</v>
      </c>
      <c r="S14" s="28">
        <v>715.4</v>
      </c>
      <c r="T14" s="28">
        <v>379.2</v>
      </c>
      <c r="U14" s="28">
        <v>341.2</v>
      </c>
      <c r="V14" s="28">
        <v>511.2</v>
      </c>
      <c r="W14" s="28">
        <v>3175</v>
      </c>
      <c r="X14" s="28">
        <v>0</v>
      </c>
      <c r="Y14" s="28">
        <v>3264</v>
      </c>
      <c r="Z14" s="28">
        <v>5210.6000000000004</v>
      </c>
      <c r="AA14" s="28">
        <v>282.39999999999998</v>
      </c>
      <c r="AB14" s="28">
        <v>6306.8</v>
      </c>
      <c r="AC14" s="28">
        <v>0</v>
      </c>
      <c r="AD14" s="28">
        <v>626.79999999999995</v>
      </c>
      <c r="AE14" s="28">
        <v>10971</v>
      </c>
      <c r="AF14" s="28">
        <v>1002</v>
      </c>
      <c r="AG14" s="28">
        <v>6377.6</v>
      </c>
    </row>
    <row r="15" spans="2:33" x14ac:dyDescent="0.3">
      <c r="B15" s="27" t="s">
        <v>192</v>
      </c>
      <c r="C15" s="28">
        <v>18013.905999999999</v>
      </c>
      <c r="D15" s="28">
        <v>1081.1579999999999</v>
      </c>
      <c r="E15" s="28">
        <v>2592.7339999999995</v>
      </c>
      <c r="F15" s="28">
        <v>7650.5079999999998</v>
      </c>
      <c r="G15" s="28">
        <v>3571.71</v>
      </c>
      <c r="H15" s="28">
        <v>7569.9580000000005</v>
      </c>
      <c r="I15" s="28">
        <v>907.19799999999998</v>
      </c>
      <c r="J15" s="28">
        <v>10546.384</v>
      </c>
      <c r="K15" s="28">
        <v>4631.3979999999992</v>
      </c>
      <c r="L15" s="28">
        <v>2564.6259999999997</v>
      </c>
      <c r="M15" s="28">
        <v>5326.3320000000003</v>
      </c>
      <c r="N15" s="28">
        <v>4812.9640000000009</v>
      </c>
      <c r="O15" s="28">
        <v>11208.624</v>
      </c>
      <c r="P15" s="28">
        <v>3571.5479999999998</v>
      </c>
      <c r="Q15" s="28">
        <v>10116.385999999999</v>
      </c>
      <c r="R15" s="28">
        <v>18440.54</v>
      </c>
      <c r="S15" s="28">
        <v>1373.7840000000001</v>
      </c>
      <c r="T15" s="28">
        <v>532.78399999999999</v>
      </c>
      <c r="U15" s="28">
        <v>638.81399999999996</v>
      </c>
      <c r="V15" s="28">
        <v>985.92200000000014</v>
      </c>
      <c r="W15" s="28">
        <v>4313.9580000000005</v>
      </c>
      <c r="X15" s="28">
        <v>422.89600000000002</v>
      </c>
      <c r="Y15" s="28">
        <v>4314.3460000000005</v>
      </c>
      <c r="Z15" s="28">
        <v>7708.65</v>
      </c>
      <c r="AA15" s="28">
        <v>535.01800000000003</v>
      </c>
      <c r="AB15" s="28">
        <v>11975.761999999999</v>
      </c>
      <c r="AC15" s="28">
        <v>0</v>
      </c>
      <c r="AD15" s="28">
        <v>1139.0620000000001</v>
      </c>
      <c r="AE15" s="28">
        <v>22951.583999999999</v>
      </c>
      <c r="AF15" s="28">
        <v>2389.018</v>
      </c>
      <c r="AG15" s="28">
        <v>8759.39</v>
      </c>
    </row>
    <row r="16" spans="2:33" x14ac:dyDescent="0.3">
      <c r="B16" s="27" t="s">
        <v>193</v>
      </c>
      <c r="C16" s="28">
        <v>22663.944</v>
      </c>
      <c r="D16" s="28">
        <v>2131.8900000000003</v>
      </c>
      <c r="E16" s="28">
        <v>5820.7219999999998</v>
      </c>
      <c r="F16" s="28">
        <v>18153.904000000002</v>
      </c>
      <c r="G16" s="28">
        <v>6809.0559999999996</v>
      </c>
      <c r="H16" s="28">
        <v>9843.3820000000014</v>
      </c>
      <c r="I16" s="28">
        <v>1545.076</v>
      </c>
      <c r="J16" s="28">
        <v>24962.712</v>
      </c>
      <c r="K16" s="28">
        <v>7639.1360000000004</v>
      </c>
      <c r="L16" s="28">
        <v>3844.87</v>
      </c>
      <c r="M16" s="28">
        <v>7442.0439999999999</v>
      </c>
      <c r="N16" s="28">
        <v>7135.1020000000008</v>
      </c>
      <c r="O16" s="28">
        <v>20879.238000000001</v>
      </c>
      <c r="P16" s="28">
        <v>8073.6559999999999</v>
      </c>
      <c r="Q16" s="28">
        <v>21714.400000000001</v>
      </c>
      <c r="R16" s="28">
        <v>27903.878000000004</v>
      </c>
      <c r="S16" s="28">
        <v>1842.52</v>
      </c>
      <c r="T16" s="28">
        <v>1248.2800000000002</v>
      </c>
      <c r="U16" s="28">
        <v>860.35200000000009</v>
      </c>
      <c r="V16" s="28">
        <v>1533.2860000000001</v>
      </c>
      <c r="W16" s="28">
        <v>9902.8780000000006</v>
      </c>
      <c r="X16" s="28">
        <v>597.98599999999999</v>
      </c>
      <c r="Y16" s="28">
        <v>5288.2199999999993</v>
      </c>
      <c r="Z16" s="28">
        <v>16373.208000000002</v>
      </c>
      <c r="AA16" s="28">
        <v>998.82799999999986</v>
      </c>
      <c r="AB16" s="28">
        <v>23397.51</v>
      </c>
      <c r="AC16" s="28">
        <v>4029.6419999999998</v>
      </c>
      <c r="AD16" s="28">
        <v>2136.2139999999999</v>
      </c>
      <c r="AE16" s="28">
        <v>40603.939999999995</v>
      </c>
      <c r="AF16" s="28">
        <v>4662.45</v>
      </c>
      <c r="AG16" s="28">
        <v>14342.141999999998</v>
      </c>
    </row>
    <row r="17" spans="2:33" x14ac:dyDescent="0.3">
      <c r="B17" s="27" t="s">
        <v>194</v>
      </c>
      <c r="C17" s="28">
        <v>14624.21</v>
      </c>
      <c r="D17" s="28">
        <v>3410.48</v>
      </c>
      <c r="E17" s="28">
        <v>12039.32</v>
      </c>
      <c r="F17" s="28">
        <v>29477.21</v>
      </c>
      <c r="G17" s="28">
        <v>12080.89</v>
      </c>
      <c r="H17" s="28">
        <v>10726.91</v>
      </c>
      <c r="I17" s="28">
        <v>3573.75</v>
      </c>
      <c r="J17" s="28">
        <v>35532.050000000003</v>
      </c>
      <c r="K17" s="28">
        <v>9805.18</v>
      </c>
      <c r="L17" s="28">
        <v>4850.93</v>
      </c>
      <c r="M17" s="28">
        <v>11205.44</v>
      </c>
      <c r="N17" s="28">
        <v>12149.71</v>
      </c>
      <c r="O17" s="28">
        <v>25084.75</v>
      </c>
      <c r="P17" s="28">
        <v>14018.62</v>
      </c>
      <c r="Q17" s="28">
        <v>27137.15</v>
      </c>
      <c r="R17" s="28">
        <v>38038.19</v>
      </c>
      <c r="S17" s="28">
        <v>1687.33</v>
      </c>
      <c r="T17" s="28">
        <v>1961.77</v>
      </c>
      <c r="U17" s="28">
        <v>1485.24</v>
      </c>
      <c r="V17" s="28">
        <v>1920.58</v>
      </c>
      <c r="W17" s="28">
        <v>18648.78</v>
      </c>
      <c r="X17" s="28">
        <v>832.67</v>
      </c>
      <c r="Y17" s="28">
        <v>9190.66</v>
      </c>
      <c r="Z17" s="28">
        <v>26908.54</v>
      </c>
      <c r="AA17" s="28">
        <v>1267.22</v>
      </c>
      <c r="AB17" s="28">
        <v>35041.230000000003</v>
      </c>
      <c r="AC17" s="28">
        <v>21458.98</v>
      </c>
      <c r="AD17" s="28">
        <v>5823.37</v>
      </c>
      <c r="AE17" s="28">
        <v>76931.14</v>
      </c>
      <c r="AF17" s="28">
        <v>6154.31</v>
      </c>
      <c r="AG17" s="28">
        <v>25273.78</v>
      </c>
    </row>
    <row r="18" spans="2:33" x14ac:dyDescent="0.3">
      <c r="B18" s="27" t="s">
        <v>195</v>
      </c>
      <c r="C18" s="28">
        <v>344.52</v>
      </c>
      <c r="D18" s="28">
        <v>0</v>
      </c>
      <c r="E18" s="28">
        <v>207.63999999999996</v>
      </c>
      <c r="F18" s="28">
        <v>380.7</v>
      </c>
      <c r="G18" s="28">
        <v>0</v>
      </c>
      <c r="H18" s="28">
        <v>0</v>
      </c>
      <c r="I18" s="28">
        <v>0</v>
      </c>
      <c r="J18" s="28">
        <v>358.96</v>
      </c>
      <c r="K18" s="28">
        <v>154.14000000000001</v>
      </c>
      <c r="L18" s="28">
        <v>46.64</v>
      </c>
      <c r="M18" s="28">
        <v>173.78000000000003</v>
      </c>
      <c r="N18" s="28">
        <v>0</v>
      </c>
      <c r="O18" s="28">
        <v>294.95999999999998</v>
      </c>
      <c r="P18" s="28">
        <v>179.2</v>
      </c>
      <c r="Q18" s="28">
        <v>345.15999999999997</v>
      </c>
      <c r="R18" s="28">
        <v>658.7</v>
      </c>
      <c r="S18" s="28">
        <v>15.7</v>
      </c>
      <c r="T18" s="28">
        <v>7.18</v>
      </c>
      <c r="U18" s="28">
        <v>0</v>
      </c>
      <c r="V18" s="28">
        <v>11.94</v>
      </c>
      <c r="W18" s="28">
        <v>201.61999999999998</v>
      </c>
      <c r="X18" s="28">
        <v>0</v>
      </c>
      <c r="Y18" s="28">
        <v>252.44</v>
      </c>
      <c r="Z18" s="28">
        <v>293.65999999999997</v>
      </c>
      <c r="AA18" s="28">
        <v>2.54</v>
      </c>
      <c r="AB18" s="28">
        <v>302.06</v>
      </c>
      <c r="AC18" s="28">
        <v>0</v>
      </c>
      <c r="AD18" s="28">
        <v>16.020000000000003</v>
      </c>
      <c r="AE18" s="28">
        <v>832.2</v>
      </c>
      <c r="AF18" s="28">
        <v>0</v>
      </c>
      <c r="AG18" s="28">
        <v>384.14</v>
      </c>
    </row>
    <row r="19" spans="2:33" x14ac:dyDescent="0.3">
      <c r="B19" s="27" t="s">
        <v>196</v>
      </c>
      <c r="C19" s="28">
        <v>690.4</v>
      </c>
      <c r="D19" s="28">
        <v>27.4</v>
      </c>
      <c r="E19" s="28">
        <v>329.8</v>
      </c>
      <c r="F19" s="28">
        <v>628.20000000000005</v>
      </c>
      <c r="G19" s="28">
        <v>0</v>
      </c>
      <c r="H19" s="28">
        <v>0</v>
      </c>
      <c r="I19" s="28">
        <v>58.4</v>
      </c>
      <c r="J19" s="28">
        <v>815.4</v>
      </c>
      <c r="K19" s="28">
        <v>259.60000000000002</v>
      </c>
      <c r="L19" s="28">
        <v>146.6</v>
      </c>
      <c r="M19" s="28">
        <v>368.4</v>
      </c>
      <c r="N19" s="28">
        <v>0</v>
      </c>
      <c r="O19" s="28">
        <v>540.79999999999995</v>
      </c>
      <c r="P19" s="28">
        <v>445.4</v>
      </c>
      <c r="Q19" s="28">
        <v>679.2</v>
      </c>
      <c r="R19" s="28">
        <v>1286.8</v>
      </c>
      <c r="S19" s="28">
        <v>28.8</v>
      </c>
      <c r="T19" s="28">
        <v>7.9</v>
      </c>
      <c r="U19" s="28">
        <v>25.8</v>
      </c>
      <c r="V19" s="28">
        <v>53.4</v>
      </c>
      <c r="W19" s="28">
        <v>465.6</v>
      </c>
      <c r="X19" s="28">
        <v>0</v>
      </c>
      <c r="Y19" s="28">
        <v>723.8</v>
      </c>
      <c r="Z19" s="28">
        <v>606</v>
      </c>
      <c r="AA19" s="28">
        <v>12.6</v>
      </c>
      <c r="AB19" s="28">
        <v>610.4</v>
      </c>
      <c r="AC19" s="28">
        <v>0</v>
      </c>
      <c r="AD19" s="28">
        <v>53</v>
      </c>
      <c r="AE19" s="28">
        <v>1553.2</v>
      </c>
      <c r="AF19" s="28">
        <v>0</v>
      </c>
      <c r="AG19" s="28">
        <v>606.20000000000005</v>
      </c>
    </row>
    <row r="20" spans="2:33" x14ac:dyDescent="0.3">
      <c r="B20" s="27" t="s">
        <v>197</v>
      </c>
      <c r="C20" s="28">
        <v>1568.6799999999998</v>
      </c>
      <c r="D20" s="28">
        <v>17.100000000000001</v>
      </c>
      <c r="E20" s="28">
        <v>344.6</v>
      </c>
      <c r="F20" s="28">
        <v>1444.78</v>
      </c>
      <c r="G20" s="28">
        <v>0</v>
      </c>
      <c r="H20" s="28">
        <v>124.11999999999998</v>
      </c>
      <c r="I20" s="28">
        <v>83.16</v>
      </c>
      <c r="J20" s="28">
        <v>1333.2599999999998</v>
      </c>
      <c r="K20" s="28">
        <v>443.8</v>
      </c>
      <c r="L20" s="28">
        <v>317.28000000000003</v>
      </c>
      <c r="M20" s="28">
        <v>275.54000000000002</v>
      </c>
      <c r="N20" s="28">
        <v>0</v>
      </c>
      <c r="O20" s="28">
        <v>1125.8400000000001</v>
      </c>
      <c r="P20" s="28">
        <v>875.56000000000006</v>
      </c>
      <c r="Q20" s="28">
        <v>1055.8</v>
      </c>
      <c r="R20" s="28">
        <v>2196.02</v>
      </c>
      <c r="S20" s="28">
        <v>33.72</v>
      </c>
      <c r="T20" s="28">
        <v>65.88000000000001</v>
      </c>
      <c r="U20" s="28">
        <v>3.1799999999999984</v>
      </c>
      <c r="V20" s="28">
        <v>149.76</v>
      </c>
      <c r="W20" s="28">
        <v>865.9799999999999</v>
      </c>
      <c r="X20" s="28">
        <v>0</v>
      </c>
      <c r="Y20" s="28">
        <v>1384.66</v>
      </c>
      <c r="Z20" s="28">
        <v>1145.7199999999998</v>
      </c>
      <c r="AA20" s="28">
        <v>34.36</v>
      </c>
      <c r="AB20" s="28">
        <v>1405.86</v>
      </c>
      <c r="AC20" s="28">
        <v>0</v>
      </c>
      <c r="AD20" s="28">
        <v>84.7</v>
      </c>
      <c r="AE20" s="28">
        <v>3509.4800000000005</v>
      </c>
      <c r="AF20" s="28">
        <v>0</v>
      </c>
      <c r="AG20" s="28">
        <v>1485.42</v>
      </c>
    </row>
    <row r="21" spans="2:33" x14ac:dyDescent="0.3">
      <c r="B21" s="27" t="s">
        <v>198</v>
      </c>
      <c r="C21" s="28">
        <v>3667.62</v>
      </c>
      <c r="D21" s="28">
        <v>69.11999999999999</v>
      </c>
      <c r="E21" s="28">
        <v>562.41999999999996</v>
      </c>
      <c r="F21" s="28">
        <v>2385.84</v>
      </c>
      <c r="G21" s="28">
        <v>0</v>
      </c>
      <c r="H21" s="28">
        <v>862.62000000000012</v>
      </c>
      <c r="I21" s="28">
        <v>187.2</v>
      </c>
      <c r="J21" s="28">
        <v>3937.88</v>
      </c>
      <c r="K21" s="28">
        <v>1517.1799999999998</v>
      </c>
      <c r="L21" s="28">
        <v>829.34000000000015</v>
      </c>
      <c r="M21" s="28">
        <v>619.88</v>
      </c>
      <c r="N21" s="28">
        <v>0</v>
      </c>
      <c r="O21" s="28">
        <v>2479.84</v>
      </c>
      <c r="P21" s="28">
        <v>2561.58</v>
      </c>
      <c r="Q21" s="28">
        <v>2683.68</v>
      </c>
      <c r="R21" s="28">
        <v>6943.06</v>
      </c>
      <c r="S21" s="28">
        <v>244.33999999999997</v>
      </c>
      <c r="T21" s="28">
        <v>111.58</v>
      </c>
      <c r="U21" s="28">
        <v>126.32000000000001</v>
      </c>
      <c r="V21" s="28">
        <v>222.26</v>
      </c>
      <c r="W21" s="28">
        <v>2292.4</v>
      </c>
      <c r="X21" s="28">
        <v>0</v>
      </c>
      <c r="Y21" s="28">
        <v>2456.1800000000003</v>
      </c>
      <c r="Z21" s="28">
        <v>3628.9800000000005</v>
      </c>
      <c r="AA21" s="28">
        <v>80.47999999999999</v>
      </c>
      <c r="AB21" s="28">
        <v>3196.4</v>
      </c>
      <c r="AC21" s="28">
        <v>0</v>
      </c>
      <c r="AD21" s="28">
        <v>152.01999999999998</v>
      </c>
      <c r="AE21" s="28">
        <v>8128.8</v>
      </c>
      <c r="AF21" s="28">
        <v>0</v>
      </c>
      <c r="AG21" s="28">
        <v>5775.2800000000007</v>
      </c>
    </row>
    <row r="22" spans="2:33" x14ac:dyDescent="0.3">
      <c r="B22" s="27" t="s">
        <v>199</v>
      </c>
      <c r="C22" s="28">
        <v>7459.8</v>
      </c>
      <c r="D22" s="28">
        <v>266.95999999999998</v>
      </c>
      <c r="E22" s="28">
        <v>1473.6200000000001</v>
      </c>
      <c r="F22" s="28">
        <v>3830.9199999999996</v>
      </c>
      <c r="G22" s="28">
        <v>1082.6399999999999</v>
      </c>
      <c r="H22" s="28">
        <v>1932.5400000000002</v>
      </c>
      <c r="I22" s="28">
        <v>441.14</v>
      </c>
      <c r="J22" s="28">
        <v>7687.68</v>
      </c>
      <c r="K22" s="28">
        <v>2122.96</v>
      </c>
      <c r="L22" s="28">
        <v>1977.22</v>
      </c>
      <c r="M22" s="28">
        <v>1030.9000000000001</v>
      </c>
      <c r="N22" s="28">
        <v>1828.5400000000002</v>
      </c>
      <c r="O22" s="28">
        <v>4693.82</v>
      </c>
      <c r="P22" s="28">
        <v>4425.4400000000005</v>
      </c>
      <c r="Q22" s="28">
        <v>4846.3</v>
      </c>
      <c r="R22" s="28">
        <v>14142.7</v>
      </c>
      <c r="S22" s="28">
        <v>312.94</v>
      </c>
      <c r="T22" s="28">
        <v>228.1</v>
      </c>
      <c r="U22" s="28">
        <v>331.54</v>
      </c>
      <c r="V22" s="28">
        <v>244.98000000000002</v>
      </c>
      <c r="W22" s="28">
        <v>3009.9</v>
      </c>
      <c r="X22" s="28">
        <v>0</v>
      </c>
      <c r="Y22" s="28">
        <v>4436.3599999999997</v>
      </c>
      <c r="Z22" s="28">
        <v>5938.32</v>
      </c>
      <c r="AA22" s="28">
        <v>73.460000000000008</v>
      </c>
      <c r="AB22" s="28">
        <v>5543.08</v>
      </c>
      <c r="AC22" s="28">
        <v>0</v>
      </c>
      <c r="AD22" s="28">
        <v>420.68</v>
      </c>
      <c r="AE22" s="28">
        <v>11845.52</v>
      </c>
      <c r="AF22" s="28">
        <v>1006.1200000000001</v>
      </c>
      <c r="AG22" s="28">
        <v>11362.86</v>
      </c>
    </row>
    <row r="23" spans="2:33" x14ac:dyDescent="0.3">
      <c r="B23" s="27" t="s">
        <v>200</v>
      </c>
      <c r="C23" s="28">
        <v>9830</v>
      </c>
      <c r="D23" s="28">
        <v>192</v>
      </c>
      <c r="E23" s="28">
        <v>154</v>
      </c>
      <c r="F23" s="28">
        <v>3242</v>
      </c>
      <c r="G23" s="28">
        <v>664</v>
      </c>
      <c r="H23" s="28">
        <v>1714</v>
      </c>
      <c r="I23" s="28">
        <v>736</v>
      </c>
      <c r="J23" s="28">
        <v>8456</v>
      </c>
      <c r="K23" s="28">
        <v>3404</v>
      </c>
      <c r="L23" s="28">
        <v>1450</v>
      </c>
      <c r="M23" s="28">
        <v>2044</v>
      </c>
      <c r="N23" s="28">
        <v>4386</v>
      </c>
      <c r="O23" s="28">
        <v>6662</v>
      </c>
      <c r="P23" s="28">
        <v>5664</v>
      </c>
      <c r="Q23" s="28">
        <v>4146</v>
      </c>
      <c r="R23" s="28">
        <v>13304</v>
      </c>
      <c r="S23" s="28">
        <v>320</v>
      </c>
      <c r="T23" s="28">
        <v>228</v>
      </c>
      <c r="U23" s="28">
        <v>276</v>
      </c>
      <c r="V23" s="28">
        <v>346</v>
      </c>
      <c r="W23" s="28">
        <v>148</v>
      </c>
      <c r="X23" s="28">
        <v>392</v>
      </c>
      <c r="Y23" s="28">
        <v>4900</v>
      </c>
      <c r="Z23" s="28">
        <v>5960</v>
      </c>
      <c r="AA23" s="28">
        <v>142</v>
      </c>
      <c r="AB23" s="28">
        <v>6052</v>
      </c>
      <c r="AC23" s="28">
        <v>0</v>
      </c>
      <c r="AD23" s="28">
        <v>40</v>
      </c>
      <c r="AE23" s="28">
        <v>14538</v>
      </c>
      <c r="AF23" s="28">
        <v>1826</v>
      </c>
      <c r="AG23" s="28">
        <v>14188</v>
      </c>
    </row>
    <row r="24" spans="2:33" x14ac:dyDescent="0.3">
      <c r="B24" s="27" t="s">
        <v>201</v>
      </c>
      <c r="C24" s="28">
        <v>16614</v>
      </c>
      <c r="D24" s="28">
        <v>1276</v>
      </c>
      <c r="E24" s="28">
        <v>5040</v>
      </c>
      <c r="F24" s="28">
        <v>11520</v>
      </c>
      <c r="G24" s="28">
        <v>2776</v>
      </c>
      <c r="H24" s="28">
        <v>1678</v>
      </c>
      <c r="I24" s="28">
        <v>1138</v>
      </c>
      <c r="J24" s="28">
        <v>15878</v>
      </c>
      <c r="K24" s="28">
        <v>9742</v>
      </c>
      <c r="L24" s="28">
        <v>2856</v>
      </c>
      <c r="M24" s="28">
        <v>4292</v>
      </c>
      <c r="N24" s="28">
        <v>3460</v>
      </c>
      <c r="O24" s="28">
        <v>14724</v>
      </c>
      <c r="P24" s="28">
        <v>13696</v>
      </c>
      <c r="Q24" s="28">
        <v>8780</v>
      </c>
      <c r="R24" s="28">
        <v>23168</v>
      </c>
      <c r="S24" s="28">
        <v>456</v>
      </c>
      <c r="T24" s="28">
        <v>544</v>
      </c>
      <c r="U24" s="28">
        <v>838</v>
      </c>
      <c r="V24" s="28">
        <v>562</v>
      </c>
      <c r="W24" s="28">
        <v>2762</v>
      </c>
      <c r="X24" s="28">
        <v>568</v>
      </c>
      <c r="Y24" s="28">
        <v>8834</v>
      </c>
      <c r="Z24" s="28">
        <v>10928</v>
      </c>
      <c r="AA24" s="28">
        <v>214</v>
      </c>
      <c r="AB24" s="28">
        <v>19674</v>
      </c>
      <c r="AC24" s="28">
        <v>3480</v>
      </c>
      <c r="AD24" s="28">
        <v>184</v>
      </c>
      <c r="AE24" s="28">
        <v>20796</v>
      </c>
      <c r="AF24" s="28">
        <v>2364</v>
      </c>
      <c r="AG24" s="28">
        <v>21122</v>
      </c>
    </row>
    <row r="25" spans="2:33" x14ac:dyDescent="0.3">
      <c r="B25" s="27" t="s">
        <v>202</v>
      </c>
      <c r="C25" s="28">
        <v>17580</v>
      </c>
      <c r="D25" s="28">
        <v>510</v>
      </c>
      <c r="E25" s="28">
        <v>4680</v>
      </c>
      <c r="F25" s="28">
        <v>13580</v>
      </c>
      <c r="G25" s="28">
        <v>6840</v>
      </c>
      <c r="H25" s="28">
        <v>420</v>
      </c>
      <c r="I25" s="28">
        <v>2710</v>
      </c>
      <c r="J25" s="28">
        <v>22050</v>
      </c>
      <c r="K25" s="28">
        <v>16420</v>
      </c>
      <c r="L25" s="28">
        <v>3280</v>
      </c>
      <c r="M25" s="28">
        <v>6630</v>
      </c>
      <c r="N25" s="28">
        <v>5160</v>
      </c>
      <c r="O25" s="28">
        <v>20220</v>
      </c>
      <c r="P25" s="28">
        <v>17700</v>
      </c>
      <c r="Q25" s="28">
        <v>16750</v>
      </c>
      <c r="R25" s="28">
        <v>30730</v>
      </c>
      <c r="S25" s="28">
        <v>580</v>
      </c>
      <c r="T25" s="28">
        <v>820</v>
      </c>
      <c r="U25" s="28">
        <v>110</v>
      </c>
      <c r="V25" s="28">
        <v>1160</v>
      </c>
      <c r="W25" s="28">
        <v>10400</v>
      </c>
      <c r="X25" s="28">
        <v>610</v>
      </c>
      <c r="Y25" s="28">
        <v>11900</v>
      </c>
      <c r="Z25" s="28">
        <v>20610</v>
      </c>
      <c r="AA25" s="28">
        <v>520</v>
      </c>
      <c r="AB25" s="28">
        <v>31830</v>
      </c>
      <c r="AC25" s="28">
        <v>16970</v>
      </c>
      <c r="AD25" s="28">
        <v>1940</v>
      </c>
      <c r="AE25" s="28">
        <v>31560</v>
      </c>
      <c r="AF25" s="28">
        <v>4100</v>
      </c>
      <c r="AG25" s="28">
        <v>15980</v>
      </c>
    </row>
    <row r="26" spans="2:33" x14ac:dyDescent="0.3">
      <c r="B26" s="27" t="s">
        <v>203</v>
      </c>
      <c r="C26" s="28">
        <v>11043.2</v>
      </c>
      <c r="D26" s="28">
        <v>165</v>
      </c>
      <c r="E26" s="28">
        <v>3772.2</v>
      </c>
      <c r="F26" s="28">
        <v>9899.7999999999993</v>
      </c>
      <c r="G26" s="28">
        <v>0</v>
      </c>
      <c r="H26" s="28">
        <v>0</v>
      </c>
      <c r="I26" s="28">
        <v>513.6</v>
      </c>
      <c r="J26" s="28">
        <v>10511.8</v>
      </c>
      <c r="K26" s="28">
        <v>4410.8</v>
      </c>
      <c r="L26" s="28">
        <v>994.4</v>
      </c>
      <c r="M26" s="28">
        <v>1582.2</v>
      </c>
      <c r="N26" s="28">
        <v>0</v>
      </c>
      <c r="O26" s="28">
        <v>8366.4</v>
      </c>
      <c r="P26" s="28">
        <v>5503.6</v>
      </c>
      <c r="Q26" s="28">
        <v>9903.2000000000007</v>
      </c>
      <c r="R26" s="28">
        <v>20939.8</v>
      </c>
      <c r="S26" s="28">
        <v>297.39999999999998</v>
      </c>
      <c r="T26" s="28">
        <v>265.39999999999998</v>
      </c>
      <c r="U26" s="28">
        <v>94.8</v>
      </c>
      <c r="V26" s="28">
        <v>179.6</v>
      </c>
      <c r="W26" s="28">
        <v>4744</v>
      </c>
      <c r="X26" s="28">
        <v>0</v>
      </c>
      <c r="Y26" s="28">
        <v>6652.2</v>
      </c>
      <c r="Z26" s="28">
        <v>6428.6</v>
      </c>
      <c r="AA26" s="28">
        <v>72.599999999999994</v>
      </c>
      <c r="AB26" s="28">
        <v>10624.4</v>
      </c>
      <c r="AC26" s="28">
        <v>0</v>
      </c>
      <c r="AD26" s="28">
        <v>382.2</v>
      </c>
      <c r="AE26" s="28">
        <v>19654.400000000001</v>
      </c>
      <c r="AF26" s="28">
        <v>0</v>
      </c>
      <c r="AG26" s="28">
        <v>13589.4</v>
      </c>
    </row>
    <row r="27" spans="2:33" x14ac:dyDescent="0.3">
      <c r="B27" s="27" t="s">
        <v>204</v>
      </c>
      <c r="C27" s="28">
        <v>20858.8</v>
      </c>
      <c r="D27" s="28">
        <v>340.6</v>
      </c>
      <c r="E27" s="28">
        <v>7106.8</v>
      </c>
      <c r="F27" s="28">
        <v>18397</v>
      </c>
      <c r="G27" s="28">
        <v>0</v>
      </c>
      <c r="H27" s="28">
        <v>0</v>
      </c>
      <c r="I27" s="28">
        <v>877.6</v>
      </c>
      <c r="J27" s="28">
        <v>18725.400000000001</v>
      </c>
      <c r="K27" s="28">
        <v>8468.4</v>
      </c>
      <c r="L27" s="28">
        <v>1840.8</v>
      </c>
      <c r="M27" s="28">
        <v>2752.8</v>
      </c>
      <c r="N27" s="28">
        <v>0</v>
      </c>
      <c r="O27" s="28">
        <v>15585.4</v>
      </c>
      <c r="P27" s="28">
        <v>9704</v>
      </c>
      <c r="Q27" s="28">
        <v>18594</v>
      </c>
      <c r="R27" s="28">
        <v>40042.6</v>
      </c>
      <c r="S27" s="28">
        <v>580.20000000000005</v>
      </c>
      <c r="T27" s="28">
        <v>544.79999999999995</v>
      </c>
      <c r="U27" s="28">
        <v>256.2</v>
      </c>
      <c r="V27" s="28">
        <v>399.6</v>
      </c>
      <c r="W27" s="28">
        <v>8500.4</v>
      </c>
      <c r="X27" s="28">
        <v>0</v>
      </c>
      <c r="Y27" s="28">
        <v>12651.6</v>
      </c>
      <c r="Z27" s="28">
        <v>12005.6</v>
      </c>
      <c r="AA27" s="28">
        <v>164.6</v>
      </c>
      <c r="AB27" s="28">
        <v>20837.400000000001</v>
      </c>
      <c r="AC27" s="28">
        <v>0</v>
      </c>
      <c r="AD27" s="28">
        <v>712.2</v>
      </c>
      <c r="AE27" s="28">
        <v>36157</v>
      </c>
      <c r="AF27" s="28">
        <v>0</v>
      </c>
      <c r="AG27" s="28">
        <v>24528.799999999999</v>
      </c>
    </row>
    <row r="28" spans="2:33" x14ac:dyDescent="0.3">
      <c r="B28" s="27" t="s">
        <v>205</v>
      </c>
      <c r="C28" s="28">
        <v>49036</v>
      </c>
      <c r="D28" s="28">
        <v>748.2</v>
      </c>
      <c r="E28" s="28">
        <v>13642.2</v>
      </c>
      <c r="F28" s="28">
        <v>27323.8</v>
      </c>
      <c r="G28" s="28">
        <v>6856.2</v>
      </c>
      <c r="H28" s="28">
        <v>9367.7999999999993</v>
      </c>
      <c r="I28" s="28">
        <v>1983</v>
      </c>
      <c r="J28" s="28">
        <v>42330.8</v>
      </c>
      <c r="K28" s="28">
        <v>19138.8</v>
      </c>
      <c r="L28" s="28">
        <v>4112.8</v>
      </c>
      <c r="M28" s="28">
        <v>5120.3999999999996</v>
      </c>
      <c r="N28" s="28">
        <v>17798.8</v>
      </c>
      <c r="O28" s="28">
        <v>28926.2</v>
      </c>
      <c r="P28" s="28">
        <v>26375</v>
      </c>
      <c r="Q28" s="28">
        <v>25879.4</v>
      </c>
      <c r="R28" s="28">
        <v>94430.6</v>
      </c>
      <c r="S28" s="28">
        <v>1122.5999999999999</v>
      </c>
      <c r="T28" s="28">
        <v>1251</v>
      </c>
      <c r="U28" s="28">
        <v>557.79999999999995</v>
      </c>
      <c r="V28" s="28">
        <v>1066</v>
      </c>
      <c r="W28" s="28">
        <v>16163</v>
      </c>
      <c r="X28" s="28">
        <v>421.6</v>
      </c>
      <c r="Y28" s="28">
        <v>26493.200000000001</v>
      </c>
      <c r="Z28" s="28">
        <v>29045.200000000001</v>
      </c>
      <c r="AA28" s="28">
        <v>320.60000000000002</v>
      </c>
      <c r="AB28" s="28">
        <v>47504.2</v>
      </c>
      <c r="AC28" s="28">
        <v>0</v>
      </c>
      <c r="AD28" s="28">
        <v>1417</v>
      </c>
      <c r="AE28" s="28">
        <v>73071.399999999994</v>
      </c>
      <c r="AF28" s="28">
        <v>2520</v>
      </c>
      <c r="AG28" s="28">
        <v>46784.6</v>
      </c>
    </row>
    <row r="29" spans="2:33" x14ac:dyDescent="0.3">
      <c r="B29" s="27" t="s">
        <v>206</v>
      </c>
      <c r="C29" s="28">
        <v>101903.4</v>
      </c>
      <c r="D29" s="28">
        <v>1372</v>
      </c>
      <c r="E29" s="28">
        <v>24725</v>
      </c>
      <c r="F29" s="28">
        <v>35978.6</v>
      </c>
      <c r="G29" s="28">
        <v>26706</v>
      </c>
      <c r="H29" s="28">
        <v>41226.400000000001</v>
      </c>
      <c r="I29" s="28">
        <v>4922</v>
      </c>
      <c r="J29" s="28">
        <v>92815.4</v>
      </c>
      <c r="K29" s="28">
        <v>39820.199999999997</v>
      </c>
      <c r="L29" s="28">
        <v>9619.6</v>
      </c>
      <c r="M29" s="28">
        <v>10916.4</v>
      </c>
      <c r="N29" s="28">
        <v>76705</v>
      </c>
      <c r="O29" s="28">
        <v>51615.6</v>
      </c>
      <c r="P29" s="28">
        <v>62460</v>
      </c>
      <c r="Q29" s="28">
        <v>21909.8</v>
      </c>
      <c r="R29" s="28">
        <v>197965.2</v>
      </c>
      <c r="S29" s="28">
        <v>2274.6</v>
      </c>
      <c r="T29" s="28">
        <v>2641.4</v>
      </c>
      <c r="U29" s="28">
        <v>1185.5999999999999</v>
      </c>
      <c r="V29" s="28">
        <v>2269.8000000000002</v>
      </c>
      <c r="W29" s="28">
        <v>32884.800000000003</v>
      </c>
      <c r="X29" s="28">
        <v>2413.8000000000002</v>
      </c>
      <c r="Y29" s="28">
        <v>50883</v>
      </c>
      <c r="Z29" s="28">
        <v>64958</v>
      </c>
      <c r="AA29" s="28">
        <v>695</v>
      </c>
      <c r="AB29" s="28">
        <v>104677.2</v>
      </c>
      <c r="AC29" s="28">
        <v>0</v>
      </c>
      <c r="AD29" s="28">
        <v>3406.4</v>
      </c>
      <c r="AE29" s="28">
        <v>140120</v>
      </c>
      <c r="AF29" s="28">
        <v>9464.4</v>
      </c>
      <c r="AG29" s="28">
        <v>100959.6</v>
      </c>
    </row>
    <row r="30" spans="2:33" x14ac:dyDescent="0.3">
      <c r="B30" s="27" t="s">
        <v>207</v>
      </c>
      <c r="C30" s="28">
        <v>158662.79999999999</v>
      </c>
      <c r="D30" s="28">
        <v>2363.6</v>
      </c>
      <c r="E30" s="28">
        <v>43847.4</v>
      </c>
      <c r="F30" s="28">
        <v>64763.8</v>
      </c>
      <c r="G30" s="28">
        <v>39088</v>
      </c>
      <c r="H30" s="28">
        <v>75261.2</v>
      </c>
      <c r="I30" s="28">
        <v>8793.6</v>
      </c>
      <c r="J30" s="28">
        <v>149539.79999999999</v>
      </c>
      <c r="K30" s="28">
        <v>74974.600000000006</v>
      </c>
      <c r="L30" s="28">
        <v>19302.400000000001</v>
      </c>
      <c r="M30" s="28">
        <v>20912.8</v>
      </c>
      <c r="N30" s="28">
        <v>106569.2</v>
      </c>
      <c r="O30" s="28">
        <v>100184.6</v>
      </c>
      <c r="P30" s="28">
        <v>94976.6</v>
      </c>
      <c r="Q30" s="28">
        <v>47921.4</v>
      </c>
      <c r="R30" s="28">
        <v>316206</v>
      </c>
      <c r="S30" s="28">
        <v>3819.8</v>
      </c>
      <c r="T30" s="28">
        <v>5008.2</v>
      </c>
      <c r="U30" s="28">
        <v>2171.4</v>
      </c>
      <c r="V30" s="28">
        <v>4497.8</v>
      </c>
      <c r="W30" s="28">
        <v>55711.4</v>
      </c>
      <c r="X30" s="28">
        <v>4849.2</v>
      </c>
      <c r="Y30" s="28">
        <v>84693</v>
      </c>
      <c r="Z30" s="28">
        <v>100421.6</v>
      </c>
      <c r="AA30" s="28">
        <v>1319</v>
      </c>
      <c r="AB30" s="28">
        <v>169637.2</v>
      </c>
      <c r="AC30" s="28">
        <v>17989.2</v>
      </c>
      <c r="AD30" s="28">
        <v>7011.4</v>
      </c>
      <c r="AE30" s="28">
        <v>213289.8</v>
      </c>
      <c r="AF30" s="28">
        <v>18805</v>
      </c>
      <c r="AG30" s="28">
        <v>173356.79999999999</v>
      </c>
    </row>
    <row r="31" spans="2:33" x14ac:dyDescent="0.3">
      <c r="B31" s="27" t="s">
        <v>208</v>
      </c>
      <c r="C31" s="28">
        <v>208948.2</v>
      </c>
      <c r="D31" s="28">
        <v>5166.8</v>
      </c>
      <c r="E31" s="28">
        <v>74440.399999999994</v>
      </c>
      <c r="F31" s="28">
        <v>120421.8</v>
      </c>
      <c r="G31" s="28">
        <v>79369.399999999994</v>
      </c>
      <c r="H31" s="28">
        <v>163211.4</v>
      </c>
      <c r="I31" s="28">
        <v>20991</v>
      </c>
      <c r="J31" s="28">
        <v>331377.59999999998</v>
      </c>
      <c r="K31" s="28">
        <v>159067</v>
      </c>
      <c r="L31" s="28">
        <v>36207.199999999997</v>
      </c>
      <c r="M31" s="28">
        <v>38189.800000000003</v>
      </c>
      <c r="N31" s="28">
        <v>80040.2</v>
      </c>
      <c r="O31" s="28">
        <v>268328.2</v>
      </c>
      <c r="P31" s="28">
        <v>180110</v>
      </c>
      <c r="Q31" s="28">
        <v>171033</v>
      </c>
      <c r="R31" s="28">
        <v>673160.2</v>
      </c>
      <c r="S31" s="28">
        <v>6858.2</v>
      </c>
      <c r="T31" s="28">
        <v>9990.2000000000007</v>
      </c>
      <c r="U31" s="28">
        <v>3982.8</v>
      </c>
      <c r="V31" s="28">
        <v>8376.6</v>
      </c>
      <c r="W31" s="28">
        <v>125529.2</v>
      </c>
      <c r="X31" s="28">
        <v>9583.4</v>
      </c>
      <c r="Y31" s="28">
        <v>151908.79999999999</v>
      </c>
      <c r="Z31" s="28">
        <v>200975</v>
      </c>
      <c r="AA31" s="28">
        <v>3204.4</v>
      </c>
      <c r="AB31" s="28">
        <v>360049.4</v>
      </c>
      <c r="AC31" s="28">
        <v>156129.60000000001</v>
      </c>
      <c r="AD31" s="28">
        <v>12302.6</v>
      </c>
      <c r="AE31" s="28">
        <v>396118.8</v>
      </c>
      <c r="AF31" s="28">
        <v>47874.8</v>
      </c>
      <c r="AG31" s="28">
        <v>306446.40000000002</v>
      </c>
    </row>
    <row r="32" spans="2:33" x14ac:dyDescent="0.3">
      <c r="B32" s="27" t="s">
        <v>209</v>
      </c>
      <c r="C32" s="28">
        <v>422294.076</v>
      </c>
      <c r="D32" s="28">
        <v>12725.384854</v>
      </c>
      <c r="E32" s="28">
        <v>157714.07399999999</v>
      </c>
      <c r="F32" s="28">
        <v>284817.62328</v>
      </c>
      <c r="G32" s="28">
        <v>179621.74018000002</v>
      </c>
      <c r="H32" s="28">
        <v>385670.38653999998</v>
      </c>
      <c r="I32" s="28">
        <v>40459.205872000006</v>
      </c>
      <c r="J32" s="28">
        <v>713034.15422000003</v>
      </c>
      <c r="K32" s="28">
        <v>349879.03332000005</v>
      </c>
      <c r="L32" s="28">
        <v>82424.912318000002</v>
      </c>
      <c r="M32" s="28">
        <v>84527.227448000005</v>
      </c>
      <c r="N32" s="28">
        <v>171719.21599999996</v>
      </c>
      <c r="O32" s="28">
        <v>688986.65741999994</v>
      </c>
      <c r="P32" s="28">
        <v>406389.60005999997</v>
      </c>
      <c r="Q32" s="28">
        <v>376042.10199999996</v>
      </c>
      <c r="R32" s="28">
        <v>1442042.1949999998</v>
      </c>
      <c r="S32" s="28">
        <v>14008.118059999999</v>
      </c>
      <c r="T32" s="28">
        <v>20675.199648000002</v>
      </c>
      <c r="U32" s="28">
        <v>8772.2627219999995</v>
      </c>
      <c r="V32" s="28">
        <v>14448.596149999998</v>
      </c>
      <c r="W32" s="28">
        <v>253032.79979999998</v>
      </c>
      <c r="X32" s="28">
        <v>18948.829999999998</v>
      </c>
      <c r="Y32" s="28">
        <v>298658.25708000001</v>
      </c>
      <c r="Z32" s="28">
        <v>486142.44073999999</v>
      </c>
      <c r="AA32" s="28">
        <v>11997.349326</v>
      </c>
      <c r="AB32" s="28">
        <v>851103.10965999996</v>
      </c>
      <c r="AC32" s="28">
        <v>402375.212</v>
      </c>
      <c r="AD32" s="28">
        <v>22799.811216000002</v>
      </c>
      <c r="AE32" s="28">
        <v>826950.88140000007</v>
      </c>
      <c r="AF32" s="28">
        <v>128625.92</v>
      </c>
      <c r="AG32" s="28">
        <v>620003</v>
      </c>
    </row>
    <row r="33" spans="2:33" x14ac:dyDescent="0.3">
      <c r="B33" s="27" t="s">
        <v>210</v>
      </c>
      <c r="C33" s="28">
        <v>603376.25</v>
      </c>
      <c r="D33" s="28">
        <v>19472.534540000001</v>
      </c>
      <c r="E33" s="28">
        <v>0</v>
      </c>
      <c r="F33" s="28">
        <v>413503.20770000003</v>
      </c>
      <c r="G33" s="28">
        <v>0</v>
      </c>
      <c r="H33" s="28">
        <v>558745.25989999995</v>
      </c>
      <c r="I33" s="28">
        <v>0</v>
      </c>
      <c r="J33" s="28">
        <v>0</v>
      </c>
      <c r="K33" s="28">
        <v>0</v>
      </c>
      <c r="L33" s="28">
        <v>0</v>
      </c>
      <c r="M33" s="28">
        <v>0</v>
      </c>
      <c r="N33" s="28">
        <v>241955</v>
      </c>
      <c r="O33" s="28">
        <v>1040147.944</v>
      </c>
      <c r="P33" s="28">
        <v>0</v>
      </c>
      <c r="Q33" s="28">
        <v>565053.43000000005</v>
      </c>
      <c r="R33" s="28">
        <v>0</v>
      </c>
      <c r="S33" s="28">
        <v>0</v>
      </c>
      <c r="T33" s="28">
        <v>27304.508330000001</v>
      </c>
      <c r="U33" s="28">
        <v>0</v>
      </c>
      <c r="V33" s="28">
        <v>0</v>
      </c>
      <c r="W33" s="28">
        <v>332329.13380000001</v>
      </c>
      <c r="X33" s="28">
        <v>26533.455549999999</v>
      </c>
      <c r="Y33" s="28">
        <v>0</v>
      </c>
      <c r="Z33" s="28">
        <v>0</v>
      </c>
      <c r="AA33" s="28">
        <v>16636.784189999998</v>
      </c>
      <c r="AB33" s="28">
        <v>1212667.9909999999</v>
      </c>
      <c r="AC33" s="28">
        <v>583117.25</v>
      </c>
      <c r="AD33" s="28">
        <v>0</v>
      </c>
      <c r="AE33" s="28">
        <v>1153794.5900000001</v>
      </c>
      <c r="AF33" s="28">
        <v>184091.31</v>
      </c>
      <c r="AG33" s="28">
        <v>0</v>
      </c>
    </row>
    <row r="34" spans="2:33" x14ac:dyDescent="0.3">
      <c r="B34" s="27" t="s">
        <v>211</v>
      </c>
      <c r="C34" s="28">
        <v>846.4</v>
      </c>
      <c r="D34" s="28">
        <v>0</v>
      </c>
      <c r="E34" s="28">
        <v>117.8</v>
      </c>
      <c r="F34" s="28">
        <v>380.6</v>
      </c>
      <c r="G34" s="28">
        <v>0</v>
      </c>
      <c r="H34" s="28">
        <v>0</v>
      </c>
      <c r="I34" s="28">
        <v>0</v>
      </c>
      <c r="J34" s="28">
        <v>762.8</v>
      </c>
      <c r="K34" s="28">
        <v>326.8</v>
      </c>
      <c r="L34" s="28">
        <v>47.8</v>
      </c>
      <c r="M34" s="28">
        <v>62</v>
      </c>
      <c r="N34" s="28">
        <v>0</v>
      </c>
      <c r="O34" s="28">
        <v>685</v>
      </c>
      <c r="P34" s="28">
        <v>451.6</v>
      </c>
      <c r="Q34" s="28">
        <v>555.20000000000005</v>
      </c>
      <c r="R34" s="28">
        <v>1590.2</v>
      </c>
      <c r="S34" s="28">
        <v>4.4000000000000004</v>
      </c>
      <c r="T34" s="28">
        <v>8</v>
      </c>
      <c r="U34" s="28">
        <v>0</v>
      </c>
      <c r="V34" s="28">
        <v>7.2</v>
      </c>
      <c r="W34" s="28">
        <v>179</v>
      </c>
      <c r="X34" s="28">
        <v>0</v>
      </c>
      <c r="Y34" s="28">
        <v>476.6</v>
      </c>
      <c r="Z34" s="28">
        <v>372</v>
      </c>
      <c r="AA34" s="28">
        <v>3.6</v>
      </c>
      <c r="AB34" s="28">
        <v>987.2</v>
      </c>
      <c r="AC34" s="28">
        <v>0</v>
      </c>
      <c r="AD34" s="28">
        <v>6.2</v>
      </c>
      <c r="AE34" s="28">
        <v>905.8</v>
      </c>
      <c r="AF34" s="28">
        <v>0</v>
      </c>
      <c r="AG34" s="28">
        <v>694.8</v>
      </c>
    </row>
    <row r="35" spans="2:33" x14ac:dyDescent="0.3">
      <c r="B35" s="27" t="s">
        <v>212</v>
      </c>
      <c r="C35" s="28">
        <v>1864.6</v>
      </c>
      <c r="D35" s="28">
        <v>1.6</v>
      </c>
      <c r="E35" s="28">
        <v>268.2</v>
      </c>
      <c r="F35" s="28">
        <v>750.4</v>
      </c>
      <c r="G35" s="28">
        <v>0</v>
      </c>
      <c r="H35" s="28">
        <v>0</v>
      </c>
      <c r="I35" s="28">
        <v>49</v>
      </c>
      <c r="J35" s="28">
        <v>1579.2</v>
      </c>
      <c r="K35" s="28">
        <v>687.4</v>
      </c>
      <c r="L35" s="28">
        <v>105.8</v>
      </c>
      <c r="M35" s="28">
        <v>123.2</v>
      </c>
      <c r="N35" s="28">
        <v>0</v>
      </c>
      <c r="O35" s="28">
        <v>1465.6</v>
      </c>
      <c r="P35" s="28">
        <v>953.8</v>
      </c>
      <c r="Q35" s="28">
        <v>1167.2</v>
      </c>
      <c r="R35" s="28">
        <v>3322.4</v>
      </c>
      <c r="S35" s="28">
        <v>10.6</v>
      </c>
      <c r="T35" s="28">
        <v>22.4</v>
      </c>
      <c r="U35" s="28">
        <v>2.2000000000000002</v>
      </c>
      <c r="V35" s="28">
        <v>13.2</v>
      </c>
      <c r="W35" s="28">
        <v>395.8</v>
      </c>
      <c r="X35" s="28">
        <v>0</v>
      </c>
      <c r="Y35" s="28">
        <v>931.6</v>
      </c>
      <c r="Z35" s="28">
        <v>792.2</v>
      </c>
      <c r="AA35" s="28">
        <v>9.1999999999999993</v>
      </c>
      <c r="AB35" s="28">
        <v>1910</v>
      </c>
      <c r="AC35" s="28">
        <v>0</v>
      </c>
      <c r="AD35" s="28">
        <v>15</v>
      </c>
      <c r="AE35" s="28">
        <v>1864.8</v>
      </c>
      <c r="AF35" s="28">
        <v>0</v>
      </c>
      <c r="AG35" s="28">
        <v>1493</v>
      </c>
    </row>
    <row r="36" spans="2:33" x14ac:dyDescent="0.3">
      <c r="B36" s="27" t="s">
        <v>213</v>
      </c>
      <c r="C36" s="28">
        <v>3432</v>
      </c>
      <c r="D36" s="28">
        <v>2</v>
      </c>
      <c r="E36" s="28">
        <v>538</v>
      </c>
      <c r="F36" s="28">
        <v>1520</v>
      </c>
      <c r="G36" s="28">
        <v>0</v>
      </c>
      <c r="H36" s="28">
        <v>468</v>
      </c>
      <c r="I36" s="28">
        <v>152</v>
      </c>
      <c r="J36" s="28">
        <v>3486</v>
      </c>
      <c r="K36" s="28">
        <v>1460</v>
      </c>
      <c r="L36" s="28">
        <v>226</v>
      </c>
      <c r="M36" s="28">
        <v>200</v>
      </c>
      <c r="N36" s="28">
        <v>0</v>
      </c>
      <c r="O36" s="28">
        <v>3286</v>
      </c>
      <c r="P36" s="28">
        <v>2008</v>
      </c>
      <c r="Q36" s="28">
        <v>2350</v>
      </c>
      <c r="R36" s="28">
        <v>6956</v>
      </c>
      <c r="S36" s="28">
        <v>18</v>
      </c>
      <c r="T36" s="28">
        <v>46</v>
      </c>
      <c r="U36" s="28">
        <v>6</v>
      </c>
      <c r="V36" s="28">
        <v>20</v>
      </c>
      <c r="W36" s="28">
        <v>776</v>
      </c>
      <c r="X36" s="28">
        <v>0</v>
      </c>
      <c r="Y36" s="28">
        <v>1868</v>
      </c>
      <c r="Z36" s="28">
        <v>1752</v>
      </c>
      <c r="AA36" s="28">
        <v>10</v>
      </c>
      <c r="AB36" s="28">
        <v>4328</v>
      </c>
      <c r="AC36" s="28">
        <v>0</v>
      </c>
      <c r="AD36" s="28">
        <v>34</v>
      </c>
      <c r="AE36" s="28">
        <v>3912</v>
      </c>
      <c r="AF36" s="28">
        <v>0</v>
      </c>
      <c r="AG36" s="28">
        <v>2766</v>
      </c>
    </row>
    <row r="37" spans="2:33" x14ac:dyDescent="0.3">
      <c r="B37" s="27" t="s">
        <v>214</v>
      </c>
      <c r="C37" s="28">
        <v>6616</v>
      </c>
      <c r="D37" s="28">
        <v>10</v>
      </c>
      <c r="E37" s="28">
        <v>912</v>
      </c>
      <c r="F37" s="28">
        <v>2584</v>
      </c>
      <c r="G37" s="28">
        <v>0</v>
      </c>
      <c r="H37" s="28">
        <v>2820</v>
      </c>
      <c r="I37" s="28">
        <v>352</v>
      </c>
      <c r="J37" s="28">
        <v>6752</v>
      </c>
      <c r="K37" s="28">
        <v>2664</v>
      </c>
      <c r="L37" s="28">
        <v>484</v>
      </c>
      <c r="M37" s="28">
        <v>394</v>
      </c>
      <c r="N37" s="28">
        <v>0</v>
      </c>
      <c r="O37" s="28">
        <v>6426</v>
      </c>
      <c r="P37" s="28">
        <v>4324</v>
      </c>
      <c r="Q37" s="28">
        <v>4618</v>
      </c>
      <c r="R37" s="28">
        <v>13568</v>
      </c>
      <c r="S37" s="28">
        <v>30</v>
      </c>
      <c r="T37" s="28">
        <v>82</v>
      </c>
      <c r="U37" s="28">
        <v>10</v>
      </c>
      <c r="V37" s="28">
        <v>32</v>
      </c>
      <c r="W37" s="28">
        <v>1416</v>
      </c>
      <c r="X37" s="28">
        <v>0</v>
      </c>
      <c r="Y37" s="28">
        <v>3128</v>
      </c>
      <c r="Z37" s="28">
        <v>3586</v>
      </c>
      <c r="AA37" s="28">
        <v>26</v>
      </c>
      <c r="AB37" s="28">
        <v>8874</v>
      </c>
      <c r="AC37" s="28">
        <v>0</v>
      </c>
      <c r="AD37" s="28">
        <v>72</v>
      </c>
      <c r="AE37" s="28">
        <v>7218</v>
      </c>
      <c r="AF37" s="28">
        <v>0</v>
      </c>
      <c r="AG37" s="28">
        <v>4558</v>
      </c>
    </row>
    <row r="38" spans="2:33" x14ac:dyDescent="0.3">
      <c r="B38" s="27" t="s">
        <v>215</v>
      </c>
      <c r="C38" s="28">
        <v>13158</v>
      </c>
      <c r="D38" s="28">
        <v>36</v>
      </c>
      <c r="E38" s="28">
        <v>1940</v>
      </c>
      <c r="F38" s="28">
        <v>2968</v>
      </c>
      <c r="G38" s="28">
        <v>2178</v>
      </c>
      <c r="H38" s="28">
        <v>5522</v>
      </c>
      <c r="I38" s="28">
        <v>652</v>
      </c>
      <c r="J38" s="28">
        <v>10390</v>
      </c>
      <c r="K38" s="28">
        <v>5724</v>
      </c>
      <c r="L38" s="28">
        <v>954</v>
      </c>
      <c r="M38" s="28">
        <v>1028</v>
      </c>
      <c r="N38" s="28">
        <v>1808</v>
      </c>
      <c r="O38" s="28">
        <v>11594</v>
      </c>
      <c r="P38" s="28">
        <v>7228</v>
      </c>
      <c r="Q38" s="28">
        <v>6214</v>
      </c>
      <c r="R38" s="28">
        <v>23918</v>
      </c>
      <c r="S38" s="28">
        <v>64</v>
      </c>
      <c r="T38" s="28">
        <v>160</v>
      </c>
      <c r="U38" s="28">
        <v>26</v>
      </c>
      <c r="V38" s="28">
        <v>64</v>
      </c>
      <c r="W38" s="28">
        <v>3000</v>
      </c>
      <c r="X38" s="28">
        <v>0</v>
      </c>
      <c r="Y38" s="28">
        <v>5706</v>
      </c>
      <c r="Z38" s="28">
        <v>6578</v>
      </c>
      <c r="AA38" s="28">
        <v>98</v>
      </c>
      <c r="AB38" s="28">
        <v>14986</v>
      </c>
      <c r="AC38" s="28">
        <v>0</v>
      </c>
      <c r="AD38" s="28">
        <v>186</v>
      </c>
      <c r="AE38" s="28">
        <v>12674</v>
      </c>
      <c r="AF38" s="28">
        <v>976</v>
      </c>
      <c r="AG38" s="28">
        <v>7634</v>
      </c>
    </row>
    <row r="39" spans="2:33" x14ac:dyDescent="0.3">
      <c r="B39" s="27" t="s">
        <v>216</v>
      </c>
      <c r="C39" s="28">
        <v>28094</v>
      </c>
      <c r="D39" s="28">
        <v>110</v>
      </c>
      <c r="E39" s="28">
        <v>3842</v>
      </c>
      <c r="F39" s="28">
        <v>5388</v>
      </c>
      <c r="G39" s="28">
        <v>5686</v>
      </c>
      <c r="H39" s="28">
        <v>11302</v>
      </c>
      <c r="I39" s="28">
        <v>1440</v>
      </c>
      <c r="J39" s="28">
        <v>21272</v>
      </c>
      <c r="K39" s="28">
        <v>11302</v>
      </c>
      <c r="L39" s="28">
        <v>1986</v>
      </c>
      <c r="M39" s="28">
        <v>2330</v>
      </c>
      <c r="N39" s="28">
        <v>4042</v>
      </c>
      <c r="O39" s="28">
        <v>25230</v>
      </c>
      <c r="P39" s="28">
        <v>13802</v>
      </c>
      <c r="Q39" s="28">
        <v>12498</v>
      </c>
      <c r="R39" s="28">
        <v>46462</v>
      </c>
      <c r="S39" s="28">
        <v>146</v>
      </c>
      <c r="T39" s="28">
        <v>336</v>
      </c>
      <c r="U39" s="28">
        <v>82</v>
      </c>
      <c r="V39" s="28">
        <v>140</v>
      </c>
      <c r="W39" s="28">
        <v>6982</v>
      </c>
      <c r="X39" s="28">
        <v>660</v>
      </c>
      <c r="Y39" s="28">
        <v>10220</v>
      </c>
      <c r="Z39" s="28">
        <v>13224</v>
      </c>
      <c r="AA39" s="28">
        <v>184</v>
      </c>
      <c r="AB39" s="28">
        <v>30190</v>
      </c>
      <c r="AC39" s="28">
        <v>0</v>
      </c>
      <c r="AD39" s="28">
        <v>396</v>
      </c>
      <c r="AE39" s="28">
        <v>25872</v>
      </c>
      <c r="AF39" s="28">
        <v>2728</v>
      </c>
      <c r="AG39" s="28">
        <v>13308</v>
      </c>
    </row>
    <row r="40" spans="2:33" x14ac:dyDescent="0.3">
      <c r="B40" s="27" t="s">
        <v>217</v>
      </c>
      <c r="C40" s="28">
        <v>52180</v>
      </c>
      <c r="D40" s="28">
        <v>354</v>
      </c>
      <c r="E40" s="28">
        <v>8312</v>
      </c>
      <c r="F40" s="28">
        <v>16870</v>
      </c>
      <c r="G40" s="28">
        <v>13044</v>
      </c>
      <c r="H40" s="28">
        <v>22694</v>
      </c>
      <c r="I40" s="28">
        <v>3058</v>
      </c>
      <c r="J40" s="28">
        <v>50586</v>
      </c>
      <c r="K40" s="28">
        <v>23184</v>
      </c>
      <c r="L40" s="28">
        <v>4640</v>
      </c>
      <c r="M40" s="28">
        <v>5354</v>
      </c>
      <c r="N40" s="28">
        <v>8766</v>
      </c>
      <c r="O40" s="28">
        <v>53970</v>
      </c>
      <c r="P40" s="28">
        <v>29560</v>
      </c>
      <c r="Q40" s="28">
        <v>30342</v>
      </c>
      <c r="R40" s="28">
        <v>98730</v>
      </c>
      <c r="S40" s="28">
        <v>406</v>
      </c>
      <c r="T40" s="28">
        <v>856</v>
      </c>
      <c r="U40" s="28">
        <v>206</v>
      </c>
      <c r="V40" s="28">
        <v>312</v>
      </c>
      <c r="W40" s="28">
        <v>15164</v>
      </c>
      <c r="X40" s="28">
        <v>1788</v>
      </c>
      <c r="Y40" s="28">
        <v>22180</v>
      </c>
      <c r="Z40" s="28">
        <v>29982</v>
      </c>
      <c r="AA40" s="28">
        <v>408</v>
      </c>
      <c r="AB40" s="28">
        <v>67608</v>
      </c>
      <c r="AC40" s="28">
        <v>7076</v>
      </c>
      <c r="AD40" s="28">
        <v>958</v>
      </c>
      <c r="AE40" s="28">
        <v>58922</v>
      </c>
      <c r="AF40" s="28">
        <v>6400</v>
      </c>
      <c r="AG40" s="28">
        <v>30954</v>
      </c>
    </row>
    <row r="41" spans="2:33" x14ac:dyDescent="0.3">
      <c r="B41" s="27" t="s">
        <v>218</v>
      </c>
      <c r="C41" s="28">
        <v>44420</v>
      </c>
      <c r="D41" s="28">
        <v>510</v>
      </c>
      <c r="E41" s="28">
        <v>12890</v>
      </c>
      <c r="F41" s="28">
        <v>30880</v>
      </c>
      <c r="G41" s="28">
        <v>20090</v>
      </c>
      <c r="H41" s="28">
        <v>34660</v>
      </c>
      <c r="I41" s="28">
        <v>4290</v>
      </c>
      <c r="J41" s="28">
        <v>68420</v>
      </c>
      <c r="K41" s="28">
        <v>33250</v>
      </c>
      <c r="L41" s="28">
        <v>6340</v>
      </c>
      <c r="M41" s="28">
        <v>8010</v>
      </c>
      <c r="N41" s="28">
        <v>14700</v>
      </c>
      <c r="O41" s="28">
        <v>76450</v>
      </c>
      <c r="P41" s="28">
        <v>45430</v>
      </c>
      <c r="Q41" s="28">
        <v>43450</v>
      </c>
      <c r="R41" s="28">
        <v>130580</v>
      </c>
      <c r="S41" s="28">
        <v>670</v>
      </c>
      <c r="T41" s="28">
        <v>1040</v>
      </c>
      <c r="U41" s="28">
        <v>330</v>
      </c>
      <c r="V41" s="28">
        <v>430</v>
      </c>
      <c r="W41" s="28">
        <v>21280</v>
      </c>
      <c r="X41" s="28">
        <v>2340</v>
      </c>
      <c r="Y41" s="28">
        <v>29350</v>
      </c>
      <c r="Z41" s="28">
        <v>47100</v>
      </c>
      <c r="AA41" s="28">
        <v>560</v>
      </c>
      <c r="AB41" s="28">
        <v>96080</v>
      </c>
      <c r="AC41" s="28">
        <v>46500</v>
      </c>
      <c r="AD41" s="28">
        <v>1320</v>
      </c>
      <c r="AE41" s="28">
        <v>91920</v>
      </c>
      <c r="AF41" s="28">
        <v>9460</v>
      </c>
      <c r="AG41" s="28">
        <v>46500</v>
      </c>
    </row>
    <row r="42" spans="2:33" x14ac:dyDescent="0.3">
      <c r="B42" s="27" t="s">
        <v>219</v>
      </c>
      <c r="C42" s="28">
        <v>-11.800000000000006</v>
      </c>
      <c r="D42" s="28">
        <v>0</v>
      </c>
      <c r="E42" s="28">
        <v>37.74</v>
      </c>
      <c r="F42" s="28">
        <v>-38.619999999999997</v>
      </c>
      <c r="G42" s="28">
        <v>0</v>
      </c>
      <c r="H42" s="28">
        <v>0</v>
      </c>
      <c r="I42" s="28">
        <v>0</v>
      </c>
      <c r="J42" s="28">
        <v>-103.17999999999999</v>
      </c>
      <c r="K42" s="28">
        <v>-51.96</v>
      </c>
      <c r="L42" s="28">
        <v>-41.040000000000006</v>
      </c>
      <c r="M42" s="28">
        <v>26.220000000000006</v>
      </c>
      <c r="N42" s="28">
        <v>0</v>
      </c>
      <c r="O42" s="28">
        <v>-38.900000000000006</v>
      </c>
      <c r="P42" s="28">
        <v>-4.5799999999999992</v>
      </c>
      <c r="Q42" s="28">
        <v>-158.10000000000002</v>
      </c>
      <c r="R42" s="28">
        <v>-67.459999999999994</v>
      </c>
      <c r="S42" s="28">
        <v>-26.659999999999997</v>
      </c>
      <c r="T42" s="28">
        <v>-21.14</v>
      </c>
      <c r="U42" s="28">
        <v>0</v>
      </c>
      <c r="V42" s="28">
        <v>-19.919999999999998</v>
      </c>
      <c r="W42" s="28">
        <v>-2.4800000000000013</v>
      </c>
      <c r="X42" s="28">
        <v>0</v>
      </c>
      <c r="Y42" s="28">
        <v>-46.599999999999994</v>
      </c>
      <c r="Z42" s="28">
        <v>-24.52</v>
      </c>
      <c r="AA42" s="28">
        <v>-10.559999999999999</v>
      </c>
      <c r="AB42" s="28">
        <v>-76.099999999999994</v>
      </c>
      <c r="AC42" s="28">
        <v>0</v>
      </c>
      <c r="AD42" s="28">
        <v>-19.68</v>
      </c>
      <c r="AE42" s="28">
        <v>-95.14</v>
      </c>
      <c r="AF42" s="28">
        <v>0</v>
      </c>
      <c r="AG42" s="28">
        <v>186.26</v>
      </c>
    </row>
    <row r="43" spans="2:33" x14ac:dyDescent="0.3">
      <c r="B43" s="27" t="s">
        <v>220</v>
      </c>
      <c r="C43" s="28">
        <v>72.900000000000006</v>
      </c>
      <c r="D43" s="28">
        <v>-42.72</v>
      </c>
      <c r="E43" s="28">
        <v>45.48</v>
      </c>
      <c r="F43" s="28">
        <v>-215.44</v>
      </c>
      <c r="G43" s="28">
        <v>0</v>
      </c>
      <c r="H43" s="28">
        <v>0</v>
      </c>
      <c r="I43" s="28">
        <v>1.4</v>
      </c>
      <c r="J43" s="28">
        <v>183.54000000000002</v>
      </c>
      <c r="K43" s="28">
        <v>-37.840000000000011</v>
      </c>
      <c r="L43" s="28">
        <v>-17.600000000000001</v>
      </c>
      <c r="M43" s="28">
        <v>49.06</v>
      </c>
      <c r="N43" s="28">
        <v>0</v>
      </c>
      <c r="O43" s="28">
        <v>60.279999999999994</v>
      </c>
      <c r="P43" s="28">
        <v>167.02</v>
      </c>
      <c r="Q43" s="28">
        <v>0.28000000000000114</v>
      </c>
      <c r="R43" s="28">
        <v>171.62</v>
      </c>
      <c r="S43" s="28">
        <v>-58.08</v>
      </c>
      <c r="T43" s="28">
        <v>-59.94</v>
      </c>
      <c r="U43" s="28">
        <v>-15.1</v>
      </c>
      <c r="V43" s="28">
        <v>-22.6</v>
      </c>
      <c r="W43" s="28">
        <v>73.58</v>
      </c>
      <c r="X43" s="28">
        <v>0</v>
      </c>
      <c r="Y43" s="28">
        <v>119.35999999999999</v>
      </c>
      <c r="Z43" s="28">
        <v>133.34</v>
      </c>
      <c r="AA43" s="28">
        <v>-25.82</v>
      </c>
      <c r="AB43" s="28">
        <v>148.91999999999999</v>
      </c>
      <c r="AC43" s="28">
        <v>0</v>
      </c>
      <c r="AD43" s="28">
        <v>-25.06</v>
      </c>
      <c r="AE43" s="28">
        <v>277.18</v>
      </c>
      <c r="AF43" s="28">
        <v>0</v>
      </c>
      <c r="AG43" s="28">
        <v>166.85999999999999</v>
      </c>
    </row>
    <row r="44" spans="2:33" x14ac:dyDescent="0.3">
      <c r="B44" s="27" t="s">
        <v>221</v>
      </c>
      <c r="C44" s="28">
        <v>189.3</v>
      </c>
      <c r="D44" s="28">
        <v>-147.12</v>
      </c>
      <c r="E44" s="28">
        <v>-79.039999999999992</v>
      </c>
      <c r="F44" s="28">
        <v>736</v>
      </c>
      <c r="G44" s="28">
        <v>0</v>
      </c>
      <c r="H44" s="28">
        <v>-121.72</v>
      </c>
      <c r="I44" s="28">
        <v>-19.12</v>
      </c>
      <c r="J44" s="28">
        <v>243.94</v>
      </c>
      <c r="K44" s="28">
        <v>72.72</v>
      </c>
      <c r="L44" s="28">
        <v>74.459999999999994</v>
      </c>
      <c r="M44" s="28">
        <v>-288.26</v>
      </c>
      <c r="N44" s="28">
        <v>0</v>
      </c>
      <c r="O44" s="28">
        <v>121.48000000000002</v>
      </c>
      <c r="P44" s="28">
        <v>378.9799999999999</v>
      </c>
      <c r="Q44" s="28">
        <v>119.55999999999999</v>
      </c>
      <c r="R44" s="28">
        <v>180.78000000000003</v>
      </c>
      <c r="S44" s="28">
        <v>-93.72</v>
      </c>
      <c r="T44" s="28">
        <v>-37.44</v>
      </c>
      <c r="U44" s="28">
        <v>-88.42</v>
      </c>
      <c r="V44" s="28">
        <v>29.98</v>
      </c>
      <c r="W44" s="28">
        <v>215.4</v>
      </c>
      <c r="X44" s="28">
        <v>0</v>
      </c>
      <c r="Y44" s="28">
        <v>633.87999999999988</v>
      </c>
      <c r="Z44" s="28">
        <v>123.7</v>
      </c>
      <c r="AA44" s="28">
        <v>-28.82</v>
      </c>
      <c r="AB44" s="28">
        <v>1018.2</v>
      </c>
      <c r="AC44" s="28">
        <v>0</v>
      </c>
      <c r="AD44" s="28">
        <v>-20.619999999999997</v>
      </c>
      <c r="AE44" s="28">
        <v>1223.76</v>
      </c>
      <c r="AF44" s="28">
        <v>0</v>
      </c>
      <c r="AG44" s="28">
        <v>770.59999999999991</v>
      </c>
    </row>
    <row r="45" spans="2:33" x14ac:dyDescent="0.3">
      <c r="B45" s="27" t="s">
        <v>222</v>
      </c>
      <c r="C45" s="28">
        <v>1711.7199999999998</v>
      </c>
      <c r="D45" s="28">
        <v>-200.32</v>
      </c>
      <c r="E45" s="28">
        <v>108.58000000000001</v>
      </c>
      <c r="F45" s="28">
        <v>1291.8</v>
      </c>
      <c r="G45" s="28">
        <v>0</v>
      </c>
      <c r="H45" s="28">
        <v>-782.72</v>
      </c>
      <c r="I45" s="28">
        <v>61.88000000000001</v>
      </c>
      <c r="J45" s="28">
        <v>1662.2800000000002</v>
      </c>
      <c r="K45" s="28">
        <v>902.08000000000015</v>
      </c>
      <c r="L45" s="28">
        <v>392.5</v>
      </c>
      <c r="M45" s="28">
        <v>-279.7</v>
      </c>
      <c r="N45" s="28">
        <v>0</v>
      </c>
      <c r="O45" s="28">
        <v>866.78000000000009</v>
      </c>
      <c r="P45" s="28">
        <v>1564.58</v>
      </c>
      <c r="Q45" s="28">
        <v>1639.72</v>
      </c>
      <c r="R45" s="28">
        <v>2594.8599999999997</v>
      </c>
      <c r="S45" s="28">
        <v>-11.839999999999986</v>
      </c>
      <c r="T45" s="28">
        <v>-52.36</v>
      </c>
      <c r="U45" s="28">
        <v>-54.5</v>
      </c>
      <c r="V45" s="28">
        <v>23.18</v>
      </c>
      <c r="W45" s="28">
        <v>1476.1599999999999</v>
      </c>
      <c r="X45" s="28">
        <v>0</v>
      </c>
      <c r="Y45" s="28">
        <v>1729.4599999999998</v>
      </c>
      <c r="Z45" s="28">
        <v>1757.1799999999998</v>
      </c>
      <c r="AA45" s="28">
        <v>-17.419999999999998</v>
      </c>
      <c r="AB45" s="28">
        <v>2123.1400000000003</v>
      </c>
      <c r="AC45" s="28">
        <v>0</v>
      </c>
      <c r="AD45" s="28">
        <v>-72.859999999999985</v>
      </c>
      <c r="AE45" s="28">
        <v>5218.5</v>
      </c>
      <c r="AF45" s="28">
        <v>0</v>
      </c>
      <c r="AG45" s="28">
        <v>3964.6</v>
      </c>
    </row>
    <row r="46" spans="2:33" x14ac:dyDescent="0.3">
      <c r="B46" s="27" t="s">
        <v>223</v>
      </c>
      <c r="C46" s="28">
        <v>3042.2750000000001</v>
      </c>
      <c r="D46" s="28">
        <v>-76.224999999999994</v>
      </c>
      <c r="E46" s="28">
        <v>518.875</v>
      </c>
      <c r="F46" s="28">
        <v>1362.175</v>
      </c>
      <c r="G46" s="28">
        <v>84.224999999999994</v>
      </c>
      <c r="H46" s="28">
        <v>-2202.875</v>
      </c>
      <c r="I46" s="28">
        <v>164</v>
      </c>
      <c r="J46" s="28">
        <v>4402.8</v>
      </c>
      <c r="K46" s="28">
        <v>456.125</v>
      </c>
      <c r="L46" s="28">
        <v>1394.4</v>
      </c>
      <c r="M46" s="28">
        <v>-720.1</v>
      </c>
      <c r="N46" s="28">
        <v>325</v>
      </c>
      <c r="O46" s="28">
        <v>848.8</v>
      </c>
      <c r="P46" s="28">
        <v>3654.5250000000001</v>
      </c>
      <c r="Q46" s="28">
        <v>1311.825</v>
      </c>
      <c r="R46" s="28">
        <v>8887</v>
      </c>
      <c r="S46" s="28">
        <v>31.325000000000003</v>
      </c>
      <c r="T46" s="28">
        <v>-42.924999999999997</v>
      </c>
      <c r="U46" s="28">
        <v>28.099999999999994</v>
      </c>
      <c r="V46" s="28">
        <v>-148.65</v>
      </c>
      <c r="W46" s="28">
        <v>1361.45</v>
      </c>
      <c r="X46" s="28">
        <v>0</v>
      </c>
      <c r="Y46" s="28">
        <v>3261</v>
      </c>
      <c r="Z46" s="28">
        <v>3033.65</v>
      </c>
      <c r="AA46" s="28">
        <v>-156.57499999999999</v>
      </c>
      <c r="AB46" s="28">
        <v>2638.7</v>
      </c>
      <c r="AC46" s="28">
        <v>0</v>
      </c>
      <c r="AD46" s="28">
        <v>-80.75</v>
      </c>
      <c r="AE46" s="28">
        <v>9245.5750000000007</v>
      </c>
      <c r="AF46" s="28">
        <v>539.35</v>
      </c>
      <c r="AG46" s="28">
        <v>8398.3250000000007</v>
      </c>
    </row>
    <row r="47" spans="2:33" x14ac:dyDescent="0.3">
      <c r="B47" s="27" t="s">
        <v>224</v>
      </c>
      <c r="C47" s="28">
        <v>-1026.4000000000001</v>
      </c>
      <c r="D47" s="28">
        <v>-640</v>
      </c>
      <c r="E47" s="28">
        <v>-1756</v>
      </c>
      <c r="F47" s="28">
        <v>-2926.8</v>
      </c>
      <c r="G47" s="28">
        <v>-1965.4</v>
      </c>
      <c r="H47" s="28">
        <v>-5009.6000000000004</v>
      </c>
      <c r="I47" s="28">
        <v>-51</v>
      </c>
      <c r="J47" s="28">
        <v>703.8</v>
      </c>
      <c r="K47" s="28">
        <v>262.60000000000002</v>
      </c>
      <c r="L47" s="28">
        <v>-40.6</v>
      </c>
      <c r="M47" s="28">
        <v>-2751.2</v>
      </c>
      <c r="N47" s="28">
        <v>177.4</v>
      </c>
      <c r="O47" s="28">
        <v>-2697.8</v>
      </c>
      <c r="P47" s="28">
        <v>3656.4</v>
      </c>
      <c r="Q47" s="28">
        <v>-3602.6</v>
      </c>
      <c r="R47" s="28">
        <v>-1868.2</v>
      </c>
      <c r="S47" s="28">
        <v>-835.6</v>
      </c>
      <c r="T47" s="28">
        <v>-177</v>
      </c>
      <c r="U47" s="28">
        <v>-209.8</v>
      </c>
      <c r="V47" s="28">
        <v>-432.2</v>
      </c>
      <c r="W47" s="28">
        <v>-2309.1999999999998</v>
      </c>
      <c r="X47" s="28">
        <v>90.2</v>
      </c>
      <c r="Y47" s="28">
        <v>3184.8</v>
      </c>
      <c r="Z47" s="28">
        <v>789.8</v>
      </c>
      <c r="AA47" s="28">
        <v>-335.4</v>
      </c>
      <c r="AB47" s="28">
        <v>-1412.8</v>
      </c>
      <c r="AC47" s="28">
        <v>0</v>
      </c>
      <c r="AD47" s="28">
        <v>-949.6</v>
      </c>
      <c r="AE47" s="28">
        <v>-3198.4</v>
      </c>
      <c r="AF47" s="28">
        <v>-105.8</v>
      </c>
      <c r="AG47" s="28">
        <v>12032.2</v>
      </c>
    </row>
    <row r="48" spans="2:33" x14ac:dyDescent="0.3">
      <c r="B48" s="27" t="s">
        <v>225</v>
      </c>
      <c r="C48" s="28">
        <v>1434</v>
      </c>
      <c r="D48" s="28">
        <v>-524</v>
      </c>
      <c r="E48" s="28">
        <v>464</v>
      </c>
      <c r="F48" s="28">
        <v>-3634</v>
      </c>
      <c r="G48" s="28">
        <v>-2156</v>
      </c>
      <c r="H48" s="28">
        <v>-6336</v>
      </c>
      <c r="I48" s="28">
        <v>-88</v>
      </c>
      <c r="J48" s="28">
        <v>-2962</v>
      </c>
      <c r="K48" s="28">
        <v>4406</v>
      </c>
      <c r="L48" s="28">
        <v>732</v>
      </c>
      <c r="M48" s="28">
        <v>-2106</v>
      </c>
      <c r="N48" s="28">
        <v>-1840</v>
      </c>
      <c r="O48" s="28">
        <v>-2250</v>
      </c>
      <c r="P48" s="28">
        <v>8524</v>
      </c>
      <c r="Q48" s="28">
        <v>-7292</v>
      </c>
      <c r="R48" s="28">
        <v>3522</v>
      </c>
      <c r="S48" s="28">
        <v>-1206</v>
      </c>
      <c r="T48" s="28">
        <v>-510</v>
      </c>
      <c r="U48" s="28">
        <v>162</v>
      </c>
      <c r="V48" s="28">
        <v>-670</v>
      </c>
      <c r="W48" s="28">
        <v>-4386</v>
      </c>
      <c r="X48" s="28">
        <v>158</v>
      </c>
      <c r="Y48" s="28">
        <v>6458</v>
      </c>
      <c r="Z48" s="28">
        <v>-520</v>
      </c>
      <c r="AA48" s="28">
        <v>-702</v>
      </c>
      <c r="AB48" s="28">
        <v>988</v>
      </c>
      <c r="AC48" s="28">
        <v>-56</v>
      </c>
      <c r="AD48" s="28">
        <v>-1676</v>
      </c>
      <c r="AE48" s="28">
        <v>-11630</v>
      </c>
      <c r="AF48" s="28">
        <v>-1152</v>
      </c>
      <c r="AG48" s="28">
        <v>14988</v>
      </c>
    </row>
    <row r="49" spans="2:33" x14ac:dyDescent="0.3">
      <c r="B49" s="27" t="s">
        <v>226</v>
      </c>
      <c r="C49" s="28">
        <v>7300</v>
      </c>
      <c r="D49" s="28">
        <v>-2330</v>
      </c>
      <c r="E49" s="28">
        <v>-5500</v>
      </c>
      <c r="F49" s="28">
        <v>-11980</v>
      </c>
      <c r="G49" s="28">
        <v>-4230</v>
      </c>
      <c r="H49" s="28">
        <v>-8160</v>
      </c>
      <c r="I49" s="28">
        <v>-410</v>
      </c>
      <c r="J49" s="28">
        <v>-7310</v>
      </c>
      <c r="K49" s="28">
        <v>9560</v>
      </c>
      <c r="L49" s="28">
        <v>-50</v>
      </c>
      <c r="M49" s="28">
        <v>-3100</v>
      </c>
      <c r="N49" s="28">
        <v>-4680</v>
      </c>
      <c r="O49" s="28">
        <v>-910</v>
      </c>
      <c r="P49" s="28">
        <v>7830</v>
      </c>
      <c r="Q49" s="28">
        <v>-5590</v>
      </c>
      <c r="R49" s="28">
        <v>3760</v>
      </c>
      <c r="S49" s="28">
        <v>-690</v>
      </c>
      <c r="T49" s="28">
        <v>-780</v>
      </c>
      <c r="U49" s="28">
        <v>-1080</v>
      </c>
      <c r="V49" s="28">
        <v>-230</v>
      </c>
      <c r="W49" s="28">
        <v>-5100</v>
      </c>
      <c r="X49" s="28">
        <v>0</v>
      </c>
      <c r="Y49" s="28">
        <v>6390</v>
      </c>
      <c r="Z49" s="28">
        <v>-560</v>
      </c>
      <c r="AA49" s="28">
        <v>-540</v>
      </c>
      <c r="AB49" s="28">
        <v>4620</v>
      </c>
      <c r="AC49" s="28">
        <v>-530</v>
      </c>
      <c r="AD49" s="28">
        <v>-3400</v>
      </c>
      <c r="AE49" s="28">
        <v>-34120</v>
      </c>
      <c r="AF49" s="28">
        <v>-40</v>
      </c>
      <c r="AG49" s="28">
        <v>0</v>
      </c>
    </row>
    <row r="50" spans="2:33" x14ac:dyDescent="0.3">
      <c r="B50" s="27" t="s">
        <v>227</v>
      </c>
      <c r="C50" s="28">
        <v>1711.8</v>
      </c>
      <c r="D50" s="28">
        <v>0</v>
      </c>
      <c r="E50" s="28">
        <v>553</v>
      </c>
      <c r="F50" s="28">
        <v>1314.4</v>
      </c>
      <c r="G50" s="28">
        <v>0</v>
      </c>
      <c r="H50" s="28">
        <v>0</v>
      </c>
      <c r="I50" s="28">
        <v>0</v>
      </c>
      <c r="J50" s="28">
        <v>1270.4000000000001</v>
      </c>
      <c r="K50" s="28">
        <v>567.6</v>
      </c>
      <c r="L50" s="28">
        <v>258.2</v>
      </c>
      <c r="M50" s="28">
        <v>365.2</v>
      </c>
      <c r="N50" s="28">
        <v>0</v>
      </c>
      <c r="O50" s="28">
        <v>1287.4000000000001</v>
      </c>
      <c r="P50" s="28">
        <v>867.4</v>
      </c>
      <c r="Q50" s="28">
        <v>1363.4</v>
      </c>
      <c r="R50" s="28">
        <v>2768.8</v>
      </c>
      <c r="S50" s="28">
        <v>97.4</v>
      </c>
      <c r="T50" s="28">
        <v>87.2</v>
      </c>
      <c r="U50" s="28">
        <v>0</v>
      </c>
      <c r="V50" s="28">
        <v>129.80000000000001</v>
      </c>
      <c r="W50" s="28">
        <v>724</v>
      </c>
      <c r="X50" s="28">
        <v>0</v>
      </c>
      <c r="Y50" s="28">
        <v>723</v>
      </c>
      <c r="Z50" s="28">
        <v>973.6</v>
      </c>
      <c r="AA50" s="28">
        <v>41.2</v>
      </c>
      <c r="AB50" s="28">
        <v>1641.8</v>
      </c>
      <c r="AC50" s="28">
        <v>0</v>
      </c>
      <c r="AD50" s="28">
        <v>114.6</v>
      </c>
      <c r="AE50" s="28">
        <v>2407.8000000000002</v>
      </c>
      <c r="AF50" s="28">
        <v>0</v>
      </c>
      <c r="AG50" s="28">
        <v>1587.8</v>
      </c>
    </row>
    <row r="51" spans="2:33" x14ac:dyDescent="0.3">
      <c r="B51" s="27" t="s">
        <v>228</v>
      </c>
      <c r="C51" s="28">
        <v>3685.6</v>
      </c>
      <c r="D51" s="28">
        <v>178.2</v>
      </c>
      <c r="E51" s="28">
        <v>1304.4000000000001</v>
      </c>
      <c r="F51" s="28">
        <v>2830</v>
      </c>
      <c r="G51" s="28">
        <v>0</v>
      </c>
      <c r="H51" s="28">
        <v>0</v>
      </c>
      <c r="I51" s="28">
        <v>153.6</v>
      </c>
      <c r="J51" s="28">
        <v>2924.6</v>
      </c>
      <c r="K51" s="28">
        <v>1250.8</v>
      </c>
      <c r="L51" s="28">
        <v>607</v>
      </c>
      <c r="M51" s="28">
        <v>831.2</v>
      </c>
      <c r="N51" s="28">
        <v>0</v>
      </c>
      <c r="O51" s="28">
        <v>2691</v>
      </c>
      <c r="P51" s="28">
        <v>1848</v>
      </c>
      <c r="Q51" s="28">
        <v>3017</v>
      </c>
      <c r="R51" s="28">
        <v>5883.8</v>
      </c>
      <c r="S51" s="28">
        <v>229.2</v>
      </c>
      <c r="T51" s="28">
        <v>193</v>
      </c>
      <c r="U51" s="28">
        <v>179</v>
      </c>
      <c r="V51" s="28">
        <v>306.39999999999998</v>
      </c>
      <c r="W51" s="28">
        <v>1432.4</v>
      </c>
      <c r="X51" s="28">
        <v>0</v>
      </c>
      <c r="Y51" s="28">
        <v>1577.6</v>
      </c>
      <c r="Z51" s="28">
        <v>2236.6</v>
      </c>
      <c r="AA51" s="28">
        <v>97.2</v>
      </c>
      <c r="AB51" s="28">
        <v>3419</v>
      </c>
      <c r="AC51" s="28">
        <v>0</v>
      </c>
      <c r="AD51" s="28">
        <v>303.39999999999998</v>
      </c>
      <c r="AE51" s="28">
        <v>5408.4</v>
      </c>
      <c r="AF51" s="28">
        <v>0</v>
      </c>
      <c r="AG51" s="28">
        <v>3086.4</v>
      </c>
    </row>
    <row r="52" spans="2:33" x14ac:dyDescent="0.3">
      <c r="B52" s="27" t="s">
        <v>229</v>
      </c>
      <c r="C52" s="28">
        <v>7335.8</v>
      </c>
      <c r="D52" s="28">
        <v>344.8</v>
      </c>
      <c r="E52" s="28">
        <v>2538.1999999999998</v>
      </c>
      <c r="F52" s="28">
        <v>6449.4</v>
      </c>
      <c r="G52" s="28">
        <v>0</v>
      </c>
      <c r="H52" s="28">
        <v>387.8</v>
      </c>
      <c r="I52" s="28">
        <v>379</v>
      </c>
      <c r="J52" s="28">
        <v>6001.8</v>
      </c>
      <c r="K52" s="28">
        <v>3252</v>
      </c>
      <c r="L52" s="28">
        <v>1199.4000000000001</v>
      </c>
      <c r="M52" s="28">
        <v>1728.8</v>
      </c>
      <c r="N52" s="28">
        <v>0</v>
      </c>
      <c r="O52" s="28">
        <v>5598</v>
      </c>
      <c r="P52" s="28">
        <v>3811.2</v>
      </c>
      <c r="Q52" s="28">
        <v>6330.2</v>
      </c>
      <c r="R52" s="28">
        <v>11654.2</v>
      </c>
      <c r="S52" s="28">
        <v>405.8</v>
      </c>
      <c r="T52" s="28">
        <v>405.8</v>
      </c>
      <c r="U52" s="28">
        <v>376.6</v>
      </c>
      <c r="V52" s="28">
        <v>568</v>
      </c>
      <c r="W52" s="28">
        <v>3078.6</v>
      </c>
      <c r="X52" s="28">
        <v>0</v>
      </c>
      <c r="Y52" s="28">
        <v>4045.4</v>
      </c>
      <c r="Z52" s="28">
        <v>5040.3999999999996</v>
      </c>
      <c r="AA52" s="28">
        <v>235.6</v>
      </c>
      <c r="AB52" s="28">
        <v>8251.4</v>
      </c>
      <c r="AC52" s="28">
        <v>0</v>
      </c>
      <c r="AD52" s="28">
        <v>588.79999999999995</v>
      </c>
      <c r="AE52" s="28">
        <v>12261</v>
      </c>
      <c r="AF52" s="28">
        <v>0</v>
      </c>
      <c r="AG52" s="28">
        <v>6130.6</v>
      </c>
    </row>
    <row r="53" spans="2:33" x14ac:dyDescent="0.3">
      <c r="B53" s="27" t="s">
        <v>230</v>
      </c>
      <c r="C53" s="28">
        <v>14906.4</v>
      </c>
      <c r="D53" s="28">
        <v>668.4</v>
      </c>
      <c r="E53" s="28">
        <v>4289.6000000000004</v>
      </c>
      <c r="F53" s="28">
        <v>10483.6</v>
      </c>
      <c r="G53" s="28">
        <v>0</v>
      </c>
      <c r="H53" s="28">
        <v>2518.8000000000002</v>
      </c>
      <c r="I53" s="28">
        <v>1084.2</v>
      </c>
      <c r="J53" s="28">
        <v>12858.2</v>
      </c>
      <c r="K53" s="28">
        <v>6543.4</v>
      </c>
      <c r="L53" s="28">
        <v>2781.2</v>
      </c>
      <c r="M53" s="28">
        <v>3971.8</v>
      </c>
      <c r="N53" s="28">
        <v>0</v>
      </c>
      <c r="O53" s="28">
        <v>11450</v>
      </c>
      <c r="P53" s="28">
        <v>8329.7999999999993</v>
      </c>
      <c r="Q53" s="28">
        <v>12534.6</v>
      </c>
      <c r="R53" s="28">
        <v>23222.400000000001</v>
      </c>
      <c r="S53" s="28">
        <v>854.2</v>
      </c>
      <c r="T53" s="28">
        <v>725</v>
      </c>
      <c r="U53" s="28">
        <v>686.6</v>
      </c>
      <c r="V53" s="28">
        <v>988.6</v>
      </c>
      <c r="W53" s="28">
        <v>6126</v>
      </c>
      <c r="X53" s="28">
        <v>0</v>
      </c>
      <c r="Y53" s="28">
        <v>7795</v>
      </c>
      <c r="Z53" s="28">
        <v>10150</v>
      </c>
      <c r="AA53" s="28">
        <v>1252.8</v>
      </c>
      <c r="AB53" s="28">
        <v>15470.4</v>
      </c>
      <c r="AC53" s="28">
        <v>0</v>
      </c>
      <c r="AD53" s="28">
        <v>1078.2</v>
      </c>
      <c r="AE53" s="28">
        <v>22756.400000000001</v>
      </c>
      <c r="AF53" s="28">
        <v>0</v>
      </c>
      <c r="AG53" s="28">
        <v>12810.2</v>
      </c>
    </row>
    <row r="54" spans="2:33" x14ac:dyDescent="0.3">
      <c r="B54" s="27" t="s">
        <v>231</v>
      </c>
      <c r="C54" s="28">
        <v>26998</v>
      </c>
      <c r="D54" s="28">
        <v>1174.4000000000001</v>
      </c>
      <c r="E54" s="28">
        <v>7811</v>
      </c>
      <c r="F54" s="28">
        <v>14040</v>
      </c>
      <c r="G54" s="28">
        <v>5151.8</v>
      </c>
      <c r="H54" s="28">
        <v>4850.6000000000004</v>
      </c>
      <c r="I54" s="28">
        <v>1903.4</v>
      </c>
      <c r="J54" s="28">
        <v>22491</v>
      </c>
      <c r="K54" s="28">
        <v>9340.7999999999993</v>
      </c>
      <c r="L54" s="28">
        <v>5094.8</v>
      </c>
      <c r="M54" s="28">
        <v>6801</v>
      </c>
      <c r="N54" s="28">
        <v>5891.4</v>
      </c>
      <c r="O54" s="28">
        <v>20064.400000000001</v>
      </c>
      <c r="P54" s="28">
        <v>14192.2</v>
      </c>
      <c r="Q54" s="28">
        <v>16141.2</v>
      </c>
      <c r="R54" s="28">
        <v>41976.800000000003</v>
      </c>
      <c r="S54" s="28">
        <v>1399.6</v>
      </c>
      <c r="T54" s="28">
        <v>1270.4000000000001</v>
      </c>
      <c r="U54" s="28">
        <v>1192.5999999999999</v>
      </c>
      <c r="V54" s="28">
        <v>1575</v>
      </c>
      <c r="W54" s="28">
        <v>10391</v>
      </c>
      <c r="X54" s="28">
        <v>0</v>
      </c>
      <c r="Y54" s="28">
        <v>14429.6</v>
      </c>
      <c r="Z54" s="28">
        <v>17350.8</v>
      </c>
      <c r="AA54" s="28">
        <v>1442.8</v>
      </c>
      <c r="AB54" s="28">
        <v>24684.6</v>
      </c>
      <c r="AC54" s="28">
        <v>0</v>
      </c>
      <c r="AD54" s="28">
        <v>1950.6</v>
      </c>
      <c r="AE54" s="28">
        <v>38116.6</v>
      </c>
      <c r="AF54" s="28">
        <v>3364.2</v>
      </c>
      <c r="AG54" s="28">
        <v>24512.6</v>
      </c>
    </row>
    <row r="55" spans="2:33" x14ac:dyDescent="0.3">
      <c r="B55" s="27" t="s">
        <v>232</v>
      </c>
      <c r="C55" s="28">
        <v>51127.83</v>
      </c>
      <c r="D55" s="28">
        <v>2479.0839999999998</v>
      </c>
      <c r="E55" s="28">
        <v>14042.497999999998</v>
      </c>
      <c r="F55" s="28">
        <v>24600.348000000002</v>
      </c>
      <c r="G55" s="28">
        <v>11631.628000000001</v>
      </c>
      <c r="H55" s="28">
        <v>9940.8860000000004</v>
      </c>
      <c r="I55" s="28">
        <v>3017.9780000000001</v>
      </c>
      <c r="J55" s="28">
        <v>35123.345999999998</v>
      </c>
      <c r="K55" s="28">
        <v>18464.222000000002</v>
      </c>
      <c r="L55" s="28">
        <v>8598.2279999999992</v>
      </c>
      <c r="M55" s="28">
        <v>11804.558000000001</v>
      </c>
      <c r="N55" s="28">
        <v>13358.484</v>
      </c>
      <c r="O55" s="28">
        <v>37609.442000000003</v>
      </c>
      <c r="P55" s="28">
        <v>24699.448</v>
      </c>
      <c r="Q55" s="28">
        <v>26787.556</v>
      </c>
      <c r="R55" s="28">
        <v>69810.975999999995</v>
      </c>
      <c r="S55" s="28">
        <v>2469.9360000000001</v>
      </c>
      <c r="T55" s="28">
        <v>2340.2300000000005</v>
      </c>
      <c r="U55" s="28">
        <v>2045.8979999999999</v>
      </c>
      <c r="V55" s="28">
        <v>2599.3900000000003</v>
      </c>
      <c r="W55" s="28">
        <v>19391.916000000001</v>
      </c>
      <c r="X55" s="28">
        <v>2315.1899999999996</v>
      </c>
      <c r="Y55" s="28">
        <v>22357.986000000001</v>
      </c>
      <c r="Z55" s="28">
        <v>30001.759999999998</v>
      </c>
      <c r="AA55" s="28">
        <v>2207.3319999999999</v>
      </c>
      <c r="AB55" s="28">
        <v>45242.922000000006</v>
      </c>
      <c r="AC55" s="28">
        <v>0</v>
      </c>
      <c r="AD55" s="28">
        <v>3002.4480000000003</v>
      </c>
      <c r="AE55" s="28">
        <v>66576.297999999995</v>
      </c>
      <c r="AF55" s="28">
        <v>7679.1679999999997</v>
      </c>
      <c r="AG55" s="28">
        <v>42741.04</v>
      </c>
    </row>
    <row r="56" spans="2:33" x14ac:dyDescent="0.3">
      <c r="B56" s="27" t="s">
        <v>233</v>
      </c>
      <c r="C56" s="28">
        <v>96067.024000000005</v>
      </c>
      <c r="D56" s="28">
        <v>5440.5079999999998</v>
      </c>
      <c r="E56" s="28">
        <v>32603.658000000003</v>
      </c>
      <c r="F56" s="28">
        <v>60382.731999999996</v>
      </c>
      <c r="G56" s="28">
        <v>29696.126</v>
      </c>
      <c r="H56" s="28">
        <v>20282.05</v>
      </c>
      <c r="I56" s="28">
        <v>6216.8899999999994</v>
      </c>
      <c r="J56" s="28">
        <v>70939.877999999997</v>
      </c>
      <c r="K56" s="28">
        <v>39040.596000000005</v>
      </c>
      <c r="L56" s="28">
        <v>16223.163999999999</v>
      </c>
      <c r="M56" s="28">
        <v>24874.574000000001</v>
      </c>
      <c r="N56" s="28">
        <v>25627.342000000001</v>
      </c>
      <c r="O56" s="28">
        <v>78675.873999999996</v>
      </c>
      <c r="P56" s="28">
        <v>53707.195999999996</v>
      </c>
      <c r="Q56" s="28">
        <v>65758.637999999992</v>
      </c>
      <c r="R56" s="28">
        <v>143665.85399999999</v>
      </c>
      <c r="S56" s="28">
        <v>5821.74</v>
      </c>
      <c r="T56" s="28">
        <v>5860.2860000000001</v>
      </c>
      <c r="U56" s="28">
        <v>4794.1000000000004</v>
      </c>
      <c r="V56" s="28">
        <v>5604.1560000000009</v>
      </c>
      <c r="W56" s="28">
        <v>41631.123999999996</v>
      </c>
      <c r="X56" s="28">
        <v>3870.31</v>
      </c>
      <c r="Y56" s="28">
        <v>39204.769999999997</v>
      </c>
      <c r="Z56" s="28">
        <v>67677.195999999996</v>
      </c>
      <c r="AA56" s="28">
        <v>3500.6839999999997</v>
      </c>
      <c r="AB56" s="28">
        <v>100074.36600000001</v>
      </c>
      <c r="AC56" s="28">
        <v>15961.951999999999</v>
      </c>
      <c r="AD56" s="28">
        <v>5726.6659999999993</v>
      </c>
      <c r="AE56" s="28">
        <v>144404.304</v>
      </c>
      <c r="AF56" s="28">
        <v>15825.103999999998</v>
      </c>
      <c r="AG56" s="28">
        <v>83720.138000000006</v>
      </c>
    </row>
    <row r="57" spans="2:33" x14ac:dyDescent="0.3">
      <c r="B57" s="27" t="s">
        <v>234</v>
      </c>
      <c r="C57" s="28">
        <v>97424.78</v>
      </c>
      <c r="D57" s="28">
        <v>9302.43</v>
      </c>
      <c r="E57" s="28">
        <v>51562.85</v>
      </c>
      <c r="F57" s="28">
        <v>91208.11</v>
      </c>
      <c r="G57" s="28">
        <v>53729.81</v>
      </c>
      <c r="H57" s="28">
        <v>30402.09</v>
      </c>
      <c r="I57" s="28">
        <v>9529.02</v>
      </c>
      <c r="J57" s="28">
        <v>101986.68</v>
      </c>
      <c r="K57" s="28">
        <v>61869.62</v>
      </c>
      <c r="L57" s="28">
        <v>23487.69</v>
      </c>
      <c r="M57" s="28">
        <v>34714.080000000002</v>
      </c>
      <c r="N57" s="28">
        <v>43343.24</v>
      </c>
      <c r="O57" s="28">
        <v>115449.68</v>
      </c>
      <c r="P57" s="28">
        <v>85259.12</v>
      </c>
      <c r="Q57" s="28">
        <v>108834.92</v>
      </c>
      <c r="R57" s="28">
        <v>201987.9</v>
      </c>
      <c r="S57" s="28">
        <v>7965.08</v>
      </c>
      <c r="T57" s="28">
        <v>7621.48</v>
      </c>
      <c r="U57" s="28">
        <v>6091.29</v>
      </c>
      <c r="V57" s="28">
        <v>8661.6200000000008</v>
      </c>
      <c r="W57" s="28">
        <v>65838.990000000005</v>
      </c>
      <c r="X57" s="28">
        <v>5598.33</v>
      </c>
      <c r="Y57" s="28">
        <v>52623.199999999997</v>
      </c>
      <c r="Z57" s="28">
        <v>110804.85</v>
      </c>
      <c r="AA57" s="28">
        <v>4258.51</v>
      </c>
      <c r="AB57" s="28">
        <v>147297.35</v>
      </c>
      <c r="AC57" s="28">
        <v>93600.21</v>
      </c>
      <c r="AD57" s="28">
        <v>9125.5499999999993</v>
      </c>
      <c r="AE57" s="28">
        <v>215756.18</v>
      </c>
      <c r="AF57" s="28">
        <v>25739.33</v>
      </c>
      <c r="AG57" s="28">
        <v>113100.22</v>
      </c>
    </row>
    <row r="58" spans="2:33" x14ac:dyDescent="0.3">
      <c r="B58" s="27" t="s">
        <v>235</v>
      </c>
      <c r="C58" s="28">
        <v>821.6</v>
      </c>
      <c r="D58" s="28">
        <v>0</v>
      </c>
      <c r="E58" s="28">
        <v>256.60000000000002</v>
      </c>
      <c r="F58" s="28">
        <v>631.6</v>
      </c>
      <c r="G58" s="28">
        <v>0</v>
      </c>
      <c r="H58" s="28">
        <v>0</v>
      </c>
      <c r="I58" s="28">
        <v>0</v>
      </c>
      <c r="J58" s="28">
        <v>606.20000000000005</v>
      </c>
      <c r="K58" s="28">
        <v>213.6</v>
      </c>
      <c r="L58" s="28">
        <v>128.4</v>
      </c>
      <c r="M58" s="28">
        <v>160.4</v>
      </c>
      <c r="N58" s="28">
        <v>0</v>
      </c>
      <c r="O58" s="28">
        <v>483.2</v>
      </c>
      <c r="P58" s="28">
        <v>486.2</v>
      </c>
      <c r="Q58" s="28">
        <v>570</v>
      </c>
      <c r="R58" s="28">
        <v>1069.5999999999999</v>
      </c>
      <c r="S58" s="28">
        <v>51.6</v>
      </c>
      <c r="T58" s="28">
        <v>42.6</v>
      </c>
      <c r="U58" s="28">
        <v>0</v>
      </c>
      <c r="V58" s="28">
        <v>50</v>
      </c>
      <c r="W58" s="28">
        <v>353</v>
      </c>
      <c r="X58" s="28">
        <v>0</v>
      </c>
      <c r="Y58" s="28">
        <v>313.2</v>
      </c>
      <c r="Z58" s="28">
        <v>483</v>
      </c>
      <c r="AA58" s="28">
        <v>13.4</v>
      </c>
      <c r="AB58" s="28">
        <v>762.4</v>
      </c>
      <c r="AC58" s="28">
        <v>0</v>
      </c>
      <c r="AD58" s="28">
        <v>53.4</v>
      </c>
      <c r="AE58" s="28">
        <v>1024.8</v>
      </c>
      <c r="AF58" s="28">
        <v>0</v>
      </c>
      <c r="AG58" s="28">
        <v>819.4</v>
      </c>
    </row>
    <row r="59" spans="2:33" x14ac:dyDescent="0.3">
      <c r="B59" s="27" t="s">
        <v>236</v>
      </c>
      <c r="C59" s="28">
        <v>1938.6</v>
      </c>
      <c r="D59" s="28">
        <v>83.8</v>
      </c>
      <c r="E59" s="28">
        <v>648.20000000000005</v>
      </c>
      <c r="F59" s="28">
        <v>1578.2</v>
      </c>
      <c r="G59" s="28">
        <v>0</v>
      </c>
      <c r="H59" s="28">
        <v>0</v>
      </c>
      <c r="I59" s="28">
        <v>87</v>
      </c>
      <c r="J59" s="28">
        <v>1430.2</v>
      </c>
      <c r="K59" s="28">
        <v>512.4</v>
      </c>
      <c r="L59" s="28">
        <v>313.39999999999998</v>
      </c>
      <c r="M59" s="28">
        <v>408.6</v>
      </c>
      <c r="N59" s="28">
        <v>0</v>
      </c>
      <c r="O59" s="28">
        <v>1299.2</v>
      </c>
      <c r="P59" s="28">
        <v>1028.4000000000001</v>
      </c>
      <c r="Q59" s="28">
        <v>1506.8</v>
      </c>
      <c r="R59" s="28">
        <v>2686.8</v>
      </c>
      <c r="S59" s="28">
        <v>123</v>
      </c>
      <c r="T59" s="28">
        <v>97.8</v>
      </c>
      <c r="U59" s="28">
        <v>91.8</v>
      </c>
      <c r="V59" s="28">
        <v>135.80000000000001</v>
      </c>
      <c r="W59" s="28">
        <v>750</v>
      </c>
      <c r="X59" s="28">
        <v>0</v>
      </c>
      <c r="Y59" s="28">
        <v>712.8</v>
      </c>
      <c r="Z59" s="28">
        <v>1199</v>
      </c>
      <c r="AA59" s="28">
        <v>46.8</v>
      </c>
      <c r="AB59" s="28">
        <v>1799.6</v>
      </c>
      <c r="AC59" s="28">
        <v>0</v>
      </c>
      <c r="AD59" s="28">
        <v>172.2</v>
      </c>
      <c r="AE59" s="28">
        <v>2560.4</v>
      </c>
      <c r="AF59" s="28">
        <v>0</v>
      </c>
      <c r="AG59" s="28">
        <v>1659.6</v>
      </c>
    </row>
    <row r="60" spans="2:33" x14ac:dyDescent="0.3">
      <c r="B60" s="27" t="s">
        <v>237</v>
      </c>
      <c r="C60" s="28">
        <v>3541.6</v>
      </c>
      <c r="D60" s="28">
        <v>170.4</v>
      </c>
      <c r="E60" s="28">
        <v>1223.5999999999999</v>
      </c>
      <c r="F60" s="28">
        <v>3111</v>
      </c>
      <c r="G60" s="28">
        <v>0</v>
      </c>
      <c r="H60" s="28">
        <v>308.2</v>
      </c>
      <c r="I60" s="28">
        <v>194.8</v>
      </c>
      <c r="J60" s="28">
        <v>2582</v>
      </c>
      <c r="K60" s="28">
        <v>981.8</v>
      </c>
      <c r="L60" s="28">
        <v>574.4</v>
      </c>
      <c r="M60" s="28">
        <v>833.4</v>
      </c>
      <c r="N60" s="28">
        <v>0</v>
      </c>
      <c r="O60" s="28">
        <v>2642</v>
      </c>
      <c r="P60" s="28">
        <v>1862</v>
      </c>
      <c r="Q60" s="28">
        <v>3097</v>
      </c>
      <c r="R60" s="28">
        <v>5376.2</v>
      </c>
      <c r="S60" s="28">
        <v>196.6</v>
      </c>
      <c r="T60" s="28">
        <v>200.2</v>
      </c>
      <c r="U60" s="28">
        <v>195.4</v>
      </c>
      <c r="V60" s="28">
        <v>230.6</v>
      </c>
      <c r="W60" s="28">
        <v>1505.2</v>
      </c>
      <c r="X60" s="28">
        <v>0</v>
      </c>
      <c r="Y60" s="28">
        <v>1202.8</v>
      </c>
      <c r="Z60" s="28">
        <v>2473.8000000000002</v>
      </c>
      <c r="AA60" s="28">
        <v>81.2</v>
      </c>
      <c r="AB60" s="28">
        <v>3829.6</v>
      </c>
      <c r="AC60" s="28">
        <v>0</v>
      </c>
      <c r="AD60" s="28">
        <v>303.60000000000002</v>
      </c>
      <c r="AE60" s="28">
        <v>5194</v>
      </c>
      <c r="AF60" s="28">
        <v>0</v>
      </c>
      <c r="AG60" s="28">
        <v>3087.4</v>
      </c>
    </row>
    <row r="61" spans="2:33" x14ac:dyDescent="0.3">
      <c r="B61" s="27" t="s">
        <v>238</v>
      </c>
      <c r="C61" s="28">
        <v>7261.6</v>
      </c>
      <c r="D61" s="28">
        <v>323.60000000000002</v>
      </c>
      <c r="E61" s="28">
        <v>2041.2</v>
      </c>
      <c r="F61" s="28">
        <v>5175.3999999999996</v>
      </c>
      <c r="G61" s="28">
        <v>0</v>
      </c>
      <c r="H61" s="28">
        <v>1965.6</v>
      </c>
      <c r="I61" s="28">
        <v>356.8</v>
      </c>
      <c r="J61" s="28">
        <v>5373.4</v>
      </c>
      <c r="K61" s="28">
        <v>2040.2</v>
      </c>
      <c r="L61" s="28">
        <v>1274.2</v>
      </c>
      <c r="M61" s="28">
        <v>1492.2</v>
      </c>
      <c r="N61" s="28">
        <v>0</v>
      </c>
      <c r="O61" s="28">
        <v>5212.2</v>
      </c>
      <c r="P61" s="28">
        <v>4047.4</v>
      </c>
      <c r="Q61" s="28">
        <v>5921.8</v>
      </c>
      <c r="R61" s="28">
        <v>10483.200000000001</v>
      </c>
      <c r="S61" s="28">
        <v>420.6</v>
      </c>
      <c r="T61" s="28">
        <v>366.4</v>
      </c>
      <c r="U61" s="28">
        <v>368</v>
      </c>
      <c r="V61" s="28">
        <v>396.2</v>
      </c>
      <c r="W61" s="28">
        <v>3085.2</v>
      </c>
      <c r="X61" s="28">
        <v>0</v>
      </c>
      <c r="Y61" s="28">
        <v>2203.6</v>
      </c>
      <c r="Z61" s="28">
        <v>5052.6000000000004</v>
      </c>
      <c r="AA61" s="28">
        <v>200.8</v>
      </c>
      <c r="AB61" s="28">
        <v>7004.8</v>
      </c>
      <c r="AC61" s="28">
        <v>0</v>
      </c>
      <c r="AD61" s="28">
        <v>597.79999999999995</v>
      </c>
      <c r="AE61" s="28">
        <v>9077</v>
      </c>
      <c r="AF61" s="28">
        <v>0</v>
      </c>
      <c r="AG61" s="28">
        <v>6046.4</v>
      </c>
    </row>
    <row r="62" spans="2:33" x14ac:dyDescent="0.3">
      <c r="B62" s="27" t="s">
        <v>239</v>
      </c>
      <c r="C62" s="28">
        <v>11849.8</v>
      </c>
      <c r="D62" s="28">
        <v>493</v>
      </c>
      <c r="E62" s="28">
        <v>3565.8</v>
      </c>
      <c r="F62" s="28">
        <v>6559.4</v>
      </c>
      <c r="G62" s="28">
        <v>2620.4</v>
      </c>
      <c r="H62" s="28">
        <v>3442.6</v>
      </c>
      <c r="I62" s="28">
        <v>634.20000000000005</v>
      </c>
      <c r="J62" s="28">
        <v>9201.2000000000007</v>
      </c>
      <c r="K62" s="28">
        <v>3237.4</v>
      </c>
      <c r="L62" s="28">
        <v>2104.8000000000002</v>
      </c>
      <c r="M62" s="28">
        <v>2496</v>
      </c>
      <c r="N62" s="28">
        <v>3615.6</v>
      </c>
      <c r="O62" s="28">
        <v>8166.4</v>
      </c>
      <c r="P62" s="28">
        <v>5956</v>
      </c>
      <c r="Q62" s="28">
        <v>6874.6</v>
      </c>
      <c r="R62" s="28">
        <v>17179</v>
      </c>
      <c r="S62" s="28">
        <v>607.4</v>
      </c>
      <c r="T62" s="28">
        <v>618.79999999999995</v>
      </c>
      <c r="U62" s="28">
        <v>581.6</v>
      </c>
      <c r="V62" s="28">
        <v>593.79999999999995</v>
      </c>
      <c r="W62" s="28">
        <v>4271</v>
      </c>
      <c r="X62" s="28">
        <v>0</v>
      </c>
      <c r="Y62" s="28">
        <v>3575.8</v>
      </c>
      <c r="Z62" s="28">
        <v>8411.7999999999993</v>
      </c>
      <c r="AA62" s="28">
        <v>361.2</v>
      </c>
      <c r="AB62" s="28">
        <v>10734.6</v>
      </c>
      <c r="AC62" s="28">
        <v>0</v>
      </c>
      <c r="AD62" s="28">
        <v>984.4</v>
      </c>
      <c r="AE62" s="28">
        <v>13489.6</v>
      </c>
      <c r="AF62" s="28">
        <v>1547.4</v>
      </c>
      <c r="AG62" s="28">
        <v>9281.4</v>
      </c>
    </row>
    <row r="63" spans="2:33" x14ac:dyDescent="0.3">
      <c r="B63" s="27" t="s">
        <v>240</v>
      </c>
      <c r="C63" s="28">
        <v>23949</v>
      </c>
      <c r="D63" s="28">
        <v>1117.5999999999999</v>
      </c>
      <c r="E63" s="28">
        <v>6329.6</v>
      </c>
      <c r="F63" s="28">
        <v>13563</v>
      </c>
      <c r="G63" s="28">
        <v>7499.8</v>
      </c>
      <c r="H63" s="28">
        <v>7297.6</v>
      </c>
      <c r="I63" s="28">
        <v>1252.8</v>
      </c>
      <c r="J63" s="28">
        <v>16068.4</v>
      </c>
      <c r="K63" s="28">
        <v>8172</v>
      </c>
      <c r="L63" s="28">
        <v>3870.8</v>
      </c>
      <c r="M63" s="28">
        <v>5199.2</v>
      </c>
      <c r="N63" s="28">
        <v>8288.4</v>
      </c>
      <c r="O63" s="28">
        <v>17853.2</v>
      </c>
      <c r="P63" s="28">
        <v>9322.6</v>
      </c>
      <c r="Q63" s="28">
        <v>13000.6</v>
      </c>
      <c r="R63" s="28">
        <v>33225</v>
      </c>
      <c r="S63" s="28">
        <v>1229.8</v>
      </c>
      <c r="T63" s="28">
        <v>1059.8</v>
      </c>
      <c r="U63" s="28">
        <v>1016</v>
      </c>
      <c r="V63" s="28">
        <v>1012.2</v>
      </c>
      <c r="W63" s="28">
        <v>8663.7999999999993</v>
      </c>
      <c r="X63" s="28">
        <v>990.8</v>
      </c>
      <c r="Y63" s="28">
        <v>5543.8</v>
      </c>
      <c r="Z63" s="28">
        <v>15838.6</v>
      </c>
      <c r="AA63" s="28">
        <v>708.2</v>
      </c>
      <c r="AB63" s="28">
        <v>21490.400000000001</v>
      </c>
      <c r="AC63" s="28">
        <v>0</v>
      </c>
      <c r="AD63" s="28">
        <v>1517.2</v>
      </c>
      <c r="AE63" s="28">
        <v>32187.8</v>
      </c>
      <c r="AF63" s="28">
        <v>3908.6</v>
      </c>
      <c r="AG63" s="28">
        <v>17589.8</v>
      </c>
    </row>
    <row r="64" spans="2:33" x14ac:dyDescent="0.3">
      <c r="B64" s="27" t="s">
        <v>241</v>
      </c>
      <c r="C64" s="28">
        <v>46772</v>
      </c>
      <c r="D64" s="28">
        <v>2474</v>
      </c>
      <c r="E64" s="28">
        <v>15304</v>
      </c>
      <c r="F64" s="28">
        <v>35232</v>
      </c>
      <c r="G64" s="28">
        <v>19000</v>
      </c>
      <c r="H64" s="28">
        <v>14360</v>
      </c>
      <c r="I64" s="28">
        <v>2722</v>
      </c>
      <c r="J64" s="28">
        <v>38172</v>
      </c>
      <c r="K64" s="28">
        <v>18734</v>
      </c>
      <c r="L64" s="28">
        <v>7314</v>
      </c>
      <c r="M64" s="28">
        <v>9728</v>
      </c>
      <c r="N64" s="28">
        <v>14258</v>
      </c>
      <c r="O64" s="28">
        <v>39444</v>
      </c>
      <c r="P64" s="28">
        <v>21872</v>
      </c>
      <c r="Q64" s="28">
        <v>35444</v>
      </c>
      <c r="R64" s="28">
        <v>72702</v>
      </c>
      <c r="S64" s="28">
        <v>2526</v>
      </c>
      <c r="T64" s="28">
        <v>3112</v>
      </c>
      <c r="U64" s="28">
        <v>2170</v>
      </c>
      <c r="V64" s="28">
        <v>2124</v>
      </c>
      <c r="W64" s="28">
        <v>22546</v>
      </c>
      <c r="X64" s="28">
        <v>1778</v>
      </c>
      <c r="Y64" s="28">
        <v>12354</v>
      </c>
      <c r="Z64" s="28">
        <v>37236</v>
      </c>
      <c r="AA64" s="28">
        <v>1592</v>
      </c>
      <c r="AB64" s="28">
        <v>49708</v>
      </c>
      <c r="AC64" s="28">
        <v>9288</v>
      </c>
      <c r="AD64" s="28">
        <v>3388</v>
      </c>
      <c r="AE64" s="28">
        <v>71326</v>
      </c>
      <c r="AF64" s="28">
        <v>9204</v>
      </c>
      <c r="AG64" s="28">
        <v>42214</v>
      </c>
    </row>
    <row r="65" spans="2:33" x14ac:dyDescent="0.3">
      <c r="B65" s="27" t="s">
        <v>242</v>
      </c>
      <c r="C65" s="28">
        <v>52450</v>
      </c>
      <c r="D65" s="28">
        <v>4060</v>
      </c>
      <c r="E65" s="28">
        <v>27810</v>
      </c>
      <c r="F65" s="28">
        <v>56140</v>
      </c>
      <c r="G65" s="28">
        <v>37350</v>
      </c>
      <c r="H65" s="28">
        <v>22230</v>
      </c>
      <c r="I65" s="28">
        <v>4680</v>
      </c>
      <c r="J65" s="28">
        <v>57900</v>
      </c>
      <c r="K65" s="28">
        <v>30790</v>
      </c>
      <c r="L65" s="28">
        <v>11320</v>
      </c>
      <c r="M65" s="28">
        <v>14200</v>
      </c>
      <c r="N65" s="28">
        <v>27360</v>
      </c>
      <c r="O65" s="28">
        <v>57450</v>
      </c>
      <c r="P65" s="28">
        <v>36570</v>
      </c>
      <c r="Q65" s="28">
        <v>59290</v>
      </c>
      <c r="R65" s="28">
        <v>110020</v>
      </c>
      <c r="S65" s="28">
        <v>3350</v>
      </c>
      <c r="T65" s="28">
        <v>3710</v>
      </c>
      <c r="U65" s="28">
        <v>2910</v>
      </c>
      <c r="V65" s="28">
        <v>3810</v>
      </c>
      <c r="W65" s="28">
        <v>37440</v>
      </c>
      <c r="X65" s="28">
        <v>2730</v>
      </c>
      <c r="Y65" s="28">
        <v>18510</v>
      </c>
      <c r="Z65" s="28">
        <v>67370</v>
      </c>
      <c r="AA65" s="28">
        <v>2010</v>
      </c>
      <c r="AB65" s="28">
        <v>70980</v>
      </c>
      <c r="AC65" s="28">
        <v>51130</v>
      </c>
      <c r="AD65" s="28">
        <v>7210</v>
      </c>
      <c r="AE65" s="28">
        <v>116170</v>
      </c>
      <c r="AF65" s="28">
        <v>15200</v>
      </c>
      <c r="AG65" s="28">
        <v>62630</v>
      </c>
    </row>
    <row r="68" spans="2:33" x14ac:dyDescent="0.3">
      <c r="B68" s="14" t="s">
        <v>100</v>
      </c>
      <c r="C68" t="s">
        <v>101</v>
      </c>
      <c r="D68" t="s">
        <v>102</v>
      </c>
      <c r="E68" t="s">
        <v>103</v>
      </c>
      <c r="F68" t="s">
        <v>104</v>
      </c>
      <c r="G68" t="s">
        <v>105</v>
      </c>
      <c r="H68" t="s">
        <v>106</v>
      </c>
      <c r="I68" t="s">
        <v>107</v>
      </c>
      <c r="J68" t="s">
        <v>108</v>
      </c>
      <c r="K68" t="s">
        <v>109</v>
      </c>
      <c r="L68" t="s">
        <v>110</v>
      </c>
      <c r="M68" t="s">
        <v>111</v>
      </c>
      <c r="N68" t="s">
        <v>112</v>
      </c>
      <c r="O68" t="s">
        <v>113</v>
      </c>
      <c r="P68" t="s">
        <v>114</v>
      </c>
      <c r="Q68" t="s">
        <v>115</v>
      </c>
      <c r="R68" t="s">
        <v>116</v>
      </c>
      <c r="S68" t="s">
        <v>117</v>
      </c>
      <c r="T68" t="s">
        <v>118</v>
      </c>
      <c r="U68" t="s">
        <v>119</v>
      </c>
      <c r="V68" t="s">
        <v>120</v>
      </c>
      <c r="W68" t="s">
        <v>121</v>
      </c>
      <c r="X68" t="s">
        <v>122</v>
      </c>
      <c r="Y68" t="s">
        <v>123</v>
      </c>
      <c r="Z68" t="s">
        <v>124</v>
      </c>
      <c r="AA68" t="s">
        <v>125</v>
      </c>
      <c r="AB68" t="s">
        <v>126</v>
      </c>
      <c r="AC68" t="s">
        <v>127</v>
      </c>
      <c r="AD68" t="s">
        <v>128</v>
      </c>
      <c r="AE68" t="s">
        <v>129</v>
      </c>
      <c r="AF68" t="s">
        <v>130</v>
      </c>
      <c r="AG68" t="s">
        <v>131</v>
      </c>
    </row>
    <row r="69" spans="2:33" x14ac:dyDescent="0.3">
      <c r="B69" s="15" t="s">
        <v>132</v>
      </c>
      <c r="C69">
        <v>2216.1999999999998</v>
      </c>
      <c r="D69">
        <v>0</v>
      </c>
      <c r="E69">
        <v>834.8</v>
      </c>
      <c r="F69">
        <v>2030.8</v>
      </c>
      <c r="G69">
        <v>0</v>
      </c>
      <c r="H69">
        <v>0</v>
      </c>
      <c r="I69">
        <v>0</v>
      </c>
      <c r="J69">
        <v>1919.4</v>
      </c>
      <c r="K69">
        <v>860</v>
      </c>
      <c r="L69">
        <v>370.4</v>
      </c>
      <c r="M69">
        <v>569.4</v>
      </c>
      <c r="N69">
        <v>0</v>
      </c>
      <c r="O69">
        <v>1813.4</v>
      </c>
      <c r="P69">
        <v>1166.2</v>
      </c>
      <c r="Q69">
        <v>2010.2</v>
      </c>
      <c r="R69">
        <v>3718.6</v>
      </c>
      <c r="S69">
        <v>161</v>
      </c>
      <c r="T69">
        <v>124</v>
      </c>
      <c r="U69">
        <v>0</v>
      </c>
      <c r="V69">
        <v>175.8</v>
      </c>
      <c r="W69">
        <v>1032</v>
      </c>
      <c r="X69">
        <v>0</v>
      </c>
      <c r="Y69">
        <v>1219</v>
      </c>
      <c r="Z69">
        <v>1464.4</v>
      </c>
      <c r="AA69">
        <v>55.6</v>
      </c>
      <c r="AB69">
        <v>2337.1999999999998</v>
      </c>
      <c r="AC69">
        <v>0</v>
      </c>
      <c r="AD69">
        <v>160.80000000000001</v>
      </c>
      <c r="AE69">
        <v>3680.4</v>
      </c>
      <c r="AF69">
        <v>0</v>
      </c>
      <c r="AG69">
        <v>2076.1999999999998</v>
      </c>
    </row>
    <row r="70" spans="2:33" x14ac:dyDescent="0.3">
      <c r="B70" s="15" t="s">
        <v>97</v>
      </c>
      <c r="C70">
        <v>2216.1999999999998</v>
      </c>
      <c r="D70">
        <v>0</v>
      </c>
      <c r="E70">
        <v>834.8</v>
      </c>
      <c r="F70">
        <v>2030.8</v>
      </c>
      <c r="G70">
        <v>0</v>
      </c>
      <c r="H70">
        <v>0</v>
      </c>
      <c r="I70">
        <v>0</v>
      </c>
      <c r="J70">
        <v>1919.4</v>
      </c>
      <c r="K70">
        <v>860</v>
      </c>
      <c r="L70">
        <v>370.4</v>
      </c>
      <c r="M70">
        <v>569.4</v>
      </c>
      <c r="N70">
        <v>0</v>
      </c>
      <c r="O70">
        <v>1813.4</v>
      </c>
      <c r="P70">
        <v>1166.2</v>
      </c>
      <c r="Q70">
        <v>2010.2</v>
      </c>
      <c r="R70">
        <v>3718.6</v>
      </c>
      <c r="S70">
        <v>161</v>
      </c>
      <c r="T70">
        <v>124</v>
      </c>
      <c r="U70">
        <v>0</v>
      </c>
      <c r="V70">
        <v>175.8</v>
      </c>
      <c r="W70">
        <v>1032</v>
      </c>
      <c r="X70">
        <v>0</v>
      </c>
      <c r="Y70">
        <v>1219</v>
      </c>
      <c r="Z70">
        <v>1464.4</v>
      </c>
      <c r="AA70">
        <v>55.6</v>
      </c>
      <c r="AB70">
        <v>2337.1999999999998</v>
      </c>
      <c r="AC70">
        <v>0</v>
      </c>
      <c r="AD70">
        <v>160.80000000000001</v>
      </c>
      <c r="AE70">
        <v>3680.4</v>
      </c>
      <c r="AF70">
        <v>0</v>
      </c>
      <c r="AG70">
        <v>2076.1999999999998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7C8DA-93F7-4F53-8367-201D907B6C50}">
  <dimension ref="A1"/>
  <sheetViews>
    <sheetView tabSelected="1" zoomScale="90" zoomScaleNormal="90" workbookViewId="0">
      <selection activeCell="AR12" sqref="AR1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90D24-9717-4965-9D53-91530DC38C0F}">
  <dimension ref="A1:K32"/>
  <sheetViews>
    <sheetView workbookViewId="0">
      <selection activeCell="G13" sqref="G13"/>
    </sheetView>
  </sheetViews>
  <sheetFormatPr defaultRowHeight="14.4" x14ac:dyDescent="0.3"/>
  <cols>
    <col min="1" max="1" width="18.77734375" bestFit="1" customWidth="1"/>
    <col min="2" max="9" width="13" customWidth="1"/>
    <col min="11" max="11" width="18.77734375" bestFit="1" customWidth="1"/>
  </cols>
  <sheetData>
    <row r="1" spans="1:11" x14ac:dyDescent="0.3">
      <c r="A1" s="18" t="s">
        <v>31</v>
      </c>
      <c r="B1" s="9" t="s">
        <v>32</v>
      </c>
      <c r="C1" s="9" t="s">
        <v>33</v>
      </c>
      <c r="D1" s="9" t="s">
        <v>34</v>
      </c>
      <c r="E1" s="9" t="s">
        <v>35</v>
      </c>
      <c r="F1" s="9" t="s">
        <v>36</v>
      </c>
      <c r="G1" s="9" t="s">
        <v>37</v>
      </c>
      <c r="H1" s="9" t="s">
        <v>38</v>
      </c>
      <c r="I1" s="9" t="s">
        <v>39</v>
      </c>
      <c r="K1" s="12" t="s">
        <v>31</v>
      </c>
    </row>
    <row r="2" spans="1:11" x14ac:dyDescent="0.3">
      <c r="A2" s="3" t="s">
        <v>0</v>
      </c>
      <c r="B2" s="5">
        <v>2216.1999999999998</v>
      </c>
      <c r="C2" s="5">
        <v>4553.2</v>
      </c>
      <c r="D2" s="5">
        <v>9264.6</v>
      </c>
      <c r="E2" s="5">
        <v>18607.2</v>
      </c>
      <c r="F2" s="5">
        <v>36167.800000000003</v>
      </c>
      <c r="G2" s="5">
        <v>69141.535999999993</v>
      </c>
      <c r="H2" s="5">
        <v>118730.96799999999</v>
      </c>
      <c r="I2" s="5">
        <v>112048.99</v>
      </c>
      <c r="K2" s="11" t="s">
        <v>0</v>
      </c>
    </row>
    <row r="3" spans="1:11" x14ac:dyDescent="0.3">
      <c r="A3" s="3" t="s">
        <v>1</v>
      </c>
      <c r="B3" s="5">
        <v>0</v>
      </c>
      <c r="C3" s="7">
        <v>263.39999999999998</v>
      </c>
      <c r="D3" s="5">
        <v>522</v>
      </c>
      <c r="E3" s="7">
        <v>953.6</v>
      </c>
      <c r="F3" s="5">
        <v>1645.4</v>
      </c>
      <c r="G3" s="7">
        <v>3560.0419999999999</v>
      </c>
      <c r="H3" s="5">
        <v>7572.398000000001</v>
      </c>
      <c r="I3" s="7">
        <v>12712.91</v>
      </c>
      <c r="K3" s="11" t="s">
        <v>1</v>
      </c>
    </row>
    <row r="4" spans="1:11" x14ac:dyDescent="0.3">
      <c r="A4" s="3" t="s">
        <v>2</v>
      </c>
      <c r="B4" s="5">
        <v>834.8</v>
      </c>
      <c r="C4" s="5">
        <v>1741.6</v>
      </c>
      <c r="D4" s="5">
        <v>3241.2</v>
      </c>
      <c r="E4" s="5">
        <v>5193.8</v>
      </c>
      <c r="F4" s="5">
        <v>10091.6</v>
      </c>
      <c r="G4" s="5">
        <v>16635.432000000001</v>
      </c>
      <c r="H4" s="5">
        <v>38424.379999999997</v>
      </c>
      <c r="I4" s="5">
        <v>63602.17</v>
      </c>
      <c r="K4" s="11" t="s">
        <v>2</v>
      </c>
    </row>
    <row r="5" spans="1:11" x14ac:dyDescent="0.3">
      <c r="A5" s="3" t="s">
        <v>3</v>
      </c>
      <c r="B5" s="5">
        <v>2030.8</v>
      </c>
      <c r="C5" s="7">
        <v>3956.6</v>
      </c>
      <c r="D5" s="5">
        <v>7550.6</v>
      </c>
      <c r="E5" s="7">
        <v>12151.8</v>
      </c>
      <c r="F5" s="5">
        <v>17751.2</v>
      </c>
      <c r="G5" s="7">
        <v>32250.856</v>
      </c>
      <c r="H5" s="5">
        <v>78536.635999999999</v>
      </c>
      <c r="I5" s="7">
        <v>120685.32</v>
      </c>
      <c r="K5" s="11" t="s">
        <v>3</v>
      </c>
    </row>
    <row r="6" spans="1:11" x14ac:dyDescent="0.3">
      <c r="A6" s="3" t="s">
        <v>4</v>
      </c>
      <c r="B6" s="5">
        <v>0</v>
      </c>
      <c r="C6" s="5">
        <v>0</v>
      </c>
      <c r="D6" s="5">
        <v>0</v>
      </c>
      <c r="E6" s="5">
        <v>0</v>
      </c>
      <c r="F6" s="5">
        <v>6592.2</v>
      </c>
      <c r="G6" s="5">
        <v>15203.538</v>
      </c>
      <c r="H6" s="5">
        <v>36505.182000000001</v>
      </c>
      <c r="I6" s="5">
        <v>65810.7</v>
      </c>
      <c r="K6" s="11" t="s">
        <v>4</v>
      </c>
    </row>
    <row r="7" spans="1:11" x14ac:dyDescent="0.3">
      <c r="A7" s="3" t="s">
        <v>5</v>
      </c>
      <c r="B7" s="5">
        <v>0</v>
      </c>
      <c r="C7" s="7">
        <v>224.8</v>
      </c>
      <c r="D7" s="5">
        <v>503.8</v>
      </c>
      <c r="E7" s="7">
        <v>1246.2</v>
      </c>
      <c r="F7" s="5">
        <v>2334.6</v>
      </c>
      <c r="G7" s="7">
        <v>3925.1760000000004</v>
      </c>
      <c r="H7" s="5">
        <v>7761.9660000000003</v>
      </c>
      <c r="I7" s="7">
        <v>13102.77</v>
      </c>
      <c r="K7" s="11" t="s">
        <v>5</v>
      </c>
    </row>
    <row r="8" spans="1:11" x14ac:dyDescent="0.3">
      <c r="A8" s="3" t="s">
        <v>6</v>
      </c>
      <c r="B8" s="5">
        <v>1919.4</v>
      </c>
      <c r="C8" s="5">
        <v>3851</v>
      </c>
      <c r="D8" s="5">
        <v>7654.2</v>
      </c>
      <c r="E8" s="5">
        <v>15780</v>
      </c>
      <c r="F8" s="5">
        <v>29526.6</v>
      </c>
      <c r="G8" s="5">
        <v>45669.729999999996</v>
      </c>
      <c r="H8" s="5">
        <v>95902.59</v>
      </c>
      <c r="I8" s="5">
        <v>137518.73000000001</v>
      </c>
      <c r="K8" s="11" t="s">
        <v>6</v>
      </c>
    </row>
    <row r="9" spans="1:11" x14ac:dyDescent="0.3">
      <c r="A9" s="3" t="s">
        <v>7</v>
      </c>
      <c r="B9" s="5">
        <v>860</v>
      </c>
      <c r="C9" s="7">
        <v>1697.4</v>
      </c>
      <c r="D9" s="5">
        <v>3820.2</v>
      </c>
      <c r="E9" s="7">
        <v>7741.6</v>
      </c>
      <c r="F9" s="5">
        <v>12006.6</v>
      </c>
      <c r="G9" s="7">
        <v>23095.420000000002</v>
      </c>
      <c r="H9" s="5">
        <v>46679.732000000004</v>
      </c>
      <c r="I9" s="7">
        <v>71674.8</v>
      </c>
      <c r="K9" s="11" t="s">
        <v>7</v>
      </c>
    </row>
    <row r="10" spans="1:11" x14ac:dyDescent="0.3">
      <c r="A10" s="3" t="s">
        <v>8</v>
      </c>
      <c r="B10" s="5">
        <v>370.4</v>
      </c>
      <c r="C10" s="5">
        <v>803.6</v>
      </c>
      <c r="D10" s="5">
        <v>1721.2</v>
      </c>
      <c r="E10" s="5">
        <v>3463.4</v>
      </c>
      <c r="F10" s="5">
        <v>6746.2</v>
      </c>
      <c r="G10" s="5">
        <v>11163.054</v>
      </c>
      <c r="H10" s="5">
        <v>20068.034</v>
      </c>
      <c r="I10" s="5">
        <v>28338.62</v>
      </c>
      <c r="K10" s="11" t="s">
        <v>8</v>
      </c>
    </row>
    <row r="11" spans="1:11" x14ac:dyDescent="0.3">
      <c r="A11" s="3" t="s">
        <v>9</v>
      </c>
      <c r="B11" s="5">
        <v>569.4</v>
      </c>
      <c r="C11" s="7">
        <v>1232.4000000000001</v>
      </c>
      <c r="D11" s="5">
        <v>2512</v>
      </c>
      <c r="E11" s="7">
        <v>5088.8</v>
      </c>
      <c r="F11" s="5">
        <v>8912.2000000000007</v>
      </c>
      <c r="G11" s="7">
        <v>17130.89</v>
      </c>
      <c r="H11" s="5">
        <v>32316.617999999999</v>
      </c>
      <c r="I11" s="7">
        <v>45919.519999999997</v>
      </c>
      <c r="K11" s="11" t="s">
        <v>9</v>
      </c>
    </row>
    <row r="12" spans="1:11" x14ac:dyDescent="0.3">
      <c r="A12" s="3" t="s">
        <v>10</v>
      </c>
      <c r="B12" s="5">
        <v>0</v>
      </c>
      <c r="C12" s="5">
        <v>0</v>
      </c>
      <c r="D12" s="5">
        <v>0</v>
      </c>
      <c r="E12" s="5">
        <v>0</v>
      </c>
      <c r="F12" s="5">
        <v>7823.2</v>
      </c>
      <c r="G12" s="5">
        <v>18171.448</v>
      </c>
      <c r="H12" s="5">
        <v>32762.444</v>
      </c>
      <c r="I12" s="5">
        <v>55492.95</v>
      </c>
      <c r="K12" s="11" t="s">
        <v>10</v>
      </c>
    </row>
    <row r="13" spans="1:11" x14ac:dyDescent="0.3">
      <c r="A13" s="3" t="s">
        <v>11</v>
      </c>
      <c r="B13" s="5">
        <v>1813.4</v>
      </c>
      <c r="C13" s="7">
        <v>3515.8</v>
      </c>
      <c r="D13" s="5">
        <v>7055</v>
      </c>
      <c r="E13" s="7">
        <v>13538.4</v>
      </c>
      <c r="F13" s="5">
        <v>25837.8</v>
      </c>
      <c r="G13" s="7">
        <v>48818.266000000003</v>
      </c>
      <c r="H13" s="5">
        <v>99555.111999999994</v>
      </c>
      <c r="I13" s="7">
        <v>140534.43</v>
      </c>
      <c r="K13" s="11" t="s">
        <v>11</v>
      </c>
    </row>
    <row r="14" spans="1:11" x14ac:dyDescent="0.3">
      <c r="A14" s="3" t="s">
        <v>12</v>
      </c>
      <c r="B14" s="5">
        <v>1166.2</v>
      </c>
      <c r="C14" s="5">
        <v>2358.4</v>
      </c>
      <c r="D14" s="5">
        <v>4568.2</v>
      </c>
      <c r="E14" s="5">
        <v>9638.7999999999993</v>
      </c>
      <c r="F14" s="5">
        <v>16658.599999999999</v>
      </c>
      <c r="G14" s="5">
        <v>28270.596000000001</v>
      </c>
      <c r="H14" s="5">
        <v>61780.851999999999</v>
      </c>
      <c r="I14" s="5">
        <v>99277.74</v>
      </c>
      <c r="K14" s="11" t="s">
        <v>12</v>
      </c>
    </row>
    <row r="15" spans="1:11" x14ac:dyDescent="0.3">
      <c r="A15" s="3" t="s">
        <v>13</v>
      </c>
      <c r="B15" s="5">
        <v>2010.2</v>
      </c>
      <c r="C15" s="7">
        <v>3923.2</v>
      </c>
      <c r="D15" s="5">
        <v>7678.4</v>
      </c>
      <c r="E15" s="7">
        <v>14365</v>
      </c>
      <c r="F15" s="5">
        <v>21241.8</v>
      </c>
      <c r="G15" s="7">
        <v>36903.942000000003</v>
      </c>
      <c r="H15" s="5">
        <v>87473.038</v>
      </c>
      <c r="I15" s="7">
        <v>135972.07</v>
      </c>
      <c r="K15" s="11" t="s">
        <v>13</v>
      </c>
    </row>
    <row r="16" spans="1:11" x14ac:dyDescent="0.3">
      <c r="A16" s="3" t="s">
        <v>14</v>
      </c>
      <c r="B16" s="5">
        <v>3718.6</v>
      </c>
      <c r="C16" s="5">
        <v>7382.4</v>
      </c>
      <c r="D16" s="5">
        <v>14569.4</v>
      </c>
      <c r="E16" s="5">
        <v>28523.599999999999</v>
      </c>
      <c r="F16" s="5">
        <v>53121.4</v>
      </c>
      <c r="G16" s="5">
        <v>88251.515999999989</v>
      </c>
      <c r="H16" s="5">
        <v>171569.73200000002</v>
      </c>
      <c r="I16" s="5">
        <v>240026.09</v>
      </c>
      <c r="K16" s="11" t="s">
        <v>14</v>
      </c>
    </row>
    <row r="17" spans="1:11" x14ac:dyDescent="0.3">
      <c r="A17" s="3" t="s">
        <v>15</v>
      </c>
      <c r="B17" s="5">
        <v>161</v>
      </c>
      <c r="C17" s="7">
        <v>336.2</v>
      </c>
      <c r="D17" s="5">
        <v>624.4</v>
      </c>
      <c r="E17" s="7">
        <v>1170.8</v>
      </c>
      <c r="F17" s="5">
        <v>2115</v>
      </c>
      <c r="G17" s="7">
        <v>3843.72</v>
      </c>
      <c r="H17" s="5">
        <v>7664.2599999999993</v>
      </c>
      <c r="I17" s="7">
        <v>9652.41</v>
      </c>
      <c r="K17" s="11" t="s">
        <v>15</v>
      </c>
    </row>
    <row r="18" spans="1:11" x14ac:dyDescent="0.3">
      <c r="A18" s="3" t="s">
        <v>16</v>
      </c>
      <c r="B18" s="5">
        <v>124</v>
      </c>
      <c r="C18" s="5">
        <v>270.2</v>
      </c>
      <c r="D18" s="5">
        <v>542</v>
      </c>
      <c r="E18" s="5">
        <v>923.6</v>
      </c>
      <c r="F18" s="5">
        <v>1649.6</v>
      </c>
      <c r="G18" s="5">
        <v>2873.0140000000001</v>
      </c>
      <c r="H18" s="5">
        <v>7108.5660000000007</v>
      </c>
      <c r="I18" s="5">
        <v>9583.25</v>
      </c>
      <c r="K18" s="11" t="s">
        <v>16</v>
      </c>
    </row>
    <row r="19" spans="1:11" x14ac:dyDescent="0.3">
      <c r="A19" s="3" t="s">
        <v>17</v>
      </c>
      <c r="B19" s="5">
        <v>0</v>
      </c>
      <c r="C19" s="7">
        <v>225.6</v>
      </c>
      <c r="D19" s="5">
        <v>504</v>
      </c>
      <c r="E19" s="7">
        <v>889.8</v>
      </c>
      <c r="F19" s="5">
        <v>1534</v>
      </c>
      <c r="G19" s="7">
        <v>2684.7120000000004</v>
      </c>
      <c r="H19" s="5">
        <v>5654.4520000000002</v>
      </c>
      <c r="I19" s="7">
        <v>7576.53</v>
      </c>
      <c r="K19" s="11" t="s">
        <v>17</v>
      </c>
    </row>
    <row r="20" spans="1:11" x14ac:dyDescent="0.3">
      <c r="A20" s="3" t="s">
        <v>18</v>
      </c>
      <c r="B20" s="5">
        <v>175.8</v>
      </c>
      <c r="C20" s="5">
        <v>404.8</v>
      </c>
      <c r="D20" s="5">
        <v>779</v>
      </c>
      <c r="E20" s="5">
        <v>1270.4000000000001</v>
      </c>
      <c r="F20" s="5">
        <v>2086.1999999999998</v>
      </c>
      <c r="G20" s="5">
        <v>3585.3119999999994</v>
      </c>
      <c r="H20" s="5">
        <v>7137.442</v>
      </c>
      <c r="I20" s="5">
        <v>10582.2</v>
      </c>
      <c r="K20" s="11" t="s">
        <v>18</v>
      </c>
    </row>
    <row r="21" spans="1:11" x14ac:dyDescent="0.3">
      <c r="A21" s="3" t="s">
        <v>19</v>
      </c>
      <c r="B21" s="5">
        <v>1032</v>
      </c>
      <c r="C21" s="7">
        <v>1973.2</v>
      </c>
      <c r="D21" s="5">
        <v>4008.8</v>
      </c>
      <c r="E21" s="7">
        <v>7497.8</v>
      </c>
      <c r="F21" s="5">
        <v>13566</v>
      </c>
      <c r="G21" s="7">
        <v>23705.673999999999</v>
      </c>
      <c r="H21" s="5">
        <v>51534.002</v>
      </c>
      <c r="I21" s="7">
        <v>84487.77</v>
      </c>
      <c r="K21" s="11" t="s">
        <v>19</v>
      </c>
    </row>
    <row r="22" spans="1:11" x14ac:dyDescent="0.3">
      <c r="A22" s="3" t="s">
        <v>20</v>
      </c>
      <c r="B22" s="5">
        <v>1219</v>
      </c>
      <c r="C22" s="5">
        <v>2393.6</v>
      </c>
      <c r="D22" s="5">
        <v>5069.2</v>
      </c>
      <c r="E22" s="5">
        <v>9393.2000000000007</v>
      </c>
      <c r="F22" s="5">
        <v>17693.8</v>
      </c>
      <c r="G22" s="5">
        <v>26672.531999999999</v>
      </c>
      <c r="H22" s="5">
        <v>44492.990000000005</v>
      </c>
      <c r="I22" s="5">
        <v>61813.86</v>
      </c>
      <c r="K22" s="11" t="s">
        <v>20</v>
      </c>
    </row>
    <row r="23" spans="1:11" x14ac:dyDescent="0.3">
      <c r="A23" s="3" t="s">
        <v>21</v>
      </c>
      <c r="B23" s="5">
        <v>1464.4</v>
      </c>
      <c r="C23" s="7">
        <v>3007.4</v>
      </c>
      <c r="D23" s="5">
        <v>6546.6</v>
      </c>
      <c r="E23" s="7">
        <v>13025.2</v>
      </c>
      <c r="F23" s="5">
        <v>22561.4</v>
      </c>
      <c r="G23" s="7">
        <v>37710.21</v>
      </c>
      <c r="H23" s="5">
        <v>84050.40400000001</v>
      </c>
      <c r="I23" s="7">
        <v>137713.39000000001</v>
      </c>
      <c r="K23" s="11" t="s">
        <v>21</v>
      </c>
    </row>
    <row r="24" spans="1:11" x14ac:dyDescent="0.3">
      <c r="A24" s="3" t="s">
        <v>22</v>
      </c>
      <c r="B24" s="5">
        <v>55.6</v>
      </c>
      <c r="C24" s="5">
        <v>137.80000000000001</v>
      </c>
      <c r="D24" s="5">
        <v>305</v>
      </c>
      <c r="E24" s="5">
        <v>1373.8</v>
      </c>
      <c r="F24" s="5">
        <v>1725.2</v>
      </c>
      <c r="G24" s="5">
        <v>2742.15</v>
      </c>
      <c r="H24" s="5">
        <v>4499.5120000000006</v>
      </c>
      <c r="I24" s="5">
        <v>5525.73</v>
      </c>
      <c r="K24" s="11" t="s">
        <v>22</v>
      </c>
    </row>
    <row r="25" spans="1:11" x14ac:dyDescent="0.3">
      <c r="A25" s="3" t="s">
        <v>23</v>
      </c>
      <c r="B25" s="5">
        <v>2337.1999999999998</v>
      </c>
      <c r="C25" s="7">
        <v>4279.2</v>
      </c>
      <c r="D25" s="5">
        <v>9492.6</v>
      </c>
      <c r="E25" s="7">
        <v>17554.8</v>
      </c>
      <c r="F25" s="5">
        <v>30991.200000000001</v>
      </c>
      <c r="G25" s="7">
        <v>57218.483999999997</v>
      </c>
      <c r="H25" s="5">
        <v>123471.876</v>
      </c>
      <c r="I25" s="7">
        <v>182338.58</v>
      </c>
      <c r="K25" s="11" t="s">
        <v>23</v>
      </c>
    </row>
    <row r="26" spans="1:11" x14ac:dyDescent="0.3">
      <c r="A26" s="3" t="s">
        <v>24</v>
      </c>
      <c r="B26" s="5">
        <v>0</v>
      </c>
      <c r="C26" s="5">
        <v>0</v>
      </c>
      <c r="D26" s="5">
        <v>0</v>
      </c>
      <c r="E26" s="5">
        <v>0</v>
      </c>
      <c r="F26" s="5">
        <v>0</v>
      </c>
      <c r="G26" s="5">
        <v>0</v>
      </c>
      <c r="H26" s="5">
        <v>19991.594000000001</v>
      </c>
      <c r="I26" s="5">
        <v>115059.19</v>
      </c>
      <c r="K26" s="11" t="s">
        <v>24</v>
      </c>
    </row>
    <row r="27" spans="1:11" x14ac:dyDescent="0.3">
      <c r="A27" s="3" t="s">
        <v>25</v>
      </c>
      <c r="B27" s="5">
        <v>160.80000000000001</v>
      </c>
      <c r="C27" s="7">
        <v>393.8</v>
      </c>
      <c r="D27" s="5">
        <v>722.4</v>
      </c>
      <c r="E27" s="7">
        <v>1364.6</v>
      </c>
      <c r="F27" s="5">
        <v>2577.1999999999998</v>
      </c>
      <c r="G27" s="7">
        <v>4141.1100000000006</v>
      </c>
      <c r="H27" s="5">
        <v>7862.88</v>
      </c>
      <c r="I27" s="7">
        <v>14948.92</v>
      </c>
      <c r="K27" s="11" t="s">
        <v>25</v>
      </c>
    </row>
    <row r="28" spans="1:11" x14ac:dyDescent="0.3">
      <c r="A28" s="3" t="s">
        <v>26</v>
      </c>
      <c r="B28" s="5">
        <v>3680.4</v>
      </c>
      <c r="C28" s="5">
        <v>7234.6</v>
      </c>
      <c r="D28" s="5">
        <v>15791.6</v>
      </c>
      <c r="E28" s="5">
        <v>27301.4</v>
      </c>
      <c r="F28" s="5">
        <v>49087.199999999997</v>
      </c>
      <c r="G28" s="5">
        <v>89527.881999999998</v>
      </c>
      <c r="H28" s="5">
        <v>185008.24400000001</v>
      </c>
      <c r="I28" s="5">
        <v>292687.32</v>
      </c>
      <c r="K28" s="11" t="s">
        <v>26</v>
      </c>
    </row>
    <row r="29" spans="1:11" x14ac:dyDescent="0.3">
      <c r="A29" s="3" t="s">
        <v>27</v>
      </c>
      <c r="B29" s="5">
        <v>0</v>
      </c>
      <c r="C29" s="7">
        <v>0</v>
      </c>
      <c r="D29" s="5">
        <v>0</v>
      </c>
      <c r="E29" s="7">
        <v>0</v>
      </c>
      <c r="F29" s="5">
        <v>4365.6000000000004</v>
      </c>
      <c r="G29" s="7">
        <v>10068.186</v>
      </c>
      <c r="H29" s="5">
        <v>20487.554</v>
      </c>
      <c r="I29" s="7">
        <v>31893.64</v>
      </c>
      <c r="K29" s="11" t="s">
        <v>27</v>
      </c>
    </row>
    <row r="30" spans="1:11" x14ac:dyDescent="0.3">
      <c r="A30" s="3" t="s">
        <v>28</v>
      </c>
      <c r="B30" s="5">
        <v>2076.1999999999998</v>
      </c>
      <c r="C30" s="5">
        <v>3917</v>
      </c>
      <c r="D30" s="5">
        <v>7224.2</v>
      </c>
      <c r="E30" s="5">
        <v>15385.6</v>
      </c>
      <c r="F30" s="5">
        <v>30890.2</v>
      </c>
      <c r="G30" s="5">
        <v>51500.229999999996</v>
      </c>
      <c r="H30" s="5">
        <v>98062.28</v>
      </c>
      <c r="I30" s="5">
        <v>138374</v>
      </c>
      <c r="K30" s="11" t="s">
        <v>28</v>
      </c>
    </row>
    <row r="31" spans="1:11" x14ac:dyDescent="0.3">
      <c r="A31" s="3" t="s">
        <v>29</v>
      </c>
      <c r="B31" s="5">
        <v>0</v>
      </c>
      <c r="C31" s="7">
        <v>0</v>
      </c>
      <c r="D31" s="5">
        <v>641.4</v>
      </c>
      <c r="E31" s="7">
        <v>4306.6000000000004</v>
      </c>
      <c r="F31" s="5">
        <v>10160.4</v>
      </c>
      <c r="G31" s="7">
        <v>17511.044000000002</v>
      </c>
      <c r="H31" s="5">
        <v>30125.432000000001</v>
      </c>
      <c r="I31" s="7">
        <v>41129</v>
      </c>
      <c r="K31" s="11" t="s">
        <v>29</v>
      </c>
    </row>
    <row r="32" spans="1:11" x14ac:dyDescent="0.3">
      <c r="A32" s="3" t="s">
        <v>30</v>
      </c>
      <c r="B32" s="19">
        <v>0</v>
      </c>
      <c r="C32" s="19">
        <v>0</v>
      </c>
      <c r="D32" s="19">
        <v>0</v>
      </c>
      <c r="E32" s="19">
        <v>0</v>
      </c>
      <c r="F32" s="19">
        <v>0</v>
      </c>
      <c r="G32" s="19">
        <v>2738.0860000000002</v>
      </c>
      <c r="H32" s="19">
        <v>4468.2959999999994</v>
      </c>
      <c r="I32" s="19">
        <v>6431</v>
      </c>
      <c r="K32" s="13" t="s">
        <v>30</v>
      </c>
    </row>
  </sheetData>
  <dataConsolidate/>
  <pageMargins left="0.7" right="0.7" top="0.75" bottom="0.75" header="0.3" footer="0.3"/>
  <tableParts count="2">
    <tablePart r:id="rId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E104A-FFA4-4990-9757-C7194F56B7B8}">
  <dimension ref="A1:I32"/>
  <sheetViews>
    <sheetView zoomScaleNormal="100" workbookViewId="0">
      <selection activeCell="L19" sqref="L19"/>
    </sheetView>
  </sheetViews>
  <sheetFormatPr defaultRowHeight="14.4" x14ac:dyDescent="0.3"/>
  <cols>
    <col min="1" max="1" width="18.77734375" bestFit="1" customWidth="1"/>
    <col min="2" max="9" width="13.21875" customWidth="1"/>
  </cols>
  <sheetData>
    <row r="1" spans="1:9" x14ac:dyDescent="0.3">
      <c r="A1" s="10" t="s">
        <v>31</v>
      </c>
      <c r="B1" s="9" t="s">
        <v>40</v>
      </c>
      <c r="C1" s="9" t="s">
        <v>41</v>
      </c>
      <c r="D1" s="9" t="s">
        <v>42</v>
      </c>
      <c r="E1" s="9" t="s">
        <v>43</v>
      </c>
      <c r="F1" s="9" t="s">
        <v>44</v>
      </c>
      <c r="G1" s="9" t="s">
        <v>45</v>
      </c>
      <c r="H1" s="9" t="s">
        <v>46</v>
      </c>
      <c r="I1" s="9" t="s">
        <v>47</v>
      </c>
    </row>
    <row r="2" spans="1:9" x14ac:dyDescent="0.3">
      <c r="A2" s="3" t="s">
        <v>0</v>
      </c>
      <c r="B2" s="5">
        <v>504.6</v>
      </c>
      <c r="C2" s="7">
        <v>868</v>
      </c>
      <c r="D2" s="5">
        <v>1928.6</v>
      </c>
      <c r="E2" s="7">
        <v>3700.6</v>
      </c>
      <c r="F2" s="5">
        <v>9169.6</v>
      </c>
      <c r="G2" s="7">
        <v>18013.905999999999</v>
      </c>
      <c r="H2" s="5">
        <v>22663.944</v>
      </c>
      <c r="I2" s="1">
        <v>14624.21</v>
      </c>
    </row>
    <row r="3" spans="1:9" x14ac:dyDescent="0.3">
      <c r="A3" s="3" t="s">
        <v>1</v>
      </c>
      <c r="B3" s="5">
        <v>0</v>
      </c>
      <c r="C3" s="7">
        <v>85</v>
      </c>
      <c r="D3" s="5">
        <v>177.4</v>
      </c>
      <c r="E3" s="7">
        <v>285</v>
      </c>
      <c r="F3" s="5">
        <v>471.4</v>
      </c>
      <c r="G3" s="7">
        <v>1081.1579999999999</v>
      </c>
      <c r="H3" s="5">
        <v>2131.8900000000003</v>
      </c>
      <c r="I3" s="1">
        <v>3410.48</v>
      </c>
    </row>
    <row r="4" spans="1:9" x14ac:dyDescent="0.3">
      <c r="A4" s="3" t="s">
        <v>2</v>
      </c>
      <c r="B4" s="5">
        <v>281.60000000000002</v>
      </c>
      <c r="C4" s="7">
        <v>437.6</v>
      </c>
      <c r="D4" s="5">
        <v>703</v>
      </c>
      <c r="E4" s="7">
        <v>904.4</v>
      </c>
      <c r="F4" s="5">
        <v>2280.8000000000002</v>
      </c>
      <c r="G4" s="7">
        <v>2592.7339999999995</v>
      </c>
      <c r="H4" s="5">
        <v>5820.7219999999998</v>
      </c>
      <c r="I4" s="1">
        <v>12039.32</v>
      </c>
    </row>
    <row r="5" spans="1:9" x14ac:dyDescent="0.3">
      <c r="A5" s="3" t="s">
        <v>3</v>
      </c>
      <c r="B5" s="5">
        <v>716.2</v>
      </c>
      <c r="C5" s="7">
        <v>1126.8</v>
      </c>
      <c r="D5" s="5">
        <v>1101.4000000000001</v>
      </c>
      <c r="E5" s="7">
        <v>1668.4</v>
      </c>
      <c r="F5" s="5">
        <v>3710.8</v>
      </c>
      <c r="G5" s="7">
        <v>7650.5079999999998</v>
      </c>
      <c r="H5" s="5">
        <v>18153.904000000002</v>
      </c>
      <c r="I5" s="1">
        <v>29477.21</v>
      </c>
    </row>
    <row r="6" spans="1:9" x14ac:dyDescent="0.3">
      <c r="A6" s="3" t="s">
        <v>4</v>
      </c>
      <c r="B6" s="5">
        <v>0</v>
      </c>
      <c r="C6" s="7">
        <v>0</v>
      </c>
      <c r="D6" s="5">
        <v>0</v>
      </c>
      <c r="E6" s="7">
        <v>0</v>
      </c>
      <c r="F6" s="5">
        <v>1440.4</v>
      </c>
      <c r="G6" s="7">
        <v>3571.71</v>
      </c>
      <c r="H6" s="5">
        <v>6809.0559999999996</v>
      </c>
      <c r="I6" s="1">
        <v>12080.89</v>
      </c>
    </row>
    <row r="7" spans="1:9" x14ac:dyDescent="0.3">
      <c r="A7" s="3" t="s">
        <v>5</v>
      </c>
      <c r="B7" s="5">
        <v>0</v>
      </c>
      <c r="C7" s="7">
        <v>71.2</v>
      </c>
      <c r="D7" s="5">
        <v>125.2</v>
      </c>
      <c r="E7" s="7">
        <v>162.19999999999999</v>
      </c>
      <c r="F7" s="5">
        <v>431.4</v>
      </c>
      <c r="G7" s="7">
        <v>907.19799999999998</v>
      </c>
      <c r="H7" s="5">
        <v>1545.076</v>
      </c>
      <c r="I7" s="1">
        <v>3573.75</v>
      </c>
    </row>
    <row r="8" spans="1:9" x14ac:dyDescent="0.3">
      <c r="A8" s="3" t="s">
        <v>6</v>
      </c>
      <c r="B8" s="5">
        <v>649</v>
      </c>
      <c r="C8" s="7">
        <v>926</v>
      </c>
      <c r="D8" s="5">
        <v>1652.4</v>
      </c>
      <c r="E8" s="7">
        <v>2921.6</v>
      </c>
      <c r="F8" s="5">
        <v>7035.6</v>
      </c>
      <c r="G8" s="7">
        <v>10546.384</v>
      </c>
      <c r="H8" s="5">
        <v>24962.712</v>
      </c>
      <c r="I8" s="1">
        <v>35532.050000000003</v>
      </c>
    </row>
    <row r="9" spans="1:9" x14ac:dyDescent="0.3">
      <c r="A9" s="3" t="s">
        <v>7</v>
      </c>
      <c r="B9" s="5">
        <v>293</v>
      </c>
      <c r="C9" s="7">
        <v>446.6</v>
      </c>
      <c r="D9" s="5">
        <v>568.20000000000005</v>
      </c>
      <c r="E9" s="7">
        <v>1198.2</v>
      </c>
      <c r="F9" s="5">
        <v>2666</v>
      </c>
      <c r="G9" s="7">
        <v>4631.3979999999992</v>
      </c>
      <c r="H9" s="5">
        <v>7639.1360000000004</v>
      </c>
      <c r="I9" s="1">
        <v>9805.18</v>
      </c>
    </row>
    <row r="10" spans="1:9" x14ac:dyDescent="0.3">
      <c r="A10" s="3" t="s">
        <v>8</v>
      </c>
      <c r="B10" s="5">
        <v>111.8</v>
      </c>
      <c r="C10" s="7">
        <v>196.2</v>
      </c>
      <c r="D10" s="5">
        <v>521.79999999999995</v>
      </c>
      <c r="E10" s="7">
        <v>682.2</v>
      </c>
      <c r="F10" s="5">
        <v>1651.4</v>
      </c>
      <c r="G10" s="7">
        <v>2564.6259999999997</v>
      </c>
      <c r="H10" s="5">
        <v>3844.87</v>
      </c>
      <c r="I10" s="1">
        <v>4850.93</v>
      </c>
    </row>
    <row r="11" spans="1:9" x14ac:dyDescent="0.3">
      <c r="A11" s="3" t="s">
        <v>9</v>
      </c>
      <c r="B11" s="5">
        <v>204</v>
      </c>
      <c r="C11" s="7">
        <v>401.4</v>
      </c>
      <c r="D11" s="5">
        <v>783</v>
      </c>
      <c r="E11" s="7">
        <v>1117.4000000000001</v>
      </c>
      <c r="F11" s="5">
        <v>2111.1999999999998</v>
      </c>
      <c r="G11" s="7">
        <v>5326.3320000000003</v>
      </c>
      <c r="H11" s="5">
        <v>7442.0439999999999</v>
      </c>
      <c r="I11" s="1">
        <v>11205.44</v>
      </c>
    </row>
    <row r="12" spans="1:9" x14ac:dyDescent="0.3">
      <c r="A12" s="3" t="s">
        <v>10</v>
      </c>
      <c r="B12" s="5">
        <v>0</v>
      </c>
      <c r="C12" s="7">
        <v>0</v>
      </c>
      <c r="D12" s="5">
        <v>0</v>
      </c>
      <c r="E12" s="7">
        <v>0</v>
      </c>
      <c r="F12" s="5">
        <v>1932</v>
      </c>
      <c r="G12" s="7">
        <v>4812.9640000000009</v>
      </c>
      <c r="H12" s="5">
        <v>7135.1020000000008</v>
      </c>
      <c r="I12" s="1">
        <v>12149.71</v>
      </c>
    </row>
    <row r="13" spans="1:9" x14ac:dyDescent="0.3">
      <c r="A13" s="3" t="s">
        <v>11</v>
      </c>
      <c r="B13" s="5">
        <v>526.20000000000005</v>
      </c>
      <c r="C13" s="7">
        <v>824.8</v>
      </c>
      <c r="D13" s="5">
        <v>1457.2</v>
      </c>
      <c r="E13" s="7">
        <v>2088.1999999999998</v>
      </c>
      <c r="F13" s="5">
        <v>5773.6</v>
      </c>
      <c r="G13" s="7">
        <v>11208.624</v>
      </c>
      <c r="H13" s="5">
        <v>20879.238000000001</v>
      </c>
      <c r="I13" s="1">
        <v>25084.75</v>
      </c>
    </row>
    <row r="14" spans="1:9" x14ac:dyDescent="0.3">
      <c r="A14" s="3" t="s">
        <v>12</v>
      </c>
      <c r="B14" s="5">
        <v>298.8</v>
      </c>
      <c r="C14" s="7">
        <v>510.2</v>
      </c>
      <c r="D14" s="5">
        <v>757</v>
      </c>
      <c r="E14" s="7">
        <v>1308.8</v>
      </c>
      <c r="F14" s="5">
        <v>2466.1999999999998</v>
      </c>
      <c r="G14" s="7">
        <v>3571.5479999999998</v>
      </c>
      <c r="H14" s="5">
        <v>8073.6559999999999</v>
      </c>
      <c r="I14" s="1">
        <v>14018.62</v>
      </c>
    </row>
    <row r="15" spans="1:9" x14ac:dyDescent="0.3">
      <c r="A15" s="3" t="s">
        <v>13</v>
      </c>
      <c r="B15" s="5">
        <v>646.6</v>
      </c>
      <c r="C15" s="7">
        <v>906.4</v>
      </c>
      <c r="D15" s="5">
        <v>1348.2</v>
      </c>
      <c r="E15" s="7">
        <v>1830.6</v>
      </c>
      <c r="F15" s="5">
        <v>5100.3999999999996</v>
      </c>
      <c r="G15" s="7">
        <v>10116.385999999999</v>
      </c>
      <c r="H15" s="5">
        <v>21714.400000000001</v>
      </c>
      <c r="I15" s="1">
        <v>27137.15</v>
      </c>
    </row>
    <row r="16" spans="1:9" x14ac:dyDescent="0.3">
      <c r="A16" s="3" t="s">
        <v>14</v>
      </c>
      <c r="B16" s="5">
        <v>949.8</v>
      </c>
      <c r="C16" s="7">
        <v>1499</v>
      </c>
      <c r="D16" s="5">
        <v>2915.4</v>
      </c>
      <c r="E16" s="7">
        <v>5301</v>
      </c>
      <c r="F16" s="5">
        <v>11144.8</v>
      </c>
      <c r="G16" s="7">
        <v>18440.54</v>
      </c>
      <c r="H16" s="5">
        <v>27903.878000000004</v>
      </c>
      <c r="I16" s="1">
        <v>38038.19</v>
      </c>
    </row>
    <row r="17" spans="1:9" x14ac:dyDescent="0.3">
      <c r="A17" s="3" t="s">
        <v>15</v>
      </c>
      <c r="B17" s="5">
        <v>63.4</v>
      </c>
      <c r="C17" s="7">
        <v>106.8</v>
      </c>
      <c r="D17" s="5">
        <v>219</v>
      </c>
      <c r="E17" s="7">
        <v>316.60000000000002</v>
      </c>
      <c r="F17" s="5">
        <v>715.4</v>
      </c>
      <c r="G17" s="7">
        <v>1373.7840000000001</v>
      </c>
      <c r="H17" s="5">
        <v>1842.52</v>
      </c>
      <c r="I17" s="1">
        <v>1687.33</v>
      </c>
    </row>
    <row r="18" spans="1:9" x14ac:dyDescent="0.3">
      <c r="A18" s="3" t="s">
        <v>16</v>
      </c>
      <c r="B18" s="5">
        <v>37</v>
      </c>
      <c r="C18" s="7">
        <v>77.2</v>
      </c>
      <c r="D18" s="5">
        <v>136.19999999999999</v>
      </c>
      <c r="E18" s="7">
        <v>198.4</v>
      </c>
      <c r="F18" s="5">
        <v>379.2</v>
      </c>
      <c r="G18" s="7">
        <v>532.78399999999999</v>
      </c>
      <c r="H18" s="5">
        <v>1248.2800000000002</v>
      </c>
      <c r="I18" s="1">
        <v>1961.77</v>
      </c>
    </row>
    <row r="19" spans="1:9" x14ac:dyDescent="0.3">
      <c r="A19" s="3" t="s">
        <v>17</v>
      </c>
      <c r="B19" s="5">
        <v>0</v>
      </c>
      <c r="C19" s="7">
        <v>46.8</v>
      </c>
      <c r="D19" s="5">
        <v>127.6</v>
      </c>
      <c r="E19" s="7">
        <v>203</v>
      </c>
      <c r="F19" s="5">
        <v>341.2</v>
      </c>
      <c r="G19" s="7">
        <v>638.81399999999996</v>
      </c>
      <c r="H19" s="5">
        <v>860.35200000000009</v>
      </c>
      <c r="I19" s="1">
        <v>1485.24</v>
      </c>
    </row>
    <row r="20" spans="1:9" x14ac:dyDescent="0.3">
      <c r="A20" s="3" t="s">
        <v>18</v>
      </c>
      <c r="B20" s="5">
        <v>46</v>
      </c>
      <c r="C20" s="7">
        <v>98.6</v>
      </c>
      <c r="D20" s="5">
        <v>211</v>
      </c>
      <c r="E20" s="7">
        <v>281.60000000000002</v>
      </c>
      <c r="F20" s="5">
        <v>511.2</v>
      </c>
      <c r="G20" s="7">
        <v>985.92200000000014</v>
      </c>
      <c r="H20" s="5">
        <v>1533.2860000000001</v>
      </c>
      <c r="I20" s="1">
        <v>1920.58</v>
      </c>
    </row>
    <row r="21" spans="1:9" x14ac:dyDescent="0.3">
      <c r="A21" s="3" t="s">
        <v>19</v>
      </c>
      <c r="B21" s="5">
        <v>308.2</v>
      </c>
      <c r="C21" s="7">
        <v>541</v>
      </c>
      <c r="D21" s="5">
        <v>930.4</v>
      </c>
      <c r="E21" s="7">
        <v>1372</v>
      </c>
      <c r="F21" s="5">
        <v>3175</v>
      </c>
      <c r="G21" s="7">
        <v>4313.9580000000005</v>
      </c>
      <c r="H21" s="5">
        <v>9902.8780000000006</v>
      </c>
      <c r="I21" s="1">
        <v>18648.78</v>
      </c>
    </row>
    <row r="22" spans="1:9" x14ac:dyDescent="0.3">
      <c r="A22" s="3" t="s">
        <v>20</v>
      </c>
      <c r="B22" s="5">
        <v>496</v>
      </c>
      <c r="C22" s="7">
        <v>816.2</v>
      </c>
      <c r="D22" s="5">
        <v>1024.2</v>
      </c>
      <c r="E22" s="7">
        <v>1597.8</v>
      </c>
      <c r="F22" s="5">
        <v>3264</v>
      </c>
      <c r="G22" s="7">
        <v>4314.3460000000005</v>
      </c>
      <c r="H22" s="5">
        <v>5288.2199999999993</v>
      </c>
      <c r="I22" s="1">
        <v>9190.66</v>
      </c>
    </row>
    <row r="23" spans="1:9" x14ac:dyDescent="0.3">
      <c r="A23" s="3" t="s">
        <v>21</v>
      </c>
      <c r="B23" s="5">
        <v>491</v>
      </c>
      <c r="C23" s="7">
        <v>771.6</v>
      </c>
      <c r="D23" s="5">
        <v>1506.2</v>
      </c>
      <c r="E23" s="7">
        <v>2876</v>
      </c>
      <c r="F23" s="5">
        <v>5210.6000000000004</v>
      </c>
      <c r="G23" s="7">
        <v>7708.65</v>
      </c>
      <c r="H23" s="5">
        <v>16373.208000000002</v>
      </c>
      <c r="I23" s="1">
        <v>26908.54</v>
      </c>
    </row>
    <row r="24" spans="1:9" x14ac:dyDescent="0.3">
      <c r="A24" s="3" t="s">
        <v>22</v>
      </c>
      <c r="B24" s="5">
        <v>14.6</v>
      </c>
      <c r="C24" s="7">
        <v>40.6</v>
      </c>
      <c r="D24" s="5">
        <v>69.400000000000006</v>
      </c>
      <c r="E24" s="7">
        <v>121</v>
      </c>
      <c r="F24" s="5">
        <v>282.39999999999998</v>
      </c>
      <c r="G24" s="7">
        <v>535.01800000000003</v>
      </c>
      <c r="H24" s="5">
        <v>998.82799999999986</v>
      </c>
      <c r="I24" s="1">
        <v>1267.22</v>
      </c>
    </row>
    <row r="25" spans="1:9" x14ac:dyDescent="0.3">
      <c r="A25" s="3" t="s">
        <v>23</v>
      </c>
      <c r="B25" s="5">
        <v>695.4</v>
      </c>
      <c r="C25" s="7">
        <v>860.2</v>
      </c>
      <c r="D25" s="5">
        <v>1241.4000000000001</v>
      </c>
      <c r="E25" s="7">
        <v>2084.4</v>
      </c>
      <c r="F25" s="5">
        <v>6306.8</v>
      </c>
      <c r="G25" s="7">
        <v>11975.761999999999</v>
      </c>
      <c r="H25" s="5">
        <v>23397.51</v>
      </c>
      <c r="I25" s="1">
        <v>35041.230000000003</v>
      </c>
    </row>
    <row r="26" spans="1:9" x14ac:dyDescent="0.3">
      <c r="A26" s="3" t="s">
        <v>24</v>
      </c>
      <c r="B26" s="5">
        <v>0</v>
      </c>
      <c r="C26" s="7">
        <v>0</v>
      </c>
      <c r="D26" s="5">
        <v>0</v>
      </c>
      <c r="E26" s="7">
        <v>0</v>
      </c>
      <c r="F26" s="5">
        <v>0</v>
      </c>
      <c r="G26" s="7">
        <v>0</v>
      </c>
      <c r="H26" s="5">
        <v>4029.6419999999998</v>
      </c>
      <c r="I26" s="1">
        <v>21458.98</v>
      </c>
    </row>
    <row r="27" spans="1:9" x14ac:dyDescent="0.3">
      <c r="A27" s="3" t="s">
        <v>25</v>
      </c>
      <c r="B27" s="5">
        <v>45.8</v>
      </c>
      <c r="C27" s="7">
        <v>90.4</v>
      </c>
      <c r="D27" s="5">
        <v>133.80000000000001</v>
      </c>
      <c r="E27" s="7">
        <v>286.39999999999998</v>
      </c>
      <c r="F27" s="5">
        <v>626.79999999999995</v>
      </c>
      <c r="G27" s="7">
        <v>1139.0620000000001</v>
      </c>
      <c r="H27" s="5">
        <v>2136.2139999999999</v>
      </c>
      <c r="I27" s="1">
        <v>5823.37</v>
      </c>
    </row>
    <row r="28" spans="1:9" x14ac:dyDescent="0.3">
      <c r="A28" s="3" t="s">
        <v>26</v>
      </c>
      <c r="B28" s="5">
        <v>1272.8</v>
      </c>
      <c r="C28" s="7">
        <v>1826.2</v>
      </c>
      <c r="D28" s="5">
        <v>3531</v>
      </c>
      <c r="E28" s="7">
        <v>4545.3999999999996</v>
      </c>
      <c r="F28" s="5">
        <v>10971</v>
      </c>
      <c r="G28" s="7">
        <v>22951.583999999999</v>
      </c>
      <c r="H28" s="5">
        <v>40603.939999999995</v>
      </c>
      <c r="I28" s="1">
        <v>76931.14</v>
      </c>
    </row>
    <row r="29" spans="1:9" x14ac:dyDescent="0.3">
      <c r="A29" s="3" t="s">
        <v>27</v>
      </c>
      <c r="B29" s="5">
        <v>0</v>
      </c>
      <c r="C29" s="7">
        <v>0</v>
      </c>
      <c r="D29" s="5">
        <v>0</v>
      </c>
      <c r="E29" s="7">
        <v>0</v>
      </c>
      <c r="F29" s="5">
        <v>1002</v>
      </c>
      <c r="G29" s="7">
        <v>2389.018</v>
      </c>
      <c r="H29" s="5">
        <v>4662.45</v>
      </c>
      <c r="I29" s="1">
        <v>6154.31</v>
      </c>
    </row>
    <row r="30" spans="1:9" x14ac:dyDescent="0.3">
      <c r="A30" s="3" t="s">
        <v>28</v>
      </c>
      <c r="B30" s="5">
        <v>488.8</v>
      </c>
      <c r="C30" s="7">
        <v>830.6</v>
      </c>
      <c r="D30" s="5">
        <v>1093.8</v>
      </c>
      <c r="E30" s="7">
        <v>2575.4</v>
      </c>
      <c r="F30" s="5">
        <v>6377.6</v>
      </c>
      <c r="G30" s="7">
        <v>8759.39</v>
      </c>
      <c r="H30" s="5">
        <v>14342.141999999998</v>
      </c>
      <c r="I30" s="1">
        <v>25273.78</v>
      </c>
    </row>
    <row r="31" spans="1:9" x14ac:dyDescent="0.3">
      <c r="A31" s="3" t="s">
        <v>29</v>
      </c>
      <c r="B31" s="5">
        <v>0</v>
      </c>
      <c r="C31" s="7">
        <v>0</v>
      </c>
      <c r="D31" s="5">
        <v>253.6</v>
      </c>
      <c r="E31" s="7">
        <v>1787.8</v>
      </c>
      <c r="F31" s="5">
        <v>5309.6</v>
      </c>
      <c r="G31" s="7">
        <v>7569.9580000000005</v>
      </c>
      <c r="H31" s="5">
        <v>9843.3820000000014</v>
      </c>
      <c r="I31" s="1">
        <v>10726.91</v>
      </c>
    </row>
    <row r="32" spans="1:9" x14ac:dyDescent="0.3">
      <c r="A32" s="4" t="s">
        <v>30</v>
      </c>
      <c r="B32" s="6">
        <v>0</v>
      </c>
      <c r="C32" s="8">
        <v>0</v>
      </c>
      <c r="D32" s="6">
        <v>0</v>
      </c>
      <c r="E32" s="8">
        <v>0</v>
      </c>
      <c r="F32" s="6">
        <v>0</v>
      </c>
      <c r="G32" s="8">
        <v>422.89600000000002</v>
      </c>
      <c r="H32" s="6">
        <v>597.98599999999999</v>
      </c>
      <c r="I32" s="2">
        <v>832.67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D008C-8CCD-495D-8EC4-7D0342596F2F}">
  <dimension ref="A1:I32"/>
  <sheetViews>
    <sheetView workbookViewId="0">
      <selection activeCell="B5" sqref="B5"/>
    </sheetView>
  </sheetViews>
  <sheetFormatPr defaultRowHeight="14.4" x14ac:dyDescent="0.3"/>
  <cols>
    <col min="1" max="1" width="18.77734375" bestFit="1" customWidth="1"/>
    <col min="2" max="9" width="14.44140625" customWidth="1"/>
  </cols>
  <sheetData>
    <row r="1" spans="1:9" x14ac:dyDescent="0.3">
      <c r="A1" s="10" t="s">
        <v>31</v>
      </c>
      <c r="B1" s="9" t="s">
        <v>48</v>
      </c>
      <c r="C1" s="9" t="s">
        <v>49</v>
      </c>
      <c r="D1" s="9" t="s">
        <v>50</v>
      </c>
      <c r="E1" s="9" t="s">
        <v>51</v>
      </c>
      <c r="F1" s="9" t="s">
        <v>52</v>
      </c>
      <c r="G1" s="9" t="s">
        <v>53</v>
      </c>
      <c r="H1" s="9" t="s">
        <v>54</v>
      </c>
      <c r="I1" s="9" t="s">
        <v>55</v>
      </c>
    </row>
    <row r="2" spans="1:9" x14ac:dyDescent="0.3">
      <c r="A2" s="3" t="s">
        <v>0</v>
      </c>
      <c r="B2" s="5">
        <v>344.52</v>
      </c>
      <c r="C2" s="7">
        <v>690.4</v>
      </c>
      <c r="D2" s="5">
        <v>1568.6799999999998</v>
      </c>
      <c r="E2" s="7">
        <v>3667.62</v>
      </c>
      <c r="F2" s="5">
        <v>7459.8</v>
      </c>
      <c r="G2" s="7">
        <v>9830</v>
      </c>
      <c r="H2" s="5">
        <v>16614</v>
      </c>
      <c r="I2" s="1">
        <v>17580</v>
      </c>
    </row>
    <row r="3" spans="1:9" x14ac:dyDescent="0.3">
      <c r="A3" s="3" t="s">
        <v>1</v>
      </c>
      <c r="B3" s="5">
        <v>0</v>
      </c>
      <c r="C3" s="7">
        <v>27.4</v>
      </c>
      <c r="D3" s="5">
        <v>17.100000000000001</v>
      </c>
      <c r="E3" s="7">
        <v>69.11999999999999</v>
      </c>
      <c r="F3" s="5">
        <v>266.95999999999998</v>
      </c>
      <c r="G3" s="7">
        <v>192</v>
      </c>
      <c r="H3" s="5">
        <v>1276</v>
      </c>
      <c r="I3" s="1">
        <v>510</v>
      </c>
    </row>
    <row r="4" spans="1:9" x14ac:dyDescent="0.3">
      <c r="A4" s="3" t="s">
        <v>2</v>
      </c>
      <c r="B4" s="5">
        <v>207.63999999999996</v>
      </c>
      <c r="C4" s="7">
        <v>329.8</v>
      </c>
      <c r="D4" s="5">
        <v>344.6</v>
      </c>
      <c r="E4" s="7">
        <v>562.41999999999996</v>
      </c>
      <c r="F4" s="5">
        <v>1473.6200000000001</v>
      </c>
      <c r="G4" s="7">
        <v>154</v>
      </c>
      <c r="H4" s="5">
        <v>5040</v>
      </c>
      <c r="I4" s="1">
        <v>4680</v>
      </c>
    </row>
    <row r="5" spans="1:9" x14ac:dyDescent="0.3">
      <c r="A5" s="3" t="s">
        <v>3</v>
      </c>
      <c r="B5" s="5">
        <v>380.7</v>
      </c>
      <c r="C5" s="7">
        <v>628.20000000000005</v>
      </c>
      <c r="D5" s="5">
        <v>1444.78</v>
      </c>
      <c r="E5" s="7">
        <v>2385.84</v>
      </c>
      <c r="F5" s="5">
        <v>3830.9199999999996</v>
      </c>
      <c r="G5" s="7">
        <v>3242</v>
      </c>
      <c r="H5" s="5">
        <v>11520</v>
      </c>
      <c r="I5" s="1">
        <v>13580</v>
      </c>
    </row>
    <row r="6" spans="1:9" x14ac:dyDescent="0.3">
      <c r="A6" s="3" t="s">
        <v>4</v>
      </c>
      <c r="B6" s="5">
        <v>0</v>
      </c>
      <c r="C6" s="7">
        <v>0</v>
      </c>
      <c r="D6" s="5">
        <v>0</v>
      </c>
      <c r="E6" s="7">
        <v>0</v>
      </c>
      <c r="F6" s="5">
        <v>1082.6399999999999</v>
      </c>
      <c r="G6" s="7">
        <v>664</v>
      </c>
      <c r="H6" s="5">
        <v>2776</v>
      </c>
      <c r="I6" s="1">
        <v>6840</v>
      </c>
    </row>
    <row r="7" spans="1:9" x14ac:dyDescent="0.3">
      <c r="A7" s="3" t="s">
        <v>5</v>
      </c>
      <c r="B7" s="5">
        <v>0</v>
      </c>
      <c r="C7" s="7">
        <v>58.4</v>
      </c>
      <c r="D7" s="5">
        <v>83.16</v>
      </c>
      <c r="E7" s="7">
        <v>187.2</v>
      </c>
      <c r="F7" s="5">
        <v>441.14</v>
      </c>
      <c r="G7" s="7">
        <v>736</v>
      </c>
      <c r="H7" s="5">
        <v>1138</v>
      </c>
      <c r="I7" s="1">
        <v>2710</v>
      </c>
    </row>
    <row r="8" spans="1:9" x14ac:dyDescent="0.3">
      <c r="A8" s="3" t="s">
        <v>6</v>
      </c>
      <c r="B8" s="5">
        <v>358.96</v>
      </c>
      <c r="C8" s="7">
        <v>815.4</v>
      </c>
      <c r="D8" s="5">
        <v>1333.2599999999998</v>
      </c>
      <c r="E8" s="7">
        <v>3937.88</v>
      </c>
      <c r="F8" s="5">
        <v>7687.68</v>
      </c>
      <c r="G8" s="7">
        <v>8456</v>
      </c>
      <c r="H8" s="5">
        <v>15878</v>
      </c>
      <c r="I8" s="1">
        <v>22050</v>
      </c>
    </row>
    <row r="9" spans="1:9" x14ac:dyDescent="0.3">
      <c r="A9" s="3" t="s">
        <v>7</v>
      </c>
      <c r="B9" s="5">
        <v>154.14000000000001</v>
      </c>
      <c r="C9" s="7">
        <v>259.60000000000002</v>
      </c>
      <c r="D9" s="5">
        <v>443.8</v>
      </c>
      <c r="E9" s="7">
        <v>1517.1799999999998</v>
      </c>
      <c r="F9" s="5">
        <v>2122.96</v>
      </c>
      <c r="G9" s="7">
        <v>3404</v>
      </c>
      <c r="H9" s="5">
        <v>9742</v>
      </c>
      <c r="I9" s="1">
        <v>16420</v>
      </c>
    </row>
    <row r="10" spans="1:9" x14ac:dyDescent="0.3">
      <c r="A10" s="3" t="s">
        <v>8</v>
      </c>
      <c r="B10" s="5">
        <v>46.64</v>
      </c>
      <c r="C10" s="7">
        <v>146.6</v>
      </c>
      <c r="D10" s="5">
        <v>317.28000000000003</v>
      </c>
      <c r="E10" s="7">
        <v>829.34000000000015</v>
      </c>
      <c r="F10" s="5">
        <v>1977.22</v>
      </c>
      <c r="G10" s="7">
        <v>1450</v>
      </c>
      <c r="H10" s="5">
        <v>2856</v>
      </c>
      <c r="I10" s="1">
        <v>3280</v>
      </c>
    </row>
    <row r="11" spans="1:9" x14ac:dyDescent="0.3">
      <c r="A11" s="3" t="s">
        <v>9</v>
      </c>
      <c r="B11" s="5">
        <v>173.78000000000003</v>
      </c>
      <c r="C11" s="7">
        <v>368.4</v>
      </c>
      <c r="D11" s="5">
        <v>275.54000000000002</v>
      </c>
      <c r="E11" s="7">
        <v>619.88</v>
      </c>
      <c r="F11" s="5">
        <v>1030.9000000000001</v>
      </c>
      <c r="G11" s="7">
        <v>2044</v>
      </c>
      <c r="H11" s="5">
        <v>4292</v>
      </c>
      <c r="I11" s="1">
        <v>6630</v>
      </c>
    </row>
    <row r="12" spans="1:9" x14ac:dyDescent="0.3">
      <c r="A12" s="3" t="s">
        <v>10</v>
      </c>
      <c r="B12" s="5">
        <v>0</v>
      </c>
      <c r="C12" s="7">
        <v>0</v>
      </c>
      <c r="D12" s="5">
        <v>0</v>
      </c>
      <c r="E12" s="7">
        <v>0</v>
      </c>
      <c r="F12" s="5">
        <v>1828.5400000000002</v>
      </c>
      <c r="G12" s="7">
        <v>4386</v>
      </c>
      <c r="H12" s="5">
        <v>3460</v>
      </c>
      <c r="I12" s="1">
        <v>5160</v>
      </c>
    </row>
    <row r="13" spans="1:9" x14ac:dyDescent="0.3">
      <c r="A13" s="3" t="s">
        <v>11</v>
      </c>
      <c r="B13" s="5">
        <v>294.95999999999998</v>
      </c>
      <c r="C13" s="7">
        <v>540.79999999999995</v>
      </c>
      <c r="D13" s="5">
        <v>1125.8400000000001</v>
      </c>
      <c r="E13" s="7">
        <v>2479.84</v>
      </c>
      <c r="F13" s="5">
        <v>4693.82</v>
      </c>
      <c r="G13" s="7">
        <v>6662</v>
      </c>
      <c r="H13" s="5">
        <v>14724</v>
      </c>
      <c r="I13" s="1">
        <v>20220</v>
      </c>
    </row>
    <row r="14" spans="1:9" x14ac:dyDescent="0.3">
      <c r="A14" s="3" t="s">
        <v>12</v>
      </c>
      <c r="B14" s="5">
        <v>179.2</v>
      </c>
      <c r="C14" s="7">
        <v>445.4</v>
      </c>
      <c r="D14" s="5">
        <v>875.56000000000006</v>
      </c>
      <c r="E14" s="7">
        <v>2561.58</v>
      </c>
      <c r="F14" s="5">
        <v>4425.4400000000005</v>
      </c>
      <c r="G14" s="7">
        <v>5664</v>
      </c>
      <c r="H14" s="5">
        <v>13696</v>
      </c>
      <c r="I14" s="1">
        <v>17700</v>
      </c>
    </row>
    <row r="15" spans="1:9" x14ac:dyDescent="0.3">
      <c r="A15" s="3" t="s">
        <v>13</v>
      </c>
      <c r="B15" s="5">
        <v>345.15999999999997</v>
      </c>
      <c r="C15" s="7">
        <v>679.2</v>
      </c>
      <c r="D15" s="5">
        <v>1055.8</v>
      </c>
      <c r="E15" s="7">
        <v>2683.68</v>
      </c>
      <c r="F15" s="5">
        <v>4846.3</v>
      </c>
      <c r="G15" s="7">
        <v>4146</v>
      </c>
      <c r="H15" s="5">
        <v>8780</v>
      </c>
      <c r="I15" s="1">
        <v>16750</v>
      </c>
    </row>
    <row r="16" spans="1:9" x14ac:dyDescent="0.3">
      <c r="A16" s="3" t="s">
        <v>14</v>
      </c>
      <c r="B16" s="5">
        <v>658.7</v>
      </c>
      <c r="C16" s="7">
        <v>1286.8</v>
      </c>
      <c r="D16" s="5">
        <v>2196.02</v>
      </c>
      <c r="E16" s="7">
        <v>6943.06</v>
      </c>
      <c r="F16" s="5">
        <v>14142.7</v>
      </c>
      <c r="G16" s="7">
        <v>13304</v>
      </c>
      <c r="H16" s="5">
        <v>23168</v>
      </c>
      <c r="I16" s="1">
        <v>30730</v>
      </c>
    </row>
    <row r="17" spans="1:9" x14ac:dyDescent="0.3">
      <c r="A17" s="3" t="s">
        <v>15</v>
      </c>
      <c r="B17" s="5">
        <v>15.7</v>
      </c>
      <c r="C17" s="7">
        <v>28.8</v>
      </c>
      <c r="D17" s="5">
        <v>33.72</v>
      </c>
      <c r="E17" s="7">
        <v>244.33999999999997</v>
      </c>
      <c r="F17" s="5">
        <v>312.94</v>
      </c>
      <c r="G17" s="7">
        <v>320</v>
      </c>
      <c r="H17" s="5">
        <v>456</v>
      </c>
      <c r="I17" s="1">
        <v>580</v>
      </c>
    </row>
    <row r="18" spans="1:9" x14ac:dyDescent="0.3">
      <c r="A18" s="3" t="s">
        <v>16</v>
      </c>
      <c r="B18" s="5">
        <v>7.18</v>
      </c>
      <c r="C18" s="7">
        <v>7.9</v>
      </c>
      <c r="D18" s="5">
        <v>65.88000000000001</v>
      </c>
      <c r="E18" s="7">
        <v>111.58</v>
      </c>
      <c r="F18" s="5">
        <v>228.1</v>
      </c>
      <c r="G18" s="7">
        <v>228</v>
      </c>
      <c r="H18" s="5">
        <v>544</v>
      </c>
      <c r="I18" s="1">
        <v>820</v>
      </c>
    </row>
    <row r="19" spans="1:9" x14ac:dyDescent="0.3">
      <c r="A19" s="3" t="s">
        <v>17</v>
      </c>
      <c r="B19" s="5">
        <v>0</v>
      </c>
      <c r="C19" s="7">
        <v>25.8</v>
      </c>
      <c r="D19" s="5">
        <v>3.1799999999999984</v>
      </c>
      <c r="E19" s="7">
        <v>126.32000000000001</v>
      </c>
      <c r="F19" s="5">
        <v>331.54</v>
      </c>
      <c r="G19" s="7">
        <v>276</v>
      </c>
      <c r="H19" s="5">
        <v>838</v>
      </c>
      <c r="I19" s="1">
        <v>110</v>
      </c>
    </row>
    <row r="20" spans="1:9" x14ac:dyDescent="0.3">
      <c r="A20" s="3" t="s">
        <v>18</v>
      </c>
      <c r="B20" s="5">
        <v>11.94</v>
      </c>
      <c r="C20" s="7">
        <v>53.4</v>
      </c>
      <c r="D20" s="5">
        <v>149.76</v>
      </c>
      <c r="E20" s="7">
        <v>222.26</v>
      </c>
      <c r="F20" s="5">
        <v>244.98000000000002</v>
      </c>
      <c r="G20" s="7">
        <v>346</v>
      </c>
      <c r="H20" s="5">
        <v>562</v>
      </c>
      <c r="I20" s="1">
        <v>1160</v>
      </c>
    </row>
    <row r="21" spans="1:9" x14ac:dyDescent="0.3">
      <c r="A21" s="3" t="s">
        <v>19</v>
      </c>
      <c r="B21" s="5">
        <v>201.61999999999998</v>
      </c>
      <c r="C21" s="7">
        <v>465.6</v>
      </c>
      <c r="D21" s="5">
        <v>865.9799999999999</v>
      </c>
      <c r="E21" s="7">
        <v>2292.4</v>
      </c>
      <c r="F21" s="5">
        <v>3009.9</v>
      </c>
      <c r="G21" s="7">
        <v>148</v>
      </c>
      <c r="H21" s="5">
        <v>2762</v>
      </c>
      <c r="I21" s="1">
        <v>10400</v>
      </c>
    </row>
    <row r="22" spans="1:9" x14ac:dyDescent="0.3">
      <c r="A22" s="3" t="s">
        <v>20</v>
      </c>
      <c r="B22" s="5">
        <v>252.44</v>
      </c>
      <c r="C22" s="7">
        <v>723.8</v>
      </c>
      <c r="D22" s="5">
        <v>1384.66</v>
      </c>
      <c r="E22" s="7">
        <v>2456.1800000000003</v>
      </c>
      <c r="F22" s="5">
        <v>4436.3599999999997</v>
      </c>
      <c r="G22" s="7">
        <v>4900</v>
      </c>
      <c r="H22" s="5">
        <v>8834</v>
      </c>
      <c r="I22" s="1">
        <v>11900</v>
      </c>
    </row>
    <row r="23" spans="1:9" x14ac:dyDescent="0.3">
      <c r="A23" s="3" t="s">
        <v>21</v>
      </c>
      <c r="B23" s="5">
        <v>293.65999999999997</v>
      </c>
      <c r="C23" s="7">
        <v>606</v>
      </c>
      <c r="D23" s="5">
        <v>1145.7199999999998</v>
      </c>
      <c r="E23" s="7">
        <v>3628.9800000000005</v>
      </c>
      <c r="F23" s="5">
        <v>5938.32</v>
      </c>
      <c r="G23" s="7">
        <v>5960</v>
      </c>
      <c r="H23" s="5">
        <v>10928</v>
      </c>
      <c r="I23" s="1">
        <v>20610</v>
      </c>
    </row>
    <row r="24" spans="1:9" x14ac:dyDescent="0.3">
      <c r="A24" s="3" t="s">
        <v>22</v>
      </c>
      <c r="B24" s="5">
        <v>2.54</v>
      </c>
      <c r="C24" s="7">
        <v>12.6</v>
      </c>
      <c r="D24" s="5">
        <v>34.36</v>
      </c>
      <c r="E24" s="7">
        <v>80.47999999999999</v>
      </c>
      <c r="F24" s="5">
        <v>73.460000000000008</v>
      </c>
      <c r="G24" s="7">
        <v>142</v>
      </c>
      <c r="H24" s="5">
        <v>214</v>
      </c>
      <c r="I24" s="1">
        <v>520</v>
      </c>
    </row>
    <row r="25" spans="1:9" x14ac:dyDescent="0.3">
      <c r="A25" s="3" t="s">
        <v>23</v>
      </c>
      <c r="B25" s="5">
        <v>302.06</v>
      </c>
      <c r="C25" s="7">
        <v>610.4</v>
      </c>
      <c r="D25" s="5">
        <v>1405.86</v>
      </c>
      <c r="E25" s="7">
        <v>3196.4</v>
      </c>
      <c r="F25" s="5">
        <v>5543.08</v>
      </c>
      <c r="G25" s="7">
        <v>6052</v>
      </c>
      <c r="H25" s="5">
        <v>19674</v>
      </c>
      <c r="I25" s="1">
        <v>31830</v>
      </c>
    </row>
    <row r="26" spans="1:9" x14ac:dyDescent="0.3">
      <c r="A26" s="3" t="s">
        <v>24</v>
      </c>
      <c r="B26" s="5">
        <v>0</v>
      </c>
      <c r="C26" s="7">
        <v>0</v>
      </c>
      <c r="D26" s="5">
        <v>0</v>
      </c>
      <c r="E26" s="7">
        <v>0</v>
      </c>
      <c r="F26" s="5">
        <v>0</v>
      </c>
      <c r="G26" s="7">
        <v>0</v>
      </c>
      <c r="H26" s="5">
        <v>3480</v>
      </c>
      <c r="I26" s="1">
        <v>16970</v>
      </c>
    </row>
    <row r="27" spans="1:9" x14ac:dyDescent="0.3">
      <c r="A27" s="3" t="s">
        <v>25</v>
      </c>
      <c r="B27" s="5">
        <v>16.020000000000003</v>
      </c>
      <c r="C27" s="7">
        <v>53</v>
      </c>
      <c r="D27" s="5">
        <v>84.7</v>
      </c>
      <c r="E27" s="7">
        <v>152.01999999999998</v>
      </c>
      <c r="F27" s="5">
        <v>420.68</v>
      </c>
      <c r="G27" s="7">
        <v>40</v>
      </c>
      <c r="H27" s="5">
        <v>184</v>
      </c>
      <c r="I27" s="1">
        <v>1940</v>
      </c>
    </row>
    <row r="28" spans="1:9" x14ac:dyDescent="0.3">
      <c r="A28" s="3" t="s">
        <v>26</v>
      </c>
      <c r="B28" s="5">
        <v>832.2</v>
      </c>
      <c r="C28" s="7">
        <v>1553.2</v>
      </c>
      <c r="D28" s="5">
        <v>3509.4800000000005</v>
      </c>
      <c r="E28" s="7">
        <v>8128.8</v>
      </c>
      <c r="F28" s="5">
        <v>11845.52</v>
      </c>
      <c r="G28" s="7">
        <v>14538</v>
      </c>
      <c r="H28" s="5">
        <v>20796</v>
      </c>
      <c r="I28" s="1">
        <v>31560</v>
      </c>
    </row>
    <row r="29" spans="1:9" x14ac:dyDescent="0.3">
      <c r="A29" s="3" t="s">
        <v>27</v>
      </c>
      <c r="B29" s="5">
        <v>0</v>
      </c>
      <c r="C29" s="7">
        <v>0</v>
      </c>
      <c r="D29" s="5">
        <v>0</v>
      </c>
      <c r="E29" s="7">
        <v>0</v>
      </c>
      <c r="F29" s="5">
        <v>1006.1200000000001</v>
      </c>
      <c r="G29" s="7">
        <v>1826</v>
      </c>
      <c r="H29" s="5">
        <v>2364</v>
      </c>
      <c r="I29" s="1">
        <v>4100</v>
      </c>
    </row>
    <row r="30" spans="1:9" x14ac:dyDescent="0.3">
      <c r="A30" s="3" t="s">
        <v>28</v>
      </c>
      <c r="B30" s="5">
        <v>384.14</v>
      </c>
      <c r="C30" s="7">
        <v>606.20000000000005</v>
      </c>
      <c r="D30" s="5">
        <v>1485.42</v>
      </c>
      <c r="E30" s="7">
        <v>5775.2800000000007</v>
      </c>
      <c r="F30" s="5">
        <v>11362.86</v>
      </c>
      <c r="G30" s="7">
        <v>14188</v>
      </c>
      <c r="H30" s="5">
        <v>21122</v>
      </c>
      <c r="I30" s="1">
        <v>15980</v>
      </c>
    </row>
    <row r="31" spans="1:9" x14ac:dyDescent="0.3">
      <c r="A31" s="3" t="s">
        <v>29</v>
      </c>
      <c r="B31" s="5">
        <v>0</v>
      </c>
      <c r="C31" s="7">
        <v>0</v>
      </c>
      <c r="D31" s="5">
        <v>124.11999999999998</v>
      </c>
      <c r="E31" s="7">
        <v>862.62000000000012</v>
      </c>
      <c r="F31" s="5">
        <v>1932.5400000000002</v>
      </c>
      <c r="G31" s="7">
        <v>1714</v>
      </c>
      <c r="H31" s="5">
        <v>1678</v>
      </c>
      <c r="I31" s="1">
        <v>420</v>
      </c>
    </row>
    <row r="32" spans="1:9" x14ac:dyDescent="0.3">
      <c r="A32" s="4" t="s">
        <v>30</v>
      </c>
      <c r="B32" s="6">
        <v>0</v>
      </c>
      <c r="C32" s="8">
        <v>0</v>
      </c>
      <c r="D32" s="6">
        <v>0</v>
      </c>
      <c r="E32" s="8">
        <v>0</v>
      </c>
      <c r="F32" s="6">
        <v>0</v>
      </c>
      <c r="G32" s="8">
        <v>392</v>
      </c>
      <c r="H32" s="6">
        <v>568</v>
      </c>
      <c r="I32" s="2">
        <v>610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4F4D3-DAB3-44BB-B035-085261C8CE54}">
  <dimension ref="A1:I32"/>
  <sheetViews>
    <sheetView workbookViewId="0">
      <selection activeCell="C27" sqref="C27"/>
    </sheetView>
  </sheetViews>
  <sheetFormatPr defaultRowHeight="14.4" x14ac:dyDescent="0.3"/>
  <cols>
    <col min="1" max="1" width="18.77734375" bestFit="1" customWidth="1"/>
    <col min="2" max="9" width="13.21875" customWidth="1"/>
  </cols>
  <sheetData>
    <row r="1" spans="1:9" x14ac:dyDescent="0.3">
      <c r="A1" s="10" t="s">
        <v>31</v>
      </c>
      <c r="B1" s="9" t="s">
        <v>56</v>
      </c>
      <c r="C1" s="9" t="s">
        <v>57</v>
      </c>
      <c r="D1" s="9" t="s">
        <v>58</v>
      </c>
      <c r="E1" s="9" t="s">
        <v>59</v>
      </c>
      <c r="F1" s="9" t="s">
        <v>60</v>
      </c>
      <c r="G1" s="9" t="s">
        <v>61</v>
      </c>
      <c r="H1" s="9" t="s">
        <v>62</v>
      </c>
      <c r="I1" s="9" t="s">
        <v>63</v>
      </c>
    </row>
    <row r="2" spans="1:9" x14ac:dyDescent="0.3">
      <c r="A2" s="3" t="s">
        <v>0</v>
      </c>
      <c r="B2" s="5">
        <v>11043.2</v>
      </c>
      <c r="C2" s="7">
        <v>20858.8</v>
      </c>
      <c r="D2" s="5">
        <v>49036</v>
      </c>
      <c r="E2" s="7">
        <v>101903.4</v>
      </c>
      <c r="F2" s="5">
        <v>158662.79999999999</v>
      </c>
      <c r="G2" s="7">
        <v>208948.2</v>
      </c>
      <c r="H2" s="5">
        <v>422294.076</v>
      </c>
      <c r="I2" s="1">
        <v>603376.25</v>
      </c>
    </row>
    <row r="3" spans="1:9" x14ac:dyDescent="0.3">
      <c r="A3" s="3" t="s">
        <v>1</v>
      </c>
      <c r="B3" s="5">
        <v>165</v>
      </c>
      <c r="C3" s="7">
        <v>340.6</v>
      </c>
      <c r="D3" s="5">
        <v>748.2</v>
      </c>
      <c r="E3" s="7">
        <v>1372</v>
      </c>
      <c r="F3" s="5">
        <v>2363.6</v>
      </c>
      <c r="G3" s="7">
        <v>5166.8</v>
      </c>
      <c r="H3" s="5">
        <v>12725.384854</v>
      </c>
      <c r="I3" s="1">
        <v>19472.534540000001</v>
      </c>
    </row>
    <row r="4" spans="1:9" x14ac:dyDescent="0.3">
      <c r="A4" s="3" t="s">
        <v>2</v>
      </c>
      <c r="B4" s="5">
        <v>3772.2</v>
      </c>
      <c r="C4" s="7">
        <v>7106.8</v>
      </c>
      <c r="D4" s="5">
        <v>13642.2</v>
      </c>
      <c r="E4" s="7">
        <v>24725</v>
      </c>
      <c r="F4" s="5">
        <v>43847.4</v>
      </c>
      <c r="G4" s="7">
        <v>74440.399999999994</v>
      </c>
      <c r="H4" s="5">
        <v>157714.07399999999</v>
      </c>
      <c r="I4" s="1">
        <v>0</v>
      </c>
    </row>
    <row r="5" spans="1:9" x14ac:dyDescent="0.3">
      <c r="A5" s="3" t="s">
        <v>3</v>
      </c>
      <c r="B5" s="5">
        <v>9899.7999999999993</v>
      </c>
      <c r="C5" s="7">
        <v>18397</v>
      </c>
      <c r="D5" s="5">
        <v>27323.8</v>
      </c>
      <c r="E5" s="7">
        <v>35978.6</v>
      </c>
      <c r="F5" s="5">
        <v>64763.8</v>
      </c>
      <c r="G5" s="7">
        <v>120421.8</v>
      </c>
      <c r="H5" s="5">
        <v>284817.62328</v>
      </c>
      <c r="I5" s="1">
        <v>413503.20770000003</v>
      </c>
    </row>
    <row r="6" spans="1:9" x14ac:dyDescent="0.3">
      <c r="A6" s="3" t="s">
        <v>4</v>
      </c>
      <c r="B6" s="5">
        <v>0</v>
      </c>
      <c r="C6" s="7">
        <v>0</v>
      </c>
      <c r="D6" s="5">
        <v>6856.2</v>
      </c>
      <c r="E6" s="7">
        <v>26706</v>
      </c>
      <c r="F6" s="5">
        <v>39088</v>
      </c>
      <c r="G6" s="7">
        <v>79369.399999999994</v>
      </c>
      <c r="H6" s="5">
        <v>179621.74018000002</v>
      </c>
      <c r="I6" s="1">
        <v>0</v>
      </c>
    </row>
    <row r="7" spans="1:9" x14ac:dyDescent="0.3">
      <c r="A7" s="3" t="s">
        <v>5</v>
      </c>
      <c r="B7" s="5">
        <v>513.6</v>
      </c>
      <c r="C7" s="7">
        <v>877.6</v>
      </c>
      <c r="D7" s="5">
        <v>1983</v>
      </c>
      <c r="E7" s="7">
        <v>4922</v>
      </c>
      <c r="F7" s="5">
        <v>8793.6</v>
      </c>
      <c r="G7" s="7">
        <v>20991</v>
      </c>
      <c r="H7" s="5">
        <v>40459.205872000006</v>
      </c>
      <c r="I7" s="1">
        <v>0</v>
      </c>
    </row>
    <row r="8" spans="1:9" x14ac:dyDescent="0.3">
      <c r="A8" s="3" t="s">
        <v>6</v>
      </c>
      <c r="B8" s="5">
        <v>10511.8</v>
      </c>
      <c r="C8" s="7">
        <v>18725.400000000001</v>
      </c>
      <c r="D8" s="5">
        <v>42330.8</v>
      </c>
      <c r="E8" s="7">
        <v>92815.4</v>
      </c>
      <c r="F8" s="5">
        <v>149539.79999999999</v>
      </c>
      <c r="G8" s="7">
        <v>331377.59999999998</v>
      </c>
      <c r="H8" s="5">
        <v>713034.15422000003</v>
      </c>
      <c r="I8" s="1">
        <v>0</v>
      </c>
    </row>
    <row r="9" spans="1:9" x14ac:dyDescent="0.3">
      <c r="A9" s="3" t="s">
        <v>7</v>
      </c>
      <c r="B9" s="5">
        <v>4410.8</v>
      </c>
      <c r="C9" s="7">
        <v>8468.4</v>
      </c>
      <c r="D9" s="5">
        <v>19138.8</v>
      </c>
      <c r="E9" s="7">
        <v>39820.199999999997</v>
      </c>
      <c r="F9" s="5">
        <v>74974.600000000006</v>
      </c>
      <c r="G9" s="7">
        <v>159067</v>
      </c>
      <c r="H9" s="5">
        <v>349879.03332000005</v>
      </c>
      <c r="I9" s="1">
        <v>0</v>
      </c>
    </row>
    <row r="10" spans="1:9" x14ac:dyDescent="0.3">
      <c r="A10" s="3" t="s">
        <v>8</v>
      </c>
      <c r="B10" s="5">
        <v>994.4</v>
      </c>
      <c r="C10" s="7">
        <v>1840.8</v>
      </c>
      <c r="D10" s="5">
        <v>4112.8</v>
      </c>
      <c r="E10" s="7">
        <v>9619.6</v>
      </c>
      <c r="F10" s="5">
        <v>19302.400000000001</v>
      </c>
      <c r="G10" s="7">
        <v>36207.199999999997</v>
      </c>
      <c r="H10" s="5">
        <v>82424.912318000002</v>
      </c>
      <c r="I10" s="1">
        <v>0</v>
      </c>
    </row>
    <row r="11" spans="1:9" x14ac:dyDescent="0.3">
      <c r="A11" s="3" t="s">
        <v>9</v>
      </c>
      <c r="B11" s="5">
        <v>1582.2</v>
      </c>
      <c r="C11" s="7">
        <v>2752.8</v>
      </c>
      <c r="D11" s="5">
        <v>5120.3999999999996</v>
      </c>
      <c r="E11" s="7">
        <v>10916.4</v>
      </c>
      <c r="F11" s="5">
        <v>20912.8</v>
      </c>
      <c r="G11" s="7">
        <v>38189.800000000003</v>
      </c>
      <c r="H11" s="5">
        <v>84527.227448000005</v>
      </c>
      <c r="I11" s="1">
        <v>0</v>
      </c>
    </row>
    <row r="12" spans="1:9" x14ac:dyDescent="0.3">
      <c r="A12" s="3" t="s">
        <v>10</v>
      </c>
      <c r="B12" s="5">
        <v>0</v>
      </c>
      <c r="C12" s="7">
        <v>0</v>
      </c>
      <c r="D12" s="5">
        <v>17798.8</v>
      </c>
      <c r="E12" s="7">
        <v>76705</v>
      </c>
      <c r="F12" s="5">
        <v>106569.2</v>
      </c>
      <c r="G12" s="7">
        <v>80040.2</v>
      </c>
      <c r="H12" s="5">
        <v>171719.21599999996</v>
      </c>
      <c r="I12" s="1">
        <v>241955</v>
      </c>
    </row>
    <row r="13" spans="1:9" x14ac:dyDescent="0.3">
      <c r="A13" s="3" t="s">
        <v>11</v>
      </c>
      <c r="B13" s="5">
        <v>8366.4</v>
      </c>
      <c r="C13" s="7">
        <v>15585.4</v>
      </c>
      <c r="D13" s="5">
        <v>28926.2</v>
      </c>
      <c r="E13" s="7">
        <v>51615.6</v>
      </c>
      <c r="F13" s="5">
        <v>100184.6</v>
      </c>
      <c r="G13" s="7">
        <v>268328.2</v>
      </c>
      <c r="H13" s="5">
        <v>688986.65741999994</v>
      </c>
      <c r="I13" s="1">
        <v>1040147.944</v>
      </c>
    </row>
    <row r="14" spans="1:9" x14ac:dyDescent="0.3">
      <c r="A14" s="3" t="s">
        <v>12</v>
      </c>
      <c r="B14" s="5">
        <v>5503.6</v>
      </c>
      <c r="C14" s="7">
        <v>9704</v>
      </c>
      <c r="D14" s="5">
        <v>26375</v>
      </c>
      <c r="E14" s="7">
        <v>62460</v>
      </c>
      <c r="F14" s="5">
        <v>94976.6</v>
      </c>
      <c r="G14" s="7">
        <v>180110</v>
      </c>
      <c r="H14" s="5">
        <v>406389.60005999997</v>
      </c>
      <c r="I14" s="1">
        <v>0</v>
      </c>
    </row>
    <row r="15" spans="1:9" x14ac:dyDescent="0.3">
      <c r="A15" s="3" t="s">
        <v>13</v>
      </c>
      <c r="B15" s="5">
        <v>9903.2000000000007</v>
      </c>
      <c r="C15" s="7">
        <v>18594</v>
      </c>
      <c r="D15" s="5">
        <v>25879.4</v>
      </c>
      <c r="E15" s="7">
        <v>21909.8</v>
      </c>
      <c r="F15" s="5">
        <v>47921.4</v>
      </c>
      <c r="G15" s="7">
        <v>171033</v>
      </c>
      <c r="H15" s="5">
        <v>376042.10199999996</v>
      </c>
      <c r="I15" s="1">
        <v>565053.43000000005</v>
      </c>
    </row>
    <row r="16" spans="1:9" x14ac:dyDescent="0.3">
      <c r="A16" s="3" t="s">
        <v>14</v>
      </c>
      <c r="B16" s="5">
        <v>20939.8</v>
      </c>
      <c r="C16" s="7">
        <v>40042.6</v>
      </c>
      <c r="D16" s="5">
        <v>94430.6</v>
      </c>
      <c r="E16" s="7">
        <v>197965.2</v>
      </c>
      <c r="F16" s="5">
        <v>316206</v>
      </c>
      <c r="G16" s="7">
        <v>673160.2</v>
      </c>
      <c r="H16" s="5">
        <v>1442042.1949999998</v>
      </c>
      <c r="I16" s="1">
        <v>0</v>
      </c>
    </row>
    <row r="17" spans="1:9" x14ac:dyDescent="0.3">
      <c r="A17" s="3" t="s">
        <v>15</v>
      </c>
      <c r="B17" s="5">
        <v>297.39999999999998</v>
      </c>
      <c r="C17" s="7">
        <v>580.20000000000005</v>
      </c>
      <c r="D17" s="5">
        <v>1122.5999999999999</v>
      </c>
      <c r="E17" s="7">
        <v>2274.6</v>
      </c>
      <c r="F17" s="5">
        <v>3819.8</v>
      </c>
      <c r="G17" s="7">
        <v>6858.2</v>
      </c>
      <c r="H17" s="5">
        <v>14008.118059999999</v>
      </c>
      <c r="I17" s="1">
        <v>0</v>
      </c>
    </row>
    <row r="18" spans="1:9" x14ac:dyDescent="0.3">
      <c r="A18" s="3" t="s">
        <v>16</v>
      </c>
      <c r="B18" s="5">
        <v>265.39999999999998</v>
      </c>
      <c r="C18" s="7">
        <v>544.79999999999995</v>
      </c>
      <c r="D18" s="5">
        <v>1251</v>
      </c>
      <c r="E18" s="7">
        <v>2641.4</v>
      </c>
      <c r="F18" s="5">
        <v>5008.2</v>
      </c>
      <c r="G18" s="7">
        <v>9990.2000000000007</v>
      </c>
      <c r="H18" s="5">
        <v>20675.199648000002</v>
      </c>
      <c r="I18" s="1">
        <v>27304.508330000001</v>
      </c>
    </row>
    <row r="19" spans="1:9" x14ac:dyDescent="0.3">
      <c r="A19" s="3" t="s">
        <v>17</v>
      </c>
      <c r="B19" s="5">
        <v>94.8</v>
      </c>
      <c r="C19" s="7">
        <v>256.2</v>
      </c>
      <c r="D19" s="5">
        <v>557.79999999999995</v>
      </c>
      <c r="E19" s="7">
        <v>1185.5999999999999</v>
      </c>
      <c r="F19" s="5">
        <v>2171.4</v>
      </c>
      <c r="G19" s="7">
        <v>3982.8</v>
      </c>
      <c r="H19" s="5">
        <v>8772.2627219999995</v>
      </c>
      <c r="I19" s="1">
        <v>0</v>
      </c>
    </row>
    <row r="20" spans="1:9" x14ac:dyDescent="0.3">
      <c r="A20" s="3" t="s">
        <v>18</v>
      </c>
      <c r="B20" s="5">
        <v>179.6</v>
      </c>
      <c r="C20" s="7">
        <v>399.6</v>
      </c>
      <c r="D20" s="5">
        <v>1066</v>
      </c>
      <c r="E20" s="7">
        <v>2269.8000000000002</v>
      </c>
      <c r="F20" s="5">
        <v>4497.8</v>
      </c>
      <c r="G20" s="7">
        <v>8376.6</v>
      </c>
      <c r="H20" s="5">
        <v>14448.596149999998</v>
      </c>
      <c r="I20" s="1">
        <v>0</v>
      </c>
    </row>
    <row r="21" spans="1:9" x14ac:dyDescent="0.3">
      <c r="A21" s="3" t="s">
        <v>19</v>
      </c>
      <c r="B21" s="5">
        <v>4744</v>
      </c>
      <c r="C21" s="7">
        <v>8500.4</v>
      </c>
      <c r="D21" s="5">
        <v>16163</v>
      </c>
      <c r="E21" s="7">
        <v>32884.800000000003</v>
      </c>
      <c r="F21" s="5">
        <v>55711.4</v>
      </c>
      <c r="G21" s="7">
        <v>125529.2</v>
      </c>
      <c r="H21" s="5">
        <v>253032.79979999998</v>
      </c>
      <c r="I21" s="1">
        <v>332329.13380000001</v>
      </c>
    </row>
    <row r="22" spans="1:9" x14ac:dyDescent="0.3">
      <c r="A22" s="3" t="s">
        <v>20</v>
      </c>
      <c r="B22" s="5">
        <v>6652.2</v>
      </c>
      <c r="C22" s="7">
        <v>12651.6</v>
      </c>
      <c r="D22" s="5">
        <v>26493.200000000001</v>
      </c>
      <c r="E22" s="7">
        <v>50883</v>
      </c>
      <c r="F22" s="5">
        <v>84693</v>
      </c>
      <c r="G22" s="7">
        <v>151908.79999999999</v>
      </c>
      <c r="H22" s="5">
        <v>298658.25708000001</v>
      </c>
      <c r="I22" s="1">
        <v>0</v>
      </c>
    </row>
    <row r="23" spans="1:9" x14ac:dyDescent="0.3">
      <c r="A23" s="3" t="s">
        <v>21</v>
      </c>
      <c r="B23" s="5">
        <v>6428.6</v>
      </c>
      <c r="C23" s="7">
        <v>12005.6</v>
      </c>
      <c r="D23" s="5">
        <v>29045.200000000001</v>
      </c>
      <c r="E23" s="7">
        <v>64958</v>
      </c>
      <c r="F23" s="5">
        <v>100421.6</v>
      </c>
      <c r="G23" s="7">
        <v>200975</v>
      </c>
      <c r="H23" s="5">
        <v>486142.44073999999</v>
      </c>
      <c r="I23" s="1">
        <v>0</v>
      </c>
    </row>
    <row r="24" spans="1:9" x14ac:dyDescent="0.3">
      <c r="A24" s="3" t="s">
        <v>22</v>
      </c>
      <c r="B24" s="5">
        <v>72.599999999999994</v>
      </c>
      <c r="C24" s="7">
        <v>164.6</v>
      </c>
      <c r="D24" s="5">
        <v>320.60000000000002</v>
      </c>
      <c r="E24" s="7">
        <v>695</v>
      </c>
      <c r="F24" s="5">
        <v>1319</v>
      </c>
      <c r="G24" s="7">
        <v>3204.4</v>
      </c>
      <c r="H24" s="5">
        <v>11997.349326</v>
      </c>
      <c r="I24" s="1">
        <v>16636.784189999998</v>
      </c>
    </row>
    <row r="25" spans="1:9" x14ac:dyDescent="0.3">
      <c r="A25" s="3" t="s">
        <v>23</v>
      </c>
      <c r="B25" s="5">
        <v>10624.4</v>
      </c>
      <c r="C25" s="7">
        <v>20837.400000000001</v>
      </c>
      <c r="D25" s="5">
        <v>47504.2</v>
      </c>
      <c r="E25" s="7">
        <v>104677.2</v>
      </c>
      <c r="F25" s="5">
        <v>169637.2</v>
      </c>
      <c r="G25" s="7">
        <v>360049.4</v>
      </c>
      <c r="H25" s="5">
        <v>851103.10965999996</v>
      </c>
      <c r="I25" s="1">
        <v>1212667.9909999999</v>
      </c>
    </row>
    <row r="26" spans="1:9" x14ac:dyDescent="0.3">
      <c r="A26" s="3" t="s">
        <v>24</v>
      </c>
      <c r="B26" s="5">
        <v>0</v>
      </c>
      <c r="C26" s="7">
        <v>0</v>
      </c>
      <c r="D26" s="5">
        <v>0</v>
      </c>
      <c r="E26" s="7">
        <v>0</v>
      </c>
      <c r="F26" s="5">
        <v>17989.2</v>
      </c>
      <c r="G26" s="7">
        <v>156129.60000000001</v>
      </c>
      <c r="H26" s="5">
        <v>402375.212</v>
      </c>
      <c r="I26" s="1">
        <v>583117.25</v>
      </c>
    </row>
    <row r="27" spans="1:9" x14ac:dyDescent="0.3">
      <c r="A27" s="3" t="s">
        <v>25</v>
      </c>
      <c r="B27" s="5">
        <v>382.2</v>
      </c>
      <c r="C27" s="7">
        <v>712.2</v>
      </c>
      <c r="D27" s="5">
        <v>1417</v>
      </c>
      <c r="E27" s="7">
        <v>3406.4</v>
      </c>
      <c r="F27" s="5">
        <v>7011.4</v>
      </c>
      <c r="G27" s="7">
        <v>12302.6</v>
      </c>
      <c r="H27" s="5">
        <v>22799.811216000002</v>
      </c>
      <c r="I27" s="1">
        <v>0</v>
      </c>
    </row>
    <row r="28" spans="1:9" x14ac:dyDescent="0.3">
      <c r="A28" s="3" t="s">
        <v>26</v>
      </c>
      <c r="B28" s="5">
        <v>19654.400000000001</v>
      </c>
      <c r="C28" s="7">
        <v>36157</v>
      </c>
      <c r="D28" s="5">
        <v>73071.399999999994</v>
      </c>
      <c r="E28" s="7">
        <v>140120</v>
      </c>
      <c r="F28" s="5">
        <v>213289.8</v>
      </c>
      <c r="G28" s="7">
        <v>396118.8</v>
      </c>
      <c r="H28" s="5">
        <v>826950.88140000007</v>
      </c>
      <c r="I28" s="1">
        <v>1153794.5900000001</v>
      </c>
    </row>
    <row r="29" spans="1:9" x14ac:dyDescent="0.3">
      <c r="A29" s="3" t="s">
        <v>27</v>
      </c>
      <c r="B29" s="5">
        <v>0</v>
      </c>
      <c r="C29" s="7">
        <v>0</v>
      </c>
      <c r="D29" s="5">
        <v>2520</v>
      </c>
      <c r="E29" s="7">
        <v>9464.4</v>
      </c>
      <c r="F29" s="5">
        <v>18805</v>
      </c>
      <c r="G29" s="7">
        <v>47874.8</v>
      </c>
      <c r="H29" s="5">
        <v>128625.92</v>
      </c>
      <c r="I29" s="1">
        <v>184091.31</v>
      </c>
    </row>
    <row r="30" spans="1:9" x14ac:dyDescent="0.3">
      <c r="A30" s="3" t="s">
        <v>28</v>
      </c>
      <c r="B30" s="5">
        <v>13589.4</v>
      </c>
      <c r="C30" s="7">
        <v>24528.799999999999</v>
      </c>
      <c r="D30" s="5">
        <v>46784.6</v>
      </c>
      <c r="E30" s="7">
        <v>100959.6</v>
      </c>
      <c r="F30" s="5">
        <v>173356.79999999999</v>
      </c>
      <c r="G30" s="7">
        <v>306446.40000000002</v>
      </c>
      <c r="H30" s="5">
        <v>620003</v>
      </c>
      <c r="I30" s="1">
        <v>0</v>
      </c>
    </row>
    <row r="31" spans="1:9" x14ac:dyDescent="0.3">
      <c r="A31" s="3" t="s">
        <v>29</v>
      </c>
      <c r="B31" s="5">
        <v>0</v>
      </c>
      <c r="C31" s="7">
        <v>0</v>
      </c>
      <c r="D31" s="5">
        <v>9367.7999999999993</v>
      </c>
      <c r="E31" s="7">
        <v>41226.400000000001</v>
      </c>
      <c r="F31" s="5">
        <v>75261.2</v>
      </c>
      <c r="G31" s="7">
        <v>163211.4</v>
      </c>
      <c r="H31" s="5">
        <v>385670.38653999998</v>
      </c>
      <c r="I31" s="1">
        <v>558745.25989999995</v>
      </c>
    </row>
    <row r="32" spans="1:9" x14ac:dyDescent="0.3">
      <c r="A32" s="4" t="s">
        <v>30</v>
      </c>
      <c r="B32" s="6">
        <v>0</v>
      </c>
      <c r="C32" s="8">
        <v>0</v>
      </c>
      <c r="D32" s="6">
        <v>421.6</v>
      </c>
      <c r="E32" s="8">
        <v>2413.8000000000002</v>
      </c>
      <c r="F32" s="6">
        <v>4849.2</v>
      </c>
      <c r="G32" s="8">
        <v>9583.4</v>
      </c>
      <c r="H32" s="6">
        <v>18948.829999999998</v>
      </c>
      <c r="I32" s="2">
        <v>26533.455549999999</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4597-F85C-4533-ABF9-2C913C926E01}">
  <dimension ref="A1:I32"/>
  <sheetViews>
    <sheetView workbookViewId="0">
      <selection activeCell="E11" sqref="E11"/>
    </sheetView>
  </sheetViews>
  <sheetFormatPr defaultRowHeight="14.4" x14ac:dyDescent="0.3"/>
  <cols>
    <col min="1" max="1" width="18.77734375" bestFit="1" customWidth="1"/>
    <col min="2" max="9" width="14.21875" customWidth="1"/>
  </cols>
  <sheetData>
    <row r="1" spans="1:9" x14ac:dyDescent="0.3">
      <c r="A1" s="10" t="s">
        <v>31</v>
      </c>
      <c r="B1" s="9" t="s">
        <v>64</v>
      </c>
      <c r="C1" s="9" t="s">
        <v>65</v>
      </c>
      <c r="D1" s="9" t="s">
        <v>66</v>
      </c>
      <c r="E1" s="9" t="s">
        <v>67</v>
      </c>
      <c r="F1" s="9" t="s">
        <v>68</v>
      </c>
      <c r="G1" s="9" t="s">
        <v>69</v>
      </c>
      <c r="H1" s="9" t="s">
        <v>70</v>
      </c>
      <c r="I1" s="9" t="s">
        <v>71</v>
      </c>
    </row>
    <row r="2" spans="1:9" x14ac:dyDescent="0.3">
      <c r="A2" s="3" t="s">
        <v>0</v>
      </c>
      <c r="B2" s="5">
        <v>846.4</v>
      </c>
      <c r="C2" s="7">
        <v>1864.6</v>
      </c>
      <c r="D2" s="5">
        <v>3432</v>
      </c>
      <c r="E2" s="7">
        <v>6616</v>
      </c>
      <c r="F2" s="5">
        <v>13158</v>
      </c>
      <c r="G2" s="7">
        <v>28094</v>
      </c>
      <c r="H2" s="5">
        <v>52180</v>
      </c>
      <c r="I2" s="1">
        <v>44420</v>
      </c>
    </row>
    <row r="3" spans="1:9" x14ac:dyDescent="0.3">
      <c r="A3" s="3" t="s">
        <v>1</v>
      </c>
      <c r="B3" s="5">
        <v>0</v>
      </c>
      <c r="C3" s="7">
        <v>1.6</v>
      </c>
      <c r="D3" s="5">
        <v>2</v>
      </c>
      <c r="E3" s="7">
        <v>10</v>
      </c>
      <c r="F3" s="5">
        <v>36</v>
      </c>
      <c r="G3" s="7">
        <v>110</v>
      </c>
      <c r="H3" s="5">
        <v>354</v>
      </c>
      <c r="I3" s="1">
        <v>510</v>
      </c>
    </row>
    <row r="4" spans="1:9" x14ac:dyDescent="0.3">
      <c r="A4" s="3" t="s">
        <v>2</v>
      </c>
      <c r="B4" s="5">
        <v>117.8</v>
      </c>
      <c r="C4" s="7">
        <v>268.2</v>
      </c>
      <c r="D4" s="5">
        <v>538</v>
      </c>
      <c r="E4" s="7">
        <v>912</v>
      </c>
      <c r="F4" s="5">
        <v>1940</v>
      </c>
      <c r="G4" s="7">
        <v>3842</v>
      </c>
      <c r="H4" s="5">
        <v>8312</v>
      </c>
      <c r="I4" s="1">
        <v>12890</v>
      </c>
    </row>
    <row r="5" spans="1:9" x14ac:dyDescent="0.3">
      <c r="A5" s="3" t="s">
        <v>3</v>
      </c>
      <c r="B5" s="5">
        <v>380.6</v>
      </c>
      <c r="C5" s="7">
        <v>750.4</v>
      </c>
      <c r="D5" s="5">
        <v>1520</v>
      </c>
      <c r="E5" s="7">
        <v>2584</v>
      </c>
      <c r="F5" s="5">
        <v>2968</v>
      </c>
      <c r="G5" s="7">
        <v>5388</v>
      </c>
      <c r="H5" s="5">
        <v>16870</v>
      </c>
      <c r="I5" s="1">
        <v>30880</v>
      </c>
    </row>
    <row r="6" spans="1:9" x14ac:dyDescent="0.3">
      <c r="A6" s="3" t="s">
        <v>4</v>
      </c>
      <c r="B6" s="5">
        <v>0</v>
      </c>
      <c r="C6" s="7">
        <v>0</v>
      </c>
      <c r="D6" s="5">
        <v>0</v>
      </c>
      <c r="E6" s="7">
        <v>0</v>
      </c>
      <c r="F6" s="5">
        <v>2178</v>
      </c>
      <c r="G6" s="7">
        <v>5686</v>
      </c>
      <c r="H6" s="5">
        <v>13044</v>
      </c>
      <c r="I6" s="1">
        <v>20090</v>
      </c>
    </row>
    <row r="7" spans="1:9" x14ac:dyDescent="0.3">
      <c r="A7" s="3" t="s">
        <v>5</v>
      </c>
      <c r="B7" s="5">
        <v>0</v>
      </c>
      <c r="C7" s="7">
        <v>49</v>
      </c>
      <c r="D7" s="5">
        <v>152</v>
      </c>
      <c r="E7" s="7">
        <v>352</v>
      </c>
      <c r="F7" s="5">
        <v>652</v>
      </c>
      <c r="G7" s="7">
        <v>1440</v>
      </c>
      <c r="H7" s="5">
        <v>3058</v>
      </c>
      <c r="I7" s="1">
        <v>4290</v>
      </c>
    </row>
    <row r="8" spans="1:9" x14ac:dyDescent="0.3">
      <c r="A8" s="3" t="s">
        <v>6</v>
      </c>
      <c r="B8" s="5">
        <v>762.8</v>
      </c>
      <c r="C8" s="7">
        <v>1579.2</v>
      </c>
      <c r="D8" s="5">
        <v>3486</v>
      </c>
      <c r="E8" s="7">
        <v>6752</v>
      </c>
      <c r="F8" s="5">
        <v>10390</v>
      </c>
      <c r="G8" s="7">
        <v>21272</v>
      </c>
      <c r="H8" s="5">
        <v>50586</v>
      </c>
      <c r="I8" s="1">
        <v>68420</v>
      </c>
    </row>
    <row r="9" spans="1:9" x14ac:dyDescent="0.3">
      <c r="A9" s="3" t="s">
        <v>7</v>
      </c>
      <c r="B9" s="5">
        <v>326.8</v>
      </c>
      <c r="C9" s="7">
        <v>687.4</v>
      </c>
      <c r="D9" s="5">
        <v>1460</v>
      </c>
      <c r="E9" s="7">
        <v>2664</v>
      </c>
      <c r="F9" s="5">
        <v>5724</v>
      </c>
      <c r="G9" s="7">
        <v>11302</v>
      </c>
      <c r="H9" s="5">
        <v>23184</v>
      </c>
      <c r="I9" s="1">
        <v>33250</v>
      </c>
    </row>
    <row r="10" spans="1:9" x14ac:dyDescent="0.3">
      <c r="A10" s="3" t="s">
        <v>8</v>
      </c>
      <c r="B10" s="5">
        <v>47.8</v>
      </c>
      <c r="C10" s="7">
        <v>105.8</v>
      </c>
      <c r="D10" s="5">
        <v>226</v>
      </c>
      <c r="E10" s="7">
        <v>484</v>
      </c>
      <c r="F10" s="5">
        <v>954</v>
      </c>
      <c r="G10" s="7">
        <v>1986</v>
      </c>
      <c r="H10" s="5">
        <v>4640</v>
      </c>
      <c r="I10" s="1">
        <v>6340</v>
      </c>
    </row>
    <row r="11" spans="1:9" x14ac:dyDescent="0.3">
      <c r="A11" s="3" t="s">
        <v>9</v>
      </c>
      <c r="B11" s="5">
        <v>62</v>
      </c>
      <c r="C11" s="7">
        <v>123.2</v>
      </c>
      <c r="D11" s="5">
        <v>200</v>
      </c>
      <c r="E11" s="7">
        <v>394</v>
      </c>
      <c r="F11" s="5">
        <v>1028</v>
      </c>
      <c r="G11" s="7">
        <v>2330</v>
      </c>
      <c r="H11" s="5">
        <v>5354</v>
      </c>
      <c r="I11" s="1">
        <v>8010</v>
      </c>
    </row>
    <row r="12" spans="1:9" x14ac:dyDescent="0.3">
      <c r="A12" s="3" t="s">
        <v>10</v>
      </c>
      <c r="B12" s="5">
        <v>0</v>
      </c>
      <c r="C12" s="7">
        <v>0</v>
      </c>
      <c r="D12" s="5">
        <v>0</v>
      </c>
      <c r="E12" s="7">
        <v>0</v>
      </c>
      <c r="F12" s="5">
        <v>1808</v>
      </c>
      <c r="G12" s="7">
        <v>4042</v>
      </c>
      <c r="H12" s="5">
        <v>8766</v>
      </c>
      <c r="I12" s="1">
        <v>14700</v>
      </c>
    </row>
    <row r="13" spans="1:9" x14ac:dyDescent="0.3">
      <c r="A13" s="3" t="s">
        <v>11</v>
      </c>
      <c r="B13" s="5">
        <v>685</v>
      </c>
      <c r="C13" s="7">
        <v>1465.6</v>
      </c>
      <c r="D13" s="5">
        <v>3286</v>
      </c>
      <c r="E13" s="7">
        <v>6426</v>
      </c>
      <c r="F13" s="5">
        <v>11594</v>
      </c>
      <c r="G13" s="7">
        <v>25230</v>
      </c>
      <c r="H13" s="5">
        <v>53970</v>
      </c>
      <c r="I13" s="1">
        <v>76450</v>
      </c>
    </row>
    <row r="14" spans="1:9" x14ac:dyDescent="0.3">
      <c r="A14" s="3" t="s">
        <v>12</v>
      </c>
      <c r="B14" s="5">
        <v>451.6</v>
      </c>
      <c r="C14" s="7">
        <v>953.8</v>
      </c>
      <c r="D14" s="5">
        <v>2008</v>
      </c>
      <c r="E14" s="7">
        <v>4324</v>
      </c>
      <c r="F14" s="5">
        <v>7228</v>
      </c>
      <c r="G14" s="7">
        <v>13802</v>
      </c>
      <c r="H14" s="5">
        <v>29560</v>
      </c>
      <c r="I14" s="1">
        <v>45430</v>
      </c>
    </row>
    <row r="15" spans="1:9" x14ac:dyDescent="0.3">
      <c r="A15" s="3" t="s">
        <v>13</v>
      </c>
      <c r="B15" s="5">
        <v>555.20000000000005</v>
      </c>
      <c r="C15" s="7">
        <v>1167.2</v>
      </c>
      <c r="D15" s="5">
        <v>2350</v>
      </c>
      <c r="E15" s="7">
        <v>4618</v>
      </c>
      <c r="F15" s="5">
        <v>6214</v>
      </c>
      <c r="G15" s="7">
        <v>12498</v>
      </c>
      <c r="H15" s="5">
        <v>30342</v>
      </c>
      <c r="I15" s="1">
        <v>43450</v>
      </c>
    </row>
    <row r="16" spans="1:9" x14ac:dyDescent="0.3">
      <c r="A16" s="3" t="s">
        <v>14</v>
      </c>
      <c r="B16" s="5">
        <v>1590.2</v>
      </c>
      <c r="C16" s="7">
        <v>3322.4</v>
      </c>
      <c r="D16" s="5">
        <v>6956</v>
      </c>
      <c r="E16" s="7">
        <v>13568</v>
      </c>
      <c r="F16" s="5">
        <v>23918</v>
      </c>
      <c r="G16" s="7">
        <v>46462</v>
      </c>
      <c r="H16" s="5">
        <v>98730</v>
      </c>
      <c r="I16" s="1">
        <v>130580</v>
      </c>
    </row>
    <row r="17" spans="1:9" x14ac:dyDescent="0.3">
      <c r="A17" s="3" t="s">
        <v>15</v>
      </c>
      <c r="B17" s="5">
        <v>4.4000000000000004</v>
      </c>
      <c r="C17" s="7">
        <v>10.6</v>
      </c>
      <c r="D17" s="5">
        <v>18</v>
      </c>
      <c r="E17" s="7">
        <v>30</v>
      </c>
      <c r="F17" s="5">
        <v>64</v>
      </c>
      <c r="G17" s="7">
        <v>146</v>
      </c>
      <c r="H17" s="5">
        <v>406</v>
      </c>
      <c r="I17" s="1">
        <v>670</v>
      </c>
    </row>
    <row r="18" spans="1:9" x14ac:dyDescent="0.3">
      <c r="A18" s="3" t="s">
        <v>16</v>
      </c>
      <c r="B18" s="5">
        <v>8</v>
      </c>
      <c r="C18" s="7">
        <v>22.4</v>
      </c>
      <c r="D18" s="5">
        <v>46</v>
      </c>
      <c r="E18" s="7">
        <v>82</v>
      </c>
      <c r="F18" s="5">
        <v>160</v>
      </c>
      <c r="G18" s="7">
        <v>336</v>
      </c>
      <c r="H18" s="5">
        <v>856</v>
      </c>
      <c r="I18" s="1">
        <v>1040</v>
      </c>
    </row>
    <row r="19" spans="1:9" x14ac:dyDescent="0.3">
      <c r="A19" s="3" t="s">
        <v>17</v>
      </c>
      <c r="B19" s="5">
        <v>0</v>
      </c>
      <c r="C19" s="7">
        <v>2.2000000000000002</v>
      </c>
      <c r="D19" s="5">
        <v>6</v>
      </c>
      <c r="E19" s="7">
        <v>10</v>
      </c>
      <c r="F19" s="5">
        <v>26</v>
      </c>
      <c r="G19" s="7">
        <v>82</v>
      </c>
      <c r="H19" s="5">
        <v>206</v>
      </c>
      <c r="I19" s="1">
        <v>330</v>
      </c>
    </row>
    <row r="20" spans="1:9" x14ac:dyDescent="0.3">
      <c r="A20" s="3" t="s">
        <v>18</v>
      </c>
      <c r="B20" s="5">
        <v>7.2</v>
      </c>
      <c r="C20" s="7">
        <v>13.2</v>
      </c>
      <c r="D20" s="5">
        <v>20</v>
      </c>
      <c r="E20" s="7">
        <v>32</v>
      </c>
      <c r="F20" s="5">
        <v>64</v>
      </c>
      <c r="G20" s="7">
        <v>140</v>
      </c>
      <c r="H20" s="5">
        <v>312</v>
      </c>
      <c r="I20" s="1">
        <v>430</v>
      </c>
    </row>
    <row r="21" spans="1:9" x14ac:dyDescent="0.3">
      <c r="A21" s="3" t="s">
        <v>19</v>
      </c>
      <c r="B21" s="5">
        <v>179</v>
      </c>
      <c r="C21" s="7">
        <v>395.8</v>
      </c>
      <c r="D21" s="5">
        <v>776</v>
      </c>
      <c r="E21" s="7">
        <v>1416</v>
      </c>
      <c r="F21" s="5">
        <v>3000</v>
      </c>
      <c r="G21" s="7">
        <v>6982</v>
      </c>
      <c r="H21" s="5">
        <v>15164</v>
      </c>
      <c r="I21" s="1">
        <v>21280</v>
      </c>
    </row>
    <row r="22" spans="1:9" x14ac:dyDescent="0.3">
      <c r="A22" s="3" t="s">
        <v>20</v>
      </c>
      <c r="B22" s="5">
        <v>476.6</v>
      </c>
      <c r="C22" s="7">
        <v>931.6</v>
      </c>
      <c r="D22" s="5">
        <v>1868</v>
      </c>
      <c r="E22" s="7">
        <v>3128</v>
      </c>
      <c r="F22" s="5">
        <v>5706</v>
      </c>
      <c r="G22" s="7">
        <v>10220</v>
      </c>
      <c r="H22" s="5">
        <v>22180</v>
      </c>
      <c r="I22" s="1">
        <v>29350</v>
      </c>
    </row>
    <row r="23" spans="1:9" x14ac:dyDescent="0.3">
      <c r="A23" s="3" t="s">
        <v>21</v>
      </c>
      <c r="B23" s="5">
        <v>372</v>
      </c>
      <c r="C23" s="7">
        <v>792.2</v>
      </c>
      <c r="D23" s="5">
        <v>1752</v>
      </c>
      <c r="E23" s="7">
        <v>3586</v>
      </c>
      <c r="F23" s="5">
        <v>6578</v>
      </c>
      <c r="G23" s="7">
        <v>13224</v>
      </c>
      <c r="H23" s="5">
        <v>29982</v>
      </c>
      <c r="I23" s="1">
        <v>47100</v>
      </c>
    </row>
    <row r="24" spans="1:9" x14ac:dyDescent="0.3">
      <c r="A24" s="3" t="s">
        <v>22</v>
      </c>
      <c r="B24" s="5">
        <v>3.6</v>
      </c>
      <c r="C24" s="7">
        <v>9.1999999999999993</v>
      </c>
      <c r="D24" s="5">
        <v>10</v>
      </c>
      <c r="E24" s="7">
        <v>26</v>
      </c>
      <c r="F24" s="5">
        <v>98</v>
      </c>
      <c r="G24" s="7">
        <v>184</v>
      </c>
      <c r="H24" s="5">
        <v>408</v>
      </c>
      <c r="I24" s="1">
        <v>560</v>
      </c>
    </row>
    <row r="25" spans="1:9" x14ac:dyDescent="0.3">
      <c r="A25" s="3" t="s">
        <v>23</v>
      </c>
      <c r="B25" s="5">
        <v>987.2</v>
      </c>
      <c r="C25" s="7">
        <v>1910</v>
      </c>
      <c r="D25" s="5">
        <v>4328</v>
      </c>
      <c r="E25" s="7">
        <v>8874</v>
      </c>
      <c r="F25" s="5">
        <v>14986</v>
      </c>
      <c r="G25" s="7">
        <v>30190</v>
      </c>
      <c r="H25" s="5">
        <v>67608</v>
      </c>
      <c r="I25" s="1">
        <v>96080</v>
      </c>
    </row>
    <row r="26" spans="1:9" x14ac:dyDescent="0.3">
      <c r="A26" s="3" t="s">
        <v>24</v>
      </c>
      <c r="B26" s="5">
        <v>0</v>
      </c>
      <c r="C26" s="7">
        <v>0</v>
      </c>
      <c r="D26" s="5">
        <v>0</v>
      </c>
      <c r="E26" s="7">
        <v>0</v>
      </c>
      <c r="F26" s="5">
        <v>0</v>
      </c>
      <c r="G26" s="7">
        <v>0</v>
      </c>
      <c r="H26" s="5">
        <v>7076</v>
      </c>
      <c r="I26" s="1">
        <v>46500</v>
      </c>
    </row>
    <row r="27" spans="1:9" x14ac:dyDescent="0.3">
      <c r="A27" s="3" t="s">
        <v>25</v>
      </c>
      <c r="B27" s="5">
        <v>6.2</v>
      </c>
      <c r="C27" s="7">
        <v>15</v>
      </c>
      <c r="D27" s="5">
        <v>34</v>
      </c>
      <c r="E27" s="7">
        <v>72</v>
      </c>
      <c r="F27" s="5">
        <v>186</v>
      </c>
      <c r="G27" s="7">
        <v>396</v>
      </c>
      <c r="H27" s="5">
        <v>958</v>
      </c>
      <c r="I27" s="1">
        <v>1320</v>
      </c>
    </row>
    <row r="28" spans="1:9" x14ac:dyDescent="0.3">
      <c r="A28" s="3" t="s">
        <v>26</v>
      </c>
      <c r="B28" s="5">
        <v>905.8</v>
      </c>
      <c r="C28" s="7">
        <v>1864.8</v>
      </c>
      <c r="D28" s="5">
        <v>3912</v>
      </c>
      <c r="E28" s="7">
        <v>7218</v>
      </c>
      <c r="F28" s="5">
        <v>12674</v>
      </c>
      <c r="G28" s="7">
        <v>25872</v>
      </c>
      <c r="H28" s="5">
        <v>58922</v>
      </c>
      <c r="I28" s="1">
        <v>91920</v>
      </c>
    </row>
    <row r="29" spans="1:9" x14ac:dyDescent="0.3">
      <c r="A29" s="3" t="s">
        <v>27</v>
      </c>
      <c r="B29" s="5">
        <v>0</v>
      </c>
      <c r="C29" s="7">
        <v>0</v>
      </c>
      <c r="D29" s="5">
        <v>0</v>
      </c>
      <c r="E29" s="7">
        <v>0</v>
      </c>
      <c r="F29" s="5">
        <v>976</v>
      </c>
      <c r="G29" s="7">
        <v>2728</v>
      </c>
      <c r="H29" s="5">
        <v>6400</v>
      </c>
      <c r="I29" s="1">
        <v>9460</v>
      </c>
    </row>
    <row r="30" spans="1:9" x14ac:dyDescent="0.3">
      <c r="A30" s="3" t="s">
        <v>28</v>
      </c>
      <c r="B30" s="5">
        <v>694.8</v>
      </c>
      <c r="C30" s="7">
        <v>1493</v>
      </c>
      <c r="D30" s="5">
        <v>2766</v>
      </c>
      <c r="E30" s="7">
        <v>4558</v>
      </c>
      <c r="F30" s="5">
        <v>7634</v>
      </c>
      <c r="G30" s="7">
        <v>13308</v>
      </c>
      <c r="H30" s="5">
        <v>30954</v>
      </c>
      <c r="I30" s="1">
        <v>46500</v>
      </c>
    </row>
    <row r="31" spans="1:9" x14ac:dyDescent="0.3">
      <c r="A31" s="3" t="s">
        <v>29</v>
      </c>
      <c r="B31" s="5">
        <v>0</v>
      </c>
      <c r="C31" s="7">
        <v>0</v>
      </c>
      <c r="D31" s="5">
        <v>468</v>
      </c>
      <c r="E31" s="7">
        <v>2820</v>
      </c>
      <c r="F31" s="5">
        <v>5522</v>
      </c>
      <c r="G31" s="7">
        <v>11302</v>
      </c>
      <c r="H31" s="5">
        <v>22694</v>
      </c>
      <c r="I31" s="1">
        <v>34660</v>
      </c>
    </row>
    <row r="32" spans="1:9" x14ac:dyDescent="0.3">
      <c r="A32" s="4" t="s">
        <v>30</v>
      </c>
      <c r="B32" s="6">
        <v>0</v>
      </c>
      <c r="C32" s="8">
        <v>0</v>
      </c>
      <c r="D32" s="6">
        <v>0</v>
      </c>
      <c r="E32" s="8">
        <v>0</v>
      </c>
      <c r="F32" s="6">
        <v>0</v>
      </c>
      <c r="G32" s="8">
        <v>660</v>
      </c>
      <c r="H32" s="6">
        <v>1788</v>
      </c>
      <c r="I32" s="2">
        <v>2340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78C0E-94BD-49D8-9251-31FBB6518252}">
  <dimension ref="A1:I32"/>
  <sheetViews>
    <sheetView workbookViewId="0">
      <selection activeCell="P11" sqref="P11"/>
    </sheetView>
  </sheetViews>
  <sheetFormatPr defaultRowHeight="14.4" x14ac:dyDescent="0.3"/>
  <cols>
    <col min="1" max="1" width="18.77734375" bestFit="1" customWidth="1"/>
    <col min="2" max="9" width="13" customWidth="1"/>
  </cols>
  <sheetData>
    <row r="1" spans="1:9" x14ac:dyDescent="0.3">
      <c r="A1" s="10" t="s">
        <v>31</v>
      </c>
      <c r="B1" s="9" t="s">
        <v>72</v>
      </c>
      <c r="C1" s="9" t="s">
        <v>73</v>
      </c>
      <c r="D1" s="9" t="s">
        <v>74</v>
      </c>
      <c r="E1" s="9" t="s">
        <v>75</v>
      </c>
      <c r="F1" s="9" t="s">
        <v>76</v>
      </c>
      <c r="G1" s="9" t="s">
        <v>77</v>
      </c>
      <c r="H1" s="9" t="s">
        <v>78</v>
      </c>
      <c r="I1" s="9" t="s">
        <v>79</v>
      </c>
    </row>
    <row r="2" spans="1:9" x14ac:dyDescent="0.3">
      <c r="A2" s="3" t="s">
        <v>0</v>
      </c>
      <c r="B2" s="5">
        <v>1711.8</v>
      </c>
      <c r="C2" s="7">
        <v>3685.6</v>
      </c>
      <c r="D2" s="5">
        <v>7335.8</v>
      </c>
      <c r="E2" s="7">
        <v>14906.4</v>
      </c>
      <c r="F2" s="5">
        <v>26998</v>
      </c>
      <c r="G2" s="7">
        <v>51127.83</v>
      </c>
      <c r="H2" s="5">
        <v>96067.024000000005</v>
      </c>
      <c r="I2" s="1">
        <v>97424.78</v>
      </c>
    </row>
    <row r="3" spans="1:9" x14ac:dyDescent="0.3">
      <c r="A3" s="3" t="s">
        <v>1</v>
      </c>
      <c r="B3" s="5">
        <v>0</v>
      </c>
      <c r="C3" s="7">
        <v>178.2</v>
      </c>
      <c r="D3" s="5">
        <v>344.8</v>
      </c>
      <c r="E3" s="7">
        <v>668.4</v>
      </c>
      <c r="F3" s="5">
        <v>1174.4000000000001</v>
      </c>
      <c r="G3" s="7">
        <v>2479.0839999999998</v>
      </c>
      <c r="H3" s="5">
        <v>5440.5079999999998</v>
      </c>
      <c r="I3" s="1">
        <v>9302.43</v>
      </c>
    </row>
    <row r="4" spans="1:9" x14ac:dyDescent="0.3">
      <c r="A4" s="3" t="s">
        <v>2</v>
      </c>
      <c r="B4" s="5">
        <v>553</v>
      </c>
      <c r="C4" s="7">
        <v>1304.4000000000001</v>
      </c>
      <c r="D4" s="5">
        <v>2538.1999999999998</v>
      </c>
      <c r="E4" s="7">
        <v>4289.6000000000004</v>
      </c>
      <c r="F4" s="5">
        <v>7811</v>
      </c>
      <c r="G4" s="7">
        <v>14042.497999999998</v>
      </c>
      <c r="H4" s="5">
        <v>32603.658000000003</v>
      </c>
      <c r="I4" s="1">
        <v>51562.85</v>
      </c>
    </row>
    <row r="5" spans="1:9" x14ac:dyDescent="0.3">
      <c r="A5" s="3" t="s">
        <v>3</v>
      </c>
      <c r="B5" s="5">
        <v>1314.4</v>
      </c>
      <c r="C5" s="7">
        <v>2830</v>
      </c>
      <c r="D5" s="5">
        <v>6449.4</v>
      </c>
      <c r="E5" s="7">
        <v>10483.6</v>
      </c>
      <c r="F5" s="5">
        <v>14040</v>
      </c>
      <c r="G5" s="7">
        <v>24600.348000000002</v>
      </c>
      <c r="H5" s="5">
        <v>60382.731999999996</v>
      </c>
      <c r="I5" s="1">
        <v>91208.11</v>
      </c>
    </row>
    <row r="6" spans="1:9" x14ac:dyDescent="0.3">
      <c r="A6" s="3" t="s">
        <v>4</v>
      </c>
      <c r="B6" s="5">
        <v>0</v>
      </c>
      <c r="C6" s="7">
        <v>0</v>
      </c>
      <c r="D6" s="5">
        <v>0</v>
      </c>
      <c r="E6" s="7">
        <v>0</v>
      </c>
      <c r="F6" s="5">
        <v>5151.8</v>
      </c>
      <c r="G6" s="7">
        <v>11631.628000000001</v>
      </c>
      <c r="H6" s="5">
        <v>29696.126</v>
      </c>
      <c r="I6" s="1">
        <v>53729.81</v>
      </c>
    </row>
    <row r="7" spans="1:9" x14ac:dyDescent="0.3">
      <c r="A7" s="3" t="s">
        <v>5</v>
      </c>
      <c r="B7" s="5">
        <v>0</v>
      </c>
      <c r="C7" s="7">
        <v>153.6</v>
      </c>
      <c r="D7" s="5">
        <v>379</v>
      </c>
      <c r="E7" s="7">
        <v>1084.2</v>
      </c>
      <c r="F7" s="5">
        <v>1903.4</v>
      </c>
      <c r="G7" s="7">
        <v>3017.9780000000001</v>
      </c>
      <c r="H7" s="5">
        <v>6216.8899999999994</v>
      </c>
      <c r="I7" s="1">
        <v>9529.02</v>
      </c>
    </row>
    <row r="8" spans="1:9" x14ac:dyDescent="0.3">
      <c r="A8" s="3" t="s">
        <v>6</v>
      </c>
      <c r="B8" s="5">
        <v>1270.4000000000001</v>
      </c>
      <c r="C8" s="7">
        <v>2924.6</v>
      </c>
      <c r="D8" s="5">
        <v>6001.8</v>
      </c>
      <c r="E8" s="7">
        <v>12858.2</v>
      </c>
      <c r="F8" s="5">
        <v>22491</v>
      </c>
      <c r="G8" s="7">
        <v>35123.345999999998</v>
      </c>
      <c r="H8" s="5">
        <v>70939.877999999997</v>
      </c>
      <c r="I8" s="1">
        <v>101986.68</v>
      </c>
    </row>
    <row r="9" spans="1:9" x14ac:dyDescent="0.3">
      <c r="A9" s="3" t="s">
        <v>7</v>
      </c>
      <c r="B9" s="5">
        <v>567.6</v>
      </c>
      <c r="C9" s="7">
        <v>1250.8</v>
      </c>
      <c r="D9" s="5">
        <v>3252</v>
      </c>
      <c r="E9" s="7">
        <v>6543.4</v>
      </c>
      <c r="F9" s="5">
        <v>9340.7999999999993</v>
      </c>
      <c r="G9" s="7">
        <v>18464.222000000002</v>
      </c>
      <c r="H9" s="5">
        <v>39040.596000000005</v>
      </c>
      <c r="I9" s="1">
        <v>61869.62</v>
      </c>
    </row>
    <row r="10" spans="1:9" x14ac:dyDescent="0.3">
      <c r="A10" s="3" t="s">
        <v>8</v>
      </c>
      <c r="B10" s="5">
        <v>258.2</v>
      </c>
      <c r="C10" s="7">
        <v>607</v>
      </c>
      <c r="D10" s="5">
        <v>1199.4000000000001</v>
      </c>
      <c r="E10" s="7">
        <v>2781.2</v>
      </c>
      <c r="F10" s="5">
        <v>5094.8</v>
      </c>
      <c r="G10" s="7">
        <v>8598.2279999999992</v>
      </c>
      <c r="H10" s="5">
        <v>16223.163999999999</v>
      </c>
      <c r="I10" s="1">
        <v>23487.69</v>
      </c>
    </row>
    <row r="11" spans="1:9" x14ac:dyDescent="0.3">
      <c r="A11" s="3" t="s">
        <v>9</v>
      </c>
      <c r="B11" s="5">
        <v>365.2</v>
      </c>
      <c r="C11" s="7">
        <v>831.2</v>
      </c>
      <c r="D11" s="5">
        <v>1728.8</v>
      </c>
      <c r="E11" s="7">
        <v>3971.8</v>
      </c>
      <c r="F11" s="5">
        <v>6801</v>
      </c>
      <c r="G11" s="7">
        <v>11804.558000000001</v>
      </c>
      <c r="H11" s="5">
        <v>24874.574000000001</v>
      </c>
      <c r="I11" s="1">
        <v>34714.080000000002</v>
      </c>
    </row>
    <row r="12" spans="1:9" x14ac:dyDescent="0.3">
      <c r="A12" s="3" t="s">
        <v>10</v>
      </c>
      <c r="B12" s="5">
        <v>0</v>
      </c>
      <c r="C12" s="7">
        <v>0</v>
      </c>
      <c r="D12" s="5">
        <v>0</v>
      </c>
      <c r="E12" s="7">
        <v>0</v>
      </c>
      <c r="F12" s="5">
        <v>5891.4</v>
      </c>
      <c r="G12" s="7">
        <v>13358.484</v>
      </c>
      <c r="H12" s="5">
        <v>25627.342000000001</v>
      </c>
      <c r="I12" s="1">
        <v>43343.24</v>
      </c>
    </row>
    <row r="13" spans="1:9" x14ac:dyDescent="0.3">
      <c r="A13" s="3" t="s">
        <v>11</v>
      </c>
      <c r="B13" s="5">
        <v>1287.4000000000001</v>
      </c>
      <c r="C13" s="7">
        <v>2691</v>
      </c>
      <c r="D13" s="5">
        <v>5598</v>
      </c>
      <c r="E13" s="7">
        <v>11450</v>
      </c>
      <c r="F13" s="5">
        <v>20064.400000000001</v>
      </c>
      <c r="G13" s="7">
        <v>37609.442000000003</v>
      </c>
      <c r="H13" s="5">
        <v>78675.873999999996</v>
      </c>
      <c r="I13" s="1">
        <v>115449.68</v>
      </c>
    </row>
    <row r="14" spans="1:9" x14ac:dyDescent="0.3">
      <c r="A14" s="3" t="s">
        <v>12</v>
      </c>
      <c r="B14" s="5">
        <v>867.4</v>
      </c>
      <c r="C14" s="7">
        <v>1848</v>
      </c>
      <c r="D14" s="5">
        <v>3811.2</v>
      </c>
      <c r="E14" s="7">
        <v>8329.7999999999993</v>
      </c>
      <c r="F14" s="5">
        <v>14192.2</v>
      </c>
      <c r="G14" s="7">
        <v>24699.448</v>
      </c>
      <c r="H14" s="5">
        <v>53707.195999999996</v>
      </c>
      <c r="I14" s="1">
        <v>85259.12</v>
      </c>
    </row>
    <row r="15" spans="1:9" x14ac:dyDescent="0.3">
      <c r="A15" s="3" t="s">
        <v>13</v>
      </c>
      <c r="B15" s="5">
        <v>1363.4</v>
      </c>
      <c r="C15" s="7">
        <v>3017</v>
      </c>
      <c r="D15" s="5">
        <v>6330.2</v>
      </c>
      <c r="E15" s="7">
        <v>12534.6</v>
      </c>
      <c r="F15" s="5">
        <v>16141.2</v>
      </c>
      <c r="G15" s="7">
        <v>26787.556</v>
      </c>
      <c r="H15" s="5">
        <v>65758.637999999992</v>
      </c>
      <c r="I15" s="1">
        <v>108834.92</v>
      </c>
    </row>
    <row r="16" spans="1:9" x14ac:dyDescent="0.3">
      <c r="A16" s="3" t="s">
        <v>14</v>
      </c>
      <c r="B16" s="5">
        <v>2768.8</v>
      </c>
      <c r="C16" s="7">
        <v>5883.8</v>
      </c>
      <c r="D16" s="5">
        <v>11654.2</v>
      </c>
      <c r="E16" s="7">
        <v>23222.400000000001</v>
      </c>
      <c r="F16" s="5">
        <v>41976.800000000003</v>
      </c>
      <c r="G16" s="7">
        <v>69810.975999999995</v>
      </c>
      <c r="H16" s="5">
        <v>143665.85399999999</v>
      </c>
      <c r="I16" s="1">
        <v>201987.9</v>
      </c>
    </row>
    <row r="17" spans="1:9" x14ac:dyDescent="0.3">
      <c r="A17" s="3" t="s">
        <v>15</v>
      </c>
      <c r="B17" s="5">
        <v>97.4</v>
      </c>
      <c r="C17" s="7">
        <v>229.2</v>
      </c>
      <c r="D17" s="5">
        <v>405.8</v>
      </c>
      <c r="E17" s="7">
        <v>854.2</v>
      </c>
      <c r="F17" s="5">
        <v>1399.6</v>
      </c>
      <c r="G17" s="7">
        <v>2469.9360000000001</v>
      </c>
      <c r="H17" s="5">
        <v>5821.74</v>
      </c>
      <c r="I17" s="1">
        <v>7965.08</v>
      </c>
    </row>
    <row r="18" spans="1:9" x14ac:dyDescent="0.3">
      <c r="A18" s="3" t="s">
        <v>16</v>
      </c>
      <c r="B18" s="5">
        <v>87.2</v>
      </c>
      <c r="C18" s="7">
        <v>193</v>
      </c>
      <c r="D18" s="5">
        <v>405.8</v>
      </c>
      <c r="E18" s="7">
        <v>725</v>
      </c>
      <c r="F18" s="5">
        <v>1270.4000000000001</v>
      </c>
      <c r="G18" s="7">
        <v>2340.2300000000005</v>
      </c>
      <c r="H18" s="5">
        <v>5860.2860000000001</v>
      </c>
      <c r="I18" s="1">
        <v>7621.48</v>
      </c>
    </row>
    <row r="19" spans="1:9" x14ac:dyDescent="0.3">
      <c r="A19" s="3" t="s">
        <v>17</v>
      </c>
      <c r="B19" s="5">
        <v>0</v>
      </c>
      <c r="C19" s="7">
        <v>179</v>
      </c>
      <c r="D19" s="5">
        <v>376.6</v>
      </c>
      <c r="E19" s="7">
        <v>686.6</v>
      </c>
      <c r="F19" s="5">
        <v>1192.5999999999999</v>
      </c>
      <c r="G19" s="7">
        <v>2045.8979999999999</v>
      </c>
      <c r="H19" s="5">
        <v>4794.1000000000004</v>
      </c>
      <c r="I19" s="1">
        <v>6091.29</v>
      </c>
    </row>
    <row r="20" spans="1:9" x14ac:dyDescent="0.3">
      <c r="A20" s="3" t="s">
        <v>18</v>
      </c>
      <c r="B20" s="5">
        <v>129.80000000000001</v>
      </c>
      <c r="C20" s="7">
        <v>306.39999999999998</v>
      </c>
      <c r="D20" s="5">
        <v>568</v>
      </c>
      <c r="E20" s="7">
        <v>988.6</v>
      </c>
      <c r="F20" s="5">
        <v>1575</v>
      </c>
      <c r="G20" s="7">
        <v>2599.3900000000003</v>
      </c>
      <c r="H20" s="5">
        <v>5604.1560000000009</v>
      </c>
      <c r="I20" s="1">
        <v>8661.6200000000008</v>
      </c>
    </row>
    <row r="21" spans="1:9" x14ac:dyDescent="0.3">
      <c r="A21" s="3" t="s">
        <v>19</v>
      </c>
      <c r="B21" s="5">
        <v>724</v>
      </c>
      <c r="C21" s="7">
        <v>1432.4</v>
      </c>
      <c r="D21" s="5">
        <v>3078.6</v>
      </c>
      <c r="E21" s="7">
        <v>6126</v>
      </c>
      <c r="F21" s="5">
        <v>10391</v>
      </c>
      <c r="G21" s="7">
        <v>19391.916000000001</v>
      </c>
      <c r="H21" s="5">
        <v>41631.123999999996</v>
      </c>
      <c r="I21" s="1">
        <v>65838.990000000005</v>
      </c>
    </row>
    <row r="22" spans="1:9" x14ac:dyDescent="0.3">
      <c r="A22" s="3" t="s">
        <v>20</v>
      </c>
      <c r="B22" s="5">
        <v>723</v>
      </c>
      <c r="C22" s="7">
        <v>1577.6</v>
      </c>
      <c r="D22" s="5">
        <v>4045.4</v>
      </c>
      <c r="E22" s="7">
        <v>7795</v>
      </c>
      <c r="F22" s="5">
        <v>14429.6</v>
      </c>
      <c r="G22" s="7">
        <v>22357.986000000001</v>
      </c>
      <c r="H22" s="5">
        <v>39204.769999999997</v>
      </c>
      <c r="I22" s="1">
        <v>52623.199999999997</v>
      </c>
    </row>
    <row r="23" spans="1:9" x14ac:dyDescent="0.3">
      <c r="A23" s="3" t="s">
        <v>21</v>
      </c>
      <c r="B23" s="5">
        <v>973.6</v>
      </c>
      <c r="C23" s="7">
        <v>2236.6</v>
      </c>
      <c r="D23" s="5">
        <v>5040.3999999999996</v>
      </c>
      <c r="E23" s="7">
        <v>10150</v>
      </c>
      <c r="F23" s="5">
        <v>17350.8</v>
      </c>
      <c r="G23" s="7">
        <v>30001.759999999998</v>
      </c>
      <c r="H23" s="5">
        <v>67677.195999999996</v>
      </c>
      <c r="I23" s="1">
        <v>110804.85</v>
      </c>
    </row>
    <row r="24" spans="1:9" x14ac:dyDescent="0.3">
      <c r="A24" s="3" t="s">
        <v>22</v>
      </c>
      <c r="B24" s="5">
        <v>41.2</v>
      </c>
      <c r="C24" s="7">
        <v>97.2</v>
      </c>
      <c r="D24" s="5">
        <v>235.6</v>
      </c>
      <c r="E24" s="7">
        <v>1252.8</v>
      </c>
      <c r="F24" s="5">
        <v>1442.8</v>
      </c>
      <c r="G24" s="7">
        <v>2207.3319999999999</v>
      </c>
      <c r="H24" s="5">
        <v>3500.6839999999997</v>
      </c>
      <c r="I24" s="1">
        <v>4258.51</v>
      </c>
    </row>
    <row r="25" spans="1:9" x14ac:dyDescent="0.3">
      <c r="A25" s="3" t="s">
        <v>23</v>
      </c>
      <c r="B25" s="5">
        <v>1641.8</v>
      </c>
      <c r="C25" s="7">
        <v>3419</v>
      </c>
      <c r="D25" s="5">
        <v>8251.4</v>
      </c>
      <c r="E25" s="7">
        <v>15470.4</v>
      </c>
      <c r="F25" s="5">
        <v>24684.6</v>
      </c>
      <c r="G25" s="7">
        <v>45242.922000000006</v>
      </c>
      <c r="H25" s="5">
        <v>100074.36600000001</v>
      </c>
      <c r="I25" s="1">
        <v>147297.35</v>
      </c>
    </row>
    <row r="26" spans="1:9" x14ac:dyDescent="0.3">
      <c r="A26" s="3" t="s">
        <v>24</v>
      </c>
      <c r="B26" s="5">
        <v>0</v>
      </c>
      <c r="C26" s="7">
        <v>0</v>
      </c>
      <c r="D26" s="5">
        <v>0</v>
      </c>
      <c r="E26" s="7">
        <v>0</v>
      </c>
      <c r="F26" s="5">
        <v>0</v>
      </c>
      <c r="G26" s="7">
        <v>0</v>
      </c>
      <c r="H26" s="5">
        <v>15961.951999999999</v>
      </c>
      <c r="I26" s="1">
        <v>93600.21</v>
      </c>
    </row>
    <row r="27" spans="1:9" x14ac:dyDescent="0.3">
      <c r="A27" s="3" t="s">
        <v>25</v>
      </c>
      <c r="B27" s="5">
        <v>114.6</v>
      </c>
      <c r="C27" s="7">
        <v>303.39999999999998</v>
      </c>
      <c r="D27" s="5">
        <v>588.79999999999995</v>
      </c>
      <c r="E27" s="7">
        <v>1078.2</v>
      </c>
      <c r="F27" s="5">
        <v>1950.6</v>
      </c>
      <c r="G27" s="7">
        <v>3002.4480000000003</v>
      </c>
      <c r="H27" s="5">
        <v>5726.6659999999993</v>
      </c>
      <c r="I27" s="1">
        <v>9125.5499999999993</v>
      </c>
    </row>
    <row r="28" spans="1:9" x14ac:dyDescent="0.3">
      <c r="A28" s="3" t="s">
        <v>26</v>
      </c>
      <c r="B28" s="5">
        <v>2407.8000000000002</v>
      </c>
      <c r="C28" s="7">
        <v>5408.4</v>
      </c>
      <c r="D28" s="5">
        <v>12261</v>
      </c>
      <c r="E28" s="7">
        <v>22756.400000000001</v>
      </c>
      <c r="F28" s="5">
        <v>38116.6</v>
      </c>
      <c r="G28" s="7">
        <v>66576.297999999995</v>
      </c>
      <c r="H28" s="5">
        <v>144404.304</v>
      </c>
      <c r="I28" s="1">
        <v>215756.18</v>
      </c>
    </row>
    <row r="29" spans="1:9" x14ac:dyDescent="0.3">
      <c r="A29" s="3" t="s">
        <v>27</v>
      </c>
      <c r="B29" s="5">
        <v>0</v>
      </c>
      <c r="C29" s="7">
        <v>0</v>
      </c>
      <c r="D29" s="5">
        <v>0</v>
      </c>
      <c r="E29" s="7">
        <v>0</v>
      </c>
      <c r="F29" s="5">
        <v>3364.2</v>
      </c>
      <c r="G29" s="7">
        <v>7679.1679999999997</v>
      </c>
      <c r="H29" s="5">
        <v>15825.103999999998</v>
      </c>
      <c r="I29" s="1">
        <v>25739.33</v>
      </c>
    </row>
    <row r="30" spans="1:9" x14ac:dyDescent="0.3">
      <c r="A30" s="3" t="s">
        <v>28</v>
      </c>
      <c r="B30" s="5">
        <v>1587.8</v>
      </c>
      <c r="C30" s="7">
        <v>3086.4</v>
      </c>
      <c r="D30" s="5">
        <v>6130.6</v>
      </c>
      <c r="E30" s="7">
        <v>12810.2</v>
      </c>
      <c r="F30" s="5">
        <v>24512.6</v>
      </c>
      <c r="G30" s="7">
        <v>42741.04</v>
      </c>
      <c r="H30" s="5">
        <v>83720.138000000006</v>
      </c>
      <c r="I30" s="1">
        <v>113100.22</v>
      </c>
    </row>
    <row r="31" spans="1:9" x14ac:dyDescent="0.3">
      <c r="A31" s="3" t="s">
        <v>29</v>
      </c>
      <c r="B31" s="5">
        <v>0</v>
      </c>
      <c r="C31" s="7">
        <v>0</v>
      </c>
      <c r="D31" s="5">
        <v>387.8</v>
      </c>
      <c r="E31" s="7">
        <v>2518.8000000000002</v>
      </c>
      <c r="F31" s="5">
        <v>4850.6000000000004</v>
      </c>
      <c r="G31" s="7">
        <v>9940.8860000000004</v>
      </c>
      <c r="H31" s="5">
        <v>20282.05</v>
      </c>
      <c r="I31" s="1">
        <v>30402.09</v>
      </c>
    </row>
    <row r="32" spans="1:9" x14ac:dyDescent="0.3">
      <c r="A32" s="4" t="s">
        <v>30</v>
      </c>
      <c r="B32" s="6">
        <v>0</v>
      </c>
      <c r="C32" s="8">
        <v>0</v>
      </c>
      <c r="D32" s="6">
        <v>0</v>
      </c>
      <c r="E32" s="8">
        <v>0</v>
      </c>
      <c r="F32" s="6">
        <v>0</v>
      </c>
      <c r="G32" s="8">
        <v>2315.1899999999996</v>
      </c>
      <c r="H32" s="6">
        <v>3870.31</v>
      </c>
      <c r="I32" s="2">
        <v>5598.33</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E6D16-E8CC-4A78-9D52-76130FF2D468}">
  <dimension ref="A1:I32"/>
  <sheetViews>
    <sheetView workbookViewId="0">
      <selection activeCell="D13" sqref="D13"/>
    </sheetView>
  </sheetViews>
  <sheetFormatPr defaultRowHeight="14.4" x14ac:dyDescent="0.3"/>
  <cols>
    <col min="1" max="1" width="18.77734375" bestFit="1" customWidth="1"/>
    <col min="2" max="9" width="13.21875" customWidth="1"/>
  </cols>
  <sheetData>
    <row r="1" spans="1:9" x14ac:dyDescent="0.3">
      <c r="A1" s="10" t="s">
        <v>31</v>
      </c>
      <c r="B1" s="9" t="s">
        <v>80</v>
      </c>
      <c r="C1" s="9" t="s">
        <v>81</v>
      </c>
      <c r="D1" s="9" t="s">
        <v>82</v>
      </c>
      <c r="E1" s="9" t="s">
        <v>83</v>
      </c>
      <c r="F1" s="9" t="s">
        <v>84</v>
      </c>
      <c r="G1" s="9" t="s">
        <v>85</v>
      </c>
      <c r="H1" s="9" t="s">
        <v>86</v>
      </c>
      <c r="I1" s="9" t="s">
        <v>87</v>
      </c>
    </row>
    <row r="2" spans="1:9" x14ac:dyDescent="0.3">
      <c r="A2" s="3" t="s">
        <v>0</v>
      </c>
      <c r="B2" s="5">
        <v>-11.800000000000006</v>
      </c>
      <c r="C2" s="7">
        <v>72.900000000000006</v>
      </c>
      <c r="D2" s="5">
        <v>189.3</v>
      </c>
      <c r="E2" s="7">
        <v>1711.7199999999998</v>
      </c>
      <c r="F2" s="5">
        <v>3042.2750000000001</v>
      </c>
      <c r="G2" s="7">
        <v>-1026.4000000000001</v>
      </c>
      <c r="H2" s="5">
        <v>1434</v>
      </c>
      <c r="I2" s="1">
        <v>7300</v>
      </c>
    </row>
    <row r="3" spans="1:9" x14ac:dyDescent="0.3">
      <c r="A3" s="3" t="s">
        <v>1</v>
      </c>
      <c r="B3" s="5">
        <v>0</v>
      </c>
      <c r="C3" s="7">
        <v>-42.72</v>
      </c>
      <c r="D3" s="5">
        <v>-147.12</v>
      </c>
      <c r="E3" s="7">
        <v>-200.32</v>
      </c>
      <c r="F3" s="5">
        <v>-76.224999999999994</v>
      </c>
      <c r="G3" s="7">
        <v>-640</v>
      </c>
      <c r="H3" s="5">
        <v>-524</v>
      </c>
      <c r="I3" s="1">
        <v>-2330</v>
      </c>
    </row>
    <row r="4" spans="1:9" x14ac:dyDescent="0.3">
      <c r="A4" s="3" t="s">
        <v>2</v>
      </c>
      <c r="B4" s="5">
        <v>37.74</v>
      </c>
      <c r="C4" s="7">
        <v>45.48</v>
      </c>
      <c r="D4" s="5">
        <v>-79.039999999999992</v>
      </c>
      <c r="E4" s="7">
        <v>108.58000000000001</v>
      </c>
      <c r="F4" s="5">
        <v>518.875</v>
      </c>
      <c r="G4" s="7">
        <v>-1756</v>
      </c>
      <c r="H4" s="5">
        <v>464</v>
      </c>
      <c r="I4" s="1">
        <v>-5500</v>
      </c>
    </row>
    <row r="5" spans="1:9" x14ac:dyDescent="0.3">
      <c r="A5" s="3" t="s">
        <v>3</v>
      </c>
      <c r="B5" s="5">
        <v>-38.619999999999997</v>
      </c>
      <c r="C5" s="7">
        <v>-215.44</v>
      </c>
      <c r="D5" s="5">
        <v>736</v>
      </c>
      <c r="E5" s="7">
        <v>1291.8</v>
      </c>
      <c r="F5" s="5">
        <v>1362.175</v>
      </c>
      <c r="G5" s="7">
        <v>-2926.8</v>
      </c>
      <c r="H5" s="5">
        <v>-3634</v>
      </c>
      <c r="I5" s="1">
        <v>-11980</v>
      </c>
    </row>
    <row r="6" spans="1:9" x14ac:dyDescent="0.3">
      <c r="A6" s="3" t="s">
        <v>4</v>
      </c>
      <c r="B6" s="5">
        <v>0</v>
      </c>
      <c r="C6" s="7">
        <v>0</v>
      </c>
      <c r="D6" s="5">
        <v>0</v>
      </c>
      <c r="E6" s="7">
        <v>0</v>
      </c>
      <c r="F6" s="5">
        <v>84.224999999999994</v>
      </c>
      <c r="G6" s="7">
        <v>-1965.4</v>
      </c>
      <c r="H6" s="5">
        <v>-2156</v>
      </c>
      <c r="I6" s="1">
        <v>-4230</v>
      </c>
    </row>
    <row r="7" spans="1:9" x14ac:dyDescent="0.3">
      <c r="A7" s="3" t="s">
        <v>5</v>
      </c>
      <c r="B7" s="5">
        <v>0</v>
      </c>
      <c r="C7" s="7">
        <v>1.4</v>
      </c>
      <c r="D7" s="5">
        <v>-19.12</v>
      </c>
      <c r="E7" s="7">
        <v>61.88000000000001</v>
      </c>
      <c r="F7" s="5">
        <v>164</v>
      </c>
      <c r="G7" s="7">
        <v>-51</v>
      </c>
      <c r="H7" s="5">
        <v>-88</v>
      </c>
      <c r="I7" s="1">
        <v>-410</v>
      </c>
    </row>
    <row r="8" spans="1:9" x14ac:dyDescent="0.3">
      <c r="A8" s="3" t="s">
        <v>6</v>
      </c>
      <c r="B8" s="5">
        <v>-103.17999999999999</v>
      </c>
      <c r="C8" s="7">
        <v>183.54000000000002</v>
      </c>
      <c r="D8" s="5">
        <v>243.94</v>
      </c>
      <c r="E8" s="7">
        <v>1662.2800000000002</v>
      </c>
      <c r="F8" s="5">
        <v>4402.8</v>
      </c>
      <c r="G8" s="7">
        <v>703.8</v>
      </c>
      <c r="H8" s="5">
        <v>-2962</v>
      </c>
      <c r="I8" s="1">
        <v>-7310</v>
      </c>
    </row>
    <row r="9" spans="1:9" x14ac:dyDescent="0.3">
      <c r="A9" s="3" t="s">
        <v>7</v>
      </c>
      <c r="B9" s="5">
        <v>-51.96</v>
      </c>
      <c r="C9" s="7">
        <v>-37.840000000000011</v>
      </c>
      <c r="D9" s="5">
        <v>72.72</v>
      </c>
      <c r="E9" s="7">
        <v>902.08000000000015</v>
      </c>
      <c r="F9" s="5">
        <v>456.125</v>
      </c>
      <c r="G9" s="7">
        <v>262.60000000000002</v>
      </c>
      <c r="H9" s="5">
        <v>4406</v>
      </c>
      <c r="I9" s="1">
        <v>9560</v>
      </c>
    </row>
    <row r="10" spans="1:9" x14ac:dyDescent="0.3">
      <c r="A10" s="3" t="s">
        <v>8</v>
      </c>
      <c r="B10" s="5">
        <v>-41.040000000000006</v>
      </c>
      <c r="C10" s="7">
        <v>-17.600000000000001</v>
      </c>
      <c r="D10" s="5">
        <v>74.459999999999994</v>
      </c>
      <c r="E10" s="7">
        <v>392.5</v>
      </c>
      <c r="F10" s="5">
        <v>1394.4</v>
      </c>
      <c r="G10" s="7">
        <v>-40.6</v>
      </c>
      <c r="H10" s="5">
        <v>732</v>
      </c>
      <c r="I10" s="1">
        <v>-50</v>
      </c>
    </row>
    <row r="11" spans="1:9" x14ac:dyDescent="0.3">
      <c r="A11" s="3" t="s">
        <v>9</v>
      </c>
      <c r="B11" s="5">
        <v>26.220000000000006</v>
      </c>
      <c r="C11" s="7">
        <v>49.06</v>
      </c>
      <c r="D11" s="5">
        <v>-288.26</v>
      </c>
      <c r="E11" s="7">
        <v>-279.7</v>
      </c>
      <c r="F11" s="5">
        <v>-720.1</v>
      </c>
      <c r="G11" s="7">
        <v>-2751.2</v>
      </c>
      <c r="H11" s="5">
        <v>-2106</v>
      </c>
      <c r="I11" s="1">
        <v>-3100</v>
      </c>
    </row>
    <row r="12" spans="1:9" x14ac:dyDescent="0.3">
      <c r="A12" s="3" t="s">
        <v>10</v>
      </c>
      <c r="B12" s="5">
        <v>0</v>
      </c>
      <c r="C12" s="7">
        <v>0</v>
      </c>
      <c r="D12" s="5">
        <v>0</v>
      </c>
      <c r="E12" s="7">
        <v>0</v>
      </c>
      <c r="F12" s="5">
        <v>325</v>
      </c>
      <c r="G12" s="7">
        <v>177.4</v>
      </c>
      <c r="H12" s="5">
        <v>-1840</v>
      </c>
      <c r="I12" s="1">
        <v>-4680</v>
      </c>
    </row>
    <row r="13" spans="1:9" x14ac:dyDescent="0.3">
      <c r="A13" s="3" t="s">
        <v>11</v>
      </c>
      <c r="B13" s="5">
        <v>-38.900000000000006</v>
      </c>
      <c r="C13" s="7">
        <v>60.279999999999994</v>
      </c>
      <c r="D13" s="5">
        <v>121.48000000000002</v>
      </c>
      <c r="E13" s="7">
        <v>866.78000000000009</v>
      </c>
      <c r="F13" s="5">
        <v>848.8</v>
      </c>
      <c r="G13" s="7">
        <v>-2697.8</v>
      </c>
      <c r="H13" s="5">
        <v>-2250</v>
      </c>
      <c r="I13" s="1">
        <v>-910</v>
      </c>
    </row>
    <row r="14" spans="1:9" x14ac:dyDescent="0.3">
      <c r="A14" s="3" t="s">
        <v>12</v>
      </c>
      <c r="B14" s="5">
        <v>-4.5799999999999992</v>
      </c>
      <c r="C14" s="7">
        <v>167.02</v>
      </c>
      <c r="D14" s="5">
        <v>378.9799999999999</v>
      </c>
      <c r="E14" s="7">
        <v>1564.58</v>
      </c>
      <c r="F14" s="5">
        <v>3654.5250000000001</v>
      </c>
      <c r="G14" s="7">
        <v>3656.4</v>
      </c>
      <c r="H14" s="5">
        <v>8524</v>
      </c>
      <c r="I14" s="1">
        <v>7830</v>
      </c>
    </row>
    <row r="15" spans="1:9" x14ac:dyDescent="0.3">
      <c r="A15" s="3" t="s">
        <v>13</v>
      </c>
      <c r="B15" s="5">
        <v>-158.10000000000002</v>
      </c>
      <c r="C15" s="7">
        <v>0.28000000000000114</v>
      </c>
      <c r="D15" s="5">
        <v>119.55999999999999</v>
      </c>
      <c r="E15" s="7">
        <v>1639.72</v>
      </c>
      <c r="F15" s="5">
        <v>1311.825</v>
      </c>
      <c r="G15" s="7">
        <v>-3602.6</v>
      </c>
      <c r="H15" s="5">
        <v>-7292</v>
      </c>
      <c r="I15" s="1">
        <v>-5590</v>
      </c>
    </row>
    <row r="16" spans="1:9" x14ac:dyDescent="0.3">
      <c r="A16" s="3" t="s">
        <v>14</v>
      </c>
      <c r="B16" s="5">
        <v>-67.459999999999994</v>
      </c>
      <c r="C16" s="7">
        <v>171.62</v>
      </c>
      <c r="D16" s="5">
        <v>180.78000000000003</v>
      </c>
      <c r="E16" s="7">
        <v>2594.8599999999997</v>
      </c>
      <c r="F16" s="5">
        <v>8887</v>
      </c>
      <c r="G16" s="7">
        <v>-1868.2</v>
      </c>
      <c r="H16" s="5">
        <v>3522</v>
      </c>
      <c r="I16" s="1">
        <v>3760</v>
      </c>
    </row>
    <row r="17" spans="1:9" x14ac:dyDescent="0.3">
      <c r="A17" s="3" t="s">
        <v>15</v>
      </c>
      <c r="B17" s="5">
        <v>-26.659999999999997</v>
      </c>
      <c r="C17" s="7">
        <v>-58.08</v>
      </c>
      <c r="D17" s="5">
        <v>-93.72</v>
      </c>
      <c r="E17" s="7">
        <v>-11.839999999999986</v>
      </c>
      <c r="F17" s="5">
        <v>31.325000000000003</v>
      </c>
      <c r="G17" s="7">
        <v>-835.6</v>
      </c>
      <c r="H17" s="5">
        <v>-1206</v>
      </c>
      <c r="I17" s="1">
        <v>-690</v>
      </c>
    </row>
    <row r="18" spans="1:9" x14ac:dyDescent="0.3">
      <c r="A18" s="3" t="s">
        <v>16</v>
      </c>
      <c r="B18" s="5">
        <v>-21.14</v>
      </c>
      <c r="C18" s="7">
        <v>-59.94</v>
      </c>
      <c r="D18" s="5">
        <v>-37.44</v>
      </c>
      <c r="E18" s="7">
        <v>-52.36</v>
      </c>
      <c r="F18" s="5">
        <v>-42.924999999999997</v>
      </c>
      <c r="G18" s="7">
        <v>-177</v>
      </c>
      <c r="H18" s="5">
        <v>-510</v>
      </c>
      <c r="I18" s="1">
        <v>-780</v>
      </c>
    </row>
    <row r="19" spans="1:9" x14ac:dyDescent="0.3">
      <c r="A19" s="3" t="s">
        <v>17</v>
      </c>
      <c r="B19" s="5">
        <v>0</v>
      </c>
      <c r="C19" s="7">
        <v>-15.1</v>
      </c>
      <c r="D19" s="5">
        <v>-88.42</v>
      </c>
      <c r="E19" s="7">
        <v>-54.5</v>
      </c>
      <c r="F19" s="5">
        <v>28.099999999999994</v>
      </c>
      <c r="G19" s="7">
        <v>-209.8</v>
      </c>
      <c r="H19" s="5">
        <v>162</v>
      </c>
      <c r="I19" s="1">
        <v>-1080</v>
      </c>
    </row>
    <row r="20" spans="1:9" x14ac:dyDescent="0.3">
      <c r="A20" s="3" t="s">
        <v>18</v>
      </c>
      <c r="B20" s="5">
        <v>-19.919999999999998</v>
      </c>
      <c r="C20" s="7">
        <v>-22.6</v>
      </c>
      <c r="D20" s="5">
        <v>29.98</v>
      </c>
      <c r="E20" s="7">
        <v>23.18</v>
      </c>
      <c r="F20" s="5">
        <v>-148.65</v>
      </c>
      <c r="G20" s="7">
        <v>-432.2</v>
      </c>
      <c r="H20" s="5">
        <v>-670</v>
      </c>
      <c r="I20" s="1">
        <v>-230</v>
      </c>
    </row>
    <row r="21" spans="1:9" x14ac:dyDescent="0.3">
      <c r="A21" s="3" t="s">
        <v>19</v>
      </c>
      <c r="B21" s="5">
        <v>-2.4800000000000013</v>
      </c>
      <c r="C21" s="7">
        <v>73.58</v>
      </c>
      <c r="D21" s="5">
        <v>215.4</v>
      </c>
      <c r="E21" s="7">
        <v>1476.1599999999999</v>
      </c>
      <c r="F21" s="5">
        <v>1361.45</v>
      </c>
      <c r="G21" s="7">
        <v>-2309.1999999999998</v>
      </c>
      <c r="H21" s="5">
        <v>-4386</v>
      </c>
      <c r="I21" s="1">
        <v>-5100</v>
      </c>
    </row>
    <row r="22" spans="1:9" x14ac:dyDescent="0.3">
      <c r="A22" s="3" t="s">
        <v>20</v>
      </c>
      <c r="B22" s="5">
        <v>-46.599999999999994</v>
      </c>
      <c r="C22" s="7">
        <v>119.35999999999999</v>
      </c>
      <c r="D22" s="5">
        <v>633.87999999999988</v>
      </c>
      <c r="E22" s="7">
        <v>1729.4599999999998</v>
      </c>
      <c r="F22" s="5">
        <v>3261</v>
      </c>
      <c r="G22" s="7">
        <v>3184.8</v>
      </c>
      <c r="H22" s="5">
        <v>6458</v>
      </c>
      <c r="I22" s="1">
        <v>6390</v>
      </c>
    </row>
    <row r="23" spans="1:9" x14ac:dyDescent="0.3">
      <c r="A23" s="3" t="s">
        <v>21</v>
      </c>
      <c r="B23" s="5">
        <v>-24.52</v>
      </c>
      <c r="C23" s="7">
        <v>133.34</v>
      </c>
      <c r="D23" s="5">
        <v>123.7</v>
      </c>
      <c r="E23" s="7">
        <v>1757.1799999999998</v>
      </c>
      <c r="F23" s="5">
        <v>3033.65</v>
      </c>
      <c r="G23" s="7">
        <v>789.8</v>
      </c>
      <c r="H23" s="5">
        <v>-520</v>
      </c>
      <c r="I23" s="1">
        <v>-560</v>
      </c>
    </row>
    <row r="24" spans="1:9" x14ac:dyDescent="0.3">
      <c r="A24" s="3" t="s">
        <v>22</v>
      </c>
      <c r="B24" s="5">
        <v>-10.559999999999999</v>
      </c>
      <c r="C24" s="7">
        <v>-25.82</v>
      </c>
      <c r="D24" s="5">
        <v>-28.82</v>
      </c>
      <c r="E24" s="7">
        <v>-17.419999999999998</v>
      </c>
      <c r="F24" s="5">
        <v>-156.57499999999999</v>
      </c>
      <c r="G24" s="7">
        <v>-335.4</v>
      </c>
      <c r="H24" s="5">
        <v>-702</v>
      </c>
      <c r="I24" s="1">
        <v>-540</v>
      </c>
    </row>
    <row r="25" spans="1:9" x14ac:dyDescent="0.3">
      <c r="A25" s="3" t="s">
        <v>23</v>
      </c>
      <c r="B25" s="5">
        <v>-76.099999999999994</v>
      </c>
      <c r="C25" s="7">
        <v>148.91999999999999</v>
      </c>
      <c r="D25" s="5">
        <v>1018.2</v>
      </c>
      <c r="E25" s="7">
        <v>2123.1400000000003</v>
      </c>
      <c r="F25" s="5">
        <v>2638.7</v>
      </c>
      <c r="G25" s="7">
        <v>-1412.8</v>
      </c>
      <c r="H25" s="5">
        <v>988</v>
      </c>
      <c r="I25" s="1">
        <v>4620</v>
      </c>
    </row>
    <row r="26" spans="1:9" x14ac:dyDescent="0.3">
      <c r="A26" s="3" t="s">
        <v>24</v>
      </c>
      <c r="B26" s="5">
        <v>0</v>
      </c>
      <c r="C26" s="7">
        <v>0</v>
      </c>
      <c r="D26" s="5">
        <v>0</v>
      </c>
      <c r="E26" s="7">
        <v>0</v>
      </c>
      <c r="F26" s="5">
        <v>0</v>
      </c>
      <c r="G26" s="7">
        <v>0</v>
      </c>
      <c r="H26" s="5">
        <v>-56</v>
      </c>
      <c r="I26" s="1">
        <v>-530</v>
      </c>
    </row>
    <row r="27" spans="1:9" x14ac:dyDescent="0.3">
      <c r="A27" s="3" t="s">
        <v>25</v>
      </c>
      <c r="B27" s="5">
        <v>-19.68</v>
      </c>
      <c r="C27" s="7">
        <v>-25.06</v>
      </c>
      <c r="D27" s="5">
        <v>-20.619999999999997</v>
      </c>
      <c r="E27" s="7">
        <v>-72.859999999999985</v>
      </c>
      <c r="F27" s="5">
        <v>-80.75</v>
      </c>
      <c r="G27" s="7">
        <v>-949.6</v>
      </c>
      <c r="H27" s="5">
        <v>-1676</v>
      </c>
      <c r="I27" s="1">
        <v>-3400</v>
      </c>
    </row>
    <row r="28" spans="1:9" x14ac:dyDescent="0.3">
      <c r="A28" s="3" t="s">
        <v>26</v>
      </c>
      <c r="B28" s="5">
        <v>-95.14</v>
      </c>
      <c r="C28" s="7">
        <v>277.18</v>
      </c>
      <c r="D28" s="5">
        <v>1223.76</v>
      </c>
      <c r="E28" s="7">
        <v>5218.5</v>
      </c>
      <c r="F28" s="5">
        <v>9245.5750000000007</v>
      </c>
      <c r="G28" s="7">
        <v>-3198.4</v>
      </c>
      <c r="H28" s="5">
        <v>-11630</v>
      </c>
      <c r="I28" s="1">
        <v>-34120</v>
      </c>
    </row>
    <row r="29" spans="1:9" x14ac:dyDescent="0.3">
      <c r="A29" s="3" t="s">
        <v>27</v>
      </c>
      <c r="B29" s="5">
        <v>0</v>
      </c>
      <c r="C29" s="7">
        <v>0</v>
      </c>
      <c r="D29" s="5">
        <v>0</v>
      </c>
      <c r="E29" s="7">
        <v>0</v>
      </c>
      <c r="F29" s="5">
        <v>539.35</v>
      </c>
      <c r="G29" s="7">
        <v>-105.8</v>
      </c>
      <c r="H29" s="5">
        <v>-1152</v>
      </c>
      <c r="I29" s="1">
        <v>-40</v>
      </c>
    </row>
    <row r="30" spans="1:9" x14ac:dyDescent="0.3">
      <c r="A30" s="3" t="s">
        <v>28</v>
      </c>
      <c r="B30" s="5">
        <v>186.26</v>
      </c>
      <c r="C30" s="7">
        <v>166.85999999999999</v>
      </c>
      <c r="D30" s="5">
        <v>770.59999999999991</v>
      </c>
      <c r="E30" s="7">
        <v>3964.6</v>
      </c>
      <c r="F30" s="5">
        <v>8398.3250000000007</v>
      </c>
      <c r="G30" s="7">
        <v>12032.2</v>
      </c>
      <c r="H30" s="5">
        <v>14988</v>
      </c>
      <c r="I30" s="1">
        <v>0</v>
      </c>
    </row>
    <row r="31" spans="1:9" x14ac:dyDescent="0.3">
      <c r="A31" s="3" t="s">
        <v>29</v>
      </c>
      <c r="B31" s="5">
        <v>0</v>
      </c>
      <c r="C31" s="7">
        <v>0</v>
      </c>
      <c r="D31" s="5">
        <v>-121.72</v>
      </c>
      <c r="E31" s="7">
        <v>-782.72</v>
      </c>
      <c r="F31" s="5">
        <v>-2202.875</v>
      </c>
      <c r="G31" s="7">
        <v>-5009.6000000000004</v>
      </c>
      <c r="H31" s="5">
        <v>-6336</v>
      </c>
      <c r="I31" s="1">
        <v>-8160</v>
      </c>
    </row>
    <row r="32" spans="1:9" x14ac:dyDescent="0.3">
      <c r="A32" s="4" t="s">
        <v>30</v>
      </c>
      <c r="B32" s="6">
        <v>0</v>
      </c>
      <c r="C32" s="8">
        <v>0</v>
      </c>
      <c r="D32" s="6">
        <v>0</v>
      </c>
      <c r="E32" s="8">
        <v>0</v>
      </c>
      <c r="F32" s="6">
        <v>0</v>
      </c>
      <c r="G32" s="8">
        <v>90.2</v>
      </c>
      <c r="H32" s="6">
        <v>158</v>
      </c>
      <c r="I32" s="2">
        <v>0</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B5B13-D36F-4D36-A98C-3C73B161CD1B}">
  <dimension ref="A1:I32"/>
  <sheetViews>
    <sheetView workbookViewId="0">
      <selection activeCell="E28" sqref="E28"/>
    </sheetView>
  </sheetViews>
  <sheetFormatPr defaultRowHeight="14.4" x14ac:dyDescent="0.3"/>
  <cols>
    <col min="1" max="1" width="18.77734375" bestFit="1" customWidth="1"/>
    <col min="2" max="9" width="14.21875" customWidth="1"/>
  </cols>
  <sheetData>
    <row r="1" spans="1:9" x14ac:dyDescent="0.3">
      <c r="A1" s="10" t="s">
        <v>31</v>
      </c>
      <c r="B1" s="20" t="s">
        <v>88</v>
      </c>
      <c r="C1" s="16" t="s">
        <v>89</v>
      </c>
      <c r="D1" s="20" t="s">
        <v>90</v>
      </c>
      <c r="E1" s="16" t="s">
        <v>91</v>
      </c>
      <c r="F1" s="20" t="s">
        <v>92</v>
      </c>
      <c r="G1" s="16" t="s">
        <v>93</v>
      </c>
      <c r="H1" s="20" t="s">
        <v>94</v>
      </c>
      <c r="I1" s="17" t="s">
        <v>95</v>
      </c>
    </row>
    <row r="2" spans="1:9" x14ac:dyDescent="0.3">
      <c r="A2" s="3" t="s">
        <v>0</v>
      </c>
      <c r="B2" s="5">
        <v>821.6</v>
      </c>
      <c r="C2" s="7">
        <v>1938.6</v>
      </c>
      <c r="D2" s="5">
        <v>3541.6</v>
      </c>
      <c r="E2" s="7">
        <v>7261.6</v>
      </c>
      <c r="F2" s="5">
        <v>11849.8</v>
      </c>
      <c r="G2" s="7">
        <v>23949</v>
      </c>
      <c r="H2" s="5">
        <v>46772</v>
      </c>
      <c r="I2" s="1">
        <v>52450</v>
      </c>
    </row>
    <row r="3" spans="1:9" x14ac:dyDescent="0.3">
      <c r="A3" s="3" t="s">
        <v>1</v>
      </c>
      <c r="B3" s="5">
        <v>0</v>
      </c>
      <c r="C3" s="7">
        <v>83.8</v>
      </c>
      <c r="D3" s="5">
        <v>170.4</v>
      </c>
      <c r="E3" s="7">
        <v>323.60000000000002</v>
      </c>
      <c r="F3" s="5">
        <v>493</v>
      </c>
      <c r="G3" s="7">
        <v>1117.5999999999999</v>
      </c>
      <c r="H3" s="5">
        <v>2474</v>
      </c>
      <c r="I3" s="1">
        <v>4060</v>
      </c>
    </row>
    <row r="4" spans="1:9" x14ac:dyDescent="0.3">
      <c r="A4" s="3" t="s">
        <v>2</v>
      </c>
      <c r="B4" s="5">
        <v>256.60000000000002</v>
      </c>
      <c r="C4" s="7">
        <v>648.20000000000005</v>
      </c>
      <c r="D4" s="5">
        <v>1223.5999999999999</v>
      </c>
      <c r="E4" s="7">
        <v>2041.2</v>
      </c>
      <c r="F4" s="5">
        <v>3565.8</v>
      </c>
      <c r="G4" s="7">
        <v>6329.6</v>
      </c>
      <c r="H4" s="5">
        <v>15304</v>
      </c>
      <c r="I4" s="1">
        <v>27810</v>
      </c>
    </row>
    <row r="5" spans="1:9" x14ac:dyDescent="0.3">
      <c r="A5" s="3" t="s">
        <v>3</v>
      </c>
      <c r="B5" s="5">
        <v>631.6</v>
      </c>
      <c r="C5" s="7">
        <v>1578.2</v>
      </c>
      <c r="D5" s="5">
        <v>3111</v>
      </c>
      <c r="E5" s="7">
        <v>5175.3999999999996</v>
      </c>
      <c r="F5" s="5">
        <v>6559.4</v>
      </c>
      <c r="G5" s="7">
        <v>13563</v>
      </c>
      <c r="H5" s="5">
        <v>35232</v>
      </c>
      <c r="I5" s="1">
        <v>56140</v>
      </c>
    </row>
    <row r="6" spans="1:9" x14ac:dyDescent="0.3">
      <c r="A6" s="3" t="s">
        <v>4</v>
      </c>
      <c r="B6" s="5">
        <v>0</v>
      </c>
      <c r="C6" s="7">
        <v>0</v>
      </c>
      <c r="D6" s="5">
        <v>0</v>
      </c>
      <c r="E6" s="7">
        <v>0</v>
      </c>
      <c r="F6" s="5">
        <v>2620.4</v>
      </c>
      <c r="G6" s="7">
        <v>7499.8</v>
      </c>
      <c r="H6" s="5">
        <v>19000</v>
      </c>
      <c r="I6" s="1">
        <v>37350</v>
      </c>
    </row>
    <row r="7" spans="1:9" x14ac:dyDescent="0.3">
      <c r="A7" s="3" t="s">
        <v>5</v>
      </c>
      <c r="B7" s="5">
        <v>0</v>
      </c>
      <c r="C7" s="7">
        <v>87</v>
      </c>
      <c r="D7" s="5">
        <v>194.8</v>
      </c>
      <c r="E7" s="7">
        <v>356.8</v>
      </c>
      <c r="F7" s="5">
        <v>634.20000000000005</v>
      </c>
      <c r="G7" s="7">
        <v>1252.8</v>
      </c>
      <c r="H7" s="5">
        <v>2722</v>
      </c>
      <c r="I7" s="1">
        <v>4680</v>
      </c>
    </row>
    <row r="8" spans="1:9" x14ac:dyDescent="0.3">
      <c r="A8" s="3" t="s">
        <v>6</v>
      </c>
      <c r="B8" s="5">
        <v>606.20000000000005</v>
      </c>
      <c r="C8" s="7">
        <v>1430.2</v>
      </c>
      <c r="D8" s="5">
        <v>2582</v>
      </c>
      <c r="E8" s="7">
        <v>5373.4</v>
      </c>
      <c r="F8" s="5">
        <v>9201.2000000000007</v>
      </c>
      <c r="G8" s="7">
        <v>16068.4</v>
      </c>
      <c r="H8" s="5">
        <v>38172</v>
      </c>
      <c r="I8" s="1">
        <v>57900</v>
      </c>
    </row>
    <row r="9" spans="1:9" x14ac:dyDescent="0.3">
      <c r="A9" s="3" t="s">
        <v>7</v>
      </c>
      <c r="B9" s="5">
        <v>213.6</v>
      </c>
      <c r="C9" s="7">
        <v>512.4</v>
      </c>
      <c r="D9" s="5">
        <v>981.8</v>
      </c>
      <c r="E9" s="7">
        <v>2040.2</v>
      </c>
      <c r="F9" s="5">
        <v>3237.4</v>
      </c>
      <c r="G9" s="7">
        <v>8172</v>
      </c>
      <c r="H9" s="5">
        <v>18734</v>
      </c>
      <c r="I9" s="1">
        <v>30790</v>
      </c>
    </row>
    <row r="10" spans="1:9" x14ac:dyDescent="0.3">
      <c r="A10" s="3" t="s">
        <v>8</v>
      </c>
      <c r="B10" s="5">
        <v>128.4</v>
      </c>
      <c r="C10" s="7">
        <v>313.39999999999998</v>
      </c>
      <c r="D10" s="5">
        <v>574.4</v>
      </c>
      <c r="E10" s="7">
        <v>1274.2</v>
      </c>
      <c r="F10" s="5">
        <v>2104.8000000000002</v>
      </c>
      <c r="G10" s="7">
        <v>3870.8</v>
      </c>
      <c r="H10" s="5">
        <v>7314</v>
      </c>
      <c r="I10" s="1">
        <v>11320</v>
      </c>
    </row>
    <row r="11" spans="1:9" x14ac:dyDescent="0.3">
      <c r="A11" s="3" t="s">
        <v>9</v>
      </c>
      <c r="B11" s="5">
        <v>160.4</v>
      </c>
      <c r="C11" s="7">
        <v>408.6</v>
      </c>
      <c r="D11" s="5">
        <v>833.4</v>
      </c>
      <c r="E11" s="7">
        <v>1492.2</v>
      </c>
      <c r="F11" s="5">
        <v>2496</v>
      </c>
      <c r="G11" s="7">
        <v>5199.2</v>
      </c>
      <c r="H11" s="5">
        <v>9728</v>
      </c>
      <c r="I11" s="1">
        <v>14200</v>
      </c>
    </row>
    <row r="12" spans="1:9" x14ac:dyDescent="0.3">
      <c r="A12" s="3" t="s">
        <v>10</v>
      </c>
      <c r="B12" s="5">
        <v>0</v>
      </c>
      <c r="C12" s="7">
        <v>0</v>
      </c>
      <c r="D12" s="5">
        <v>0</v>
      </c>
      <c r="E12" s="7">
        <v>0</v>
      </c>
      <c r="F12" s="5">
        <v>3615.6</v>
      </c>
      <c r="G12" s="7">
        <v>8288.4</v>
      </c>
      <c r="H12" s="5">
        <v>14258</v>
      </c>
      <c r="I12" s="1">
        <v>27360</v>
      </c>
    </row>
    <row r="13" spans="1:9" x14ac:dyDescent="0.3">
      <c r="A13" s="3" t="s">
        <v>11</v>
      </c>
      <c r="B13" s="5">
        <v>483.2</v>
      </c>
      <c r="C13" s="7">
        <v>1299.2</v>
      </c>
      <c r="D13" s="5">
        <v>2642</v>
      </c>
      <c r="E13" s="7">
        <v>5212.2</v>
      </c>
      <c r="F13" s="5">
        <v>8166.4</v>
      </c>
      <c r="G13" s="7">
        <v>17853.2</v>
      </c>
      <c r="H13" s="5">
        <v>39444</v>
      </c>
      <c r="I13" s="1">
        <v>57450</v>
      </c>
    </row>
    <row r="14" spans="1:9" x14ac:dyDescent="0.3">
      <c r="A14" s="3" t="s">
        <v>12</v>
      </c>
      <c r="B14" s="5">
        <v>486.2</v>
      </c>
      <c r="C14" s="7">
        <v>1028.4000000000001</v>
      </c>
      <c r="D14" s="5">
        <v>1862</v>
      </c>
      <c r="E14" s="7">
        <v>4047.4</v>
      </c>
      <c r="F14" s="5">
        <v>5956</v>
      </c>
      <c r="G14" s="7">
        <v>9322.6</v>
      </c>
      <c r="H14" s="5">
        <v>21872</v>
      </c>
      <c r="I14" s="1">
        <v>36570</v>
      </c>
    </row>
    <row r="15" spans="1:9" x14ac:dyDescent="0.3">
      <c r="A15" s="3" t="s">
        <v>13</v>
      </c>
      <c r="B15" s="5">
        <v>570</v>
      </c>
      <c r="C15" s="7">
        <v>1506.8</v>
      </c>
      <c r="D15" s="5">
        <v>3097</v>
      </c>
      <c r="E15" s="7">
        <v>5921.8</v>
      </c>
      <c r="F15" s="5">
        <v>6874.6</v>
      </c>
      <c r="G15" s="7">
        <v>13000.6</v>
      </c>
      <c r="H15" s="5">
        <v>35444</v>
      </c>
      <c r="I15" s="1">
        <v>59290</v>
      </c>
    </row>
    <row r="16" spans="1:9" x14ac:dyDescent="0.3">
      <c r="A16" s="3" t="s">
        <v>14</v>
      </c>
      <c r="B16" s="5">
        <v>1069.5999999999999</v>
      </c>
      <c r="C16" s="7">
        <v>2686.8</v>
      </c>
      <c r="D16" s="5">
        <v>5376.2</v>
      </c>
      <c r="E16" s="7">
        <v>10483.200000000001</v>
      </c>
      <c r="F16" s="5">
        <v>17179</v>
      </c>
      <c r="G16" s="7">
        <v>33225</v>
      </c>
      <c r="H16" s="5">
        <v>72702</v>
      </c>
      <c r="I16" s="1">
        <v>110020</v>
      </c>
    </row>
    <row r="17" spans="1:9" x14ac:dyDescent="0.3">
      <c r="A17" s="3" t="s">
        <v>15</v>
      </c>
      <c r="B17" s="5">
        <v>51.6</v>
      </c>
      <c r="C17" s="7">
        <v>123</v>
      </c>
      <c r="D17" s="5">
        <v>196.6</v>
      </c>
      <c r="E17" s="7">
        <v>420.6</v>
      </c>
      <c r="F17" s="5">
        <v>607.4</v>
      </c>
      <c r="G17" s="7">
        <v>1229.8</v>
      </c>
      <c r="H17" s="5">
        <v>2526</v>
      </c>
      <c r="I17" s="1">
        <v>3350</v>
      </c>
    </row>
    <row r="18" spans="1:9" x14ac:dyDescent="0.3">
      <c r="A18" s="3" t="s">
        <v>16</v>
      </c>
      <c r="B18" s="5">
        <v>42.6</v>
      </c>
      <c r="C18" s="7">
        <v>97.8</v>
      </c>
      <c r="D18" s="5">
        <v>200.2</v>
      </c>
      <c r="E18" s="7">
        <v>366.4</v>
      </c>
      <c r="F18" s="5">
        <v>618.79999999999995</v>
      </c>
      <c r="G18" s="7">
        <v>1059.8</v>
      </c>
      <c r="H18" s="5">
        <v>3112</v>
      </c>
      <c r="I18" s="1">
        <v>3710</v>
      </c>
    </row>
    <row r="19" spans="1:9" x14ac:dyDescent="0.3">
      <c r="A19" s="3" t="s">
        <v>17</v>
      </c>
      <c r="B19" s="5">
        <v>0</v>
      </c>
      <c r="C19" s="7">
        <v>91.8</v>
      </c>
      <c r="D19" s="5">
        <v>195.4</v>
      </c>
      <c r="E19" s="7">
        <v>368</v>
      </c>
      <c r="F19" s="5">
        <v>581.6</v>
      </c>
      <c r="G19" s="7">
        <v>1016</v>
      </c>
      <c r="H19" s="5">
        <v>2170</v>
      </c>
      <c r="I19" s="1">
        <v>2910</v>
      </c>
    </row>
    <row r="20" spans="1:9" x14ac:dyDescent="0.3">
      <c r="A20" s="3" t="s">
        <v>18</v>
      </c>
      <c r="B20" s="5">
        <v>50</v>
      </c>
      <c r="C20" s="7">
        <v>135.80000000000001</v>
      </c>
      <c r="D20" s="5">
        <v>230.6</v>
      </c>
      <c r="E20" s="7">
        <v>396.2</v>
      </c>
      <c r="F20" s="5">
        <v>593.79999999999995</v>
      </c>
      <c r="G20" s="7">
        <v>1012.2</v>
      </c>
      <c r="H20" s="5">
        <v>2124</v>
      </c>
      <c r="I20" s="1">
        <v>3810</v>
      </c>
    </row>
    <row r="21" spans="1:9" x14ac:dyDescent="0.3">
      <c r="A21" s="3" t="s">
        <v>19</v>
      </c>
      <c r="B21" s="5">
        <v>353</v>
      </c>
      <c r="C21" s="7">
        <v>750</v>
      </c>
      <c r="D21" s="5">
        <v>1505.2</v>
      </c>
      <c r="E21" s="7">
        <v>3085.2</v>
      </c>
      <c r="F21" s="5">
        <v>4271</v>
      </c>
      <c r="G21" s="7">
        <v>8663.7999999999993</v>
      </c>
      <c r="H21" s="5">
        <v>22546</v>
      </c>
      <c r="I21" s="1">
        <v>37440</v>
      </c>
    </row>
    <row r="22" spans="1:9" x14ac:dyDescent="0.3">
      <c r="A22" s="3" t="s">
        <v>20</v>
      </c>
      <c r="B22" s="5">
        <v>313.2</v>
      </c>
      <c r="C22" s="7">
        <v>712.8</v>
      </c>
      <c r="D22" s="5">
        <v>1202.8</v>
      </c>
      <c r="E22" s="7">
        <v>2203.6</v>
      </c>
      <c r="F22" s="5">
        <v>3575.8</v>
      </c>
      <c r="G22" s="7">
        <v>5543.8</v>
      </c>
      <c r="H22" s="5">
        <v>12354</v>
      </c>
      <c r="I22" s="1">
        <v>18510</v>
      </c>
    </row>
    <row r="23" spans="1:9" x14ac:dyDescent="0.3">
      <c r="A23" s="3" t="s">
        <v>21</v>
      </c>
      <c r="B23" s="5">
        <v>483</v>
      </c>
      <c r="C23" s="7">
        <v>1199</v>
      </c>
      <c r="D23" s="5">
        <v>2473.8000000000002</v>
      </c>
      <c r="E23" s="7">
        <v>5052.6000000000004</v>
      </c>
      <c r="F23" s="5">
        <v>8411.7999999999993</v>
      </c>
      <c r="G23" s="7">
        <v>15838.6</v>
      </c>
      <c r="H23" s="5">
        <v>37236</v>
      </c>
      <c r="I23" s="1">
        <v>67370</v>
      </c>
    </row>
    <row r="24" spans="1:9" x14ac:dyDescent="0.3">
      <c r="A24" s="3" t="s">
        <v>22</v>
      </c>
      <c r="B24" s="5">
        <v>13.4</v>
      </c>
      <c r="C24" s="7">
        <v>46.8</v>
      </c>
      <c r="D24" s="5">
        <v>81.2</v>
      </c>
      <c r="E24" s="7">
        <v>200.8</v>
      </c>
      <c r="F24" s="5">
        <v>361.2</v>
      </c>
      <c r="G24" s="7">
        <v>708.2</v>
      </c>
      <c r="H24" s="5">
        <v>1592</v>
      </c>
      <c r="I24" s="1">
        <v>2010</v>
      </c>
    </row>
    <row r="25" spans="1:9" x14ac:dyDescent="0.3">
      <c r="A25" s="3" t="s">
        <v>23</v>
      </c>
      <c r="B25" s="5">
        <v>762.4</v>
      </c>
      <c r="C25" s="7">
        <v>1799.6</v>
      </c>
      <c r="D25" s="5">
        <v>3829.6</v>
      </c>
      <c r="E25" s="7">
        <v>7004.8</v>
      </c>
      <c r="F25" s="5">
        <v>10734.6</v>
      </c>
      <c r="G25" s="7">
        <v>21490.400000000001</v>
      </c>
      <c r="H25" s="5">
        <v>49708</v>
      </c>
      <c r="I25" s="1">
        <v>70980</v>
      </c>
    </row>
    <row r="26" spans="1:9" x14ac:dyDescent="0.3">
      <c r="A26" s="3" t="s">
        <v>24</v>
      </c>
      <c r="B26" s="5">
        <v>0</v>
      </c>
      <c r="C26" s="7">
        <v>0</v>
      </c>
      <c r="D26" s="5">
        <v>0</v>
      </c>
      <c r="E26" s="7">
        <v>0</v>
      </c>
      <c r="F26" s="5">
        <v>0</v>
      </c>
      <c r="G26" s="7">
        <v>0</v>
      </c>
      <c r="H26" s="5">
        <v>9288</v>
      </c>
      <c r="I26" s="1">
        <v>51130</v>
      </c>
    </row>
    <row r="27" spans="1:9" x14ac:dyDescent="0.3">
      <c r="A27" s="3" t="s">
        <v>25</v>
      </c>
      <c r="B27" s="5">
        <v>53.4</v>
      </c>
      <c r="C27" s="7">
        <v>172.2</v>
      </c>
      <c r="D27" s="5">
        <v>303.60000000000002</v>
      </c>
      <c r="E27" s="7">
        <v>597.79999999999995</v>
      </c>
      <c r="F27" s="5">
        <v>984.4</v>
      </c>
      <c r="G27" s="7">
        <v>1517.2</v>
      </c>
      <c r="H27" s="5">
        <v>3388</v>
      </c>
      <c r="I27" s="1">
        <v>7210</v>
      </c>
    </row>
    <row r="28" spans="1:9" x14ac:dyDescent="0.3">
      <c r="A28" s="3" t="s">
        <v>26</v>
      </c>
      <c r="B28" s="5">
        <v>1024.8</v>
      </c>
      <c r="C28" s="7">
        <v>2560.4</v>
      </c>
      <c r="D28" s="5">
        <v>5194</v>
      </c>
      <c r="E28" s="7">
        <v>9077</v>
      </c>
      <c r="F28" s="5">
        <v>13489.6</v>
      </c>
      <c r="G28" s="7">
        <v>32187.8</v>
      </c>
      <c r="H28" s="5">
        <v>71326</v>
      </c>
      <c r="I28" s="1">
        <v>116170</v>
      </c>
    </row>
    <row r="29" spans="1:9" x14ac:dyDescent="0.3">
      <c r="A29" s="3" t="s">
        <v>27</v>
      </c>
      <c r="B29" s="5">
        <v>0</v>
      </c>
      <c r="C29" s="7">
        <v>0</v>
      </c>
      <c r="D29" s="5">
        <v>0</v>
      </c>
      <c r="E29" s="7">
        <v>0</v>
      </c>
      <c r="F29" s="5">
        <v>1547.4</v>
      </c>
      <c r="G29" s="7">
        <v>3908.6</v>
      </c>
      <c r="H29" s="5">
        <v>9204</v>
      </c>
      <c r="I29" s="1">
        <v>15200</v>
      </c>
    </row>
    <row r="30" spans="1:9" x14ac:dyDescent="0.3">
      <c r="A30" s="3" t="s">
        <v>28</v>
      </c>
      <c r="B30" s="5">
        <v>819.4</v>
      </c>
      <c r="C30" s="7">
        <v>1659.6</v>
      </c>
      <c r="D30" s="5">
        <v>3087.4</v>
      </c>
      <c r="E30" s="7">
        <v>6046.4</v>
      </c>
      <c r="F30" s="5">
        <v>9281.4</v>
      </c>
      <c r="G30" s="7">
        <v>17589.8</v>
      </c>
      <c r="H30" s="5">
        <v>42214</v>
      </c>
      <c r="I30" s="1">
        <v>62630</v>
      </c>
    </row>
    <row r="31" spans="1:9" x14ac:dyDescent="0.3">
      <c r="A31" s="3" t="s">
        <v>29</v>
      </c>
      <c r="B31" s="5">
        <v>0</v>
      </c>
      <c r="C31" s="7">
        <v>0</v>
      </c>
      <c r="D31" s="5">
        <v>308.2</v>
      </c>
      <c r="E31" s="7">
        <v>1965.6</v>
      </c>
      <c r="F31" s="5">
        <v>3442.6</v>
      </c>
      <c r="G31" s="7">
        <v>7297.6</v>
      </c>
      <c r="H31" s="5">
        <v>14360</v>
      </c>
      <c r="I31" s="1">
        <v>22230</v>
      </c>
    </row>
    <row r="32" spans="1:9" x14ac:dyDescent="0.3">
      <c r="A32" s="4" t="s">
        <v>30</v>
      </c>
      <c r="B32" s="6">
        <v>0</v>
      </c>
      <c r="C32" s="8">
        <v>0</v>
      </c>
      <c r="D32" s="6">
        <v>0</v>
      </c>
      <c r="E32" s="8">
        <v>0</v>
      </c>
      <c r="F32" s="6">
        <v>0</v>
      </c>
      <c r="G32" s="8">
        <v>990.8</v>
      </c>
      <c r="H32" s="6">
        <v>1778</v>
      </c>
      <c r="I32" s="2">
        <v>2730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7FEA3F8B-4C61-464D-B54F-10CAF99AEFE5}">
  <ds:schemaRefs/>
</ds:datastoreItem>
</file>

<file path=customXml/itemProps2.xml><?xml version="1.0" encoding="utf-8"?>
<ds:datastoreItem xmlns:ds="http://schemas.openxmlformats.org/officeDocument/2006/customXml" ds:itemID="{12E6E173-70E6-4272-B2FC-C4C22BBD3CD9}">
  <ds:schemaRefs/>
</ds:datastoreItem>
</file>

<file path=customXml/itemProps3.xml><?xml version="1.0" encoding="utf-8"?>
<ds:datastoreItem xmlns:ds="http://schemas.openxmlformats.org/officeDocument/2006/customXml" ds:itemID="{8B72330F-593F-43B5-9BE8-C0074883322B}">
  <ds:schemaRefs/>
</ds:datastoreItem>
</file>

<file path=customXml/itemProps4.xml><?xml version="1.0" encoding="utf-8"?>
<ds:datastoreItem xmlns:ds="http://schemas.openxmlformats.org/officeDocument/2006/customXml" ds:itemID="{B42D30E8-279E-4F34-8DD5-3D27908B0442}">
  <ds:schemaRefs/>
</ds:datastoreItem>
</file>

<file path=customXml/itemProps5.xml><?xml version="1.0" encoding="utf-8"?>
<ds:datastoreItem xmlns:ds="http://schemas.openxmlformats.org/officeDocument/2006/customXml" ds:itemID="{E3DEE413-10B2-4E54-89B0-B39C2A98ADA4}">
  <ds:schemaRefs/>
</ds:datastoreItem>
</file>

<file path=customXml/itemProps6.xml><?xml version="1.0" encoding="utf-8"?>
<ds:datastoreItem xmlns:ds="http://schemas.openxmlformats.org/officeDocument/2006/customXml" ds:itemID="{5A7C1274-B51B-4CCD-9A9B-2B09398EB1DD}">
  <ds:schemaRefs/>
</ds:datastoreItem>
</file>

<file path=customXml/itemProps7.xml><?xml version="1.0" encoding="utf-8"?>
<ds:datastoreItem xmlns:ds="http://schemas.openxmlformats.org/officeDocument/2006/customXml" ds:itemID="{4B3F6EC3-FF93-4E13-B227-1141E6FF00D0}">
  <ds:schemaRefs/>
</ds:datastoreItem>
</file>

<file path=customXml/itemProps8.xml><?xml version="1.0" encoding="utf-8"?>
<ds:datastoreItem xmlns:ds="http://schemas.openxmlformats.org/officeDocument/2006/customXml" ds:itemID="{77533D9B-C093-4AD2-92C3-2E4D55783F84}">
  <ds:schemaRefs/>
</ds:datastoreItem>
</file>

<file path=customXml/itemProps9.xml><?xml version="1.0" encoding="utf-8"?>
<ds:datastoreItem xmlns:ds="http://schemas.openxmlformats.org/officeDocument/2006/customXml" ds:itemID="{0EE3293A-B5E9-4CF1-89D2-DE63927527A0}">
  <ds:schemaRefs/>
</ds:datastoreItem>
</file>

<file path=customXml/itemProps10.xml><?xml version="1.0" encoding="utf-8"?>
<ds:datastoreItem xmlns:ds="http://schemas.openxmlformats.org/officeDocument/2006/customXml" ds:itemID="{A802698C-B749-4DFF-8C8F-046C65998CCD}">
  <ds:schemaRefs/>
</ds:datastoreItem>
</file>

<file path=customXml/itemProps11.xml><?xml version="1.0" encoding="utf-8"?>
<ds:datastoreItem xmlns:ds="http://schemas.openxmlformats.org/officeDocument/2006/customXml" ds:itemID="{30213A63-C9D5-48D6-93A1-97D65A41AAD7}">
  <ds:schemaRefs/>
</ds:datastoreItem>
</file>

<file path=customXml/itemProps12.xml><?xml version="1.0" encoding="utf-8"?>
<ds:datastoreItem xmlns:ds="http://schemas.openxmlformats.org/officeDocument/2006/customXml" ds:itemID="{606EEF3E-9632-46A6-8574-5E09534C17B7}">
  <ds:schemaRefs/>
</ds:datastoreItem>
</file>

<file path=customXml/itemProps13.xml><?xml version="1.0" encoding="utf-8"?>
<ds:datastoreItem xmlns:ds="http://schemas.openxmlformats.org/officeDocument/2006/customXml" ds:itemID="{2DB880A6-525C-48E5-8FE8-77EEE3383A48}">
  <ds:schemaRefs/>
</ds:datastoreItem>
</file>

<file path=customXml/itemProps14.xml><?xml version="1.0" encoding="utf-8"?>
<ds:datastoreItem xmlns:ds="http://schemas.openxmlformats.org/officeDocument/2006/customXml" ds:itemID="{C6C8DAE2-43E1-4E00-A04F-442DCCB14A64}">
  <ds:schemaRefs/>
</ds:datastoreItem>
</file>

<file path=customXml/itemProps15.xml><?xml version="1.0" encoding="utf-8"?>
<ds:datastoreItem xmlns:ds="http://schemas.openxmlformats.org/officeDocument/2006/customXml" ds:itemID="{3C5141E5-AF24-4684-9F1F-FFD5AAE624B9}">
  <ds:schemaRefs/>
</ds:datastoreItem>
</file>

<file path=customXml/itemProps16.xml><?xml version="1.0" encoding="utf-8"?>
<ds:datastoreItem xmlns:ds="http://schemas.openxmlformats.org/officeDocument/2006/customXml" ds:itemID="{D6FCDF2C-D6C5-4E86-81A1-3BF9BB18D0DB}">
  <ds:schemaRefs>
    <ds:schemaRef ds:uri="http://schemas.microsoft.com/DataMashup"/>
  </ds:schemaRefs>
</ds:datastoreItem>
</file>

<file path=customXml/itemProps17.xml><?xml version="1.0" encoding="utf-8"?>
<ds:datastoreItem xmlns:ds="http://schemas.openxmlformats.org/officeDocument/2006/customXml" ds:itemID="{90F9CDFB-8B51-4594-B717-CB3CD3814ABA}">
  <ds:schemaRefs/>
</ds:datastoreItem>
</file>

<file path=customXml/itemProps18.xml><?xml version="1.0" encoding="utf-8"?>
<ds:datastoreItem xmlns:ds="http://schemas.openxmlformats.org/officeDocument/2006/customXml" ds:itemID="{C53755D8-739F-4E0E-85EC-96ECDFB11212}">
  <ds:schemaRefs/>
</ds:datastoreItem>
</file>

<file path=customXml/itemProps19.xml><?xml version="1.0" encoding="utf-8"?>
<ds:datastoreItem xmlns:ds="http://schemas.openxmlformats.org/officeDocument/2006/customXml" ds:itemID="{F0EC9D1C-6852-427E-AB8D-F82D5EFDC240}">
  <ds:schemaRefs/>
</ds:datastoreItem>
</file>

<file path=customXml/itemProps20.xml><?xml version="1.0" encoding="utf-8"?>
<ds:datastoreItem xmlns:ds="http://schemas.openxmlformats.org/officeDocument/2006/customXml" ds:itemID="{C6359303-F1F2-4D98-AF9A-6D4A659C77D2}">
  <ds:schemaRefs/>
</ds:datastoreItem>
</file>

<file path=customXml/itemProps21.xml><?xml version="1.0" encoding="utf-8"?>
<ds:datastoreItem xmlns:ds="http://schemas.openxmlformats.org/officeDocument/2006/customXml" ds:itemID="{80EF3EA2-4943-4AAD-9E7E-49A8FE8A79A5}">
  <ds:schemaRefs/>
</ds:datastoreItem>
</file>

<file path=customXml/itemProps22.xml><?xml version="1.0" encoding="utf-8"?>
<ds:datastoreItem xmlns:ds="http://schemas.openxmlformats.org/officeDocument/2006/customXml" ds:itemID="{F4D8D860-1BF1-4B6E-B02B-3EE8B261A380}">
  <ds:schemaRefs/>
</ds:datastoreItem>
</file>

<file path=customXml/itemProps23.xml><?xml version="1.0" encoding="utf-8"?>
<ds:datastoreItem xmlns:ds="http://schemas.openxmlformats.org/officeDocument/2006/customXml" ds:itemID="{0B4314BA-4EEC-4E4F-B0D3-73535A4DBCFB}">
  <ds:schemaRefs/>
</ds:datastoreItem>
</file>

<file path=customXml/itemProps24.xml><?xml version="1.0" encoding="utf-8"?>
<ds:datastoreItem xmlns:ds="http://schemas.openxmlformats.org/officeDocument/2006/customXml" ds:itemID="{0AD4555A-0CDE-4A6A-90B2-B2F71ED2F9E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SSE OTR CORR</vt:lpstr>
      <vt:lpstr>CE GFD CORR</vt:lpstr>
      <vt:lpstr>Tax Buoyancy</vt:lpstr>
      <vt:lpstr>Mastersheet</vt:lpstr>
      <vt:lpstr>Share CE out of AG</vt:lpstr>
      <vt:lpstr>Top 10 GFD</vt:lpstr>
      <vt:lpstr>5 year Analysis</vt:lpstr>
      <vt:lpstr>DashBoard</vt:lpstr>
      <vt:lpstr>aggregate_expenditure2_Avg_SQL</vt:lpstr>
      <vt:lpstr>capital_expenditure2_AVG_SQL</vt:lpstr>
      <vt:lpstr>gross_fiscal_deficits2_AVG_SQL</vt:lpstr>
      <vt:lpstr>nominal_gsdp_series2_AVG_SQL</vt:lpstr>
      <vt:lpstr>own_tax_revenues2_AVG_SQL</vt:lpstr>
      <vt:lpstr>revenue_expenditure2_AVG_SQL</vt:lpstr>
      <vt:lpstr>revenue_deficits2_AVG_SQL</vt:lpstr>
      <vt:lpstr>social_sector_expenditure2_AVG_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Arbaj Momin</dc:creator>
  <cp:lastModifiedBy>Arbaj Momin</cp:lastModifiedBy>
  <dcterms:created xsi:type="dcterms:W3CDTF">2024-02-22T03:26:27Z</dcterms:created>
  <dcterms:modified xsi:type="dcterms:W3CDTF">2024-03-04T15:08:25Z</dcterms:modified>
</cp:coreProperties>
</file>