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nvir.PBL\Desktop\"/>
    </mc:Choice>
  </mc:AlternateContent>
  <bookViews>
    <workbookView xWindow="0" yWindow="0" windowWidth="11520" windowHeight="7755" activeTab="1"/>
  </bookViews>
  <sheets>
    <sheet name="LEDGER" sheetId="1" r:id="rId1"/>
    <sheet name="TRIAL Balanace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2" l="1"/>
  <c r="L10" i="2"/>
  <c r="L9" i="2"/>
  <c r="L8" i="2"/>
  <c r="E7" i="2" l="1"/>
  <c r="E8" i="2"/>
  <c r="E9" i="2"/>
  <c r="E10" i="2"/>
  <c r="E11" i="2"/>
  <c r="E12" i="2"/>
  <c r="E13" i="2"/>
  <c r="E14" i="2"/>
  <c r="E15" i="2"/>
  <c r="E16" i="2"/>
  <c r="D7" i="2"/>
  <c r="D8" i="2"/>
  <c r="D9" i="2"/>
  <c r="D10" i="2"/>
  <c r="D11" i="2"/>
  <c r="D12" i="2"/>
  <c r="D13" i="2"/>
  <c r="D14" i="2"/>
  <c r="D15" i="2"/>
  <c r="D16" i="2"/>
  <c r="E6" i="2"/>
  <c r="E30" i="2" s="1"/>
  <c r="D6" i="2"/>
  <c r="F1" i="2"/>
  <c r="D30" i="2" l="1"/>
  <c r="F30" i="2" s="1"/>
  <c r="F15" i="2"/>
  <c r="F11" i="2"/>
  <c r="F7" i="2"/>
  <c r="F6" i="2"/>
  <c r="F14" i="2"/>
  <c r="F10" i="2"/>
  <c r="F13" i="2"/>
  <c r="F9" i="2"/>
  <c r="F16" i="2"/>
  <c r="F12" i="2"/>
  <c r="F8" i="2"/>
</calcChain>
</file>

<file path=xl/sharedStrings.xml><?xml version="1.0" encoding="utf-8"?>
<sst xmlns="http://schemas.openxmlformats.org/spreadsheetml/2006/main" count="101" uniqueCount="51">
  <si>
    <t>ABC Company</t>
  </si>
  <si>
    <t>General Ledger</t>
  </si>
  <si>
    <t>For the period of July1st  2019 to june 30th 2020</t>
  </si>
  <si>
    <t>DATE</t>
  </si>
  <si>
    <t>ACCOUNT</t>
  </si>
  <si>
    <t>DEBIT</t>
  </si>
  <si>
    <t>CREDIT</t>
  </si>
  <si>
    <t>NARRATION/COMMENTS/REMARKS</t>
  </si>
  <si>
    <t>SL</t>
  </si>
  <si>
    <t>Trial Balance</t>
  </si>
  <si>
    <t>Sales</t>
  </si>
  <si>
    <t>Capital</t>
  </si>
  <si>
    <t>Salary Wages</t>
  </si>
  <si>
    <t>Rent express</t>
  </si>
  <si>
    <t xml:space="preserve">Utility </t>
  </si>
  <si>
    <t>Purchases</t>
  </si>
  <si>
    <t>Repairing</t>
  </si>
  <si>
    <t>Stationary</t>
  </si>
  <si>
    <t>Land &amp; building</t>
  </si>
  <si>
    <t>Equipmentss</t>
  </si>
  <si>
    <t>ACC_Type</t>
  </si>
  <si>
    <t>Revenue</t>
  </si>
  <si>
    <t>EXPENSES</t>
  </si>
  <si>
    <t>Assets</t>
  </si>
  <si>
    <t>CASH</t>
  </si>
  <si>
    <t>ASSETS</t>
  </si>
  <si>
    <t>BALANCE</t>
  </si>
  <si>
    <t>CRITERIA</t>
  </si>
  <si>
    <t>DR</t>
  </si>
  <si>
    <t>EXPENSE</t>
  </si>
  <si>
    <t>REVENUE</t>
  </si>
  <si>
    <t>CR</t>
  </si>
  <si>
    <t>LIABILITY</t>
  </si>
  <si>
    <t>CAPITAL</t>
  </si>
  <si>
    <t>Sales on cash</t>
  </si>
  <si>
    <t>Invested by owner</t>
  </si>
  <si>
    <t>Salary paid to manager</t>
  </si>
  <si>
    <t>Balance</t>
  </si>
  <si>
    <t>Rent Paid</t>
  </si>
  <si>
    <t>Cash for expense</t>
  </si>
  <si>
    <t>Purchases on cash</t>
  </si>
  <si>
    <t>Building provided by owner</t>
  </si>
  <si>
    <t>TOTAL</t>
  </si>
  <si>
    <t>COA</t>
  </si>
  <si>
    <t>ac no</t>
  </si>
  <si>
    <t>dr</t>
  </si>
  <si>
    <t>cr</t>
  </si>
  <si>
    <t>dt</t>
  </si>
  <si>
    <t>asstes</t>
  </si>
  <si>
    <t>Income</t>
  </si>
  <si>
    <t>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</si>
</sst>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5" fontId="0" fillId="0" borderId="0" xfId="0" applyNumberFormat="1"/>
    <xf numFmtId="0" fontId="3" fillId="0" borderId="0" xfId="0" applyFont="1"/>
    <xf numFmtId="14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2" xfId="0" applyFont="1" applyBorder="1"/>
    <xf numFmtId="0" fontId="3" fillId="0" borderId="3" xfId="0" applyFont="1" applyBorder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F7" sqref="F7"/>
    </sheetView>
  </sheetViews>
  <sheetFormatPr defaultRowHeight="15" x14ac:dyDescent="0.25"/>
  <cols>
    <col min="2" max="2" width="18" customWidth="1"/>
    <col min="4" max="4" width="13" customWidth="1"/>
    <col min="6" max="6" width="33" bestFit="1" customWidth="1"/>
  </cols>
  <sheetData>
    <row r="1" spans="1:10" x14ac:dyDescent="0.25">
      <c r="E1" s="1" t="s">
        <v>0</v>
      </c>
    </row>
    <row r="2" spans="1:10" x14ac:dyDescent="0.25">
      <c r="E2" s="1" t="s">
        <v>1</v>
      </c>
    </row>
    <row r="3" spans="1:10" x14ac:dyDescent="0.25">
      <c r="E3" s="1" t="s">
        <v>2</v>
      </c>
    </row>
    <row r="4" spans="1:10" x14ac:dyDescent="0.25">
      <c r="I4" s="4" t="s">
        <v>27</v>
      </c>
      <c r="J4" s="4" t="s">
        <v>26</v>
      </c>
    </row>
    <row r="5" spans="1:10" s="1" customFormat="1" ht="18" customHeight="1" x14ac:dyDescent="0.25">
      <c r="A5" s="6" t="s">
        <v>3</v>
      </c>
      <c r="B5" s="6" t="s">
        <v>4</v>
      </c>
      <c r="C5" s="6" t="s">
        <v>5</v>
      </c>
      <c r="D5" s="6" t="s">
        <v>4</v>
      </c>
      <c r="E5" s="6" t="s">
        <v>6</v>
      </c>
      <c r="F5" s="6" t="s">
        <v>7</v>
      </c>
      <c r="I5" s="1" t="s">
        <v>25</v>
      </c>
      <c r="J5" s="14" t="s">
        <v>28</v>
      </c>
    </row>
    <row r="6" spans="1:10" x14ac:dyDescent="0.25">
      <c r="A6" s="3">
        <v>43647</v>
      </c>
      <c r="B6" t="s">
        <v>24</v>
      </c>
      <c r="C6" s="7">
        <v>15000</v>
      </c>
      <c r="D6" t="s">
        <v>10</v>
      </c>
      <c r="E6" s="7">
        <v>15000</v>
      </c>
      <c r="F6" t="s">
        <v>34</v>
      </c>
      <c r="I6" t="s">
        <v>29</v>
      </c>
      <c r="J6" t="s">
        <v>28</v>
      </c>
    </row>
    <row r="7" spans="1:10" x14ac:dyDescent="0.25">
      <c r="A7" s="5">
        <v>43648</v>
      </c>
      <c r="B7" t="s">
        <v>24</v>
      </c>
      <c r="C7" s="7">
        <v>20000</v>
      </c>
      <c r="D7" t="s">
        <v>11</v>
      </c>
      <c r="E7" s="7">
        <v>20000</v>
      </c>
      <c r="F7" t="s">
        <v>35</v>
      </c>
      <c r="I7" t="s">
        <v>30</v>
      </c>
      <c r="J7" t="s">
        <v>31</v>
      </c>
    </row>
    <row r="8" spans="1:10" x14ac:dyDescent="0.25">
      <c r="A8" s="5">
        <v>43648</v>
      </c>
      <c r="B8" t="s">
        <v>12</v>
      </c>
      <c r="C8" s="7">
        <v>12000</v>
      </c>
      <c r="D8" t="s">
        <v>24</v>
      </c>
      <c r="E8" s="7">
        <v>12000</v>
      </c>
      <c r="F8" t="s">
        <v>36</v>
      </c>
      <c r="I8" t="s">
        <v>32</v>
      </c>
      <c r="J8" t="s">
        <v>31</v>
      </c>
    </row>
    <row r="9" spans="1:10" x14ac:dyDescent="0.25">
      <c r="A9" s="5">
        <v>43649</v>
      </c>
      <c r="B9" t="s">
        <v>24</v>
      </c>
      <c r="C9" s="7">
        <v>30000</v>
      </c>
      <c r="D9" t="s">
        <v>10</v>
      </c>
      <c r="E9" s="7">
        <v>30000</v>
      </c>
      <c r="F9" t="s">
        <v>34</v>
      </c>
      <c r="I9" t="s">
        <v>33</v>
      </c>
      <c r="J9" t="s">
        <v>31</v>
      </c>
    </row>
    <row r="10" spans="1:10" x14ac:dyDescent="0.25">
      <c r="A10" s="5">
        <v>43650</v>
      </c>
      <c r="B10" t="s">
        <v>13</v>
      </c>
      <c r="C10" s="7">
        <v>2000</v>
      </c>
      <c r="D10" t="s">
        <v>24</v>
      </c>
      <c r="E10" s="7">
        <v>2000</v>
      </c>
      <c r="F10" t="s">
        <v>38</v>
      </c>
    </row>
    <row r="11" spans="1:10" x14ac:dyDescent="0.25">
      <c r="A11" s="5">
        <v>43650</v>
      </c>
      <c r="B11" t="s">
        <v>14</v>
      </c>
      <c r="C11" s="7">
        <v>1000</v>
      </c>
      <c r="D11" t="s">
        <v>24</v>
      </c>
      <c r="E11" s="7">
        <v>1000</v>
      </c>
      <c r="F11" t="s">
        <v>39</v>
      </c>
    </row>
    <row r="12" spans="1:10" x14ac:dyDescent="0.25">
      <c r="A12" s="5">
        <v>43650</v>
      </c>
      <c r="B12" t="s">
        <v>15</v>
      </c>
      <c r="C12" s="7">
        <v>5000</v>
      </c>
      <c r="D12" t="s">
        <v>24</v>
      </c>
      <c r="E12" s="7">
        <v>5000</v>
      </c>
      <c r="F12" t="s">
        <v>40</v>
      </c>
    </row>
    <row r="13" spans="1:10" x14ac:dyDescent="0.25">
      <c r="A13" s="5">
        <v>43650</v>
      </c>
      <c r="B13" t="s">
        <v>16</v>
      </c>
      <c r="C13" s="7">
        <v>200</v>
      </c>
      <c r="D13" t="s">
        <v>24</v>
      </c>
      <c r="E13" s="7">
        <v>200</v>
      </c>
      <c r="F13" t="s">
        <v>39</v>
      </c>
    </row>
    <row r="14" spans="1:10" x14ac:dyDescent="0.25">
      <c r="A14" s="5">
        <v>43650</v>
      </c>
      <c r="B14" t="s">
        <v>17</v>
      </c>
      <c r="C14" s="7">
        <v>500</v>
      </c>
      <c r="D14" t="s">
        <v>24</v>
      </c>
      <c r="E14" s="7">
        <v>500</v>
      </c>
      <c r="F14" t="s">
        <v>39</v>
      </c>
    </row>
    <row r="15" spans="1:10" x14ac:dyDescent="0.25">
      <c r="A15" s="5">
        <v>43650</v>
      </c>
      <c r="B15" t="s">
        <v>18</v>
      </c>
      <c r="C15" s="7">
        <v>50000</v>
      </c>
      <c r="D15" t="s">
        <v>11</v>
      </c>
      <c r="E15" s="7">
        <v>50000</v>
      </c>
      <c r="F15" t="s">
        <v>41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'TRIAL Balanace'!$B$6:$B$30</xm:f>
          </x14:formula1>
          <xm:sqref>B6:B1048576 D6:D1048576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abSelected="1" workbookViewId="0">
      <selection activeCell="G13" sqref="G13"/>
    </sheetView>
  </sheetViews>
  <sheetFormatPr defaultRowHeight="15" x14ac:dyDescent="0.25"/>
  <cols>
    <col min="1" max="1" width="9.140625" style="1"/>
    <col min="2" max="3" width="22" customWidth="1"/>
    <col min="15" max="15" width="11.42578125" customWidth="1"/>
    <col min="16" max="16" width="11.140625" customWidth="1"/>
  </cols>
  <sheetData>
    <row r="1" spans="1:16" x14ac:dyDescent="0.25">
      <c r="F1" s="1" t="str">
        <f>LEDGER!E1</f>
        <v>ABC Company</v>
      </c>
    </row>
    <row r="2" spans="1:16" x14ac:dyDescent="0.25">
      <c r="F2" s="1" t="s">
        <v>9</v>
      </c>
    </row>
    <row r="3" spans="1:16" x14ac:dyDescent="0.25">
      <c r="F3" s="1"/>
    </row>
    <row r="5" spans="1:16" s="2" customFormat="1" ht="23.25" customHeight="1" thickBot="1" x14ac:dyDescent="0.3">
      <c r="A5" s="2" t="s">
        <v>8</v>
      </c>
      <c r="B5" s="2" t="s">
        <v>4</v>
      </c>
      <c r="C5" s="2" t="s">
        <v>20</v>
      </c>
      <c r="D5" s="2" t="s">
        <v>5</v>
      </c>
      <c r="E5" s="2" t="s">
        <v>6</v>
      </c>
      <c r="F5" s="2" t="s">
        <v>37</v>
      </c>
      <c r="I5" t="s">
        <v>43</v>
      </c>
      <c r="J5"/>
      <c r="K5"/>
      <c r="L5"/>
    </row>
    <row r="6" spans="1:16" x14ac:dyDescent="0.25">
      <c r="A6" s="1">
        <v>1</v>
      </c>
      <c r="B6" t="s">
        <v>10</v>
      </c>
      <c r="C6" t="s">
        <v>21</v>
      </c>
      <c r="D6">
        <f>SUMIF(LEDGER!$B$6:$B$1048576,'TRIAL Balanace'!B6,LEDGER!$C$6:$C$1048576)</f>
        <v>0</v>
      </c>
      <c r="E6">
        <f>SUMIF(LEDGER!$D$6:$D$1048576,'TRIAL Balanace'!B6,LEDGER!$E$6:$E$1048576)</f>
        <v>45000</v>
      </c>
      <c r="F6">
        <f>E6-D6</f>
        <v>45000</v>
      </c>
      <c r="O6" s="8" t="s">
        <v>27</v>
      </c>
      <c r="P6" s="9" t="s">
        <v>26</v>
      </c>
    </row>
    <row r="7" spans="1:16" x14ac:dyDescent="0.25">
      <c r="A7" s="1">
        <v>2</v>
      </c>
      <c r="B7" t="s">
        <v>11</v>
      </c>
      <c r="C7" t="s">
        <v>11</v>
      </c>
      <c r="D7">
        <f>SUMIF(LEDGER!$B$6:$B$1048576,'TRIAL Balanace'!B7,LEDGER!$C$6:$C$1048576)</f>
        <v>0</v>
      </c>
      <c r="E7">
        <f>SUMIF(LEDGER!$D$6:$D$1048576,'TRIAL Balanace'!B7,LEDGER!$E$6:$E$1048576)</f>
        <v>70000</v>
      </c>
      <c r="F7">
        <f>E7-D7</f>
        <v>70000</v>
      </c>
      <c r="I7" t="s">
        <v>44</v>
      </c>
      <c r="J7" t="s">
        <v>45</v>
      </c>
      <c r="K7" t="s">
        <v>46</v>
      </c>
      <c r="L7" t="s">
        <v>47</v>
      </c>
      <c r="O7" s="12" t="s">
        <v>25</v>
      </c>
      <c r="P7" s="10" t="s">
        <v>28</v>
      </c>
    </row>
    <row r="8" spans="1:16" x14ac:dyDescent="0.25">
      <c r="A8" s="1">
        <v>3</v>
      </c>
      <c r="B8" t="s">
        <v>12</v>
      </c>
      <c r="C8" t="s">
        <v>22</v>
      </c>
      <c r="D8">
        <f>SUMIF(LEDGER!$B$6:$B$1048576,'TRIAL Balanace'!B8,LEDGER!$C$6:$C$1048576)</f>
        <v>12000</v>
      </c>
      <c r="E8">
        <f>SUMIF(LEDGER!$D$6:$D$1048576,'TRIAL Balanace'!B8,LEDGER!$E$6:$E$1048576)</f>
        <v>0</v>
      </c>
      <c r="F8">
        <f t="shared" ref="F8:F16" si="0">D8-E8</f>
        <v>12000</v>
      </c>
      <c r="I8">
        <v>2001</v>
      </c>
      <c r="J8">
        <v>10000</v>
      </c>
      <c r="L8" s="5">
        <f ca="1">TODAY()</f>
        <v>43684</v>
      </c>
      <c r="O8" s="12" t="s">
        <v>29</v>
      </c>
      <c r="P8" s="10" t="s">
        <v>28</v>
      </c>
    </row>
    <row r="9" spans="1:16" x14ac:dyDescent="0.25">
      <c r="A9" s="1">
        <v>4</v>
      </c>
      <c r="B9" t="s">
        <v>13</v>
      </c>
      <c r="C9" t="s">
        <v>22</v>
      </c>
      <c r="D9">
        <f>SUMIF(LEDGER!$B$6:$B$1048576,'TRIAL Balanace'!B9,LEDGER!$C$6:$C$1048576)</f>
        <v>2000</v>
      </c>
      <c r="E9">
        <f>SUMIF(LEDGER!$D$6:$D$1048576,'TRIAL Balanace'!B9,LEDGER!$E$6:$E$1048576)</f>
        <v>0</v>
      </c>
      <c r="F9">
        <f t="shared" si="0"/>
        <v>2000</v>
      </c>
      <c r="I9">
        <v>3001</v>
      </c>
      <c r="J9">
        <v>200</v>
      </c>
      <c r="L9" s="5">
        <f ca="1">TODAY()</f>
        <v>43684</v>
      </c>
      <c r="O9" s="12" t="s">
        <v>30</v>
      </c>
      <c r="P9" s="10" t="s">
        <v>31</v>
      </c>
    </row>
    <row r="10" spans="1:16" x14ac:dyDescent="0.25">
      <c r="A10" s="1">
        <v>5</v>
      </c>
      <c r="B10" t="s">
        <v>14</v>
      </c>
      <c r="C10" t="s">
        <v>22</v>
      </c>
      <c r="D10">
        <f>SUMIF(LEDGER!$B$6:$B$1048576,'TRIAL Balanace'!B10,LEDGER!$C$6:$C$1048576)</f>
        <v>1000</v>
      </c>
      <c r="E10">
        <f>SUMIF(LEDGER!$D$6:$D$1048576,'TRIAL Balanace'!B10,LEDGER!$E$6:$E$1048576)</f>
        <v>0</v>
      </c>
      <c r="F10">
        <f t="shared" si="0"/>
        <v>1000</v>
      </c>
      <c r="I10">
        <v>1001</v>
      </c>
      <c r="J10">
        <v>10000</v>
      </c>
      <c r="L10" s="5">
        <f ca="1">TODAY()</f>
        <v>43684</v>
      </c>
      <c r="O10" s="12" t="s">
        <v>32</v>
      </c>
      <c r="P10" s="10" t="s">
        <v>31</v>
      </c>
    </row>
    <row r="11" spans="1:16" ht="15.75" thickBot="1" x14ac:dyDescent="0.3">
      <c r="A11" s="1">
        <v>6</v>
      </c>
      <c r="B11" t="s">
        <v>15</v>
      </c>
      <c r="C11" t="s">
        <v>22</v>
      </c>
      <c r="D11">
        <f>SUMIF(LEDGER!$B$6:$B$1048576,'TRIAL Balanace'!B11,LEDGER!$C$6:$C$1048576)</f>
        <v>5000</v>
      </c>
      <c r="E11">
        <f>SUMIF(LEDGER!$D$6:$D$1048576,'TRIAL Balanace'!B11,LEDGER!$E$6:$E$1048576)</f>
        <v>0</v>
      </c>
      <c r="F11">
        <f t="shared" si="0"/>
        <v>5000</v>
      </c>
      <c r="I11">
        <v>1001</v>
      </c>
      <c r="K11">
        <v>200</v>
      </c>
      <c r="L11" s="5">
        <f ca="1">TODAY()</f>
        <v>43684</v>
      </c>
      <c r="O11" s="13" t="s">
        <v>33</v>
      </c>
      <c r="P11" s="11" t="s">
        <v>31</v>
      </c>
    </row>
    <row r="12" spans="1:16" x14ac:dyDescent="0.25">
      <c r="A12" s="1">
        <v>7</v>
      </c>
      <c r="B12" t="s">
        <v>16</v>
      </c>
      <c r="C12" t="s">
        <v>22</v>
      </c>
      <c r="D12">
        <f>SUMIF(LEDGER!$B$6:$B$1048576,'TRIAL Balanace'!B12,LEDGER!$C$6:$C$1048576)</f>
        <v>200</v>
      </c>
      <c r="E12">
        <f>SUMIF(LEDGER!$D$6:$D$1048576,'TRIAL Balanace'!B12,LEDGER!$E$6:$E$1048576)</f>
        <v>0</v>
      </c>
      <c r="F12">
        <f t="shared" si="0"/>
        <v>200</v>
      </c>
    </row>
    <row r="13" spans="1:16" x14ac:dyDescent="0.25">
      <c r="A13" s="1">
        <v>8</v>
      </c>
      <c r="B13" t="s">
        <v>17</v>
      </c>
      <c r="C13" t="s">
        <v>22</v>
      </c>
      <c r="D13">
        <f>SUMIF(LEDGER!$B$6:$B$1048576,'TRIAL Balanace'!B13,LEDGER!$C$6:$C$1048576)</f>
        <v>500</v>
      </c>
      <c r="E13">
        <f>SUMIF(LEDGER!$D$6:$D$1048576,'TRIAL Balanace'!B13,LEDGER!$E$6:$E$1048576)</f>
        <v>0</v>
      </c>
      <c r="F13">
        <f t="shared" si="0"/>
        <v>500</v>
      </c>
    </row>
    <row r="14" spans="1:16" x14ac:dyDescent="0.25">
      <c r="A14" s="1">
        <v>9</v>
      </c>
      <c r="B14" t="s">
        <v>18</v>
      </c>
      <c r="C14" t="s">
        <v>23</v>
      </c>
      <c r="D14">
        <f>SUMIF(LEDGER!$B$6:$B$1048576,'TRIAL Balanace'!B14,LEDGER!$C$6:$C$1048576)</f>
        <v>50000</v>
      </c>
      <c r="E14">
        <f>SUMIF(LEDGER!$D$6:$D$1048576,'TRIAL Balanace'!B14,LEDGER!$E$6:$E$1048576)</f>
        <v>0</v>
      </c>
      <c r="F14">
        <f t="shared" si="0"/>
        <v>50000</v>
      </c>
    </row>
    <row r="15" spans="1:16" x14ac:dyDescent="0.25">
      <c r="A15" s="1">
        <v>10</v>
      </c>
      <c r="B15" t="s">
        <v>19</v>
      </c>
      <c r="C15" t="s">
        <v>23</v>
      </c>
      <c r="D15">
        <f>SUMIF(LEDGER!$B$6:$B$1048576,'TRIAL Balanace'!B15,LEDGER!$C$6:$C$1048576)</f>
        <v>0</v>
      </c>
      <c r="E15">
        <f>SUMIF(LEDGER!$D$6:$D$1048576,'TRIAL Balanace'!B15,LEDGER!$E$6:$E$1048576)</f>
        <v>0</v>
      </c>
      <c r="F15">
        <f t="shared" si="0"/>
        <v>0</v>
      </c>
    </row>
    <row r="16" spans="1:16" x14ac:dyDescent="0.25">
      <c r="A16" s="1">
        <v>11</v>
      </c>
      <c r="B16" t="s">
        <v>24</v>
      </c>
      <c r="C16" t="s">
        <v>23</v>
      </c>
      <c r="D16">
        <f>SUMIF(LEDGER!$B$6:$B$1048576,'TRIAL Balanace'!B16,LEDGER!$C$6:$C$1048576)</f>
        <v>65000</v>
      </c>
      <c r="E16">
        <f>SUMIF(LEDGER!$D$6:$D$1048576,'TRIAL Balanace'!B16,LEDGER!$E$6:$E$1048576)</f>
        <v>20700</v>
      </c>
      <c r="F16">
        <f t="shared" si="0"/>
        <v>44300</v>
      </c>
    </row>
    <row r="19" spans="3:6" x14ac:dyDescent="0.25">
      <c r="C19" t="s">
        <v>48</v>
      </c>
      <c r="D19">
        <v>1001</v>
      </c>
    </row>
    <row r="20" spans="3:6" x14ac:dyDescent="0.25">
      <c r="C20" t="s">
        <v>49</v>
      </c>
      <c r="D20">
        <v>2001</v>
      </c>
    </row>
    <row r="21" spans="3:6" x14ac:dyDescent="0.25">
      <c r="C21" t="s">
        <v>50</v>
      </c>
      <c r="D21">
        <v>3001</v>
      </c>
    </row>
    <row r="30" spans="3:6" x14ac:dyDescent="0.25">
      <c r="C30" t="s">
        <v>42</v>
      </c>
      <c r="D30">
        <f>SUM(D6:D29)</f>
        <v>141703</v>
      </c>
      <c r="E30">
        <f>SUM(E6:E29)</f>
        <v>135700</v>
      </c>
      <c r="F30">
        <f>D30-E30</f>
        <v>6003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LEDGER</vt:lpstr>
      <vt:lpstr>TRIAL Balanace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Tanvir Ahmed</dc:creator>
  <cp:lastModifiedBy>Tanvir Ahmed</cp:lastModifiedBy>
  <dcterms:created xsi:type="dcterms:W3CDTF">2019-07-29T04:22:00Z</dcterms:created>
  <dcterms:modified xsi:type="dcterms:W3CDTF">2019-08-07T11:01:53Z</dcterms:modified>
</cp:coreProperties>
</file>