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4C1C1A5A-36B7-447E-957C-ABFBB45DB63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2" l="1"/>
  <c r="D26" i="2"/>
  <c r="C26" i="2"/>
  <c r="G26" i="2" s="1"/>
</calcChain>
</file>

<file path=xl/sharedStrings.xml><?xml version="1.0" encoding="utf-8"?>
<sst xmlns="http://schemas.openxmlformats.org/spreadsheetml/2006/main" count="47" uniqueCount="41">
  <si>
    <t>CENTRALPHL</t>
  </si>
  <si>
    <t>DESCO</t>
  </si>
  <si>
    <t>EXIMBANK</t>
  </si>
  <si>
    <t>FARCHEM</t>
  </si>
  <si>
    <t>GBBPOWER</t>
  </si>
  <si>
    <t>KEYACOSMET</t>
  </si>
  <si>
    <t>SAIFPOWER</t>
  </si>
  <si>
    <t>TUNGHAI</t>
  </si>
  <si>
    <t>UCB</t>
  </si>
  <si>
    <t>OIMEX</t>
  </si>
  <si>
    <t>Instrument</t>
  </si>
  <si>
    <t>MKT_VAL</t>
  </si>
  <si>
    <t>PRAGATILIF</t>
  </si>
  <si>
    <t>ADVENT</t>
  </si>
  <si>
    <t>BRACBANK</t>
  </si>
  <si>
    <t>APEXFOODS</t>
  </si>
  <si>
    <t>KAY&amp;QUE</t>
  </si>
  <si>
    <t>QUEENSOUTH</t>
  </si>
  <si>
    <t>Cost</t>
  </si>
  <si>
    <t>EBL</t>
  </si>
  <si>
    <t>PUBALIBANK</t>
  </si>
  <si>
    <t>BDLAMPS</t>
  </si>
  <si>
    <t>INTRACO</t>
  </si>
  <si>
    <t>SKTRIMS</t>
  </si>
  <si>
    <t xml:space="preserve"> MKT_VAL</t>
  </si>
  <si>
    <t xml:space="preserve"> Weight</t>
  </si>
  <si>
    <t xml:space="preserve"> Avg_Ret</t>
  </si>
  <si>
    <t xml:space="preserve"> Std_Dev</t>
  </si>
  <si>
    <t>Cost Price</t>
  </si>
  <si>
    <t>Total</t>
  </si>
  <si>
    <t xml:space="preserve"> Gain / Loss</t>
  </si>
  <si>
    <t>Value at Risk for UBL Secuirites</t>
  </si>
  <si>
    <t>Days</t>
  </si>
  <si>
    <t>VaR_Pct</t>
  </si>
  <si>
    <t>VaR</t>
  </si>
  <si>
    <t>Value at Risk Calculation</t>
  </si>
  <si>
    <t>As on 31-07-2018</t>
  </si>
  <si>
    <t>Figure in Crore</t>
  </si>
  <si>
    <t>DHAKABANK</t>
  </si>
  <si>
    <t>MERCANBANK</t>
  </si>
  <si>
    <t>BSC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</si>
</sst>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222222"/>
      <name val="Arial"/>
      <family val="2"/>
    </font>
    <font>
      <sz val="9"/>
      <color rgb="FF222222"/>
      <name val="Arial"/>
      <family val="2"/>
    </font>
    <font>
      <b/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1">
    <xf numFmtId="0" fontId="0" fillId="0" borderId="0" xfId="0"/>
    <xf numFmtId="0" fontId="2" fillId="0" borderId="1" xfId="1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  <xf numFmtId="164" fontId="0" fillId="0" borderId="0" xfId="2" applyFont="1"/>
    <xf numFmtId="0" fontId="0" fillId="0" borderId="3" xfId="0" applyBorder="1"/>
    <xf numFmtId="164" fontId="0" fillId="0" borderId="3" xfId="2" applyFont="1" applyBorder="1"/>
    <xf numFmtId="4" fontId="0" fillId="0" borderId="3" xfId="0" applyNumberFormat="1" applyBorder="1"/>
    <xf numFmtId="10" fontId="0" fillId="0" borderId="3" xfId="3" applyNumberFormat="1" applyFont="1" applyBorder="1"/>
    <xf numFmtId="164" fontId="4" fillId="0" borderId="3" xfId="0" applyNumberFormat="1" applyFont="1" applyBorder="1"/>
    <xf numFmtId="4" fontId="4" fillId="0" borderId="3" xfId="0" applyNumberFormat="1" applyFont="1" applyBorder="1"/>
    <xf numFmtId="10" fontId="4" fillId="0" borderId="3" xfId="0" applyNumberFormat="1" applyFont="1" applyBorder="1"/>
    <xf numFmtId="0" fontId="4" fillId="0" borderId="3" xfId="0" applyFont="1" applyBorder="1"/>
    <xf numFmtId="10" fontId="4" fillId="0" borderId="3" xfId="3" applyNumberFormat="1" applyFont="1" applyBorder="1"/>
    <xf numFmtId="0" fontId="4" fillId="0" borderId="3" xfId="0" applyFont="1" applyFill="1" applyBorder="1"/>
    <xf numFmtId="0" fontId="4" fillId="0" borderId="3" xfId="0" applyFont="1" applyBorder="1" applyAlignment="1">
      <alignment horizontal="center"/>
    </xf>
    <xf numFmtId="0" fontId="6" fillId="2" borderId="3" xfId="0" applyFont="1" applyFill="1" applyBorder="1" applyAlignment="1">
      <alignment horizontal="right" wrapText="1"/>
    </xf>
    <xf numFmtId="0" fontId="7" fillId="3" borderId="3" xfId="0" applyFont="1" applyFill="1" applyBorder="1" applyAlignment="1">
      <alignment horizontal="right" vertical="top" wrapText="1"/>
    </xf>
    <xf numFmtId="10" fontId="7" fillId="3" borderId="3" xfId="3" applyNumberFormat="1" applyFont="1" applyFill="1" applyBorder="1" applyAlignment="1">
      <alignment horizontal="right" vertical="top" wrapText="1"/>
    </xf>
    <xf numFmtId="164" fontId="7" fillId="3" borderId="3" xfId="2" applyFont="1" applyFill="1" applyBorder="1" applyAlignment="1">
      <alignment horizontal="right" vertical="top" wrapText="1"/>
    </xf>
    <xf numFmtId="0" fontId="7" fillId="2" borderId="3" xfId="0" applyFont="1" applyFill="1" applyBorder="1" applyAlignment="1">
      <alignment horizontal="right" vertical="top" wrapText="1"/>
    </xf>
    <xf numFmtId="10" fontId="7" fillId="2" borderId="3" xfId="3" applyNumberFormat="1" applyFont="1" applyFill="1" applyBorder="1" applyAlignment="1">
      <alignment horizontal="right" vertical="top" wrapText="1"/>
    </xf>
    <xf numFmtId="0" fontId="7" fillId="4" borderId="3" xfId="0" applyFont="1" applyFill="1" applyBorder="1" applyAlignment="1">
      <alignment horizontal="right" vertical="top" wrapText="1"/>
    </xf>
    <xf numFmtId="10" fontId="7" fillId="4" borderId="3" xfId="3" applyNumberFormat="1" applyFont="1" applyFill="1" applyBorder="1" applyAlignment="1">
      <alignment horizontal="right" vertical="top" wrapText="1"/>
    </xf>
    <xf numFmtId="0" fontId="5" fillId="0" borderId="0" xfId="0" applyFont="1"/>
    <xf numFmtId="0" fontId="8" fillId="0" borderId="0" xfId="0" applyFont="1" applyAlignment="1">
      <alignment horizontal="center"/>
    </xf>
    <xf numFmtId="165" fontId="0" fillId="0" borderId="3" xfId="0" applyNumberFormat="1" applyBorder="1"/>
    <xf numFmtId="165" fontId="4" fillId="0" borderId="3" xfId="0" applyNumberFormat="1" applyFont="1" applyBorder="1"/>
    <xf numFmtId="0" fontId="0" fillId="0" borderId="3" xfId="0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4" xfId="0" applyFont="1" applyBorder="1" applyAlignment="1">
      <alignment horizontal="right"/>
    </xf>
  </cellXfs>
  <cellStyles count="4">
    <cellStyle name="Comma" xfId="2" builtinId="3"/>
    <cellStyle name="Normal" xfId="0" builtinId="0"/>
    <cellStyle name="Normal 2" xfId="1" xr:uid="{00000000-0005-0000-0000-000002000000}"/>
    <cellStyle name="Percent" xfId="3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[1]VaR!$C$2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[1]VaR!$A$3:$A$5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30</c:v>
                </c:pt>
              </c:numCache>
            </c:numRef>
          </c:xVal>
          <c:yVal>
            <c:numRef>
              <c:f>[1]VaR!$C$3:$C$5</c:f>
              <c:numCache>
                <c:formatCode>General</c:formatCode>
                <c:ptCount val="3"/>
                <c:pt idx="0">
                  <c:v>0.41220000000000001</c:v>
                </c:pt>
                <c:pt idx="1">
                  <c:v>1.0900000000000001</c:v>
                </c:pt>
                <c:pt idx="2">
                  <c:v>2.2599999999999998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DB-4DA0-BF17-76A481098356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148251016"/>
        <c:axId val="230466136"/>
      </c:scatterChart>
      <c:valAx>
        <c:axId val="14825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66136"/>
        <c:crosses val="autoZero"/>
        <c:crossBetween val="midCat"/>
      </c:valAx>
      <c:valAx>
        <c:axId val="23046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5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3</xdr:row>
      <xdr:rowOff>14287</xdr:rowOff>
    </xdr:from>
    <xdr:to>
      <xdr:col>18</xdr:col>
      <xdr:colOff>85725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lco\August%2018%20(Based%20on%20the%20Figures%20of%20July%2018)\Aug%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flation"/>
      <sheetName val="Export"/>
      <sheetName val="Import"/>
      <sheetName val="Remittance"/>
      <sheetName val="FX"/>
      <sheetName val="Interest Rate"/>
      <sheetName val="Liquidity"/>
      <sheetName val="Credit Growth"/>
      <sheetName val="GDP Growth"/>
      <sheetName val="Govt Borrowing"/>
      <sheetName val="Com Int Rate GOVT"/>
      <sheetName val="Private"/>
      <sheetName val="Foreign"/>
      <sheetName val="Sector Wise"/>
      <sheetName val="Lending"/>
      <sheetName val="Performance"/>
      <sheetName val="Balance Sheet"/>
      <sheetName val="LoanMix"/>
      <sheetName val="DepositMix"/>
      <sheetName val="Ratio"/>
      <sheetName val="IntBearing"/>
      <sheetName val="Operation"/>
      <sheetName val="10Depo"/>
      <sheetName val="10Loan"/>
      <sheetName val="size of depo"/>
      <sheetName val="Int Brk"/>
      <sheetName val="Int rate yield"/>
      <sheetName val="Mat Mismatch"/>
      <sheetName val="Forex Risk"/>
      <sheetName val="Fund"/>
      <sheetName val="CallMoneyRate"/>
      <sheetName val="keyindi"/>
      <sheetName val="Forecast"/>
      <sheetName val="yield curve"/>
      <sheetName val="Commitment"/>
      <sheetName val="Base Rate"/>
      <sheetName val="MCR"/>
      <sheetName val="Capital Mkt"/>
      <sheetName val="BorrowingRate"/>
      <sheetName val="VaR"/>
      <sheetName val="Stress Tes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2">
          <cell r="C2" t="str">
            <v>VaR</v>
          </cell>
        </row>
        <row r="3">
          <cell r="A3">
            <v>1</v>
          </cell>
          <cell r="C3">
            <v>0.41220000000000001</v>
          </cell>
        </row>
        <row r="4">
          <cell r="A4">
            <v>7</v>
          </cell>
          <cell r="C4">
            <v>1.0900000000000001</v>
          </cell>
        </row>
        <row r="5">
          <cell r="A5">
            <v>30</v>
          </cell>
          <cell r="C5">
            <v>2.2599999999999998</v>
          </cell>
        </row>
      </sheetData>
      <sheetData sheetId="4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A4" sqref="A4:A9"/>
    </sheetView>
  </sheetViews>
  <sheetFormatPr defaultRowHeight="15" x14ac:dyDescent="0.25"/>
  <cols>
    <col min="1" max="1" width="14.140625" bestFit="1" customWidth="1"/>
    <col min="2" max="2" width="14.28515625" bestFit="1" customWidth="1"/>
    <col min="3" max="3" width="15.28515625" bestFit="1" customWidth="1"/>
    <col min="6" max="6" width="12" bestFit="1" customWidth="1"/>
  </cols>
  <sheetData>
    <row r="1" spans="1:3" x14ac:dyDescent="0.25">
      <c r="A1" t="s">
        <v>10</v>
      </c>
      <c r="B1" t="s">
        <v>11</v>
      </c>
      <c r="C1" t="s">
        <v>18</v>
      </c>
    </row>
    <row r="2" spans="1:3" x14ac:dyDescent="0.25">
      <c r="A2" s="1" t="s">
        <v>40</v>
      </c>
      <c r="B2" s="4">
        <v>4230000</v>
      </c>
      <c r="C2" s="4">
        <v>5998960</v>
      </c>
    </row>
    <row r="3" spans="1:3" x14ac:dyDescent="0.25">
      <c r="A3" s="2" t="s">
        <v>38</v>
      </c>
      <c r="B3" s="4">
        <v>3150000</v>
      </c>
      <c r="C3" s="4">
        <v>3694215</v>
      </c>
    </row>
    <row r="4" spans="1:3" x14ac:dyDescent="0.25">
      <c r="A4" s="2" t="s">
        <v>19</v>
      </c>
      <c r="B4" s="4">
        <v>43363980.799999997</v>
      </c>
      <c r="C4" s="4">
        <v>41629682.799999997</v>
      </c>
    </row>
    <row r="5" spans="1:3" x14ac:dyDescent="0.25">
      <c r="A5" s="2" t="s">
        <v>2</v>
      </c>
      <c r="B5" s="4">
        <v>5050000</v>
      </c>
      <c r="C5" s="4">
        <v>8811950</v>
      </c>
    </row>
    <row r="6" spans="1:3" x14ac:dyDescent="0.25">
      <c r="A6" s="2" t="s">
        <v>39</v>
      </c>
      <c r="B6" s="4">
        <v>11085756</v>
      </c>
      <c r="C6" s="4">
        <v>14409215.26</v>
      </c>
    </row>
    <row r="7" spans="1:3" x14ac:dyDescent="0.25">
      <c r="A7" s="3" t="s">
        <v>20</v>
      </c>
      <c r="B7" s="4">
        <v>17574216</v>
      </c>
      <c r="C7" s="4">
        <v>16910935.800000001</v>
      </c>
    </row>
    <row r="8" spans="1:3" x14ac:dyDescent="0.25">
      <c r="A8" s="3" t="s">
        <v>8</v>
      </c>
      <c r="B8" s="4">
        <v>7315000</v>
      </c>
      <c r="C8" s="4">
        <v>12952280</v>
      </c>
    </row>
    <row r="9" spans="1:3" x14ac:dyDescent="0.25">
      <c r="A9" s="3" t="s">
        <v>15</v>
      </c>
      <c r="B9" s="4">
        <v>4936000</v>
      </c>
      <c r="C9" s="4">
        <v>7852560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26"/>
  <sheetViews>
    <sheetView workbookViewId="0">
      <selection activeCell="I16" sqref="I16"/>
    </sheetView>
  </sheetViews>
  <sheetFormatPr defaultRowHeight="15" x14ac:dyDescent="0.25"/>
  <cols>
    <col min="1" max="1" width="13.28515625" bestFit="1" customWidth="1"/>
    <col min="2" max="2" width="15.28515625" bestFit="1" customWidth="1"/>
    <col min="3" max="3" width="13.85546875" bestFit="1" customWidth="1"/>
    <col min="4" max="4" width="8" bestFit="1" customWidth="1"/>
    <col min="5" max="6" width="8.7109375" bestFit="1" customWidth="1"/>
    <col min="7" max="7" width="10.85546875" bestFit="1" customWidth="1"/>
  </cols>
  <sheetData>
    <row r="1" spans="1:18" ht="21" x14ac:dyDescent="0.35">
      <c r="A1" s="29" t="s">
        <v>35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8" ht="7.5" customHeight="1" x14ac:dyDescent="0.3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18" ht="21" x14ac:dyDescent="0.35">
      <c r="A3" s="25"/>
      <c r="B3" s="25"/>
      <c r="C3" s="25"/>
      <c r="D3" s="25"/>
      <c r="E3" s="30" t="s">
        <v>36</v>
      </c>
      <c r="F3" s="30"/>
      <c r="G3" s="30"/>
      <c r="H3" s="25"/>
      <c r="I3" s="25"/>
      <c r="J3" s="30" t="s">
        <v>37</v>
      </c>
      <c r="K3" s="30"/>
      <c r="L3" s="25"/>
      <c r="M3" s="25"/>
      <c r="N3" s="25"/>
      <c r="O3" s="25"/>
      <c r="P3" s="25"/>
      <c r="Q3" s="25"/>
      <c r="R3" s="25"/>
    </row>
    <row r="4" spans="1:18" x14ac:dyDescent="0.25">
      <c r="A4" s="15" t="s">
        <v>10</v>
      </c>
      <c r="B4" s="15" t="s">
        <v>28</v>
      </c>
      <c r="C4" s="15" t="s">
        <v>24</v>
      </c>
      <c r="D4" s="15" t="s">
        <v>25</v>
      </c>
      <c r="E4" s="15" t="s">
        <v>26</v>
      </c>
      <c r="F4" s="15" t="s">
        <v>27</v>
      </c>
      <c r="G4" s="15" t="s">
        <v>30</v>
      </c>
      <c r="I4" s="28" t="s">
        <v>31</v>
      </c>
      <c r="J4" s="28"/>
      <c r="K4" s="28"/>
    </row>
    <row r="5" spans="1:18" x14ac:dyDescent="0.25">
      <c r="A5" s="5" t="s">
        <v>13</v>
      </c>
      <c r="B5" s="6">
        <v>69110</v>
      </c>
      <c r="C5" s="7">
        <v>272293.40000000002</v>
      </c>
      <c r="D5" s="8">
        <v>1.15E-3</v>
      </c>
      <c r="E5" s="8">
        <v>-4.6999999999999999E-4</v>
      </c>
      <c r="F5" s="26">
        <v>1.8159999999999999E-2</v>
      </c>
      <c r="G5" s="8">
        <v>2.94</v>
      </c>
      <c r="I5" s="16" t="s">
        <v>32</v>
      </c>
      <c r="J5" s="16" t="s">
        <v>33</v>
      </c>
      <c r="K5" s="16" t="s">
        <v>34</v>
      </c>
    </row>
    <row r="6" spans="1:18" x14ac:dyDescent="0.25">
      <c r="A6" s="5" t="s">
        <v>14</v>
      </c>
      <c r="B6" s="6">
        <v>102698973</v>
      </c>
      <c r="C6" s="7">
        <v>76869000</v>
      </c>
      <c r="D6" s="8">
        <v>0.32468000000000002</v>
      </c>
      <c r="E6" s="8">
        <v>3.4000000000000002E-4</v>
      </c>
      <c r="F6" s="26">
        <v>2.4289999999999999E-2</v>
      </c>
      <c r="G6" s="8">
        <v>-0.25151000000000001</v>
      </c>
      <c r="I6" s="17">
        <v>1</v>
      </c>
      <c r="J6" s="18">
        <v>1.34E-2</v>
      </c>
      <c r="K6" s="19">
        <v>0.34</v>
      </c>
    </row>
    <row r="7" spans="1:18" x14ac:dyDescent="0.25">
      <c r="A7" s="5" t="s">
        <v>1</v>
      </c>
      <c r="B7" s="6">
        <v>4815784</v>
      </c>
      <c r="C7" s="7">
        <v>3216000</v>
      </c>
      <c r="D7" s="8">
        <v>1.358E-2</v>
      </c>
      <c r="E7" s="8">
        <v>-2.2000000000000001E-4</v>
      </c>
      <c r="F7" s="26">
        <v>1.545E-2</v>
      </c>
      <c r="G7" s="8">
        <v>-0.3322</v>
      </c>
      <c r="I7" s="20">
        <v>7</v>
      </c>
      <c r="J7" s="21">
        <v>3.56E-2</v>
      </c>
      <c r="K7" s="19">
        <v>0.91</v>
      </c>
    </row>
    <row r="8" spans="1:18" x14ac:dyDescent="0.25">
      <c r="A8" s="5" t="s">
        <v>19</v>
      </c>
      <c r="B8" s="6">
        <v>12311009.93</v>
      </c>
      <c r="C8" s="7">
        <v>12003070.4</v>
      </c>
      <c r="D8" s="8">
        <v>5.0700000000000002E-2</v>
      </c>
      <c r="E8" s="8">
        <v>3.4000000000000002E-4</v>
      </c>
      <c r="F8" s="26">
        <v>1.8710000000000001E-2</v>
      </c>
      <c r="G8" s="8">
        <v>-2.5010000000000001E-2</v>
      </c>
      <c r="I8" s="22">
        <v>30</v>
      </c>
      <c r="J8" s="23">
        <v>7.3599999999999999E-2</v>
      </c>
      <c r="K8" s="19">
        <v>1.88</v>
      </c>
    </row>
    <row r="9" spans="1:18" x14ac:dyDescent="0.25">
      <c r="A9" s="5" t="s">
        <v>3</v>
      </c>
      <c r="B9" s="6">
        <v>4957820</v>
      </c>
      <c r="C9" s="7">
        <v>3500000</v>
      </c>
      <c r="D9" s="8">
        <v>1.478E-2</v>
      </c>
      <c r="E9" s="8">
        <v>-6.6E-4</v>
      </c>
      <c r="F9" s="26">
        <v>1.9099999999999999E-2</v>
      </c>
      <c r="G9" s="8">
        <v>-0.29404000000000002</v>
      </c>
    </row>
    <row r="10" spans="1:18" x14ac:dyDescent="0.25">
      <c r="A10" s="5" t="s">
        <v>4</v>
      </c>
      <c r="B10" s="6">
        <v>23269592</v>
      </c>
      <c r="C10" s="7">
        <v>16665000</v>
      </c>
      <c r="D10" s="8">
        <v>7.0389999999999994E-2</v>
      </c>
      <c r="E10" s="8">
        <v>-4.2999999999999999E-4</v>
      </c>
      <c r="F10" s="26">
        <v>1.985E-2</v>
      </c>
      <c r="G10" s="8">
        <v>-0.28383000000000003</v>
      </c>
    </row>
    <row r="11" spans="1:18" x14ac:dyDescent="0.25">
      <c r="A11" s="5" t="s">
        <v>5</v>
      </c>
      <c r="B11" s="6">
        <v>21615648.91</v>
      </c>
      <c r="C11" s="7">
        <v>13271434.4</v>
      </c>
      <c r="D11" s="8">
        <v>5.6059999999999999E-2</v>
      </c>
      <c r="E11" s="8">
        <v>-9.6000000000000002E-4</v>
      </c>
      <c r="F11" s="26">
        <v>2.1989999999999999E-2</v>
      </c>
      <c r="G11" s="8">
        <v>-0.38602999999999998</v>
      </c>
    </row>
    <row r="12" spans="1:18" x14ac:dyDescent="0.25">
      <c r="A12" s="5" t="s">
        <v>9</v>
      </c>
      <c r="B12" s="6">
        <v>6108230</v>
      </c>
      <c r="C12" s="7">
        <v>4350000</v>
      </c>
      <c r="D12" s="8">
        <v>1.8370000000000001E-2</v>
      </c>
      <c r="E12" s="8">
        <v>-2.3700000000000001E-3</v>
      </c>
      <c r="F12" s="26">
        <v>1.9990000000000001E-2</v>
      </c>
      <c r="G12" s="8">
        <v>-0.28784999999999999</v>
      </c>
    </row>
    <row r="13" spans="1:18" x14ac:dyDescent="0.25">
      <c r="A13" s="5" t="s">
        <v>12</v>
      </c>
      <c r="B13" s="6">
        <v>34294350</v>
      </c>
      <c r="C13" s="7">
        <v>30420000</v>
      </c>
      <c r="D13" s="8">
        <v>0.12848999999999999</v>
      </c>
      <c r="E13" s="8">
        <v>-1.3999999999999999E-4</v>
      </c>
      <c r="F13" s="26">
        <v>1.1509999999999999E-2</v>
      </c>
      <c r="G13" s="8">
        <v>-0.11297</v>
      </c>
    </row>
    <row r="14" spans="1:18" x14ac:dyDescent="0.25">
      <c r="A14" s="5" t="s">
        <v>20</v>
      </c>
      <c r="B14" s="6">
        <v>3926602.09</v>
      </c>
      <c r="C14" s="7">
        <v>4095794</v>
      </c>
      <c r="D14" s="8">
        <v>1.7299999999999999E-2</v>
      </c>
      <c r="E14" s="8">
        <v>-6.9999999999999999E-4</v>
      </c>
      <c r="F14" s="26">
        <v>1.0290000000000001E-2</v>
      </c>
      <c r="G14" s="8">
        <v>4.3090000000000003E-2</v>
      </c>
    </row>
    <row r="15" spans="1:18" x14ac:dyDescent="0.25">
      <c r="A15" s="5" t="s">
        <v>6</v>
      </c>
      <c r="B15" s="6">
        <v>3658020</v>
      </c>
      <c r="C15" s="7">
        <v>2630000</v>
      </c>
      <c r="D15" s="8">
        <v>1.111E-2</v>
      </c>
      <c r="E15" s="8">
        <v>-5.4000000000000001E-4</v>
      </c>
      <c r="F15" s="26">
        <v>1.179E-2</v>
      </c>
      <c r="G15" s="8">
        <v>-0.28103</v>
      </c>
      <c r="I15" s="24">
        <v>24.26</v>
      </c>
    </row>
    <row r="16" spans="1:18" x14ac:dyDescent="0.25">
      <c r="A16" s="5" t="s">
        <v>8</v>
      </c>
      <c r="B16" s="6">
        <v>12952300</v>
      </c>
      <c r="C16" s="7">
        <v>8150000</v>
      </c>
      <c r="D16" s="8">
        <v>3.4419999999999999E-2</v>
      </c>
      <c r="E16" s="8">
        <v>-9.5E-4</v>
      </c>
      <c r="F16" s="26">
        <v>1.1509999999999999E-2</v>
      </c>
      <c r="G16" s="8">
        <v>-0.37076999999999999</v>
      </c>
    </row>
    <row r="17" spans="1:7" x14ac:dyDescent="0.25">
      <c r="A17" s="5" t="s">
        <v>15</v>
      </c>
      <c r="B17" s="6">
        <v>2308900.5</v>
      </c>
      <c r="C17" s="7">
        <v>1933200</v>
      </c>
      <c r="D17" s="8">
        <v>8.1700000000000002E-3</v>
      </c>
      <c r="E17" s="8">
        <v>1.42E-3</v>
      </c>
      <c r="F17" s="26">
        <v>2.282E-2</v>
      </c>
      <c r="G17" s="8">
        <v>-0.16272</v>
      </c>
    </row>
    <row r="18" spans="1:7" x14ac:dyDescent="0.25">
      <c r="A18" s="5" t="s">
        <v>21</v>
      </c>
      <c r="B18" s="6">
        <v>26932810</v>
      </c>
      <c r="C18" s="7">
        <v>24930000</v>
      </c>
      <c r="D18" s="8">
        <v>0.1053</v>
      </c>
      <c r="E18" s="8">
        <v>1.1100000000000001E-3</v>
      </c>
      <c r="F18" s="26">
        <v>2.009E-2</v>
      </c>
      <c r="G18" s="8">
        <v>-7.4359999999999996E-2</v>
      </c>
    </row>
    <row r="19" spans="1:7" x14ac:dyDescent="0.25">
      <c r="A19" s="5" t="s">
        <v>0</v>
      </c>
      <c r="B19" s="6">
        <v>21632925</v>
      </c>
      <c r="C19" s="7">
        <v>11550000</v>
      </c>
      <c r="D19" s="8">
        <v>4.879E-2</v>
      </c>
      <c r="E19" s="8">
        <v>-5.9000000000000003E-4</v>
      </c>
      <c r="F19" s="26">
        <v>2.6749999999999999E-2</v>
      </c>
      <c r="G19" s="8">
        <v>-0.46609</v>
      </c>
    </row>
    <row r="20" spans="1:7" x14ac:dyDescent="0.25">
      <c r="A20" s="5" t="s">
        <v>2</v>
      </c>
      <c r="B20" s="6">
        <v>8160345</v>
      </c>
      <c r="C20" s="7">
        <v>4860000</v>
      </c>
      <c r="D20" s="8">
        <v>2.053E-2</v>
      </c>
      <c r="E20" s="8">
        <v>-1.0000000000000001E-5</v>
      </c>
      <c r="F20" s="26">
        <v>2.1950000000000001E-2</v>
      </c>
      <c r="G20" s="8">
        <v>-0.40444000000000002</v>
      </c>
    </row>
    <row r="21" spans="1:7" x14ac:dyDescent="0.25">
      <c r="A21" s="5" t="s">
        <v>22</v>
      </c>
      <c r="B21" s="6">
        <v>106670</v>
      </c>
      <c r="C21" s="7">
        <v>374411.7</v>
      </c>
      <c r="D21" s="8">
        <v>1.58E-3</v>
      </c>
      <c r="E21" s="8">
        <v>-4.8999999999999998E-4</v>
      </c>
      <c r="F21" s="26">
        <v>1.294E-2</v>
      </c>
      <c r="G21" s="8">
        <v>2.5099999999999998</v>
      </c>
    </row>
    <row r="22" spans="1:7" x14ac:dyDescent="0.25">
      <c r="A22" s="5" t="s">
        <v>16</v>
      </c>
      <c r="B22" s="6">
        <v>12407555.48</v>
      </c>
      <c r="C22" s="7">
        <v>16332723</v>
      </c>
      <c r="D22" s="8">
        <v>6.8989999999999996E-2</v>
      </c>
      <c r="E22" s="8">
        <v>5.0600000000000003E-3</v>
      </c>
      <c r="F22" s="26">
        <v>3.5279999999999999E-2</v>
      </c>
      <c r="G22" s="8">
        <v>0.31635000000000002</v>
      </c>
    </row>
    <row r="23" spans="1:7" x14ac:dyDescent="0.25">
      <c r="A23" s="5" t="s">
        <v>17</v>
      </c>
      <c r="B23" s="6">
        <v>26860</v>
      </c>
      <c r="C23" s="7">
        <v>155250.79999999999</v>
      </c>
      <c r="D23" s="8">
        <v>6.6E-4</v>
      </c>
      <c r="E23" s="8">
        <v>1.82E-3</v>
      </c>
      <c r="F23" s="26">
        <v>2.4910000000000002E-2</v>
      </c>
      <c r="G23" s="8">
        <v>4.78</v>
      </c>
    </row>
    <row r="24" spans="1:7" x14ac:dyDescent="0.25">
      <c r="A24" s="5" t="s">
        <v>23</v>
      </c>
      <c r="B24" s="6">
        <v>100820</v>
      </c>
      <c r="C24" s="7">
        <v>321615.8</v>
      </c>
      <c r="D24" s="8">
        <v>1.3600000000000001E-3</v>
      </c>
      <c r="E24" s="8">
        <v>-6.9999999999999999E-4</v>
      </c>
      <c r="F24" s="26">
        <v>7.7099999999999998E-3</v>
      </c>
      <c r="G24" s="8">
        <v>2.19</v>
      </c>
    </row>
    <row r="25" spans="1:7" x14ac:dyDescent="0.25">
      <c r="A25" s="5" t="s">
        <v>7</v>
      </c>
      <c r="B25" s="6">
        <v>2593355.83</v>
      </c>
      <c r="C25" s="7">
        <v>852600.3</v>
      </c>
      <c r="D25" s="8">
        <v>3.5999999999999999E-3</v>
      </c>
      <c r="E25" s="8">
        <v>-1.1800000000000001E-3</v>
      </c>
      <c r="F25" s="26">
        <v>1.3259999999999999E-2</v>
      </c>
      <c r="G25" s="8">
        <v>-0.67123999999999995</v>
      </c>
    </row>
    <row r="26" spans="1:7" x14ac:dyDescent="0.25">
      <c r="A26" s="14" t="s">
        <v>29</v>
      </c>
      <c r="B26" s="9">
        <f>SUM(B5:B25)</f>
        <v>304947681.74000001</v>
      </c>
      <c r="C26" s="10">
        <f>SUM(C5:C25)</f>
        <v>236752393.80000004</v>
      </c>
      <c r="D26" s="11">
        <f>SUM(D5:D25)</f>
        <v>1.0000100000000001</v>
      </c>
      <c r="E26" s="12"/>
      <c r="F26" s="27"/>
      <c r="G26" s="13">
        <f>(C26-B26)/B26</f>
        <v>-0.2236294683431751</v>
      </c>
    </row>
  </sheetData>
  <mergeCells count="4">
    <mergeCell ref="I4:K4"/>
    <mergeCell ref="A1:R1"/>
    <mergeCell ref="E3:G3"/>
    <mergeCell ref="J3:K3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7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2021-02-25T20:51:33Z</dcterms:modified>
</cp:coreProperties>
</file>